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10" yWindow="555" windowWidth="15045" windowHeight="6735" activeTab="1"/>
  </bookViews>
  <sheets>
    <sheet name="Массив" sheetId="2" r:id="rId1"/>
    <sheet name="Вывод" sheetId="8" r:id="rId2"/>
  </sheets>
  <definedNames>
    <definedName name="_xlnm._FilterDatabase" localSheetId="0" hidden="1">Массив!$A$1:$M$23</definedName>
    <definedName name="Deposit">#REF!</definedName>
    <definedName name="Down">#REF!</definedName>
    <definedName name="EmaFast">#REF!</definedName>
    <definedName name="EmaSlow">#REF!</definedName>
    <definedName name="Fee">#REF!</definedName>
    <definedName name="FeeMargin">#REF!</definedName>
    <definedName name="SL">#REF!</definedName>
    <definedName name="slippageBuy">#REF!</definedName>
    <definedName name="slippageSell">#REF!</definedName>
    <definedName name="Up">#REF!</definedName>
  </definedNames>
  <calcPr calcId="125725"/>
</workbook>
</file>

<file path=xl/calcChain.xml><?xml version="1.0" encoding="utf-8"?>
<calcChain xmlns="http://schemas.openxmlformats.org/spreadsheetml/2006/main">
  <c r="V2" i="8"/>
  <c r="V3"/>
  <c r="V4"/>
  <c r="V5"/>
  <c r="V6"/>
  <c r="V7"/>
  <c r="V8"/>
  <c r="V9"/>
  <c r="V10"/>
  <c r="V11"/>
  <c r="V12"/>
  <c r="V13"/>
  <c r="V14"/>
  <c r="V15"/>
  <c r="V16"/>
  <c r="V17"/>
  <c r="V18"/>
  <c r="P2"/>
  <c r="Q2"/>
  <c r="R2"/>
  <c r="S2"/>
  <c r="T2"/>
  <c r="U2"/>
  <c r="W2"/>
  <c r="X2"/>
  <c r="Y2"/>
  <c r="Z2"/>
  <c r="AA2"/>
  <c r="AB2"/>
  <c r="P3"/>
  <c r="Q3"/>
  <c r="R3"/>
  <c r="S3"/>
  <c r="T3"/>
  <c r="U3"/>
  <c r="W3"/>
  <c r="X3"/>
  <c r="Y3"/>
  <c r="Z3"/>
  <c r="AA3"/>
  <c r="AB3"/>
  <c r="P4"/>
  <c r="Q4"/>
  <c r="R4"/>
  <c r="S4"/>
  <c r="T4"/>
  <c r="U4"/>
  <c r="W4"/>
  <c r="X4"/>
  <c r="Y4"/>
  <c r="Z4"/>
  <c r="AA4"/>
  <c r="AB4"/>
  <c r="P5"/>
  <c r="Q5"/>
  <c r="R5"/>
  <c r="S5"/>
  <c r="T5"/>
  <c r="U5"/>
  <c r="W5"/>
  <c r="X5"/>
  <c r="Y5"/>
  <c r="Z5"/>
  <c r="AA5"/>
  <c r="AB5"/>
  <c r="P6"/>
  <c r="Q6"/>
  <c r="R6"/>
  <c r="S6"/>
  <c r="T6"/>
  <c r="U6"/>
  <c r="W6"/>
  <c r="X6"/>
  <c r="Y6"/>
  <c r="Z6"/>
  <c r="AA6"/>
  <c r="AB6"/>
  <c r="P7"/>
  <c r="Q7"/>
  <c r="R7"/>
  <c r="S7"/>
  <c r="T7"/>
  <c r="U7"/>
  <c r="W7"/>
  <c r="X7"/>
  <c r="Y7"/>
  <c r="Z7"/>
  <c r="AA7"/>
  <c r="AB7"/>
  <c r="P8"/>
  <c r="Q8"/>
  <c r="R8"/>
  <c r="S8"/>
  <c r="T8"/>
  <c r="U8"/>
  <c r="W8"/>
  <c r="X8"/>
  <c r="Y8"/>
  <c r="Z8"/>
  <c r="AA8"/>
  <c r="AB8"/>
  <c r="P9"/>
  <c r="Q9"/>
  <c r="R9"/>
  <c r="S9"/>
  <c r="T9"/>
  <c r="U9"/>
  <c r="W9"/>
  <c r="X9"/>
  <c r="Y9"/>
  <c r="Z9"/>
  <c r="AA9"/>
  <c r="AB9"/>
  <c r="P10"/>
  <c r="Q10"/>
  <c r="R10"/>
  <c r="S10"/>
  <c r="T10"/>
  <c r="U10"/>
  <c r="W10"/>
  <c r="X10"/>
  <c r="Y10"/>
  <c r="Z10"/>
  <c r="AA10"/>
  <c r="AB10"/>
  <c r="P11"/>
  <c r="Q11"/>
  <c r="R11"/>
  <c r="S11"/>
  <c r="T11"/>
  <c r="U11"/>
  <c r="W11"/>
  <c r="X11"/>
  <c r="Y11"/>
  <c r="Z11"/>
  <c r="AA11"/>
  <c r="AB11"/>
  <c r="P12"/>
  <c r="Q12"/>
  <c r="R12"/>
  <c r="S12"/>
  <c r="T12"/>
  <c r="U12"/>
  <c r="W12"/>
  <c r="X12"/>
  <c r="Y12"/>
  <c r="Z12"/>
  <c r="AA12"/>
  <c r="AB12"/>
  <c r="P13"/>
  <c r="Q13"/>
  <c r="R13"/>
  <c r="S13"/>
  <c r="T13"/>
  <c r="U13"/>
  <c r="W13"/>
  <c r="X13"/>
  <c r="Y13"/>
  <c r="Z13"/>
  <c r="AA13"/>
  <c r="AB13"/>
  <c r="P14"/>
  <c r="Q14"/>
  <c r="R14"/>
  <c r="S14"/>
  <c r="T14"/>
  <c r="U14"/>
  <c r="W14"/>
  <c r="X14"/>
  <c r="Y14"/>
  <c r="Z14"/>
  <c r="AA14"/>
  <c r="AB14"/>
  <c r="P15"/>
  <c r="Q15"/>
  <c r="R15"/>
  <c r="S15"/>
  <c r="T15"/>
  <c r="U15"/>
  <c r="W15"/>
  <c r="X15"/>
  <c r="Y15"/>
  <c r="Z15"/>
  <c r="AA15"/>
  <c r="AB15"/>
  <c r="P16"/>
  <c r="Q16"/>
  <c r="R16"/>
  <c r="S16"/>
  <c r="T16"/>
  <c r="U16"/>
  <c r="W16"/>
  <c r="X16"/>
  <c r="Y16"/>
  <c r="Z16"/>
  <c r="AA16"/>
  <c r="AB16"/>
  <c r="P17"/>
  <c r="Q17"/>
  <c r="R17"/>
  <c r="S17"/>
  <c r="T17"/>
  <c r="U17"/>
  <c r="W17"/>
  <c r="X17"/>
  <c r="Y17"/>
  <c r="Z17"/>
  <c r="AA17"/>
  <c r="AB17"/>
  <c r="P18"/>
  <c r="Q18"/>
  <c r="R18"/>
  <c r="S18"/>
  <c r="T18"/>
  <c r="U18"/>
  <c r="W18"/>
  <c r="X18"/>
  <c r="Y18"/>
  <c r="Z18"/>
  <c r="AA18"/>
  <c r="AB18"/>
  <c r="AA1"/>
  <c r="AB1"/>
  <c r="Q1"/>
  <c r="R1"/>
  <c r="S1"/>
  <c r="T1"/>
  <c r="U1"/>
  <c r="V1"/>
  <c r="W1"/>
  <c r="X1"/>
  <c r="Y1"/>
  <c r="Z1"/>
  <c r="P19"/>
  <c r="P1"/>
  <c r="A1"/>
  <c r="N3"/>
  <c r="N7"/>
  <c r="N11"/>
  <c r="N15"/>
  <c r="N19"/>
  <c r="N1"/>
  <c r="A2"/>
  <c r="B2"/>
  <c r="C2"/>
  <c r="D2"/>
  <c r="E2"/>
  <c r="F2"/>
  <c r="G2"/>
  <c r="H2"/>
  <c r="I2"/>
  <c r="J2"/>
  <c r="K2"/>
  <c r="L2"/>
  <c r="M2"/>
  <c r="N2" s="1"/>
  <c r="A3"/>
  <c r="B3"/>
  <c r="C3"/>
  <c r="D3"/>
  <c r="E3"/>
  <c r="F3"/>
  <c r="G3"/>
  <c r="H3"/>
  <c r="I3"/>
  <c r="J3"/>
  <c r="K3"/>
  <c r="L3"/>
  <c r="M3"/>
  <c r="A4"/>
  <c r="B4"/>
  <c r="C4"/>
  <c r="D4"/>
  <c r="E4"/>
  <c r="F4"/>
  <c r="G4"/>
  <c r="H4"/>
  <c r="I4"/>
  <c r="J4"/>
  <c r="K4"/>
  <c r="L4"/>
  <c r="M4"/>
  <c r="N4" s="1"/>
  <c r="A5"/>
  <c r="B5"/>
  <c r="C5"/>
  <c r="D5"/>
  <c r="E5"/>
  <c r="F5"/>
  <c r="G5"/>
  <c r="H5"/>
  <c r="I5"/>
  <c r="J5"/>
  <c r="K5"/>
  <c r="L5"/>
  <c r="M5"/>
  <c r="N5" s="1"/>
  <c r="A6"/>
  <c r="B6"/>
  <c r="C6"/>
  <c r="D6"/>
  <c r="E6"/>
  <c r="F6"/>
  <c r="G6"/>
  <c r="H6"/>
  <c r="I6"/>
  <c r="J6"/>
  <c r="K6"/>
  <c r="L6"/>
  <c r="M6"/>
  <c r="N6" s="1"/>
  <c r="A7"/>
  <c r="B7"/>
  <c r="C7"/>
  <c r="D7"/>
  <c r="E7"/>
  <c r="F7"/>
  <c r="G7"/>
  <c r="H7"/>
  <c r="I7"/>
  <c r="J7"/>
  <c r="K7"/>
  <c r="L7"/>
  <c r="M7"/>
  <c r="A8"/>
  <c r="B8"/>
  <c r="C8"/>
  <c r="D8"/>
  <c r="E8"/>
  <c r="F8"/>
  <c r="G8"/>
  <c r="H8"/>
  <c r="I8"/>
  <c r="J8"/>
  <c r="K8"/>
  <c r="L8"/>
  <c r="M8"/>
  <c r="N8" s="1"/>
  <c r="A9"/>
  <c r="B9"/>
  <c r="C9"/>
  <c r="D9"/>
  <c r="E9"/>
  <c r="F9"/>
  <c r="G9"/>
  <c r="H9"/>
  <c r="I9"/>
  <c r="J9"/>
  <c r="K9"/>
  <c r="L9"/>
  <c r="M9"/>
  <c r="N9" s="1"/>
  <c r="A10"/>
  <c r="B10"/>
  <c r="C10"/>
  <c r="D10"/>
  <c r="E10"/>
  <c r="F10"/>
  <c r="G10"/>
  <c r="H10"/>
  <c r="I10"/>
  <c r="J10"/>
  <c r="K10"/>
  <c r="L10"/>
  <c r="M10"/>
  <c r="N10" s="1"/>
  <c r="A11"/>
  <c r="B11"/>
  <c r="C11"/>
  <c r="D11"/>
  <c r="E11"/>
  <c r="F11"/>
  <c r="G11"/>
  <c r="H11"/>
  <c r="I11"/>
  <c r="J11"/>
  <c r="K11"/>
  <c r="L11"/>
  <c r="M11"/>
  <c r="A12"/>
  <c r="B12"/>
  <c r="C12"/>
  <c r="D12"/>
  <c r="E12"/>
  <c r="F12"/>
  <c r="G12"/>
  <c r="H12"/>
  <c r="I12"/>
  <c r="J12"/>
  <c r="K12"/>
  <c r="L12"/>
  <c r="M12"/>
  <c r="N12" s="1"/>
  <c r="A13"/>
  <c r="B13"/>
  <c r="C13"/>
  <c r="D13"/>
  <c r="E13"/>
  <c r="F13"/>
  <c r="G13"/>
  <c r="H13"/>
  <c r="I13"/>
  <c r="J13"/>
  <c r="K13"/>
  <c r="L13"/>
  <c r="M13"/>
  <c r="N13" s="1"/>
  <c r="A14"/>
  <c r="B14"/>
  <c r="C14"/>
  <c r="D14"/>
  <c r="E14"/>
  <c r="F14"/>
  <c r="G14"/>
  <c r="H14"/>
  <c r="I14"/>
  <c r="J14"/>
  <c r="K14"/>
  <c r="L14"/>
  <c r="M14"/>
  <c r="N14" s="1"/>
  <c r="A15"/>
  <c r="B15"/>
  <c r="C15"/>
  <c r="D15"/>
  <c r="E15"/>
  <c r="F15"/>
  <c r="G15"/>
  <c r="H15"/>
  <c r="I15"/>
  <c r="J15"/>
  <c r="K15"/>
  <c r="L15"/>
  <c r="M15"/>
  <c r="A16"/>
  <c r="B16"/>
  <c r="C16"/>
  <c r="D16"/>
  <c r="E16"/>
  <c r="F16"/>
  <c r="G16"/>
  <c r="H16"/>
  <c r="I16"/>
  <c r="J16"/>
  <c r="K16"/>
  <c r="L16"/>
  <c r="M16"/>
  <c r="N16" s="1"/>
  <c r="A17"/>
  <c r="B17"/>
  <c r="C17"/>
  <c r="D17"/>
  <c r="E17"/>
  <c r="F17"/>
  <c r="G17"/>
  <c r="H17"/>
  <c r="I17"/>
  <c r="J17"/>
  <c r="K17"/>
  <c r="L17"/>
  <c r="M17"/>
  <c r="N17" s="1"/>
  <c r="A18"/>
  <c r="B18"/>
  <c r="C18"/>
  <c r="D18"/>
  <c r="E18"/>
  <c r="F18"/>
  <c r="G18"/>
  <c r="H18"/>
  <c r="I18"/>
  <c r="J18"/>
  <c r="K18"/>
  <c r="L18"/>
  <c r="M18"/>
  <c r="N18" s="1"/>
  <c r="A19"/>
  <c r="B19"/>
  <c r="C19"/>
  <c r="D19"/>
  <c r="E19"/>
  <c r="F19"/>
  <c r="G19"/>
  <c r="H19"/>
  <c r="I19"/>
  <c r="J19"/>
  <c r="K19"/>
  <c r="L19"/>
  <c r="M19"/>
  <c r="B1"/>
  <c r="C1"/>
  <c r="D1"/>
  <c r="E1"/>
  <c r="F1"/>
  <c r="G1"/>
  <c r="H1"/>
  <c r="I1"/>
  <c r="J1"/>
  <c r="K1"/>
  <c r="L1"/>
  <c r="M1"/>
  <c r="O7" l="1"/>
  <c r="O3"/>
  <c r="O11"/>
  <c r="O15"/>
  <c r="O19"/>
  <c r="O5"/>
  <c r="O1"/>
  <c r="O8"/>
  <c r="O18"/>
  <c r="O14"/>
  <c r="O10"/>
  <c r="O6"/>
  <c r="O2"/>
  <c r="O16"/>
  <c r="O12"/>
  <c r="O4"/>
  <c r="O17"/>
  <c r="O13"/>
  <c r="O9"/>
</calcChain>
</file>

<file path=xl/sharedStrings.xml><?xml version="1.0" encoding="utf-8"?>
<sst xmlns="http://schemas.openxmlformats.org/spreadsheetml/2006/main" count="79" uniqueCount="61">
  <si>
    <t>№ позиции</t>
  </si>
  <si>
    <t>День недели</t>
  </si>
  <si>
    <t>Дата</t>
  </si>
  <si>
    <t>Год</t>
  </si>
  <si>
    <t>Месяц</t>
  </si>
  <si>
    <t>День</t>
  </si>
  <si>
    <t>Время</t>
  </si>
  <si>
    <t>Open</t>
  </si>
  <si>
    <t>High</t>
  </si>
  <si>
    <t>Low</t>
  </si>
  <si>
    <t>Close</t>
  </si>
  <si>
    <t>Volume</t>
  </si>
  <si>
    <t>Действие</t>
  </si>
  <si>
    <t>01.01.2017 3:00:00</t>
  </si>
  <si>
    <t>volume: 7116,64072528</t>
  </si>
  <si>
    <t>01.01.2017 7:00:00</t>
  </si>
  <si>
    <t>volume: 4979,56793898</t>
  </si>
  <si>
    <t>01.01.2017 11:00:00</t>
  </si>
  <si>
    <t>volume: 7830,3825519</t>
  </si>
  <si>
    <t>01.01.2017 15:00:00</t>
  </si>
  <si>
    <t>volume: 3800,12825419</t>
  </si>
  <si>
    <t>01.01.2017 19:00:00</t>
  </si>
  <si>
    <t>volume: 7607,52157878</t>
  </si>
  <si>
    <t>01.01.2017 23:00:00</t>
  </si>
  <si>
    <t>volume: 9467,53766888</t>
  </si>
  <si>
    <t>02.01.2017 3:00:00</t>
  </si>
  <si>
    <t>volume: 5433,7110727</t>
  </si>
  <si>
    <t>02.01.2017 7:00:00</t>
  </si>
  <si>
    <t>volume: 3911,3081803</t>
  </si>
  <si>
    <t>02.01.2017 11:00:00</t>
  </si>
  <si>
    <t>volume: 6579,80624178</t>
  </si>
  <si>
    <t>02.01.2017 15:00:00</t>
  </si>
  <si>
    <t>volume: 21464,40632949</t>
  </si>
  <si>
    <t>02.01.2017 19:00:00</t>
  </si>
  <si>
    <t>volume: 13715,20959576</t>
  </si>
  <si>
    <t>02.01.2017 23:00:00</t>
  </si>
  <si>
    <t>volume: 7163,24514699</t>
  </si>
  <si>
    <t>03.01.2017 3:00:00</t>
  </si>
  <si>
    <t>volume: 6967,31636041</t>
  </si>
  <si>
    <t>03.01.2017 7:00:00</t>
  </si>
  <si>
    <t>volume: 5107,33521498</t>
  </si>
  <si>
    <t>03.01.2017 11:00:00</t>
  </si>
  <si>
    <t>volume: 8767,5204367</t>
  </si>
  <si>
    <t>03.01.2017 15:00:00</t>
  </si>
  <si>
    <t>volume: 75269,41333183</t>
  </si>
  <si>
    <t>03.01.2017 19:00:00</t>
  </si>
  <si>
    <t>volume: 41520,83410441</t>
  </si>
  <si>
    <t>03.01.2017 23:00:00</t>
  </si>
  <si>
    <t>volume: 24669,07783141</t>
  </si>
  <si>
    <t>04.01.2017 3:00:00</t>
  </si>
  <si>
    <t>volume: 21786,122373</t>
  </si>
  <si>
    <t>04.01.2017 7:00:00</t>
  </si>
  <si>
    <t>volume: 15087,80038975</t>
  </si>
  <si>
    <t>04.01.2017 11:00:00</t>
  </si>
  <si>
    <t>volume: 22560,50427352</t>
  </si>
  <si>
    <t>04.01.2017 15:00:00</t>
  </si>
  <si>
    <t>volume: 21885,06393663</t>
  </si>
  <si>
    <t>Не трогаем</t>
  </si>
  <si>
    <t>Закрыаем</t>
  </si>
  <si>
    <t>Открыаем</t>
  </si>
  <si>
    <t>Закрываем по СЛ</t>
  </si>
</sst>
</file>

<file path=xl/styles.xml><?xml version="1.0" encoding="utf-8"?>
<styleSheet xmlns="http://schemas.openxmlformats.org/spreadsheetml/2006/main">
  <numFmts count="2">
    <numFmt numFmtId="164" formatCode="#,##0.0000000"/>
    <numFmt numFmtId="165" formatCode="[$-F400]h:mm:ss\ AM/PM"/>
  </numFmts>
  <fonts count="4">
    <font>
      <sz val="10"/>
      <color rgb="FF00000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63D297"/>
        <bgColor rgb="FF63D297"/>
      </patternFill>
    </fill>
    <fill>
      <patternFill patternType="solid">
        <fgColor rgb="FFFFFFFF"/>
        <bgColor rgb="FFFFFFFF"/>
      </patternFill>
    </fill>
    <fill>
      <patternFill patternType="solid">
        <fgColor rgb="FFE7F9EF"/>
        <bgColor rgb="FFE7F9E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2" fillId="2" borderId="0" xfId="0" applyFont="1" applyFill="1" applyAlignment="1">
      <alignment horizontal="right"/>
    </xf>
    <xf numFmtId="3" fontId="2" fillId="2" borderId="0" xfId="0" applyNumberFormat="1" applyFont="1" applyFill="1" applyAlignment="1">
      <alignment horizontal="right"/>
    </xf>
    <xf numFmtId="49" fontId="2" fillId="2" borderId="0" xfId="0" applyNumberFormat="1" applyFont="1" applyFill="1" applyAlignment="1">
      <alignment horizontal="right"/>
    </xf>
    <xf numFmtId="3" fontId="1" fillId="2" borderId="0" xfId="0" applyNumberFormat="1" applyFont="1" applyFill="1" applyAlignment="1"/>
    <xf numFmtId="0" fontId="1" fillId="2" borderId="0" xfId="0" applyFont="1" applyFill="1" applyAlignment="1"/>
    <xf numFmtId="164" fontId="1" fillId="2" borderId="0" xfId="0" applyNumberFormat="1" applyFont="1" applyFill="1" applyAlignment="1"/>
    <xf numFmtId="0" fontId="2" fillId="3" borderId="0" xfId="0" applyFont="1" applyFill="1" applyAlignment="1">
      <alignment horizontal="right"/>
    </xf>
    <xf numFmtId="3" fontId="2" fillId="3" borderId="0" xfId="0" applyNumberFormat="1" applyFont="1" applyFill="1" applyAlignment="1">
      <alignment horizontal="right"/>
    </xf>
    <xf numFmtId="49" fontId="2" fillId="3" borderId="0" xfId="0" applyNumberFormat="1" applyFont="1" applyFill="1" applyAlignment="1">
      <alignment horizontal="right"/>
    </xf>
    <xf numFmtId="3" fontId="1" fillId="3" borderId="0" xfId="0" applyNumberFormat="1" applyFont="1" applyFill="1" applyAlignment="1"/>
    <xf numFmtId="21" fontId="1" fillId="3" borderId="0" xfId="0" applyNumberFormat="1" applyFont="1" applyFill="1" applyAlignment="1"/>
    <xf numFmtId="164" fontId="1" fillId="3" borderId="0" xfId="0" applyNumberFormat="1" applyFont="1" applyFill="1" applyAlignment="1"/>
    <xf numFmtId="0" fontId="1" fillId="3" borderId="0" xfId="0" applyFont="1" applyFill="1" applyAlignment="1"/>
    <xf numFmtId="0" fontId="1" fillId="3" borderId="0" xfId="0" applyFont="1" applyFill="1"/>
    <xf numFmtId="0" fontId="2" fillId="4" borderId="0" xfId="0" applyFont="1" applyFill="1" applyAlignment="1">
      <alignment horizontal="right"/>
    </xf>
    <xf numFmtId="3" fontId="2" fillId="4" borderId="0" xfId="0" applyNumberFormat="1" applyFont="1" applyFill="1" applyAlignment="1">
      <alignment horizontal="right"/>
    </xf>
    <xf numFmtId="49" fontId="2" fillId="4" borderId="0" xfId="0" applyNumberFormat="1" applyFont="1" applyFill="1" applyAlignment="1">
      <alignment horizontal="right"/>
    </xf>
    <xf numFmtId="3" fontId="1" fillId="4" borderId="0" xfId="0" applyNumberFormat="1" applyFont="1" applyFill="1" applyAlignment="1"/>
    <xf numFmtId="21" fontId="1" fillId="4" borderId="0" xfId="0" applyNumberFormat="1" applyFont="1" applyFill="1" applyAlignment="1"/>
    <xf numFmtId="164" fontId="1" fillId="4" borderId="0" xfId="0" applyNumberFormat="1" applyFont="1" applyFill="1" applyAlignment="1"/>
    <xf numFmtId="0" fontId="1" fillId="4" borderId="0" xfId="0" applyFont="1" applyFill="1" applyAlignment="1"/>
    <xf numFmtId="0" fontId="1" fillId="4" borderId="0" xfId="0" applyFont="1" applyFill="1"/>
    <xf numFmtId="0" fontId="3" fillId="0" borderId="0" xfId="0" applyFont="1" applyAlignment="1"/>
    <xf numFmtId="165" fontId="0" fillId="0" borderId="0" xfId="0" applyNumberFormat="1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M23"/>
  <sheetViews>
    <sheetView workbookViewId="0">
      <pane ySplit="1" topLeftCell="A2" activePane="bottomLeft" state="frozen"/>
      <selection pane="bottomLeft" activeCell="G2" sqref="G2"/>
    </sheetView>
  </sheetViews>
  <sheetFormatPr defaultColWidth="14.42578125" defaultRowHeight="15.75" customHeight="1"/>
  <cols>
    <col min="1" max="1" width="4.28515625" customWidth="1"/>
    <col min="2" max="2" width="3.140625" customWidth="1"/>
    <col min="3" max="3" width="18" customWidth="1"/>
    <col min="4" max="4" width="5.85546875" customWidth="1"/>
    <col min="5" max="5" width="3.140625" customWidth="1"/>
    <col min="6" max="6" width="4.5703125" customWidth="1"/>
    <col min="7" max="7" width="7.85546875" customWidth="1"/>
    <col min="8" max="9" width="9.7109375" customWidth="1"/>
    <col min="10" max="10" width="10" customWidth="1"/>
    <col min="11" max="11" width="10.140625" customWidth="1"/>
    <col min="12" max="12" width="7.5703125" customWidth="1"/>
    <col min="13" max="13" width="15.7109375" customWidth="1"/>
  </cols>
  <sheetData>
    <row r="1" spans="1:13" ht="15.75" customHeight="1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5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5" t="s">
        <v>11</v>
      </c>
      <c r="M1" s="5" t="s">
        <v>12</v>
      </c>
    </row>
    <row r="2" spans="1:13" ht="15.75" customHeight="1">
      <c r="A2" s="7">
        <v>1</v>
      </c>
      <c r="B2" s="8">
        <v>7</v>
      </c>
      <c r="C2" s="9" t="s">
        <v>13</v>
      </c>
      <c r="D2" s="10">
        <v>2017</v>
      </c>
      <c r="E2" s="10">
        <v>1</v>
      </c>
      <c r="F2" s="10">
        <v>1</v>
      </c>
      <c r="G2" s="11">
        <v>0.125</v>
      </c>
      <c r="H2" s="12">
        <v>8.3310999999999993E-3</v>
      </c>
      <c r="I2" s="12">
        <v>8.9209000000000007E-3</v>
      </c>
      <c r="J2" s="12">
        <v>8.3310999999999993E-3</v>
      </c>
      <c r="K2" s="12">
        <v>8.8679999999999991E-3</v>
      </c>
      <c r="L2" s="13" t="s">
        <v>14</v>
      </c>
      <c r="M2" s="14" t="s">
        <v>57</v>
      </c>
    </row>
    <row r="3" spans="1:13" ht="15.75" customHeight="1">
      <c r="A3" s="15">
        <v>2</v>
      </c>
      <c r="B3" s="16">
        <v>7</v>
      </c>
      <c r="C3" s="17" t="s">
        <v>15</v>
      </c>
      <c r="D3" s="18">
        <v>2017</v>
      </c>
      <c r="E3" s="18">
        <v>1</v>
      </c>
      <c r="F3" s="18">
        <v>1</v>
      </c>
      <c r="G3" s="19">
        <v>0.29166666666666669</v>
      </c>
      <c r="H3" s="20">
        <v>8.8679999999999991E-3</v>
      </c>
      <c r="I3" s="20">
        <v>8.9081000000000004E-3</v>
      </c>
      <c r="J3" s="20">
        <v>8.6157999999999998E-3</v>
      </c>
      <c r="K3" s="20">
        <v>8.6910000000000008E-3</v>
      </c>
      <c r="L3" s="21" t="s">
        <v>16</v>
      </c>
      <c r="M3" s="22" t="s">
        <v>59</v>
      </c>
    </row>
    <row r="4" spans="1:13" ht="15.75" customHeight="1">
      <c r="A4" s="7">
        <v>3</v>
      </c>
      <c r="B4" s="8">
        <v>7</v>
      </c>
      <c r="C4" s="9" t="s">
        <v>17</v>
      </c>
      <c r="D4" s="10">
        <v>2017</v>
      </c>
      <c r="E4" s="10">
        <v>1</v>
      </c>
      <c r="F4" s="10">
        <v>1</v>
      </c>
      <c r="G4" s="11">
        <v>0.45833333333333331</v>
      </c>
      <c r="H4" s="12">
        <v>8.6818999999999993E-3</v>
      </c>
      <c r="I4" s="12">
        <v>8.6999999999999994E-3</v>
      </c>
      <c r="J4" s="12">
        <v>8.3560000000000006E-3</v>
      </c>
      <c r="K4" s="12">
        <v>8.4299000000000006E-3</v>
      </c>
      <c r="L4" s="13" t="s">
        <v>18</v>
      </c>
      <c r="M4" s="14" t="s">
        <v>57</v>
      </c>
    </row>
    <row r="5" spans="1:13" ht="15.75" customHeight="1">
      <c r="A5" s="15">
        <v>4</v>
      </c>
      <c r="B5" s="16">
        <v>7</v>
      </c>
      <c r="C5" s="17" t="s">
        <v>19</v>
      </c>
      <c r="D5" s="18">
        <v>2017</v>
      </c>
      <c r="E5" s="18">
        <v>1</v>
      </c>
      <c r="F5" s="18">
        <v>1</v>
      </c>
      <c r="G5" s="19">
        <v>0.625</v>
      </c>
      <c r="H5" s="20">
        <v>8.4080000000000005E-3</v>
      </c>
      <c r="I5" s="20">
        <v>8.6099000000000002E-3</v>
      </c>
      <c r="J5" s="20">
        <v>8.3999999999999995E-3</v>
      </c>
      <c r="K5" s="20">
        <v>8.6014999999999998E-3</v>
      </c>
      <c r="L5" s="21" t="s">
        <v>20</v>
      </c>
      <c r="M5" s="22" t="s">
        <v>57</v>
      </c>
    </row>
    <row r="6" spans="1:13" ht="15.75" customHeight="1">
      <c r="A6" s="7">
        <v>5</v>
      </c>
      <c r="B6" s="8">
        <v>7</v>
      </c>
      <c r="C6" s="9" t="s">
        <v>21</v>
      </c>
      <c r="D6" s="10">
        <v>2017</v>
      </c>
      <c r="E6" s="10">
        <v>1</v>
      </c>
      <c r="F6" s="10">
        <v>1</v>
      </c>
      <c r="G6" s="11">
        <v>0.79166666666666663</v>
      </c>
      <c r="H6" s="12">
        <v>8.5999000000000006E-3</v>
      </c>
      <c r="I6" s="12">
        <v>8.5999000000000006E-3</v>
      </c>
      <c r="J6" s="12">
        <v>8.2649999999999998E-3</v>
      </c>
      <c r="K6" s="12">
        <v>8.3365999999999996E-3</v>
      </c>
      <c r="L6" s="13" t="s">
        <v>22</v>
      </c>
      <c r="M6" s="14" t="s">
        <v>58</v>
      </c>
    </row>
    <row r="7" spans="1:13" ht="15.75" customHeight="1">
      <c r="A7" s="15">
        <v>6</v>
      </c>
      <c r="B7" s="16">
        <v>7</v>
      </c>
      <c r="C7" s="17" t="s">
        <v>23</v>
      </c>
      <c r="D7" s="18">
        <v>2017</v>
      </c>
      <c r="E7" s="18">
        <v>1</v>
      </c>
      <c r="F7" s="18">
        <v>1</v>
      </c>
      <c r="G7" s="19">
        <v>0.95833333333333337</v>
      </c>
      <c r="H7" s="20">
        <v>8.3339999999999994E-3</v>
      </c>
      <c r="I7" s="20">
        <v>8.3339999999999994E-3</v>
      </c>
      <c r="J7" s="20">
        <v>8.0309999999999999E-3</v>
      </c>
      <c r="K7" s="20">
        <v>8.2191999999999994E-3</v>
      </c>
      <c r="L7" s="21" t="s">
        <v>24</v>
      </c>
      <c r="M7" s="22" t="s">
        <v>57</v>
      </c>
    </row>
    <row r="8" spans="1:13" ht="15.75" customHeight="1">
      <c r="A8" s="7">
        <v>7</v>
      </c>
      <c r="B8" s="8">
        <v>1</v>
      </c>
      <c r="C8" s="9" t="s">
        <v>25</v>
      </c>
      <c r="D8" s="10">
        <v>2017</v>
      </c>
      <c r="E8" s="10">
        <v>1</v>
      </c>
      <c r="F8" s="10">
        <v>2</v>
      </c>
      <c r="G8" s="11">
        <v>0.125</v>
      </c>
      <c r="H8" s="12">
        <v>8.2118999999999994E-3</v>
      </c>
      <c r="I8" s="12">
        <v>8.2118999999999994E-3</v>
      </c>
      <c r="J8" s="12">
        <v>7.9739000000000008E-3</v>
      </c>
      <c r="K8" s="12">
        <v>8.0611999999999993E-3</v>
      </c>
      <c r="L8" s="13" t="s">
        <v>26</v>
      </c>
      <c r="M8" s="14" t="s">
        <v>59</v>
      </c>
    </row>
    <row r="9" spans="1:13" ht="15.75" customHeight="1">
      <c r="A9" s="15">
        <v>8</v>
      </c>
      <c r="B9" s="16">
        <v>1</v>
      </c>
      <c r="C9" s="17" t="s">
        <v>27</v>
      </c>
      <c r="D9" s="18">
        <v>2017</v>
      </c>
      <c r="E9" s="18">
        <v>1</v>
      </c>
      <c r="F9" s="18">
        <v>2</v>
      </c>
      <c r="G9" s="19">
        <v>0.29166666666666669</v>
      </c>
      <c r="H9" s="20">
        <v>8.0610000000000005E-3</v>
      </c>
      <c r="I9" s="20">
        <v>8.0996000000000002E-3</v>
      </c>
      <c r="J9" s="20">
        <v>8.0140999999999997E-3</v>
      </c>
      <c r="K9" s="20">
        <v>8.0540999999999998E-3</v>
      </c>
      <c r="L9" s="21" t="s">
        <v>28</v>
      </c>
      <c r="M9" s="22" t="s">
        <v>57</v>
      </c>
    </row>
    <row r="10" spans="1:13" ht="15.75" customHeight="1">
      <c r="A10" s="7">
        <v>9</v>
      </c>
      <c r="B10" s="8">
        <v>1</v>
      </c>
      <c r="C10" s="9" t="s">
        <v>29</v>
      </c>
      <c r="D10" s="10">
        <v>2017</v>
      </c>
      <c r="E10" s="10">
        <v>1</v>
      </c>
      <c r="F10" s="10">
        <v>2</v>
      </c>
      <c r="G10" s="11">
        <v>0.45833333333333331</v>
      </c>
      <c r="H10" s="12">
        <v>8.0579999999999992E-3</v>
      </c>
      <c r="I10" s="12">
        <v>8.1259000000000001E-3</v>
      </c>
      <c r="J10" s="12">
        <v>7.8829999999999994E-3</v>
      </c>
      <c r="K10" s="12">
        <v>7.8829999999999994E-3</v>
      </c>
      <c r="L10" s="13" t="s">
        <v>30</v>
      </c>
      <c r="M10" s="14" t="s">
        <v>57</v>
      </c>
    </row>
    <row r="11" spans="1:13" ht="15.75" customHeight="1">
      <c r="A11" s="15">
        <v>10</v>
      </c>
      <c r="B11" s="16">
        <v>1</v>
      </c>
      <c r="C11" s="17" t="s">
        <v>31</v>
      </c>
      <c r="D11" s="18">
        <v>2017</v>
      </c>
      <c r="E11" s="18">
        <v>1</v>
      </c>
      <c r="F11" s="18">
        <v>2</v>
      </c>
      <c r="G11" s="19">
        <v>0.625</v>
      </c>
      <c r="H11" s="20">
        <v>7.8826999999999994E-3</v>
      </c>
      <c r="I11" s="20">
        <v>8.1092999999999998E-3</v>
      </c>
      <c r="J11" s="20">
        <v>7.8501000000000005E-3</v>
      </c>
      <c r="K11" s="20">
        <v>8.0800000000000004E-3</v>
      </c>
      <c r="L11" s="21" t="s">
        <v>32</v>
      </c>
      <c r="M11" s="22" t="s">
        <v>60</v>
      </c>
    </row>
    <row r="12" spans="1:13" ht="15.75" customHeight="1">
      <c r="A12" s="7">
        <v>11</v>
      </c>
      <c r="B12" s="8">
        <v>1</v>
      </c>
      <c r="C12" s="9" t="s">
        <v>33</v>
      </c>
      <c r="D12" s="10">
        <v>2017</v>
      </c>
      <c r="E12" s="10">
        <v>1</v>
      </c>
      <c r="F12" s="10">
        <v>2</v>
      </c>
      <c r="G12" s="11">
        <v>0.79166666666666663</v>
      </c>
      <c r="H12" s="12">
        <v>8.0800000000000004E-3</v>
      </c>
      <c r="I12" s="12">
        <v>8.2789999999999999E-3</v>
      </c>
      <c r="J12" s="12">
        <v>8.0031000000000008E-3</v>
      </c>
      <c r="K12" s="12">
        <v>8.1799999999999998E-3</v>
      </c>
      <c r="L12" s="13" t="s">
        <v>34</v>
      </c>
      <c r="M12" s="14" t="s">
        <v>57</v>
      </c>
    </row>
    <row r="13" spans="1:13" ht="15.75" customHeight="1">
      <c r="A13" s="15">
        <v>12</v>
      </c>
      <c r="B13" s="16">
        <v>1</v>
      </c>
      <c r="C13" s="17" t="s">
        <v>35</v>
      </c>
      <c r="D13" s="18">
        <v>2017</v>
      </c>
      <c r="E13" s="18">
        <v>1</v>
      </c>
      <c r="F13" s="18">
        <v>2</v>
      </c>
      <c r="G13" s="19">
        <v>0.95833333333333337</v>
      </c>
      <c r="H13" s="20">
        <v>8.1699000000000008E-3</v>
      </c>
      <c r="I13" s="20">
        <v>8.3960000000000007E-3</v>
      </c>
      <c r="J13" s="20">
        <v>8.1659000000000002E-3</v>
      </c>
      <c r="K13" s="20">
        <v>8.2199000000000005E-3</v>
      </c>
      <c r="L13" s="21" t="s">
        <v>36</v>
      </c>
      <c r="M13" s="22" t="s">
        <v>57</v>
      </c>
    </row>
    <row r="14" spans="1:13" ht="15.75" customHeight="1">
      <c r="A14" s="7">
        <v>13</v>
      </c>
      <c r="B14" s="8">
        <v>2</v>
      </c>
      <c r="C14" s="9" t="s">
        <v>37</v>
      </c>
      <c r="D14" s="10">
        <v>2017</v>
      </c>
      <c r="E14" s="10">
        <v>1</v>
      </c>
      <c r="F14" s="10">
        <v>3</v>
      </c>
      <c r="G14" s="11">
        <v>0.125</v>
      </c>
      <c r="H14" s="12">
        <v>8.2140000000000008E-3</v>
      </c>
      <c r="I14" s="12">
        <v>8.2369000000000001E-3</v>
      </c>
      <c r="J14" s="12">
        <v>8.0669999999999995E-3</v>
      </c>
      <c r="K14" s="12">
        <v>8.1165000000000005E-3</v>
      </c>
      <c r="L14" s="13" t="s">
        <v>38</v>
      </c>
      <c r="M14" s="22" t="s">
        <v>57</v>
      </c>
    </row>
    <row r="15" spans="1:13" ht="15.75" customHeight="1">
      <c r="A15" s="15">
        <v>14</v>
      </c>
      <c r="B15" s="16">
        <v>2</v>
      </c>
      <c r="C15" s="17" t="s">
        <v>39</v>
      </c>
      <c r="D15" s="18">
        <v>2017</v>
      </c>
      <c r="E15" s="18">
        <v>1</v>
      </c>
      <c r="F15" s="18">
        <v>3</v>
      </c>
      <c r="G15" s="19">
        <v>0.29166666666666669</v>
      </c>
      <c r="H15" s="20">
        <v>8.1200999999999999E-3</v>
      </c>
      <c r="I15" s="20">
        <v>8.3610000000000004E-3</v>
      </c>
      <c r="J15" s="20">
        <v>8.1169999999999992E-3</v>
      </c>
      <c r="K15" s="20">
        <v>8.3459999999999993E-3</v>
      </c>
      <c r="L15" s="21" t="s">
        <v>40</v>
      </c>
      <c r="M15" s="22" t="s">
        <v>57</v>
      </c>
    </row>
    <row r="16" spans="1:13" ht="15.75" customHeight="1">
      <c r="A16" s="7">
        <v>15</v>
      </c>
      <c r="B16" s="8">
        <v>2</v>
      </c>
      <c r="C16" s="9" t="s">
        <v>41</v>
      </c>
      <c r="D16" s="10">
        <v>2017</v>
      </c>
      <c r="E16" s="10">
        <v>1</v>
      </c>
      <c r="F16" s="10">
        <v>3</v>
      </c>
      <c r="G16" s="11">
        <v>0.45833333333333331</v>
      </c>
      <c r="H16" s="12">
        <v>8.3549999999999996E-3</v>
      </c>
      <c r="I16" s="12">
        <v>8.4487999999999994E-3</v>
      </c>
      <c r="J16" s="12">
        <v>8.2853000000000007E-3</v>
      </c>
      <c r="K16" s="12">
        <v>8.3691000000000008E-3</v>
      </c>
      <c r="L16" s="13" t="s">
        <v>42</v>
      </c>
      <c r="M16" s="22" t="s">
        <v>57</v>
      </c>
    </row>
    <row r="17" spans="1:13" ht="15.75" customHeight="1">
      <c r="A17" s="15">
        <v>16</v>
      </c>
      <c r="B17" s="16">
        <v>2</v>
      </c>
      <c r="C17" s="17" t="s">
        <v>43</v>
      </c>
      <c r="D17" s="18">
        <v>2017</v>
      </c>
      <c r="E17" s="18">
        <v>1</v>
      </c>
      <c r="F17" s="18">
        <v>3</v>
      </c>
      <c r="G17" s="19">
        <v>0.625</v>
      </c>
      <c r="H17" s="20">
        <v>8.3584000000000002E-3</v>
      </c>
      <c r="I17" s="20">
        <v>9.3156999999999997E-3</v>
      </c>
      <c r="J17" s="20">
        <v>8.3330000000000001E-3</v>
      </c>
      <c r="K17" s="20">
        <v>9.1800000000000007E-3</v>
      </c>
      <c r="L17" s="21" t="s">
        <v>44</v>
      </c>
      <c r="M17" s="22" t="s">
        <v>57</v>
      </c>
    </row>
    <row r="18" spans="1:13" ht="15.75" customHeight="1">
      <c r="A18" s="7">
        <v>17</v>
      </c>
      <c r="B18" s="8">
        <v>2</v>
      </c>
      <c r="C18" s="9" t="s">
        <v>45</v>
      </c>
      <c r="D18" s="10">
        <v>2017</v>
      </c>
      <c r="E18" s="10">
        <v>1</v>
      </c>
      <c r="F18" s="10">
        <v>3</v>
      </c>
      <c r="G18" s="11">
        <v>0.79166666666666663</v>
      </c>
      <c r="H18" s="12">
        <v>9.1800000000000007E-3</v>
      </c>
      <c r="I18" s="12">
        <v>9.7365000000000004E-3</v>
      </c>
      <c r="J18" s="12">
        <v>9.0512000000000006E-3</v>
      </c>
      <c r="K18" s="12">
        <v>9.6238999999999995E-3</v>
      </c>
      <c r="L18" s="13" t="s">
        <v>46</v>
      </c>
      <c r="M18" s="22" t="s">
        <v>57</v>
      </c>
    </row>
    <row r="19" spans="1:13" ht="15.75" customHeight="1">
      <c r="A19" s="15">
        <v>18</v>
      </c>
      <c r="B19" s="16">
        <v>2</v>
      </c>
      <c r="C19" s="17" t="s">
        <v>47</v>
      </c>
      <c r="D19" s="18">
        <v>2017</v>
      </c>
      <c r="E19" s="18">
        <v>1</v>
      </c>
      <c r="F19" s="18">
        <v>3</v>
      </c>
      <c r="G19" s="19">
        <v>0.95833333333333337</v>
      </c>
      <c r="H19" s="20">
        <v>9.6374000000000008E-3</v>
      </c>
      <c r="I19" s="20">
        <v>9.6374000000000008E-3</v>
      </c>
      <c r="J19" s="20">
        <v>9.2685000000000007E-3</v>
      </c>
      <c r="K19" s="20">
        <v>9.2999999999999992E-3</v>
      </c>
      <c r="L19" s="21" t="s">
        <v>48</v>
      </c>
      <c r="M19" s="22" t="s">
        <v>59</v>
      </c>
    </row>
    <row r="20" spans="1:13" ht="15.75" customHeight="1">
      <c r="A20" s="7">
        <v>19</v>
      </c>
      <c r="B20" s="8">
        <v>3</v>
      </c>
      <c r="C20" s="9" t="s">
        <v>49</v>
      </c>
      <c r="D20" s="10">
        <v>2017</v>
      </c>
      <c r="E20" s="10">
        <v>1</v>
      </c>
      <c r="F20" s="10">
        <v>4</v>
      </c>
      <c r="G20" s="11">
        <v>0.125</v>
      </c>
      <c r="H20" s="12">
        <v>9.2995999999999999E-3</v>
      </c>
      <c r="I20" s="12">
        <v>9.9977E-3</v>
      </c>
      <c r="J20" s="12">
        <v>9.0519999999999993E-3</v>
      </c>
      <c r="K20" s="12">
        <v>9.8549999999999992E-3</v>
      </c>
      <c r="L20" s="13" t="s">
        <v>50</v>
      </c>
      <c r="M20" s="14" t="s">
        <v>57</v>
      </c>
    </row>
    <row r="21" spans="1:13" ht="15.75" customHeight="1">
      <c r="A21" s="15">
        <v>20</v>
      </c>
      <c r="B21" s="16">
        <v>3</v>
      </c>
      <c r="C21" s="17" t="s">
        <v>51</v>
      </c>
      <c r="D21" s="18">
        <v>2017</v>
      </c>
      <c r="E21" s="18">
        <v>1</v>
      </c>
      <c r="F21" s="18">
        <v>4</v>
      </c>
      <c r="G21" s="19">
        <v>0.29166666666666669</v>
      </c>
      <c r="H21" s="20">
        <v>9.8458999999999994E-3</v>
      </c>
      <c r="I21" s="20">
        <v>9.9989999999999992E-3</v>
      </c>
      <c r="J21" s="20">
        <v>9.7000000000000003E-3</v>
      </c>
      <c r="K21" s="20">
        <v>9.7929999999999996E-3</v>
      </c>
      <c r="L21" s="21" t="s">
        <v>52</v>
      </c>
      <c r="M21" s="14" t="s">
        <v>57</v>
      </c>
    </row>
    <row r="22" spans="1:13" ht="15.75" customHeight="1">
      <c r="A22" s="7">
        <v>21</v>
      </c>
      <c r="B22" s="8">
        <v>3</v>
      </c>
      <c r="C22" s="9" t="s">
        <v>53</v>
      </c>
      <c r="D22" s="10">
        <v>2017</v>
      </c>
      <c r="E22" s="10">
        <v>1</v>
      </c>
      <c r="F22" s="10">
        <v>4</v>
      </c>
      <c r="G22" s="11">
        <v>0.45833333333333331</v>
      </c>
      <c r="H22" s="12">
        <v>9.7850000000000003E-3</v>
      </c>
      <c r="I22" s="12">
        <v>1.0096000000000001E-2</v>
      </c>
      <c r="J22" s="12">
        <v>9.7850000000000003E-3</v>
      </c>
      <c r="K22" s="12">
        <v>9.8268999999999995E-3</v>
      </c>
      <c r="L22" s="13" t="s">
        <v>54</v>
      </c>
      <c r="M22" s="14" t="s">
        <v>57</v>
      </c>
    </row>
    <row r="23" spans="1:13" ht="15.75" customHeight="1">
      <c r="A23" s="15">
        <v>22</v>
      </c>
      <c r="B23" s="16">
        <v>3</v>
      </c>
      <c r="C23" s="17" t="s">
        <v>55</v>
      </c>
      <c r="D23" s="18">
        <v>2017</v>
      </c>
      <c r="E23" s="18">
        <v>1</v>
      </c>
      <c r="F23" s="18">
        <v>4</v>
      </c>
      <c r="G23" s="19">
        <v>0.625</v>
      </c>
      <c r="H23" s="20">
        <v>9.8264000000000008E-3</v>
      </c>
      <c r="I23" s="20">
        <v>9.9399999999999992E-3</v>
      </c>
      <c r="J23" s="20">
        <v>9.4800000000000006E-3</v>
      </c>
      <c r="K23" s="20">
        <v>9.8998000000000003E-3</v>
      </c>
      <c r="L23" s="21" t="s">
        <v>56</v>
      </c>
      <c r="M23" s="14" t="s">
        <v>57</v>
      </c>
    </row>
  </sheetData>
  <autoFilter ref="A1:M23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19"/>
  <sheetViews>
    <sheetView tabSelected="1" topLeftCell="P1" zoomScaleNormal="100" workbookViewId="0">
      <selection activeCell="P1" sqref="P1"/>
    </sheetView>
  </sheetViews>
  <sheetFormatPr defaultRowHeight="12.75"/>
  <cols>
    <col min="3" max="3" width="11.7109375" customWidth="1"/>
    <col min="5" max="12" width="0" hidden="1" customWidth="1"/>
    <col min="13" max="13" width="12" hidden="1" customWidth="1"/>
    <col min="14" max="14" width="7.7109375" hidden="1" customWidth="1"/>
    <col min="15" max="15" width="0" hidden="1" customWidth="1"/>
    <col min="17" max="17" width="6.85546875" customWidth="1"/>
    <col min="18" max="18" width="18.7109375" customWidth="1"/>
    <col min="26" max="26" width="11.42578125" customWidth="1"/>
    <col min="27" max="27" width="11" customWidth="1"/>
    <col min="28" max="28" width="17.85546875" bestFit="1" customWidth="1"/>
  </cols>
  <sheetData>
    <row r="1" spans="1:28" ht="15">
      <c r="A1" s="23" t="str">
        <f>IF(Массив!$M2&lt;&gt;"Не трогаем",Массив!A2,"")</f>
        <v/>
      </c>
      <c r="B1" s="23" t="str">
        <f>IF(Массив!$M2&lt;&gt;"Не трогаем",Массив!B2,"")</f>
        <v/>
      </c>
      <c r="C1" s="23" t="str">
        <f>IF(Массив!$M2&lt;&gt;"Не трогаем",Массив!C2,"")</f>
        <v/>
      </c>
      <c r="D1" s="23" t="str">
        <f>IF(Массив!$M2&lt;&gt;"Не трогаем",Массив!D2,"")</f>
        <v/>
      </c>
      <c r="E1" s="23" t="str">
        <f>IF(Массив!$M2&lt;&gt;"Не трогаем",Массив!E2,"")</f>
        <v/>
      </c>
      <c r="F1" s="23" t="str">
        <f>IF(Массив!$M2&lt;&gt;"Не трогаем",Массив!F2,"")</f>
        <v/>
      </c>
      <c r="G1" s="23" t="str">
        <f>IF(Массив!$M2&lt;&gt;"Не трогаем",Массив!G2,"")</f>
        <v/>
      </c>
      <c r="H1" s="23" t="str">
        <f>IF(Массив!$M2&lt;&gt;"Не трогаем",Массив!H2,"")</f>
        <v/>
      </c>
      <c r="I1" s="23" t="str">
        <f>IF(Массив!$M2&lt;&gt;"Не трогаем",Массив!I2,"")</f>
        <v/>
      </c>
      <c r="J1" s="23" t="str">
        <f>IF(Массив!$M2&lt;&gt;"Не трогаем",Массив!J2,"")</f>
        <v/>
      </c>
      <c r="K1" s="23" t="str">
        <f>IF(Массив!$M2&lt;&gt;"Не трогаем",Массив!K2,"")</f>
        <v/>
      </c>
      <c r="L1" s="23" t="str">
        <f>IF(Массив!$M2&lt;&gt;"Не трогаем",Массив!L2,"")</f>
        <v/>
      </c>
      <c r="M1" s="23" t="str">
        <f>IF(Массив!$M2&lt;&gt;"Не трогаем",Массив!M2,"")</f>
        <v/>
      </c>
      <c r="N1" t="str">
        <f>IF(M1&lt;&gt;"",ROW(),"")</f>
        <v/>
      </c>
      <c r="O1">
        <f>IFERROR(SMALL(N:N,ROW()),"")</f>
        <v>2</v>
      </c>
      <c r="P1">
        <f>INDEX($A:$N,MATCH($O1,$N:$N,0),COLUMN()-15)</f>
        <v>2</v>
      </c>
      <c r="Q1">
        <f t="shared" ref="Q1:AE16" si="0">INDEX($A:$N,MATCH($O1,$N:$N,0),COLUMN()-15)</f>
        <v>7</v>
      </c>
      <c r="R1" t="str">
        <f t="shared" si="0"/>
        <v>01.01.2017 7:00:00</v>
      </c>
      <c r="S1">
        <f t="shared" si="0"/>
        <v>2017</v>
      </c>
      <c r="T1">
        <f t="shared" si="0"/>
        <v>1</v>
      </c>
      <c r="U1">
        <f t="shared" si="0"/>
        <v>1</v>
      </c>
      <c r="V1" s="24">
        <f t="shared" si="0"/>
        <v>0.29166666666666669</v>
      </c>
      <c r="W1">
        <f t="shared" si="0"/>
        <v>8.8679999999999991E-3</v>
      </c>
      <c r="X1">
        <f t="shared" si="0"/>
        <v>8.9081000000000004E-3</v>
      </c>
      <c r="Y1">
        <f t="shared" si="0"/>
        <v>8.6157999999999998E-3</v>
      </c>
      <c r="Z1">
        <f t="shared" si="0"/>
        <v>8.6910000000000008E-3</v>
      </c>
      <c r="AA1" t="str">
        <f>INDEX($A:$N,MATCH($O1,$N:$N,0),COLUMN()-15)</f>
        <v>volume: 4979,56793898</v>
      </c>
      <c r="AB1" t="str">
        <f t="shared" si="0"/>
        <v>Открыаем</v>
      </c>
    </row>
    <row r="2" spans="1:28" ht="15">
      <c r="A2" s="23">
        <f>IF(Массив!$M3&lt;&gt;"Не трогаем",Массив!A3,"")</f>
        <v>2</v>
      </c>
      <c r="B2" s="23">
        <f>IF(Массив!$M3&lt;&gt;"Не трогаем",Массив!B3,"")</f>
        <v>7</v>
      </c>
      <c r="C2" s="23" t="str">
        <f>IF(Массив!$M3&lt;&gt;"Не трогаем",Массив!C3,"")</f>
        <v>01.01.2017 7:00:00</v>
      </c>
      <c r="D2" s="23">
        <f>IF(Массив!$M3&lt;&gt;"Не трогаем",Массив!D3,"")</f>
        <v>2017</v>
      </c>
      <c r="E2" s="23">
        <f>IF(Массив!$M3&lt;&gt;"Не трогаем",Массив!E3,"")</f>
        <v>1</v>
      </c>
      <c r="F2" s="23">
        <f>IF(Массив!$M3&lt;&gt;"Не трогаем",Массив!F3,"")</f>
        <v>1</v>
      </c>
      <c r="G2" s="23">
        <f>IF(Массив!$M3&lt;&gt;"Не трогаем",Массив!G3,"")</f>
        <v>0.29166666666666669</v>
      </c>
      <c r="H2" s="23">
        <f>IF(Массив!$M3&lt;&gt;"Не трогаем",Массив!H3,"")</f>
        <v>8.8679999999999991E-3</v>
      </c>
      <c r="I2" s="23">
        <f>IF(Массив!$M3&lt;&gt;"Не трогаем",Массив!I3,"")</f>
        <v>8.9081000000000004E-3</v>
      </c>
      <c r="J2" s="23">
        <f>IF(Массив!$M3&lt;&gt;"Не трогаем",Массив!J3,"")</f>
        <v>8.6157999999999998E-3</v>
      </c>
      <c r="K2" s="23">
        <f>IF(Массив!$M3&lt;&gt;"Не трогаем",Массив!K3,"")</f>
        <v>8.6910000000000008E-3</v>
      </c>
      <c r="L2" s="23" t="str">
        <f>IF(Массив!$M3&lt;&gt;"Не трогаем",Массив!L3,"")</f>
        <v>volume: 4979,56793898</v>
      </c>
      <c r="M2" s="23" t="str">
        <f>IF(Массив!$M3&lt;&gt;"Не трогаем",Массив!M3,"")</f>
        <v>Открыаем</v>
      </c>
      <c r="N2">
        <f t="shared" ref="N2:N19" si="1">IF(M2&lt;&gt;"",ROW(),"")</f>
        <v>2</v>
      </c>
      <c r="O2">
        <f>IFERROR(SMALL(N:N,ROW()),"")</f>
        <v>5</v>
      </c>
      <c r="P2">
        <f t="shared" ref="P2:AB18" si="2">INDEX($A:$N,MATCH($O2,$N:$N,0),COLUMN()-15)</f>
        <v>5</v>
      </c>
      <c r="Q2">
        <f t="shared" si="0"/>
        <v>7</v>
      </c>
      <c r="R2" t="str">
        <f t="shared" si="0"/>
        <v>01.01.2017 19:00:00</v>
      </c>
      <c r="S2">
        <f t="shared" si="0"/>
        <v>2017</v>
      </c>
      <c r="T2">
        <f t="shared" si="0"/>
        <v>1</v>
      </c>
      <c r="U2">
        <f t="shared" si="0"/>
        <v>1</v>
      </c>
      <c r="V2" s="24">
        <f t="shared" si="0"/>
        <v>0.79166666666666663</v>
      </c>
      <c r="W2">
        <f t="shared" si="0"/>
        <v>8.5999000000000006E-3</v>
      </c>
      <c r="X2">
        <f t="shared" si="0"/>
        <v>8.5999000000000006E-3</v>
      </c>
      <c r="Y2">
        <f t="shared" si="0"/>
        <v>8.2649999999999998E-3</v>
      </c>
      <c r="Z2">
        <f t="shared" si="0"/>
        <v>8.3365999999999996E-3</v>
      </c>
      <c r="AA2" t="str">
        <f t="shared" si="0"/>
        <v>volume: 7607,52157878</v>
      </c>
      <c r="AB2" t="str">
        <f t="shared" si="0"/>
        <v>Закрыаем</v>
      </c>
    </row>
    <row r="3" spans="1:28" ht="15">
      <c r="A3" s="23" t="str">
        <f>IF(Массив!$M4&lt;&gt;"Не трогаем",Массив!A4,"")</f>
        <v/>
      </c>
      <c r="B3" s="23" t="str">
        <f>IF(Массив!$M4&lt;&gt;"Не трогаем",Массив!B4,"")</f>
        <v/>
      </c>
      <c r="C3" s="23" t="str">
        <f>IF(Массив!$M4&lt;&gt;"Не трогаем",Массив!C4,"")</f>
        <v/>
      </c>
      <c r="D3" s="23" t="str">
        <f>IF(Массив!$M4&lt;&gt;"Не трогаем",Массив!D4,"")</f>
        <v/>
      </c>
      <c r="E3" s="23" t="str">
        <f>IF(Массив!$M4&lt;&gt;"Не трогаем",Массив!E4,"")</f>
        <v/>
      </c>
      <c r="F3" s="23" t="str">
        <f>IF(Массив!$M4&lt;&gt;"Не трогаем",Массив!F4,"")</f>
        <v/>
      </c>
      <c r="G3" s="23" t="str">
        <f>IF(Массив!$M4&lt;&gt;"Не трогаем",Массив!G4,"")</f>
        <v/>
      </c>
      <c r="H3" s="23" t="str">
        <f>IF(Массив!$M4&lt;&gt;"Не трогаем",Массив!H4,"")</f>
        <v/>
      </c>
      <c r="I3" s="23" t="str">
        <f>IF(Массив!$M4&lt;&gt;"Не трогаем",Массив!I4,"")</f>
        <v/>
      </c>
      <c r="J3" s="23" t="str">
        <f>IF(Массив!$M4&lt;&gt;"Не трогаем",Массив!J4,"")</f>
        <v/>
      </c>
      <c r="K3" s="23" t="str">
        <f>IF(Массив!$M4&lt;&gt;"Не трогаем",Массив!K4,"")</f>
        <v/>
      </c>
      <c r="L3" s="23" t="str">
        <f>IF(Массив!$M4&lt;&gt;"Не трогаем",Массив!L4,"")</f>
        <v/>
      </c>
      <c r="M3" s="23" t="str">
        <f>IF(Массив!$M4&lt;&gt;"Не трогаем",Массив!M4,"")</f>
        <v/>
      </c>
      <c r="N3" t="str">
        <f t="shared" si="1"/>
        <v/>
      </c>
      <c r="O3">
        <f>IFERROR(SMALL(N:N,ROW()),"")</f>
        <v>7</v>
      </c>
      <c r="P3">
        <f t="shared" si="2"/>
        <v>7</v>
      </c>
      <c r="Q3">
        <f t="shared" si="0"/>
        <v>1</v>
      </c>
      <c r="R3" t="str">
        <f t="shared" si="0"/>
        <v>02.01.2017 3:00:00</v>
      </c>
      <c r="S3">
        <f t="shared" si="0"/>
        <v>2017</v>
      </c>
      <c r="T3">
        <f t="shared" si="0"/>
        <v>1</v>
      </c>
      <c r="U3">
        <f t="shared" si="0"/>
        <v>2</v>
      </c>
      <c r="V3" s="24">
        <f t="shared" si="0"/>
        <v>0.125</v>
      </c>
      <c r="W3">
        <f t="shared" si="0"/>
        <v>8.2118999999999994E-3</v>
      </c>
      <c r="X3">
        <f t="shared" si="0"/>
        <v>8.2118999999999994E-3</v>
      </c>
      <c r="Y3">
        <f t="shared" si="0"/>
        <v>7.9739000000000008E-3</v>
      </c>
      <c r="Z3">
        <f t="shared" si="0"/>
        <v>8.0611999999999993E-3</v>
      </c>
      <c r="AA3" t="str">
        <f t="shared" si="0"/>
        <v>volume: 5433,7110727</v>
      </c>
      <c r="AB3" t="str">
        <f t="shared" si="0"/>
        <v>Открыаем</v>
      </c>
    </row>
    <row r="4" spans="1:28" ht="15">
      <c r="A4" s="23" t="str">
        <f>IF(Массив!$M5&lt;&gt;"Не трогаем",Массив!A5,"")</f>
        <v/>
      </c>
      <c r="B4" s="23" t="str">
        <f>IF(Массив!$M5&lt;&gt;"Не трогаем",Массив!B5,"")</f>
        <v/>
      </c>
      <c r="C4" s="23" t="str">
        <f>IF(Массив!$M5&lt;&gt;"Не трогаем",Массив!C5,"")</f>
        <v/>
      </c>
      <c r="D4" s="23" t="str">
        <f>IF(Массив!$M5&lt;&gt;"Не трогаем",Массив!D5,"")</f>
        <v/>
      </c>
      <c r="E4" s="23" t="str">
        <f>IF(Массив!$M5&lt;&gt;"Не трогаем",Массив!E5,"")</f>
        <v/>
      </c>
      <c r="F4" s="23" t="str">
        <f>IF(Массив!$M5&lt;&gt;"Не трогаем",Массив!F5,"")</f>
        <v/>
      </c>
      <c r="G4" s="23" t="str">
        <f>IF(Массив!$M5&lt;&gt;"Не трогаем",Массив!G5,"")</f>
        <v/>
      </c>
      <c r="H4" s="23" t="str">
        <f>IF(Массив!$M5&lt;&gt;"Не трогаем",Массив!H5,"")</f>
        <v/>
      </c>
      <c r="I4" s="23" t="str">
        <f>IF(Массив!$M5&lt;&gt;"Не трогаем",Массив!I5,"")</f>
        <v/>
      </c>
      <c r="J4" s="23" t="str">
        <f>IF(Массив!$M5&lt;&gt;"Не трогаем",Массив!J5,"")</f>
        <v/>
      </c>
      <c r="K4" s="23" t="str">
        <f>IF(Массив!$M5&lt;&gt;"Не трогаем",Массив!K5,"")</f>
        <v/>
      </c>
      <c r="L4" s="23" t="str">
        <f>IF(Массив!$M5&lt;&gt;"Не трогаем",Массив!L5,"")</f>
        <v/>
      </c>
      <c r="M4" s="23" t="str">
        <f>IF(Массив!$M5&lt;&gt;"Не трогаем",Массив!M5,"")</f>
        <v/>
      </c>
      <c r="N4" t="str">
        <f t="shared" si="1"/>
        <v/>
      </c>
      <c r="O4">
        <f>IFERROR(SMALL(N:N,ROW()),"")</f>
        <v>10</v>
      </c>
      <c r="P4">
        <f t="shared" si="2"/>
        <v>10</v>
      </c>
      <c r="Q4">
        <f t="shared" si="0"/>
        <v>1</v>
      </c>
      <c r="R4" t="str">
        <f t="shared" si="0"/>
        <v>02.01.2017 15:00:00</v>
      </c>
      <c r="S4">
        <f t="shared" si="0"/>
        <v>2017</v>
      </c>
      <c r="T4">
        <f t="shared" si="0"/>
        <v>1</v>
      </c>
      <c r="U4">
        <f t="shared" si="0"/>
        <v>2</v>
      </c>
      <c r="V4" s="24">
        <f t="shared" si="0"/>
        <v>0.625</v>
      </c>
      <c r="W4">
        <f t="shared" si="0"/>
        <v>7.8826999999999994E-3</v>
      </c>
      <c r="X4">
        <f t="shared" si="0"/>
        <v>8.1092999999999998E-3</v>
      </c>
      <c r="Y4">
        <f t="shared" si="0"/>
        <v>7.8501000000000005E-3</v>
      </c>
      <c r="Z4">
        <f t="shared" si="0"/>
        <v>8.0800000000000004E-3</v>
      </c>
      <c r="AA4" t="str">
        <f t="shared" si="0"/>
        <v>volume: 21464,40632949</v>
      </c>
      <c r="AB4" t="str">
        <f t="shared" si="0"/>
        <v>Закрываем по СЛ</v>
      </c>
    </row>
    <row r="5" spans="1:28" ht="15">
      <c r="A5" s="23">
        <f>IF(Массив!$M6&lt;&gt;"Не трогаем",Массив!A6,"")</f>
        <v>5</v>
      </c>
      <c r="B5" s="23">
        <f>IF(Массив!$M6&lt;&gt;"Не трогаем",Массив!B6,"")</f>
        <v>7</v>
      </c>
      <c r="C5" s="23" t="str">
        <f>IF(Массив!$M6&lt;&gt;"Не трогаем",Массив!C6,"")</f>
        <v>01.01.2017 19:00:00</v>
      </c>
      <c r="D5" s="23">
        <f>IF(Массив!$M6&lt;&gt;"Не трогаем",Массив!D6,"")</f>
        <v>2017</v>
      </c>
      <c r="E5" s="23">
        <f>IF(Массив!$M6&lt;&gt;"Не трогаем",Массив!E6,"")</f>
        <v>1</v>
      </c>
      <c r="F5" s="23">
        <f>IF(Массив!$M6&lt;&gt;"Не трогаем",Массив!F6,"")</f>
        <v>1</v>
      </c>
      <c r="G5" s="23">
        <f>IF(Массив!$M6&lt;&gt;"Не трогаем",Массив!G6,"")</f>
        <v>0.79166666666666663</v>
      </c>
      <c r="H5" s="23">
        <f>IF(Массив!$M6&lt;&gt;"Не трогаем",Массив!H6,"")</f>
        <v>8.5999000000000006E-3</v>
      </c>
      <c r="I5" s="23">
        <f>IF(Массив!$M6&lt;&gt;"Не трогаем",Массив!I6,"")</f>
        <v>8.5999000000000006E-3</v>
      </c>
      <c r="J5" s="23">
        <f>IF(Массив!$M6&lt;&gt;"Не трогаем",Массив!J6,"")</f>
        <v>8.2649999999999998E-3</v>
      </c>
      <c r="K5" s="23">
        <f>IF(Массив!$M6&lt;&gt;"Не трогаем",Массив!K6,"")</f>
        <v>8.3365999999999996E-3</v>
      </c>
      <c r="L5" s="23" t="str">
        <f>IF(Массив!$M6&lt;&gt;"Не трогаем",Массив!L6,"")</f>
        <v>volume: 7607,52157878</v>
      </c>
      <c r="M5" s="23" t="str">
        <f>IF(Массив!$M6&lt;&gt;"Не трогаем",Массив!M6,"")</f>
        <v>Закрыаем</v>
      </c>
      <c r="N5">
        <f t="shared" si="1"/>
        <v>5</v>
      </c>
      <c r="O5">
        <f>IFERROR(SMALL(N:N,ROW()),"")</f>
        <v>18</v>
      </c>
      <c r="P5">
        <f t="shared" si="2"/>
        <v>18</v>
      </c>
      <c r="Q5">
        <f t="shared" si="0"/>
        <v>2</v>
      </c>
      <c r="R5" t="str">
        <f t="shared" si="0"/>
        <v>03.01.2017 23:00:00</v>
      </c>
      <c r="S5">
        <f t="shared" si="0"/>
        <v>2017</v>
      </c>
      <c r="T5">
        <f t="shared" si="0"/>
        <v>1</v>
      </c>
      <c r="U5">
        <f t="shared" si="0"/>
        <v>3</v>
      </c>
      <c r="V5" s="24">
        <f t="shared" si="0"/>
        <v>0.95833333333333337</v>
      </c>
      <c r="W5">
        <f t="shared" si="0"/>
        <v>9.6374000000000008E-3</v>
      </c>
      <c r="X5">
        <f t="shared" si="0"/>
        <v>9.6374000000000008E-3</v>
      </c>
      <c r="Y5">
        <f t="shared" si="0"/>
        <v>9.2685000000000007E-3</v>
      </c>
      <c r="Z5">
        <f t="shared" si="0"/>
        <v>9.2999999999999992E-3</v>
      </c>
      <c r="AA5" t="str">
        <f t="shared" si="0"/>
        <v>volume: 24669,07783141</v>
      </c>
      <c r="AB5" t="str">
        <f t="shared" si="0"/>
        <v>Открыаем</v>
      </c>
    </row>
    <row r="6" spans="1:28" ht="15">
      <c r="A6" s="23" t="str">
        <f>IF(Массив!$M7&lt;&gt;"Не трогаем",Массив!A7,"")</f>
        <v/>
      </c>
      <c r="B6" s="23" t="str">
        <f>IF(Массив!$M7&lt;&gt;"Не трогаем",Массив!B7,"")</f>
        <v/>
      </c>
      <c r="C6" s="23" t="str">
        <f>IF(Массив!$M7&lt;&gt;"Не трогаем",Массив!C7,"")</f>
        <v/>
      </c>
      <c r="D6" s="23" t="str">
        <f>IF(Массив!$M7&lt;&gt;"Не трогаем",Массив!D7,"")</f>
        <v/>
      </c>
      <c r="E6" s="23" t="str">
        <f>IF(Массив!$M7&lt;&gt;"Не трогаем",Массив!E7,"")</f>
        <v/>
      </c>
      <c r="F6" s="23" t="str">
        <f>IF(Массив!$M7&lt;&gt;"Не трогаем",Массив!F7,"")</f>
        <v/>
      </c>
      <c r="G6" s="23" t="str">
        <f>IF(Массив!$M7&lt;&gt;"Не трогаем",Массив!G7,"")</f>
        <v/>
      </c>
      <c r="H6" s="23" t="str">
        <f>IF(Массив!$M7&lt;&gt;"Не трогаем",Массив!H7,"")</f>
        <v/>
      </c>
      <c r="I6" s="23" t="str">
        <f>IF(Массив!$M7&lt;&gt;"Не трогаем",Массив!I7,"")</f>
        <v/>
      </c>
      <c r="J6" s="23" t="str">
        <f>IF(Массив!$M7&lt;&gt;"Не трогаем",Массив!J7,"")</f>
        <v/>
      </c>
      <c r="K6" s="23" t="str">
        <f>IF(Массив!$M7&lt;&gt;"Не трогаем",Массив!K7,"")</f>
        <v/>
      </c>
      <c r="L6" s="23" t="str">
        <f>IF(Массив!$M7&lt;&gt;"Не трогаем",Массив!L7,"")</f>
        <v/>
      </c>
      <c r="M6" s="23" t="str">
        <f>IF(Массив!$M7&lt;&gt;"Не трогаем",Массив!M7,"")</f>
        <v/>
      </c>
      <c r="N6" t="str">
        <f t="shared" si="1"/>
        <v/>
      </c>
      <c r="O6" t="str">
        <f>IFERROR(SMALL(N:N,ROW()),"")</f>
        <v/>
      </c>
      <c r="P6" t="str">
        <f t="shared" si="2"/>
        <v/>
      </c>
      <c r="Q6" t="str">
        <f t="shared" si="0"/>
        <v/>
      </c>
      <c r="R6" t="str">
        <f t="shared" si="0"/>
        <v/>
      </c>
      <c r="S6" t="str">
        <f t="shared" si="0"/>
        <v/>
      </c>
      <c r="T6" t="str">
        <f t="shared" si="0"/>
        <v/>
      </c>
      <c r="U6" t="str">
        <f t="shared" si="0"/>
        <v/>
      </c>
      <c r="V6" s="24" t="str">
        <f t="shared" si="0"/>
        <v/>
      </c>
      <c r="W6" t="str">
        <f t="shared" si="0"/>
        <v/>
      </c>
      <c r="X6" t="str">
        <f t="shared" si="0"/>
        <v/>
      </c>
      <c r="Y6" t="str">
        <f t="shared" si="0"/>
        <v/>
      </c>
      <c r="Z6" t="str">
        <f t="shared" si="0"/>
        <v/>
      </c>
      <c r="AA6" t="str">
        <f t="shared" si="0"/>
        <v/>
      </c>
      <c r="AB6" t="str">
        <f t="shared" si="0"/>
        <v/>
      </c>
    </row>
    <row r="7" spans="1:28" ht="15">
      <c r="A7" s="23">
        <f>IF(Массив!$M8&lt;&gt;"Не трогаем",Массив!A8,"")</f>
        <v>7</v>
      </c>
      <c r="B7" s="23">
        <f>IF(Массив!$M8&lt;&gt;"Не трогаем",Массив!B8,"")</f>
        <v>1</v>
      </c>
      <c r="C7" s="23" t="str">
        <f>IF(Массив!$M8&lt;&gt;"Не трогаем",Массив!C8,"")</f>
        <v>02.01.2017 3:00:00</v>
      </c>
      <c r="D7" s="23">
        <f>IF(Массив!$M8&lt;&gt;"Не трогаем",Массив!D8,"")</f>
        <v>2017</v>
      </c>
      <c r="E7" s="23">
        <f>IF(Массив!$M8&lt;&gt;"Не трогаем",Массив!E8,"")</f>
        <v>1</v>
      </c>
      <c r="F7" s="23">
        <f>IF(Массив!$M8&lt;&gt;"Не трогаем",Массив!F8,"")</f>
        <v>2</v>
      </c>
      <c r="G7" s="23">
        <f>IF(Массив!$M8&lt;&gt;"Не трогаем",Массив!G8,"")</f>
        <v>0.125</v>
      </c>
      <c r="H7" s="23">
        <f>IF(Массив!$M8&lt;&gt;"Не трогаем",Массив!H8,"")</f>
        <v>8.2118999999999994E-3</v>
      </c>
      <c r="I7" s="23">
        <f>IF(Массив!$M8&lt;&gt;"Не трогаем",Массив!I8,"")</f>
        <v>8.2118999999999994E-3</v>
      </c>
      <c r="J7" s="23">
        <f>IF(Массив!$M8&lt;&gt;"Не трогаем",Массив!J8,"")</f>
        <v>7.9739000000000008E-3</v>
      </c>
      <c r="K7" s="23">
        <f>IF(Массив!$M8&lt;&gt;"Не трогаем",Массив!K8,"")</f>
        <v>8.0611999999999993E-3</v>
      </c>
      <c r="L7" s="23" t="str">
        <f>IF(Массив!$M8&lt;&gt;"Не трогаем",Массив!L8,"")</f>
        <v>volume: 5433,7110727</v>
      </c>
      <c r="M7" s="23" t="str">
        <f>IF(Массив!$M8&lt;&gt;"Не трогаем",Массив!M8,"")</f>
        <v>Открыаем</v>
      </c>
      <c r="N7">
        <f t="shared" si="1"/>
        <v>7</v>
      </c>
      <c r="O7" t="str">
        <f>IFERROR(SMALL(N:N,ROW()),"")</f>
        <v/>
      </c>
      <c r="P7" t="str">
        <f t="shared" si="2"/>
        <v/>
      </c>
      <c r="Q7" t="str">
        <f t="shared" si="0"/>
        <v/>
      </c>
      <c r="R7" t="str">
        <f t="shared" si="0"/>
        <v/>
      </c>
      <c r="S7" t="str">
        <f t="shared" si="0"/>
        <v/>
      </c>
      <c r="T7" t="str">
        <f t="shared" si="0"/>
        <v/>
      </c>
      <c r="U7" t="str">
        <f t="shared" si="0"/>
        <v/>
      </c>
      <c r="V7" s="24" t="str">
        <f t="shared" si="0"/>
        <v/>
      </c>
      <c r="W7" t="str">
        <f t="shared" si="0"/>
        <v/>
      </c>
      <c r="X7" t="str">
        <f t="shared" si="0"/>
        <v/>
      </c>
      <c r="Y7" t="str">
        <f t="shared" si="0"/>
        <v/>
      </c>
      <c r="Z7" t="str">
        <f t="shared" si="0"/>
        <v/>
      </c>
      <c r="AA7" t="str">
        <f t="shared" si="0"/>
        <v/>
      </c>
      <c r="AB7" t="str">
        <f t="shared" si="0"/>
        <v/>
      </c>
    </row>
    <row r="8" spans="1:28" ht="15">
      <c r="A8" s="23" t="str">
        <f>IF(Массив!$M9&lt;&gt;"Не трогаем",Массив!A9,"")</f>
        <v/>
      </c>
      <c r="B8" s="23" t="str">
        <f>IF(Массив!$M9&lt;&gt;"Не трогаем",Массив!B9,"")</f>
        <v/>
      </c>
      <c r="C8" s="23" t="str">
        <f>IF(Массив!$M9&lt;&gt;"Не трогаем",Массив!C9,"")</f>
        <v/>
      </c>
      <c r="D8" s="23" t="str">
        <f>IF(Массив!$M9&lt;&gt;"Не трогаем",Массив!D9,"")</f>
        <v/>
      </c>
      <c r="E8" s="23" t="str">
        <f>IF(Массив!$M9&lt;&gt;"Не трогаем",Массив!E9,"")</f>
        <v/>
      </c>
      <c r="F8" s="23" t="str">
        <f>IF(Массив!$M9&lt;&gt;"Не трогаем",Массив!F9,"")</f>
        <v/>
      </c>
      <c r="G8" s="23" t="str">
        <f>IF(Массив!$M9&lt;&gt;"Не трогаем",Массив!G9,"")</f>
        <v/>
      </c>
      <c r="H8" s="23" t="str">
        <f>IF(Массив!$M9&lt;&gt;"Не трогаем",Массив!H9,"")</f>
        <v/>
      </c>
      <c r="I8" s="23" t="str">
        <f>IF(Массив!$M9&lt;&gt;"Не трогаем",Массив!I9,"")</f>
        <v/>
      </c>
      <c r="J8" s="23" t="str">
        <f>IF(Массив!$M9&lt;&gt;"Не трогаем",Массив!J9,"")</f>
        <v/>
      </c>
      <c r="K8" s="23" t="str">
        <f>IF(Массив!$M9&lt;&gt;"Не трогаем",Массив!K9,"")</f>
        <v/>
      </c>
      <c r="L8" s="23" t="str">
        <f>IF(Массив!$M9&lt;&gt;"Не трогаем",Массив!L9,"")</f>
        <v/>
      </c>
      <c r="M8" s="23" t="str">
        <f>IF(Массив!$M9&lt;&gt;"Не трогаем",Массив!M9,"")</f>
        <v/>
      </c>
      <c r="N8" t="str">
        <f t="shared" si="1"/>
        <v/>
      </c>
      <c r="O8" t="str">
        <f>IFERROR(SMALL(N:N,ROW()),"")</f>
        <v/>
      </c>
      <c r="P8" t="str">
        <f t="shared" si="2"/>
        <v/>
      </c>
      <c r="Q8" t="str">
        <f t="shared" si="0"/>
        <v/>
      </c>
      <c r="R8" t="str">
        <f t="shared" si="0"/>
        <v/>
      </c>
      <c r="S8" t="str">
        <f t="shared" si="0"/>
        <v/>
      </c>
      <c r="T8" t="str">
        <f t="shared" si="0"/>
        <v/>
      </c>
      <c r="U8" t="str">
        <f t="shared" si="0"/>
        <v/>
      </c>
      <c r="V8" s="24" t="str">
        <f t="shared" si="0"/>
        <v/>
      </c>
      <c r="W8" t="str">
        <f t="shared" si="0"/>
        <v/>
      </c>
      <c r="X8" t="str">
        <f t="shared" si="0"/>
        <v/>
      </c>
      <c r="Y8" t="str">
        <f t="shared" si="0"/>
        <v/>
      </c>
      <c r="Z8" t="str">
        <f t="shared" si="0"/>
        <v/>
      </c>
      <c r="AA8" t="str">
        <f t="shared" si="0"/>
        <v/>
      </c>
      <c r="AB8" t="str">
        <f t="shared" si="0"/>
        <v/>
      </c>
    </row>
    <row r="9" spans="1:28" ht="15">
      <c r="A9" s="23" t="str">
        <f>IF(Массив!$M10&lt;&gt;"Не трогаем",Массив!A10,"")</f>
        <v/>
      </c>
      <c r="B9" s="23" t="str">
        <f>IF(Массив!$M10&lt;&gt;"Не трогаем",Массив!B10,"")</f>
        <v/>
      </c>
      <c r="C9" s="23" t="str">
        <f>IF(Массив!$M10&lt;&gt;"Не трогаем",Массив!C10,"")</f>
        <v/>
      </c>
      <c r="D9" s="23" t="str">
        <f>IF(Массив!$M10&lt;&gt;"Не трогаем",Массив!D10,"")</f>
        <v/>
      </c>
      <c r="E9" s="23" t="str">
        <f>IF(Массив!$M10&lt;&gt;"Не трогаем",Массив!E10,"")</f>
        <v/>
      </c>
      <c r="F9" s="23" t="str">
        <f>IF(Массив!$M10&lt;&gt;"Не трогаем",Массив!F10,"")</f>
        <v/>
      </c>
      <c r="G9" s="23" t="str">
        <f>IF(Массив!$M10&lt;&gt;"Не трогаем",Массив!G10,"")</f>
        <v/>
      </c>
      <c r="H9" s="23" t="str">
        <f>IF(Массив!$M10&lt;&gt;"Не трогаем",Массив!H10,"")</f>
        <v/>
      </c>
      <c r="I9" s="23" t="str">
        <f>IF(Массив!$M10&lt;&gt;"Не трогаем",Массив!I10,"")</f>
        <v/>
      </c>
      <c r="J9" s="23" t="str">
        <f>IF(Массив!$M10&lt;&gt;"Не трогаем",Массив!J10,"")</f>
        <v/>
      </c>
      <c r="K9" s="23" t="str">
        <f>IF(Массив!$M10&lt;&gt;"Не трогаем",Массив!K10,"")</f>
        <v/>
      </c>
      <c r="L9" s="23" t="str">
        <f>IF(Массив!$M10&lt;&gt;"Не трогаем",Массив!L10,"")</f>
        <v/>
      </c>
      <c r="M9" s="23" t="str">
        <f>IF(Массив!$M10&lt;&gt;"Не трогаем",Массив!M10,"")</f>
        <v/>
      </c>
      <c r="N9" t="str">
        <f t="shared" si="1"/>
        <v/>
      </c>
      <c r="O9" t="str">
        <f>IFERROR(SMALL(N:N,ROW()),"")</f>
        <v/>
      </c>
      <c r="P9" t="str">
        <f t="shared" si="2"/>
        <v/>
      </c>
      <c r="Q9" t="str">
        <f t="shared" si="0"/>
        <v/>
      </c>
      <c r="R9" t="str">
        <f t="shared" si="0"/>
        <v/>
      </c>
      <c r="S9" t="str">
        <f t="shared" si="0"/>
        <v/>
      </c>
      <c r="T9" t="str">
        <f t="shared" si="0"/>
        <v/>
      </c>
      <c r="U9" t="str">
        <f t="shared" si="0"/>
        <v/>
      </c>
      <c r="V9" s="24" t="str">
        <f t="shared" si="0"/>
        <v/>
      </c>
      <c r="W9" t="str">
        <f t="shared" si="0"/>
        <v/>
      </c>
      <c r="X9" t="str">
        <f t="shared" si="0"/>
        <v/>
      </c>
      <c r="Y9" t="str">
        <f t="shared" si="0"/>
        <v/>
      </c>
      <c r="Z9" t="str">
        <f t="shared" si="0"/>
        <v/>
      </c>
      <c r="AA9" t="str">
        <f t="shared" si="0"/>
        <v/>
      </c>
      <c r="AB9" t="str">
        <f t="shared" si="0"/>
        <v/>
      </c>
    </row>
    <row r="10" spans="1:28" ht="15">
      <c r="A10" s="23">
        <f>IF(Массив!$M11&lt;&gt;"Не трогаем",Массив!A11,"")</f>
        <v>10</v>
      </c>
      <c r="B10" s="23">
        <f>IF(Массив!$M11&lt;&gt;"Не трогаем",Массив!B11,"")</f>
        <v>1</v>
      </c>
      <c r="C10" s="23" t="str">
        <f>IF(Массив!$M11&lt;&gt;"Не трогаем",Массив!C11,"")</f>
        <v>02.01.2017 15:00:00</v>
      </c>
      <c r="D10" s="23">
        <f>IF(Массив!$M11&lt;&gt;"Не трогаем",Массив!D11,"")</f>
        <v>2017</v>
      </c>
      <c r="E10" s="23">
        <f>IF(Массив!$M11&lt;&gt;"Не трогаем",Массив!E11,"")</f>
        <v>1</v>
      </c>
      <c r="F10" s="23">
        <f>IF(Массив!$M11&lt;&gt;"Не трогаем",Массив!F11,"")</f>
        <v>2</v>
      </c>
      <c r="G10" s="23">
        <f>IF(Массив!$M11&lt;&gt;"Не трогаем",Массив!G11,"")</f>
        <v>0.625</v>
      </c>
      <c r="H10" s="23">
        <f>IF(Массив!$M11&lt;&gt;"Не трогаем",Массив!H11,"")</f>
        <v>7.8826999999999994E-3</v>
      </c>
      <c r="I10" s="23">
        <f>IF(Массив!$M11&lt;&gt;"Не трогаем",Массив!I11,"")</f>
        <v>8.1092999999999998E-3</v>
      </c>
      <c r="J10" s="23">
        <f>IF(Массив!$M11&lt;&gt;"Не трогаем",Массив!J11,"")</f>
        <v>7.8501000000000005E-3</v>
      </c>
      <c r="K10" s="23">
        <f>IF(Массив!$M11&lt;&gt;"Не трогаем",Массив!K11,"")</f>
        <v>8.0800000000000004E-3</v>
      </c>
      <c r="L10" s="23" t="str">
        <f>IF(Массив!$M11&lt;&gt;"Не трогаем",Массив!L11,"")</f>
        <v>volume: 21464,40632949</v>
      </c>
      <c r="M10" s="23" t="str">
        <f>IF(Массив!$M11&lt;&gt;"Не трогаем",Массив!M11,"")</f>
        <v>Закрываем по СЛ</v>
      </c>
      <c r="N10">
        <f t="shared" si="1"/>
        <v>10</v>
      </c>
      <c r="O10" t="str">
        <f>IFERROR(SMALL(N:N,ROW()),"")</f>
        <v/>
      </c>
      <c r="P10" t="str">
        <f t="shared" si="2"/>
        <v/>
      </c>
      <c r="Q10" t="str">
        <f t="shared" si="0"/>
        <v/>
      </c>
      <c r="R10" t="str">
        <f t="shared" si="0"/>
        <v/>
      </c>
      <c r="S10" t="str">
        <f t="shared" si="0"/>
        <v/>
      </c>
      <c r="T10" t="str">
        <f t="shared" si="0"/>
        <v/>
      </c>
      <c r="U10" t="str">
        <f t="shared" si="0"/>
        <v/>
      </c>
      <c r="V10" s="24" t="str">
        <f t="shared" si="0"/>
        <v/>
      </c>
      <c r="W10" t="str">
        <f t="shared" si="0"/>
        <v/>
      </c>
      <c r="X10" t="str">
        <f t="shared" si="0"/>
        <v/>
      </c>
      <c r="Y10" t="str">
        <f t="shared" si="0"/>
        <v/>
      </c>
      <c r="Z10" t="str">
        <f t="shared" si="0"/>
        <v/>
      </c>
      <c r="AA10" t="str">
        <f t="shared" si="0"/>
        <v/>
      </c>
      <c r="AB10" t="str">
        <f t="shared" si="0"/>
        <v/>
      </c>
    </row>
    <row r="11" spans="1:28" ht="15">
      <c r="A11" s="23" t="str">
        <f>IF(Массив!$M12&lt;&gt;"Не трогаем",Массив!A12,"")</f>
        <v/>
      </c>
      <c r="B11" s="23" t="str">
        <f>IF(Массив!$M12&lt;&gt;"Не трогаем",Массив!B12,"")</f>
        <v/>
      </c>
      <c r="C11" s="23" t="str">
        <f>IF(Массив!$M12&lt;&gt;"Не трогаем",Массив!C12,"")</f>
        <v/>
      </c>
      <c r="D11" s="23" t="str">
        <f>IF(Массив!$M12&lt;&gt;"Не трогаем",Массив!D12,"")</f>
        <v/>
      </c>
      <c r="E11" s="23" t="str">
        <f>IF(Массив!$M12&lt;&gt;"Не трогаем",Массив!E12,"")</f>
        <v/>
      </c>
      <c r="F11" s="23" t="str">
        <f>IF(Массив!$M12&lt;&gt;"Не трогаем",Массив!F12,"")</f>
        <v/>
      </c>
      <c r="G11" s="23" t="str">
        <f>IF(Массив!$M12&lt;&gt;"Не трогаем",Массив!G12,"")</f>
        <v/>
      </c>
      <c r="H11" s="23" t="str">
        <f>IF(Массив!$M12&lt;&gt;"Не трогаем",Массив!H12,"")</f>
        <v/>
      </c>
      <c r="I11" s="23" t="str">
        <f>IF(Массив!$M12&lt;&gt;"Не трогаем",Массив!I12,"")</f>
        <v/>
      </c>
      <c r="J11" s="23" t="str">
        <f>IF(Массив!$M12&lt;&gt;"Не трогаем",Массив!J12,"")</f>
        <v/>
      </c>
      <c r="K11" s="23" t="str">
        <f>IF(Массив!$M12&lt;&gt;"Не трогаем",Массив!K12,"")</f>
        <v/>
      </c>
      <c r="L11" s="23" t="str">
        <f>IF(Массив!$M12&lt;&gt;"Не трогаем",Массив!L12,"")</f>
        <v/>
      </c>
      <c r="M11" s="23" t="str">
        <f>IF(Массив!$M12&lt;&gt;"Не трогаем",Массив!M12,"")</f>
        <v/>
      </c>
      <c r="N11" t="str">
        <f t="shared" si="1"/>
        <v/>
      </c>
      <c r="O11" t="str">
        <f>IFERROR(SMALL(N:N,ROW()),"")</f>
        <v/>
      </c>
      <c r="P11" t="str">
        <f t="shared" si="2"/>
        <v/>
      </c>
      <c r="Q11" t="str">
        <f t="shared" si="0"/>
        <v/>
      </c>
      <c r="R11" t="str">
        <f t="shared" si="0"/>
        <v/>
      </c>
      <c r="S11" t="str">
        <f t="shared" si="0"/>
        <v/>
      </c>
      <c r="T11" t="str">
        <f t="shared" si="0"/>
        <v/>
      </c>
      <c r="U11" t="str">
        <f t="shared" si="0"/>
        <v/>
      </c>
      <c r="V11" s="24" t="str">
        <f t="shared" si="0"/>
        <v/>
      </c>
      <c r="W11" t="str">
        <f t="shared" si="0"/>
        <v/>
      </c>
      <c r="X11" t="str">
        <f t="shared" si="0"/>
        <v/>
      </c>
      <c r="Y11" t="str">
        <f t="shared" si="0"/>
        <v/>
      </c>
      <c r="Z11" t="str">
        <f t="shared" si="0"/>
        <v/>
      </c>
      <c r="AA11" t="str">
        <f t="shared" si="0"/>
        <v/>
      </c>
      <c r="AB11" t="str">
        <f t="shared" si="0"/>
        <v/>
      </c>
    </row>
    <row r="12" spans="1:28" ht="15">
      <c r="A12" s="23" t="str">
        <f>IF(Массив!$M13&lt;&gt;"Не трогаем",Массив!A13,"")</f>
        <v/>
      </c>
      <c r="B12" s="23" t="str">
        <f>IF(Массив!$M13&lt;&gt;"Не трогаем",Массив!B13,"")</f>
        <v/>
      </c>
      <c r="C12" s="23" t="str">
        <f>IF(Массив!$M13&lt;&gt;"Не трогаем",Массив!C13,"")</f>
        <v/>
      </c>
      <c r="D12" s="23" t="str">
        <f>IF(Массив!$M13&lt;&gt;"Не трогаем",Массив!D13,"")</f>
        <v/>
      </c>
      <c r="E12" s="23" t="str">
        <f>IF(Массив!$M13&lt;&gt;"Не трогаем",Массив!E13,"")</f>
        <v/>
      </c>
      <c r="F12" s="23" t="str">
        <f>IF(Массив!$M13&lt;&gt;"Не трогаем",Массив!F13,"")</f>
        <v/>
      </c>
      <c r="G12" s="23" t="str">
        <f>IF(Массив!$M13&lt;&gt;"Не трогаем",Массив!G13,"")</f>
        <v/>
      </c>
      <c r="H12" s="23" t="str">
        <f>IF(Массив!$M13&lt;&gt;"Не трогаем",Массив!H13,"")</f>
        <v/>
      </c>
      <c r="I12" s="23" t="str">
        <f>IF(Массив!$M13&lt;&gt;"Не трогаем",Массив!I13,"")</f>
        <v/>
      </c>
      <c r="J12" s="23" t="str">
        <f>IF(Массив!$M13&lt;&gt;"Не трогаем",Массив!J13,"")</f>
        <v/>
      </c>
      <c r="K12" s="23" t="str">
        <f>IF(Массив!$M13&lt;&gt;"Не трогаем",Массив!K13,"")</f>
        <v/>
      </c>
      <c r="L12" s="23" t="str">
        <f>IF(Массив!$M13&lt;&gt;"Не трогаем",Массив!L13,"")</f>
        <v/>
      </c>
      <c r="M12" s="23" t="str">
        <f>IF(Массив!$M13&lt;&gt;"Не трогаем",Массив!M13,"")</f>
        <v/>
      </c>
      <c r="N12" t="str">
        <f t="shared" si="1"/>
        <v/>
      </c>
      <c r="O12" t="str">
        <f>IFERROR(SMALL(N:N,ROW()),"")</f>
        <v/>
      </c>
      <c r="P12" t="str">
        <f t="shared" si="2"/>
        <v/>
      </c>
      <c r="Q12" t="str">
        <f t="shared" si="0"/>
        <v/>
      </c>
      <c r="R12" t="str">
        <f t="shared" si="0"/>
        <v/>
      </c>
      <c r="S12" t="str">
        <f t="shared" si="0"/>
        <v/>
      </c>
      <c r="T12" t="str">
        <f t="shared" si="0"/>
        <v/>
      </c>
      <c r="U12" t="str">
        <f t="shared" si="0"/>
        <v/>
      </c>
      <c r="V12" s="24" t="str">
        <f t="shared" si="0"/>
        <v/>
      </c>
      <c r="W12" t="str">
        <f t="shared" si="0"/>
        <v/>
      </c>
      <c r="X12" t="str">
        <f t="shared" si="0"/>
        <v/>
      </c>
      <c r="Y12" t="str">
        <f t="shared" si="0"/>
        <v/>
      </c>
      <c r="Z12" t="str">
        <f t="shared" si="0"/>
        <v/>
      </c>
      <c r="AA12" t="str">
        <f t="shared" si="0"/>
        <v/>
      </c>
      <c r="AB12" t="str">
        <f t="shared" si="0"/>
        <v/>
      </c>
    </row>
    <row r="13" spans="1:28" ht="15">
      <c r="A13" s="23" t="str">
        <f>IF(Массив!$M14&lt;&gt;"Не трогаем",Массив!A14,"")</f>
        <v/>
      </c>
      <c r="B13" s="23" t="str">
        <f>IF(Массив!$M14&lt;&gt;"Не трогаем",Массив!B14,"")</f>
        <v/>
      </c>
      <c r="C13" s="23" t="str">
        <f>IF(Массив!$M14&lt;&gt;"Не трогаем",Массив!C14,"")</f>
        <v/>
      </c>
      <c r="D13" s="23" t="str">
        <f>IF(Массив!$M14&lt;&gt;"Не трогаем",Массив!D14,"")</f>
        <v/>
      </c>
      <c r="E13" s="23" t="str">
        <f>IF(Массив!$M14&lt;&gt;"Не трогаем",Массив!E14,"")</f>
        <v/>
      </c>
      <c r="F13" s="23" t="str">
        <f>IF(Массив!$M14&lt;&gt;"Не трогаем",Массив!F14,"")</f>
        <v/>
      </c>
      <c r="G13" s="23" t="str">
        <f>IF(Массив!$M14&lt;&gt;"Не трогаем",Массив!G14,"")</f>
        <v/>
      </c>
      <c r="H13" s="23" t="str">
        <f>IF(Массив!$M14&lt;&gt;"Не трогаем",Массив!H14,"")</f>
        <v/>
      </c>
      <c r="I13" s="23" t="str">
        <f>IF(Массив!$M14&lt;&gt;"Не трогаем",Массив!I14,"")</f>
        <v/>
      </c>
      <c r="J13" s="23" t="str">
        <f>IF(Массив!$M14&lt;&gt;"Не трогаем",Массив!J14,"")</f>
        <v/>
      </c>
      <c r="K13" s="23" t="str">
        <f>IF(Массив!$M14&lt;&gt;"Не трогаем",Массив!K14,"")</f>
        <v/>
      </c>
      <c r="L13" s="23" t="str">
        <f>IF(Массив!$M14&lt;&gt;"Не трогаем",Массив!L14,"")</f>
        <v/>
      </c>
      <c r="M13" s="23" t="str">
        <f>IF(Массив!$M14&lt;&gt;"Не трогаем",Массив!M14,"")</f>
        <v/>
      </c>
      <c r="N13" t="str">
        <f t="shared" si="1"/>
        <v/>
      </c>
      <c r="O13" t="str">
        <f>IFERROR(SMALL(N:N,ROW()),"")</f>
        <v/>
      </c>
      <c r="P13" t="str">
        <f t="shared" si="2"/>
        <v/>
      </c>
      <c r="Q13" t="str">
        <f t="shared" si="0"/>
        <v/>
      </c>
      <c r="R13" t="str">
        <f t="shared" si="0"/>
        <v/>
      </c>
      <c r="S13" t="str">
        <f t="shared" si="0"/>
        <v/>
      </c>
      <c r="T13" t="str">
        <f t="shared" si="0"/>
        <v/>
      </c>
      <c r="U13" t="str">
        <f t="shared" si="0"/>
        <v/>
      </c>
      <c r="V13" s="24" t="str">
        <f t="shared" si="0"/>
        <v/>
      </c>
      <c r="W13" t="str">
        <f t="shared" si="0"/>
        <v/>
      </c>
      <c r="X13" t="str">
        <f t="shared" si="0"/>
        <v/>
      </c>
      <c r="Y13" t="str">
        <f t="shared" si="0"/>
        <v/>
      </c>
      <c r="Z13" t="str">
        <f t="shared" si="0"/>
        <v/>
      </c>
      <c r="AA13" t="str">
        <f t="shared" si="0"/>
        <v/>
      </c>
      <c r="AB13" t="str">
        <f t="shared" si="0"/>
        <v/>
      </c>
    </row>
    <row r="14" spans="1:28" ht="15">
      <c r="A14" s="23" t="str">
        <f>IF(Массив!$M15&lt;&gt;"Не трогаем",Массив!A15,"")</f>
        <v/>
      </c>
      <c r="B14" s="23" t="str">
        <f>IF(Массив!$M15&lt;&gt;"Не трогаем",Массив!B15,"")</f>
        <v/>
      </c>
      <c r="C14" s="23" t="str">
        <f>IF(Массив!$M15&lt;&gt;"Не трогаем",Массив!C15,"")</f>
        <v/>
      </c>
      <c r="D14" s="23" t="str">
        <f>IF(Массив!$M15&lt;&gt;"Не трогаем",Массив!D15,"")</f>
        <v/>
      </c>
      <c r="E14" s="23" t="str">
        <f>IF(Массив!$M15&lt;&gt;"Не трогаем",Массив!E15,"")</f>
        <v/>
      </c>
      <c r="F14" s="23" t="str">
        <f>IF(Массив!$M15&lt;&gt;"Не трогаем",Массив!F15,"")</f>
        <v/>
      </c>
      <c r="G14" s="23" t="str">
        <f>IF(Массив!$M15&lt;&gt;"Не трогаем",Массив!G15,"")</f>
        <v/>
      </c>
      <c r="H14" s="23" t="str">
        <f>IF(Массив!$M15&lt;&gt;"Не трогаем",Массив!H15,"")</f>
        <v/>
      </c>
      <c r="I14" s="23" t="str">
        <f>IF(Массив!$M15&lt;&gt;"Не трогаем",Массив!I15,"")</f>
        <v/>
      </c>
      <c r="J14" s="23" t="str">
        <f>IF(Массив!$M15&lt;&gt;"Не трогаем",Массив!J15,"")</f>
        <v/>
      </c>
      <c r="K14" s="23" t="str">
        <f>IF(Массив!$M15&lt;&gt;"Не трогаем",Массив!K15,"")</f>
        <v/>
      </c>
      <c r="L14" s="23" t="str">
        <f>IF(Массив!$M15&lt;&gt;"Не трогаем",Массив!L15,"")</f>
        <v/>
      </c>
      <c r="M14" s="23" t="str">
        <f>IF(Массив!$M15&lt;&gt;"Не трогаем",Массив!M15,"")</f>
        <v/>
      </c>
      <c r="N14" t="str">
        <f t="shared" si="1"/>
        <v/>
      </c>
      <c r="O14" t="str">
        <f>IFERROR(SMALL(N:N,ROW()),"")</f>
        <v/>
      </c>
      <c r="P14" t="str">
        <f t="shared" si="2"/>
        <v/>
      </c>
      <c r="Q14" t="str">
        <f t="shared" si="0"/>
        <v/>
      </c>
      <c r="R14" t="str">
        <f t="shared" si="0"/>
        <v/>
      </c>
      <c r="S14" t="str">
        <f t="shared" si="0"/>
        <v/>
      </c>
      <c r="T14" t="str">
        <f t="shared" si="0"/>
        <v/>
      </c>
      <c r="U14" t="str">
        <f t="shared" si="0"/>
        <v/>
      </c>
      <c r="V14" s="24" t="str">
        <f t="shared" si="0"/>
        <v/>
      </c>
      <c r="W14" t="str">
        <f t="shared" si="0"/>
        <v/>
      </c>
      <c r="X14" t="str">
        <f t="shared" si="0"/>
        <v/>
      </c>
      <c r="Y14" t="str">
        <f t="shared" si="0"/>
        <v/>
      </c>
      <c r="Z14" t="str">
        <f t="shared" si="0"/>
        <v/>
      </c>
      <c r="AA14" t="str">
        <f t="shared" si="0"/>
        <v/>
      </c>
      <c r="AB14" t="str">
        <f t="shared" si="0"/>
        <v/>
      </c>
    </row>
    <row r="15" spans="1:28" ht="15">
      <c r="A15" s="23" t="str">
        <f>IF(Массив!$M16&lt;&gt;"Не трогаем",Массив!A16,"")</f>
        <v/>
      </c>
      <c r="B15" s="23" t="str">
        <f>IF(Массив!$M16&lt;&gt;"Не трогаем",Массив!B16,"")</f>
        <v/>
      </c>
      <c r="C15" s="23" t="str">
        <f>IF(Массив!$M16&lt;&gt;"Не трогаем",Массив!C16,"")</f>
        <v/>
      </c>
      <c r="D15" s="23" t="str">
        <f>IF(Массив!$M16&lt;&gt;"Не трогаем",Массив!D16,"")</f>
        <v/>
      </c>
      <c r="E15" s="23" t="str">
        <f>IF(Массив!$M16&lt;&gt;"Не трогаем",Массив!E16,"")</f>
        <v/>
      </c>
      <c r="F15" s="23" t="str">
        <f>IF(Массив!$M16&lt;&gt;"Не трогаем",Массив!F16,"")</f>
        <v/>
      </c>
      <c r="G15" s="23" t="str">
        <f>IF(Массив!$M16&lt;&gt;"Не трогаем",Массив!G16,"")</f>
        <v/>
      </c>
      <c r="H15" s="23" t="str">
        <f>IF(Массив!$M16&lt;&gt;"Не трогаем",Массив!H16,"")</f>
        <v/>
      </c>
      <c r="I15" s="23" t="str">
        <f>IF(Массив!$M16&lt;&gt;"Не трогаем",Массив!I16,"")</f>
        <v/>
      </c>
      <c r="J15" s="23" t="str">
        <f>IF(Массив!$M16&lt;&gt;"Не трогаем",Массив!J16,"")</f>
        <v/>
      </c>
      <c r="K15" s="23" t="str">
        <f>IF(Массив!$M16&lt;&gt;"Не трогаем",Массив!K16,"")</f>
        <v/>
      </c>
      <c r="L15" s="23" t="str">
        <f>IF(Массив!$M16&lt;&gt;"Не трогаем",Массив!L16,"")</f>
        <v/>
      </c>
      <c r="M15" s="23" t="str">
        <f>IF(Массив!$M16&lt;&gt;"Не трогаем",Массив!M16,"")</f>
        <v/>
      </c>
      <c r="N15" t="str">
        <f t="shared" si="1"/>
        <v/>
      </c>
      <c r="O15" t="str">
        <f>IFERROR(SMALL(N:N,ROW()),"")</f>
        <v/>
      </c>
      <c r="P15" t="str">
        <f t="shared" si="2"/>
        <v/>
      </c>
      <c r="Q15" t="str">
        <f t="shared" si="0"/>
        <v/>
      </c>
      <c r="R15" t="str">
        <f t="shared" si="0"/>
        <v/>
      </c>
      <c r="S15" t="str">
        <f t="shared" si="0"/>
        <v/>
      </c>
      <c r="T15" t="str">
        <f t="shared" si="0"/>
        <v/>
      </c>
      <c r="U15" t="str">
        <f t="shared" si="0"/>
        <v/>
      </c>
      <c r="V15" s="24" t="str">
        <f t="shared" si="0"/>
        <v/>
      </c>
      <c r="W15" t="str">
        <f t="shared" si="0"/>
        <v/>
      </c>
      <c r="X15" t="str">
        <f t="shared" si="0"/>
        <v/>
      </c>
      <c r="Y15" t="str">
        <f t="shared" si="0"/>
        <v/>
      </c>
      <c r="Z15" t="str">
        <f t="shared" si="0"/>
        <v/>
      </c>
      <c r="AA15" t="str">
        <f t="shared" si="0"/>
        <v/>
      </c>
      <c r="AB15" t="str">
        <f t="shared" si="0"/>
        <v/>
      </c>
    </row>
    <row r="16" spans="1:28" ht="15">
      <c r="A16" s="23" t="str">
        <f>IF(Массив!$M17&lt;&gt;"Не трогаем",Массив!A17,"")</f>
        <v/>
      </c>
      <c r="B16" s="23" t="str">
        <f>IF(Массив!$M17&lt;&gt;"Не трогаем",Массив!B17,"")</f>
        <v/>
      </c>
      <c r="C16" s="23" t="str">
        <f>IF(Массив!$M17&lt;&gt;"Не трогаем",Массив!C17,"")</f>
        <v/>
      </c>
      <c r="D16" s="23" t="str">
        <f>IF(Массив!$M17&lt;&gt;"Не трогаем",Массив!D17,"")</f>
        <v/>
      </c>
      <c r="E16" s="23" t="str">
        <f>IF(Массив!$M17&lt;&gt;"Не трогаем",Массив!E17,"")</f>
        <v/>
      </c>
      <c r="F16" s="23" t="str">
        <f>IF(Массив!$M17&lt;&gt;"Не трогаем",Массив!F17,"")</f>
        <v/>
      </c>
      <c r="G16" s="23" t="str">
        <f>IF(Массив!$M17&lt;&gt;"Не трогаем",Массив!G17,"")</f>
        <v/>
      </c>
      <c r="H16" s="23" t="str">
        <f>IF(Массив!$M17&lt;&gt;"Не трогаем",Массив!H17,"")</f>
        <v/>
      </c>
      <c r="I16" s="23" t="str">
        <f>IF(Массив!$M17&lt;&gt;"Не трогаем",Массив!I17,"")</f>
        <v/>
      </c>
      <c r="J16" s="23" t="str">
        <f>IF(Массив!$M17&lt;&gt;"Не трогаем",Массив!J17,"")</f>
        <v/>
      </c>
      <c r="K16" s="23" t="str">
        <f>IF(Массив!$M17&lt;&gt;"Не трогаем",Массив!K17,"")</f>
        <v/>
      </c>
      <c r="L16" s="23" t="str">
        <f>IF(Массив!$M17&lt;&gt;"Не трогаем",Массив!L17,"")</f>
        <v/>
      </c>
      <c r="M16" s="23" t="str">
        <f>IF(Массив!$M17&lt;&gt;"Не трогаем",Массив!M17,"")</f>
        <v/>
      </c>
      <c r="N16" t="str">
        <f t="shared" si="1"/>
        <v/>
      </c>
      <c r="O16" t="str">
        <f>IFERROR(SMALL(N:N,ROW()),"")</f>
        <v/>
      </c>
      <c r="P16" t="str">
        <f t="shared" si="2"/>
        <v/>
      </c>
      <c r="Q16" t="str">
        <f t="shared" si="0"/>
        <v/>
      </c>
      <c r="R16" t="str">
        <f t="shared" si="0"/>
        <v/>
      </c>
      <c r="S16" t="str">
        <f t="shared" si="0"/>
        <v/>
      </c>
      <c r="T16" t="str">
        <f t="shared" si="0"/>
        <v/>
      </c>
      <c r="U16" t="str">
        <f t="shared" si="0"/>
        <v/>
      </c>
      <c r="V16" s="24" t="str">
        <f t="shared" si="0"/>
        <v/>
      </c>
      <c r="W16" t="str">
        <f t="shared" si="0"/>
        <v/>
      </c>
      <c r="X16" t="str">
        <f t="shared" si="0"/>
        <v/>
      </c>
      <c r="Y16" t="str">
        <f t="shared" si="0"/>
        <v/>
      </c>
      <c r="Z16" t="str">
        <f t="shared" si="0"/>
        <v/>
      </c>
      <c r="AA16" t="str">
        <f t="shared" si="0"/>
        <v/>
      </c>
      <c r="AB16" t="str">
        <f t="shared" si="0"/>
        <v/>
      </c>
    </row>
    <row r="17" spans="1:28" ht="15">
      <c r="A17" s="23" t="str">
        <f>IF(Массив!$M18&lt;&gt;"Не трогаем",Массив!A18,"")</f>
        <v/>
      </c>
      <c r="B17" s="23" t="str">
        <f>IF(Массив!$M18&lt;&gt;"Не трогаем",Массив!B18,"")</f>
        <v/>
      </c>
      <c r="C17" s="23" t="str">
        <f>IF(Массив!$M18&lt;&gt;"Не трогаем",Массив!C18,"")</f>
        <v/>
      </c>
      <c r="D17" s="23" t="str">
        <f>IF(Массив!$M18&lt;&gt;"Не трогаем",Массив!D18,"")</f>
        <v/>
      </c>
      <c r="E17" s="23" t="str">
        <f>IF(Массив!$M18&lt;&gt;"Не трогаем",Массив!E18,"")</f>
        <v/>
      </c>
      <c r="F17" s="23" t="str">
        <f>IF(Массив!$M18&lt;&gt;"Не трогаем",Массив!F18,"")</f>
        <v/>
      </c>
      <c r="G17" s="23" t="str">
        <f>IF(Массив!$M18&lt;&gt;"Не трогаем",Массив!G18,"")</f>
        <v/>
      </c>
      <c r="H17" s="23" t="str">
        <f>IF(Массив!$M18&lt;&gt;"Не трогаем",Массив!H18,"")</f>
        <v/>
      </c>
      <c r="I17" s="23" t="str">
        <f>IF(Массив!$M18&lt;&gt;"Не трогаем",Массив!I18,"")</f>
        <v/>
      </c>
      <c r="J17" s="23" t="str">
        <f>IF(Массив!$M18&lt;&gt;"Не трогаем",Массив!J18,"")</f>
        <v/>
      </c>
      <c r="K17" s="23" t="str">
        <f>IF(Массив!$M18&lt;&gt;"Не трогаем",Массив!K18,"")</f>
        <v/>
      </c>
      <c r="L17" s="23" t="str">
        <f>IF(Массив!$M18&lt;&gt;"Не трогаем",Массив!L18,"")</f>
        <v/>
      </c>
      <c r="M17" s="23" t="str">
        <f>IF(Массив!$M18&lt;&gt;"Не трогаем",Массив!M18,"")</f>
        <v/>
      </c>
      <c r="N17" t="str">
        <f t="shared" si="1"/>
        <v/>
      </c>
      <c r="O17" t="str">
        <f>IFERROR(SMALL(N:N,ROW()),"")</f>
        <v/>
      </c>
      <c r="P17" t="str">
        <f t="shared" si="2"/>
        <v/>
      </c>
      <c r="Q17" t="str">
        <f t="shared" si="2"/>
        <v/>
      </c>
      <c r="R17" t="str">
        <f t="shared" si="2"/>
        <v/>
      </c>
      <c r="S17" t="str">
        <f t="shared" si="2"/>
        <v/>
      </c>
      <c r="T17" t="str">
        <f t="shared" si="2"/>
        <v/>
      </c>
      <c r="U17" t="str">
        <f t="shared" si="2"/>
        <v/>
      </c>
      <c r="V17" s="24" t="str">
        <f t="shared" si="2"/>
        <v/>
      </c>
      <c r="W17" t="str">
        <f t="shared" si="2"/>
        <v/>
      </c>
      <c r="X17" t="str">
        <f t="shared" si="2"/>
        <v/>
      </c>
      <c r="Y17" t="str">
        <f t="shared" si="2"/>
        <v/>
      </c>
      <c r="Z17" t="str">
        <f t="shared" si="2"/>
        <v/>
      </c>
      <c r="AA17" t="str">
        <f t="shared" si="2"/>
        <v/>
      </c>
      <c r="AB17" t="str">
        <f t="shared" si="2"/>
        <v/>
      </c>
    </row>
    <row r="18" spans="1:28" ht="15">
      <c r="A18" s="23">
        <f>IF(Массив!$M19&lt;&gt;"Не трогаем",Массив!A19,"")</f>
        <v>18</v>
      </c>
      <c r="B18" s="23">
        <f>IF(Массив!$M19&lt;&gt;"Не трогаем",Массив!B19,"")</f>
        <v>2</v>
      </c>
      <c r="C18" s="23" t="str">
        <f>IF(Массив!$M19&lt;&gt;"Не трогаем",Массив!C19,"")</f>
        <v>03.01.2017 23:00:00</v>
      </c>
      <c r="D18" s="23">
        <f>IF(Массив!$M19&lt;&gt;"Не трогаем",Массив!D19,"")</f>
        <v>2017</v>
      </c>
      <c r="E18" s="23">
        <f>IF(Массив!$M19&lt;&gt;"Не трогаем",Массив!E19,"")</f>
        <v>1</v>
      </c>
      <c r="F18" s="23">
        <f>IF(Массив!$M19&lt;&gt;"Не трогаем",Массив!F19,"")</f>
        <v>3</v>
      </c>
      <c r="G18" s="23">
        <f>IF(Массив!$M19&lt;&gt;"Не трогаем",Массив!G19,"")</f>
        <v>0.95833333333333337</v>
      </c>
      <c r="H18" s="23">
        <f>IF(Массив!$M19&lt;&gt;"Не трогаем",Массив!H19,"")</f>
        <v>9.6374000000000008E-3</v>
      </c>
      <c r="I18" s="23">
        <f>IF(Массив!$M19&lt;&gt;"Не трогаем",Массив!I19,"")</f>
        <v>9.6374000000000008E-3</v>
      </c>
      <c r="J18" s="23">
        <f>IF(Массив!$M19&lt;&gt;"Не трогаем",Массив!J19,"")</f>
        <v>9.2685000000000007E-3</v>
      </c>
      <c r="K18" s="23">
        <f>IF(Массив!$M19&lt;&gt;"Не трогаем",Массив!K19,"")</f>
        <v>9.2999999999999992E-3</v>
      </c>
      <c r="L18" s="23" t="str">
        <f>IF(Массив!$M19&lt;&gt;"Не трогаем",Массив!L19,"")</f>
        <v>volume: 24669,07783141</v>
      </c>
      <c r="M18" s="23" t="str">
        <f>IF(Массив!$M19&lt;&gt;"Не трогаем",Массив!M19,"")</f>
        <v>Открыаем</v>
      </c>
      <c r="N18">
        <f t="shared" si="1"/>
        <v>18</v>
      </c>
      <c r="O18" t="str">
        <f>IFERROR(SMALL(N:N,ROW()),"")</f>
        <v/>
      </c>
      <c r="P18" t="str">
        <f t="shared" si="2"/>
        <v/>
      </c>
      <c r="Q18" t="str">
        <f t="shared" si="2"/>
        <v/>
      </c>
      <c r="R18" t="str">
        <f t="shared" si="2"/>
        <v/>
      </c>
      <c r="S18" t="str">
        <f t="shared" si="2"/>
        <v/>
      </c>
      <c r="T18" t="str">
        <f t="shared" si="2"/>
        <v/>
      </c>
      <c r="U18" t="str">
        <f t="shared" si="2"/>
        <v/>
      </c>
      <c r="V18" s="24" t="str">
        <f t="shared" si="2"/>
        <v/>
      </c>
      <c r="W18" t="str">
        <f t="shared" si="2"/>
        <v/>
      </c>
      <c r="X18" t="str">
        <f t="shared" si="2"/>
        <v/>
      </c>
      <c r="Y18" t="str">
        <f t="shared" si="2"/>
        <v/>
      </c>
      <c r="Z18" t="str">
        <f t="shared" si="2"/>
        <v/>
      </c>
      <c r="AA18" t="str">
        <f t="shared" si="2"/>
        <v/>
      </c>
      <c r="AB18" t="str">
        <f t="shared" si="2"/>
        <v/>
      </c>
    </row>
    <row r="19" spans="1:28" ht="15">
      <c r="A19" s="23" t="str">
        <f>IF(Массив!$M20&lt;&gt;"Не трогаем",Массив!A20,"")</f>
        <v/>
      </c>
      <c r="B19" s="23" t="str">
        <f>IF(Массив!$M20&lt;&gt;"Не трогаем",Массив!B20,"")</f>
        <v/>
      </c>
      <c r="C19" s="23" t="str">
        <f>IF(Массив!$M20&lt;&gt;"Не трогаем",Массив!C20,"")</f>
        <v/>
      </c>
      <c r="D19" s="23" t="str">
        <f>IF(Массив!$M20&lt;&gt;"Не трогаем",Массив!D20,"")</f>
        <v/>
      </c>
      <c r="E19" s="23" t="str">
        <f>IF(Массив!$M20&lt;&gt;"Не трогаем",Массив!E20,"")</f>
        <v/>
      </c>
      <c r="F19" s="23" t="str">
        <f>IF(Массив!$M20&lt;&gt;"Не трогаем",Массив!F20,"")</f>
        <v/>
      </c>
      <c r="G19" s="23" t="str">
        <f>IF(Массив!$M20&lt;&gt;"Не трогаем",Массив!G20,"")</f>
        <v/>
      </c>
      <c r="H19" s="23" t="str">
        <f>IF(Массив!$M20&lt;&gt;"Не трогаем",Массив!H20,"")</f>
        <v/>
      </c>
      <c r="I19" s="23" t="str">
        <f>IF(Массив!$M20&lt;&gt;"Не трогаем",Массив!I20,"")</f>
        <v/>
      </c>
      <c r="J19" s="23" t="str">
        <f>IF(Массив!$M20&lt;&gt;"Не трогаем",Массив!J20,"")</f>
        <v/>
      </c>
      <c r="K19" s="23" t="str">
        <f>IF(Массив!$M20&lt;&gt;"Не трогаем",Массив!K20,"")</f>
        <v/>
      </c>
      <c r="L19" s="23" t="str">
        <f>IF(Массив!$M20&lt;&gt;"Не трогаем",Массив!L20,"")</f>
        <v/>
      </c>
      <c r="M19" s="23" t="str">
        <f>IF(Массив!$M20&lt;&gt;"Не трогаем",Массив!M20,"")</f>
        <v/>
      </c>
      <c r="N19" t="str">
        <f t="shared" si="1"/>
        <v/>
      </c>
      <c r="O19" t="str">
        <f>IFERROR(SMALL(N:N,ROW()),"")</f>
        <v/>
      </c>
      <c r="P19" t="str">
        <f t="shared" ref="P2:P19" si="3">INDEX($A:$N,MATCH($O19,$N:$N,0),COLUMN()-15)</f>
        <v/>
      </c>
    </row>
  </sheetData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Массив</vt:lpstr>
      <vt:lpstr>Вывод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Игорь</cp:lastModifiedBy>
  <dcterms:created xsi:type="dcterms:W3CDTF">2019-05-26T09:20:23Z</dcterms:created>
  <dcterms:modified xsi:type="dcterms:W3CDTF">2019-05-26T17:37:02Z</dcterms:modified>
</cp:coreProperties>
</file>