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9885" activeTab="1"/>
  </bookViews>
  <sheets>
    <sheet name="Что есть" sheetId="1" r:id="rId1"/>
    <sheet name="Что нужно" sheetId="2" r:id="rId2"/>
  </sheet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 a="1"/>
  <c r="G9" i="2" s="1"/>
  <c r="G8" i="2" a="1"/>
  <c r="G8" i="2" s="1"/>
  <c r="O9" i="2" a="1"/>
  <c r="O9" i="2"/>
  <c r="O8" i="2" a="1"/>
  <c r="O8" i="2" s="1"/>
  <c r="I9" i="2"/>
  <c r="J9" i="2"/>
  <c r="K9" i="2"/>
  <c r="L9" i="2"/>
  <c r="M9" i="2"/>
  <c r="N9" i="2"/>
  <c r="N8" i="2" l="1"/>
  <c r="M8" i="2"/>
  <c r="L8" i="2"/>
  <c r="K8" i="2"/>
  <c r="J8" i="2"/>
  <c r="I8" i="2"/>
  <c r="F9" i="2"/>
  <c r="E9" i="2"/>
  <c r="D9" i="2"/>
  <c r="C9" i="2"/>
  <c r="B9" i="2"/>
  <c r="A9" i="2"/>
  <c r="F8" i="2"/>
  <c r="E8" i="2"/>
  <c r="D8" i="2"/>
  <c r="C8" i="2"/>
  <c r="B8" i="2"/>
  <c r="A8" i="2"/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<sst xmlns="http://schemas.openxmlformats.org/spreadsheetml/2006/main" count="69" uniqueCount="21">
  <si>
    <t>серийный номер</t>
  </si>
  <si>
    <t>код асц</t>
  </si>
  <si>
    <t>код запчасти</t>
  </si>
  <si>
    <t>F00001</t>
  </si>
  <si>
    <t>F00002</t>
  </si>
  <si>
    <t>F00003</t>
  </si>
  <si>
    <t>F00005</t>
  </si>
  <si>
    <t>F1234</t>
  </si>
  <si>
    <t>F2343</t>
  </si>
  <si>
    <t>F543534</t>
  </si>
  <si>
    <t>F00006</t>
  </si>
  <si>
    <t>F00007</t>
  </si>
  <si>
    <t>F00008</t>
  </si>
  <si>
    <t>дата приема</t>
  </si>
  <si>
    <t>дата завершения</t>
  </si>
  <si>
    <t>Повторные ремонты &lt;90 дней</t>
  </si>
  <si>
    <t>номер ремонта</t>
  </si>
  <si>
    <t>Повторные ремонты &gt;90 дней</t>
  </si>
  <si>
    <t>&lt;90</t>
  </si>
  <si>
    <t>&gt;90</t>
  </si>
  <si>
    <t>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</si>
</sst>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pivotButt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614.75169675926" createdVersion="5" refreshedVersion="5" minRefreshableVersion="3" recordCount="12">
  <cacheSource type="worksheet">
    <worksheetSource ref="A1:G1048576" sheet="Что есть"/>
  </cacheSource>
  <cacheFields count="7">
    <cacheField name="дата приема" numFmtId="0">
      <sharedItems containsNonDate="0" containsDate="1" containsString="0" containsBlank="1" minDate="2018-01-01T00:00:00" maxDate="2018-05-26T00:00:00" count="8">
        <d v="2018-01-01T00:00:00"/>
        <d v="2018-01-02T00:00:00"/>
        <d v="2018-01-03T00:00:00"/>
        <d v="2018-01-04T00:00:00"/>
        <d v="2018-01-09T00:00:00"/>
        <d v="2018-04-01T00:00:00"/>
        <d v="2018-05-25T00:00:00"/>
        <m/>
      </sharedItems>
    </cacheField>
    <cacheField name="дата завершения" numFmtId="0">
      <sharedItems containsNonDate="0" containsDate="1" containsString="0" containsBlank="1" minDate="2018-02-01T00:00:00" maxDate="2018-05-31T00:00:00" count="11"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4-09T00:00:00"/>
        <d v="2018-05-30T00:00:00"/>
        <m/>
      </sharedItems>
    </cacheField>
    <cacheField name="номер ремонта" numFmtId="0">
      <sharedItems containsString="0" containsBlank="1" containsNumber="1" containsInteger="1" minValue="12" maxValue="21" count="11">
        <n v="12"/>
        <n v="13"/>
        <n v="14"/>
        <n v="15"/>
        <n v="16"/>
        <n v="17"/>
        <n v="18"/>
        <n v="19"/>
        <n v="20"/>
        <n v="21"/>
        <m/>
      </sharedItems>
    </cacheField>
    <cacheField name="код асц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серийный номер" numFmtId="0">
      <sharedItems containsString="0" containsBlank="1" containsNumber="1" containsInteger="1" minValue="123" maxValue="12345" count="9">
        <n v="12345"/>
        <n v="123"/>
        <n v="1234"/>
        <n v="666"/>
        <n v="777"/>
        <n v="888"/>
        <n v="4321"/>
        <n v="5432"/>
        <m/>
      </sharedItems>
    </cacheField>
    <cacheField name="код запчасти" numFmtId="0">
      <sharedItems containsBlank="1" count="11">
        <s v="F00001"/>
        <s v="F00002"/>
        <s v="F00003"/>
        <s v="F1234"/>
        <s v="F2343"/>
        <s v="F543534"/>
        <s v="F00005"/>
        <s v="F00006"/>
        <s v="F00007"/>
        <s v="F00008"/>
        <m/>
      </sharedItems>
    </cacheField>
    <cacheField name="Rep" numFmtId="0">
      <sharedItems containsBlank="1" count="4">
        <s v="&lt;90"/>
        <s v="&gt;90"/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x v="0"/>
  </r>
  <r>
    <x v="0"/>
    <x v="1"/>
    <x v="1"/>
    <x v="0"/>
    <x v="1"/>
    <x v="1"/>
    <x v="1"/>
  </r>
  <r>
    <x v="0"/>
    <x v="2"/>
    <x v="2"/>
    <x v="0"/>
    <x v="2"/>
    <x v="2"/>
    <x v="2"/>
  </r>
  <r>
    <x v="1"/>
    <x v="3"/>
    <x v="3"/>
    <x v="1"/>
    <x v="3"/>
    <x v="3"/>
    <x v="2"/>
  </r>
  <r>
    <x v="2"/>
    <x v="4"/>
    <x v="4"/>
    <x v="2"/>
    <x v="4"/>
    <x v="4"/>
    <x v="2"/>
  </r>
  <r>
    <x v="3"/>
    <x v="5"/>
    <x v="5"/>
    <x v="3"/>
    <x v="5"/>
    <x v="5"/>
    <x v="2"/>
  </r>
  <r>
    <x v="4"/>
    <x v="6"/>
    <x v="6"/>
    <x v="4"/>
    <x v="6"/>
    <x v="6"/>
    <x v="2"/>
  </r>
  <r>
    <x v="4"/>
    <x v="7"/>
    <x v="7"/>
    <x v="4"/>
    <x v="7"/>
    <x v="7"/>
    <x v="2"/>
  </r>
  <r>
    <x v="5"/>
    <x v="8"/>
    <x v="8"/>
    <x v="4"/>
    <x v="0"/>
    <x v="8"/>
    <x v="0"/>
  </r>
  <r>
    <x v="6"/>
    <x v="9"/>
    <x v="9"/>
    <x v="4"/>
    <x v="1"/>
    <x v="9"/>
    <x v="1"/>
  </r>
  <r>
    <x v="7"/>
    <x v="10"/>
    <x v="10"/>
    <x v="5"/>
    <x v="8"/>
    <x v="10"/>
    <x v="3"/>
  </r>
  <r>
    <x v="7"/>
    <x v="10"/>
    <x v="10"/>
    <x v="5"/>
    <x v="8"/>
    <x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compact="0" compactData="0" multipleFieldFilters="0">
  <location ref="A14:F16" firstHeaderRow="1" firstDataRow="1" firstDataCol="6" rowPageCount="1" colPageCount="1"/>
  <pivotFields count="7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9">
        <item x="1"/>
        <item x="3"/>
        <item x="4"/>
        <item x="5"/>
        <item x="2"/>
        <item x="6"/>
        <item x="7"/>
        <item x="0"/>
        <item x="8"/>
      </items>
    </pivotField>
    <pivotField axis="axisRow" compact="0" outline="0" showAll="0">
      <items count="12">
        <item x="0"/>
        <item x="1"/>
        <item x="2"/>
        <item x="6"/>
        <item x="7"/>
        <item x="8"/>
        <item x="9"/>
        <item x="3"/>
        <item x="4"/>
        <item x="5"/>
        <item x="10"/>
        <item t="default"/>
      </items>
    </pivotField>
    <pivotField axis="axisPage" compact="0" outline="0" showAll="0">
      <items count="5">
        <item x="2"/>
        <item x="1"/>
        <item x="3"/>
        <item x="0"/>
        <item t="default"/>
      </items>
    </pivotField>
  </pivotFields>
  <rowFields count="6">
    <field x="0"/>
    <field x="1"/>
    <field x="2"/>
    <field x="3"/>
    <field x="4"/>
    <field x="5"/>
  </rowFields>
  <rowItems count="2">
    <i>
      <x/>
      <x/>
      <x/>
      <x/>
      <x v="7"/>
      <x/>
    </i>
    <i>
      <x v="5"/>
      <x v="8"/>
      <x v="8"/>
      <x v="4"/>
      <x v="7"/>
      <x v="5"/>
    </i>
  </rowItems>
  <colItems count="1">
    <i/>
  </colItems>
  <pageFields count="1">
    <pageField fld="6" item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compact="0" compactData="0" multipleFieldFilters="0">
  <location ref="I14:N16" firstHeaderRow="1" firstDataRow="1" firstDataCol="6" rowPageCount="1" colPageCount="1"/>
  <pivotFields count="7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9">
        <item x="1"/>
        <item x="3"/>
        <item x="4"/>
        <item x="5"/>
        <item x="2"/>
        <item x="6"/>
        <item x="7"/>
        <item x="0"/>
        <item x="8"/>
      </items>
    </pivotField>
    <pivotField axis="axisRow" compact="0" outline="0" showAll="0">
      <items count="12">
        <item x="0"/>
        <item x="1"/>
        <item x="2"/>
        <item x="6"/>
        <item x="7"/>
        <item x="8"/>
        <item x="9"/>
        <item x="3"/>
        <item x="4"/>
        <item x="5"/>
        <item x="10"/>
        <item t="default"/>
      </items>
    </pivotField>
    <pivotField axis="axisPage" compact="0" outline="0" showAll="0">
      <items count="5">
        <item x="2"/>
        <item x="1"/>
        <item x="3"/>
        <item x="0"/>
        <item t="default"/>
      </items>
    </pivotField>
  </pivotFields>
  <rowFields count="6">
    <field x="0"/>
    <field x="1"/>
    <field x="2"/>
    <field x="3"/>
    <field x="4"/>
    <field x="5"/>
  </rowFields>
  <rowItems count="2">
    <i>
      <x/>
      <x v="1"/>
      <x v="1"/>
      <x/>
      <x/>
      <x v="1"/>
    </i>
    <i>
      <x v="6"/>
      <x v="9"/>
      <x v="9"/>
      <x v="4"/>
      <x/>
      <x v="6"/>
    </i>
  </rowItems>
  <colItems count="1">
    <i/>
  </colItems>
  <pageFields count="1">
    <pageField fld="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"/>
  <sheetViews>
    <sheetView workbookViewId="0">
      <selection activeCell="G2" sqref="G2"/>
    </sheetView>
  </sheetViews>
  <sheetFormatPr defaultRowHeight="15" x14ac:dyDescent="0.25"/>
  <cols>
    <col min="1" max="1" width="12.42578125" bestFit="1" customWidth="1"/>
    <col min="2" max="2" width="16.7109375" bestFit="1" customWidth="1"/>
    <col min="3" max="3" width="16.7109375" customWidth="1"/>
    <col min="5" max="5" width="16.7109375" bestFit="1" customWidth="1"/>
    <col min="6" max="6" width="15.7109375" customWidth="1"/>
  </cols>
  <sheetData>
    <row r="1" spans="1:7" x14ac:dyDescent="0.25">
      <c r="A1" t="s">
        <v>13</v>
      </c>
      <c r="B1" t="s">
        <v>14</v>
      </c>
      <c r="C1" t="s">
        <v>16</v>
      </c>
      <c r="D1" t="s">
        <v>1</v>
      </c>
      <c r="E1" t="s">
        <v>0</v>
      </c>
      <c r="F1" t="s">
        <v>2</v>
      </c>
      <c r="G1" t="s">
        <v>20</v>
      </c>
    </row>
    <row r="2" spans="1:7" x14ac:dyDescent="0.25">
      <c r="A2" s="1">
        <v>43101</v>
      </c>
      <c r="B2" s="1">
        <v>43132</v>
      </c>
      <c r="C2" s="2">
        <v>12</v>
      </c>
      <c r="D2">
        <v>1</v>
      </c>
      <c r="E2">
        <v>12345</v>
      </c>
      <c r="F2" t="s">
        <v>3</v>
      </c>
      <c r="G2" t="str">
        <f>IF(COUNTIFS(B:B,"&gt;="&amp;A2-90,B:B,"&lt;"&amp;A2,E:E,E2)+COUNTIFS(A:A,"&lt;="&amp;B2+90,A:A,"&gt;"&amp;B2,E:E,E2),"&lt;90",IF(COUNTIFS(B:B,"&lt;="&amp;A2-90,E:E,E2)+COUNTIFS(A:A,"&gt;="&amp;B2+90,A:A,"&gt;"&amp;B2,E:E,E2),"&gt;90",""))</f>
        <v>&lt;90</v>
      </c>
    </row>
    <row r="3" spans="1:7" x14ac:dyDescent="0.25">
      <c r="A3" s="1">
        <v>43101</v>
      </c>
      <c r="B3" s="1">
        <v>43133</v>
      </c>
      <c r="C3" s="2">
        <v>13</v>
      </c>
      <c r="D3">
        <v>1</v>
      </c>
      <c r="E3">
        <v>123</v>
      </c>
      <c r="F3" t="s">
        <v>4</v>
      </c>
      <c r="G3" t="str">
        <f t="shared" ref="G3:G11" si="0">IF(COUNTIFS(B:B,"&gt;="&amp;A3-90,B:B,"&lt;"&amp;A3,E:E,E3)+COUNTIFS(A:A,"&lt;="&amp;B3+90,A:A,"&gt;"&amp;B3,E:E,E3),"&lt;90",IF(COUNTIFS(B:B,"&lt;="&amp;A3-90,E:E,E3)+COUNTIFS(A:A,"&gt;="&amp;B3+90,A:A,"&gt;"&amp;B3,E:E,E3),"&gt;90",""))</f>
        <v>&gt;90</v>
      </c>
    </row>
    <row r="4" spans="1:7" x14ac:dyDescent="0.25">
      <c r="A4" s="1">
        <v>43101</v>
      </c>
      <c r="B4" s="1">
        <v>43134</v>
      </c>
      <c r="C4" s="2">
        <v>14</v>
      </c>
      <c r="D4">
        <v>1</v>
      </c>
      <c r="E4">
        <v>1234</v>
      </c>
      <c r="F4" t="s">
        <v>5</v>
      </c>
      <c r="G4" t="str">
        <f t="shared" si="0"/>
        <v/>
      </c>
    </row>
    <row r="5" spans="1:7" x14ac:dyDescent="0.25">
      <c r="A5" s="1">
        <v>43102</v>
      </c>
      <c r="B5" s="1">
        <v>43135</v>
      </c>
      <c r="C5" s="2">
        <v>15</v>
      </c>
      <c r="D5">
        <v>2</v>
      </c>
      <c r="E5">
        <v>666</v>
      </c>
      <c r="F5" t="s">
        <v>7</v>
      </c>
      <c r="G5" t="str">
        <f t="shared" si="0"/>
        <v/>
      </c>
    </row>
    <row r="6" spans="1:7" x14ac:dyDescent="0.25">
      <c r="A6" s="1">
        <v>43103</v>
      </c>
      <c r="B6" s="1">
        <v>43136</v>
      </c>
      <c r="C6" s="2">
        <v>16</v>
      </c>
      <c r="D6">
        <v>3</v>
      </c>
      <c r="E6">
        <v>777</v>
      </c>
      <c r="F6" t="s">
        <v>8</v>
      </c>
      <c r="G6" t="str">
        <f t="shared" si="0"/>
        <v/>
      </c>
    </row>
    <row r="7" spans="1:7" x14ac:dyDescent="0.25">
      <c r="A7" s="1">
        <v>43104</v>
      </c>
      <c r="B7" s="1">
        <v>43137</v>
      </c>
      <c r="C7" s="2">
        <v>17</v>
      </c>
      <c r="D7">
        <v>4</v>
      </c>
      <c r="E7">
        <v>888</v>
      </c>
      <c r="F7" t="s">
        <v>9</v>
      </c>
      <c r="G7" t="str">
        <f t="shared" si="0"/>
        <v/>
      </c>
    </row>
    <row r="8" spans="1:7" x14ac:dyDescent="0.25">
      <c r="A8" s="1">
        <v>43109</v>
      </c>
      <c r="B8" s="1">
        <v>43138</v>
      </c>
      <c r="C8" s="2">
        <v>18</v>
      </c>
      <c r="D8">
        <v>5</v>
      </c>
      <c r="E8">
        <v>4321</v>
      </c>
      <c r="F8" t="s">
        <v>6</v>
      </c>
      <c r="G8" t="str">
        <f t="shared" si="0"/>
        <v/>
      </c>
    </row>
    <row r="9" spans="1:7" x14ac:dyDescent="0.25">
      <c r="A9" s="1">
        <v>43109</v>
      </c>
      <c r="B9" s="1">
        <v>43139</v>
      </c>
      <c r="C9" s="2">
        <v>19</v>
      </c>
      <c r="D9">
        <v>5</v>
      </c>
      <c r="E9">
        <v>5432</v>
      </c>
      <c r="F9" t="s">
        <v>10</v>
      </c>
      <c r="G9" t="str">
        <f t="shared" si="0"/>
        <v/>
      </c>
    </row>
    <row r="10" spans="1:7" x14ac:dyDescent="0.25">
      <c r="A10" s="1">
        <v>43191</v>
      </c>
      <c r="B10" s="1">
        <v>43199</v>
      </c>
      <c r="C10" s="2">
        <v>20</v>
      </c>
      <c r="D10">
        <v>5</v>
      </c>
      <c r="E10">
        <v>12345</v>
      </c>
      <c r="F10" t="s">
        <v>11</v>
      </c>
      <c r="G10" t="str">
        <f t="shared" si="0"/>
        <v>&lt;90</v>
      </c>
    </row>
    <row r="11" spans="1:7" x14ac:dyDescent="0.25">
      <c r="A11" s="1">
        <v>43245</v>
      </c>
      <c r="B11" s="1">
        <v>43250</v>
      </c>
      <c r="C11" s="2">
        <v>21</v>
      </c>
      <c r="D11">
        <v>5</v>
      </c>
      <c r="E11">
        <v>123</v>
      </c>
      <c r="F11" t="s">
        <v>12</v>
      </c>
      <c r="G11" t="str">
        <f t="shared" si="0"/>
        <v>&gt;90</v>
      </c>
    </row>
    <row r="12" spans="1:7" x14ac:dyDescent="0.25">
      <c r="C1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6"/>
  <sheetViews>
    <sheetView tabSelected="1" topLeftCell="B1" workbookViewId="0">
      <selection activeCell="G8" sqref="G8"/>
    </sheetView>
  </sheetViews>
  <sheetFormatPr defaultRowHeight="15" x14ac:dyDescent="0.25"/>
  <cols>
    <col min="1" max="1" width="18.28515625" customWidth="1"/>
    <col min="2" max="2" width="15.42578125" customWidth="1"/>
    <col min="3" max="3" width="15.42578125" bestFit="1" customWidth="1"/>
    <col min="4" max="4" width="7.7109375" bestFit="1" customWidth="1"/>
    <col min="5" max="5" width="16.7109375" bestFit="1" customWidth="1"/>
    <col min="6" max="6" width="15" bestFit="1" customWidth="1"/>
    <col min="9" max="9" width="12.42578125" bestFit="1" customWidth="1"/>
    <col min="10" max="10" width="16.7109375" bestFit="1" customWidth="1"/>
    <col min="11" max="11" width="15.42578125" bestFit="1" customWidth="1"/>
    <col min="12" max="12" width="7.7109375" bestFit="1" customWidth="1"/>
    <col min="13" max="13" width="16.7109375" bestFit="1" customWidth="1"/>
    <col min="14" max="14" width="12.5703125" bestFit="1" customWidth="1"/>
  </cols>
  <sheetData>
    <row r="1" spans="1:15" x14ac:dyDescent="0.25">
      <c r="A1" s="4" t="s">
        <v>15</v>
      </c>
      <c r="B1" s="4"/>
      <c r="C1" s="4"/>
      <c r="D1" s="4"/>
      <c r="E1" s="4"/>
      <c r="F1" s="4"/>
      <c r="I1" s="4" t="s">
        <v>17</v>
      </c>
      <c r="J1" s="4"/>
      <c r="K1" s="4"/>
      <c r="L1" s="4"/>
      <c r="M1" s="4"/>
      <c r="N1" s="4"/>
    </row>
    <row r="2" spans="1:15" x14ac:dyDescent="0.25">
      <c r="A2" t="s">
        <v>13</v>
      </c>
      <c r="B2" t="s">
        <v>14</v>
      </c>
      <c r="C2" t="s">
        <v>16</v>
      </c>
      <c r="D2" t="s">
        <v>1</v>
      </c>
      <c r="E2" t="s">
        <v>0</v>
      </c>
      <c r="F2" t="s">
        <v>2</v>
      </c>
      <c r="I2" t="s">
        <v>13</v>
      </c>
      <c r="J2" t="s">
        <v>14</v>
      </c>
      <c r="K2" t="s">
        <v>16</v>
      </c>
      <c r="L2" t="s">
        <v>1</v>
      </c>
      <c r="M2" t="s">
        <v>0</v>
      </c>
      <c r="N2" t="s">
        <v>2</v>
      </c>
    </row>
    <row r="3" spans="1:15" x14ac:dyDescent="0.25">
      <c r="A3" s="1">
        <v>43101</v>
      </c>
      <c r="B3" s="1">
        <v>43132</v>
      </c>
      <c r="C3" s="2">
        <v>12</v>
      </c>
      <c r="D3">
        <v>1</v>
      </c>
      <c r="E3">
        <v>12345</v>
      </c>
      <c r="F3" t="s">
        <v>3</v>
      </c>
      <c r="I3" s="1">
        <v>43101</v>
      </c>
      <c r="J3" s="1">
        <v>43133</v>
      </c>
      <c r="K3" s="2">
        <v>13</v>
      </c>
      <c r="L3">
        <v>1</v>
      </c>
      <c r="M3">
        <v>123</v>
      </c>
      <c r="N3" t="s">
        <v>4</v>
      </c>
    </row>
    <row r="4" spans="1:15" x14ac:dyDescent="0.25">
      <c r="A4" s="1">
        <v>43191</v>
      </c>
      <c r="B4" s="1">
        <v>43199</v>
      </c>
      <c r="C4" s="2">
        <v>20</v>
      </c>
      <c r="D4">
        <v>5</v>
      </c>
      <c r="E4">
        <v>12345</v>
      </c>
      <c r="F4" t="s">
        <v>11</v>
      </c>
      <c r="I4" s="1">
        <v>43245</v>
      </c>
      <c r="J4" s="1">
        <v>43250</v>
      </c>
      <c r="K4" s="2">
        <v>21</v>
      </c>
      <c r="L4">
        <v>5</v>
      </c>
      <c r="M4">
        <v>123</v>
      </c>
      <c r="N4" t="s">
        <v>12</v>
      </c>
    </row>
    <row r="5" spans="1:15" x14ac:dyDescent="0.25">
      <c r="A5" s="1"/>
    </row>
    <row r="6" spans="1:15" x14ac:dyDescent="0.25">
      <c r="A6" s="4" t="s">
        <v>15</v>
      </c>
      <c r="B6" s="4"/>
      <c r="C6" s="4"/>
      <c r="D6" s="4"/>
      <c r="E6" s="4"/>
      <c r="F6" s="4"/>
      <c r="I6" s="4" t="s">
        <v>17</v>
      </c>
      <c r="J6" s="4"/>
      <c r="K6" s="4"/>
      <c r="L6" s="4"/>
      <c r="M6" s="4"/>
      <c r="N6" s="4"/>
    </row>
    <row r="7" spans="1:15" x14ac:dyDescent="0.25">
      <c r="A7" t="s">
        <v>13</v>
      </c>
      <c r="B7" t="s">
        <v>14</v>
      </c>
      <c r="C7" t="s">
        <v>16</v>
      </c>
      <c r="D7" t="s">
        <v>1</v>
      </c>
      <c r="E7" t="s">
        <v>0</v>
      </c>
      <c r="F7" t="s">
        <v>2</v>
      </c>
      <c r="I7" t="s">
        <v>13</v>
      </c>
      <c r="J7" t="s">
        <v>14</v>
      </c>
      <c r="K7" t="s">
        <v>16</v>
      </c>
      <c r="L7" t="s">
        <v>1</v>
      </c>
      <c r="M7" t="s">
        <v>0</v>
      </c>
      <c r="N7" t="s">
        <v>2</v>
      </c>
    </row>
    <row r="8" spans="1:15" x14ac:dyDescent="0.25">
      <c r="A8" s="1">
        <f>IF($G8&lt;&gt;"",INDEX('Что есть'!A:A,$G8),"")</f>
        <v>43101</v>
      </c>
      <c r="B8" s="1">
        <f>IF($G8&lt;&gt;"",INDEX('Что есть'!B:B,$G8),"")</f>
        <v>43132</v>
      </c>
      <c r="C8" s="2">
        <f>IF($G8&lt;&gt;"",INDEX('Что есть'!C:C,$G8),"")</f>
        <v>12</v>
      </c>
      <c r="D8">
        <f>IF($G8&lt;&gt;"",INDEX('Что есть'!D:D,$G8),"")</f>
        <v>1</v>
      </c>
      <c r="E8">
        <f>IF($G8&lt;&gt;"",INDEX('Что есть'!E:E,$G8),"")</f>
        <v>12345</v>
      </c>
      <c r="F8" t="str">
        <f>IF($G8&lt;&gt;"",INDEX('Что есть'!F:F,$G8),"")</f>
        <v>F00001</v>
      </c>
      <c r="G8">
        <f t="array" ref="G8">IFERROR(SMALL(IF(COUNTIFS('Что есть'!B:B,"&gt;="&amp;'Что есть'!$A$2:$A$11-90,'Что есть'!B:B,"&lt;"&amp;'Что есть'!$A$2:$A$11,'Что есть'!E:E,'Что есть'!$E$2:$E$11)+COUNTIFS('Что есть'!A:A,"&lt;="&amp;'Что есть'!$B$2:$B$11+90,'Что есть'!A:A,"&gt;"&amp;'Что есть'!$B$2:$B$11,'Что есть'!E:E,'Что есть'!$E$2:$E$11)&gt;0,ROW('Что есть'!$A$2:$A$11)),ROW(A1)),"")</f>
        <v>2</v>
      </c>
      <c r="I8" s="1">
        <f>IF($O8&lt;&gt;"",INDEX('Что есть'!A:A,$O8),"")</f>
        <v>43101</v>
      </c>
      <c r="J8" s="1">
        <f>IF($O8&lt;&gt;"",INDEX('Что есть'!B:B,$O8),"")</f>
        <v>43133</v>
      </c>
      <c r="K8" s="2">
        <f>IF($O8&lt;&gt;"",INDEX('Что есть'!C:C,$O8),"")</f>
        <v>13</v>
      </c>
      <c r="L8">
        <f>IF($O8&lt;&gt;"",INDEX('Что есть'!D:D,$O8),"")</f>
        <v>1</v>
      </c>
      <c r="M8">
        <f>IF($O8&lt;&gt;"",INDEX('Что есть'!E:E,$O8),"")</f>
        <v>123</v>
      </c>
      <c r="N8" t="str">
        <f>IF($O8&lt;&gt;"",INDEX('Что есть'!F:F,$O8),"")</f>
        <v>F00002</v>
      </c>
      <c r="O8">
        <f t="array" ref="O8">IFERROR(SMALL(IF(COUNTIFS('Что есть'!B:B,"&lt;="&amp;'Что есть'!$A$2:$A$11-90,'Что есть'!E:E,'Что есть'!$E$2:$E$11)+COUNTIFS('Что есть'!A:A,"&gt;="&amp;'Что есть'!$B$2:$B$11+90,'Что есть'!A:A,"&gt;"&amp;'Что есть'!$B$2:$B$11,'Что есть'!E:E,'Что есть'!$E$2:$E$11) &gt;0,ROW('Что есть'!$A$2:$A$11)),ROW(I1)),"")</f>
        <v>3</v>
      </c>
    </row>
    <row r="9" spans="1:15" x14ac:dyDescent="0.25">
      <c r="A9" s="1">
        <f>IF($G9&lt;&gt;"",INDEX('Что есть'!A:A,$G9),"")</f>
        <v>43191</v>
      </c>
      <c r="B9" s="1">
        <f>IF($G9&lt;&gt;"",INDEX('Что есть'!B:B,$G9),"")</f>
        <v>43199</v>
      </c>
      <c r="C9" s="2">
        <f>IF($G9&lt;&gt;"",INDEX('Что есть'!C:C,$G9),"")</f>
        <v>20</v>
      </c>
      <c r="D9">
        <f>IF($G9&lt;&gt;"",INDEX('Что есть'!D:D,$G9),"")</f>
        <v>5</v>
      </c>
      <c r="E9">
        <f>IF($G9&lt;&gt;"",INDEX('Что есть'!E:E,$G9),"")</f>
        <v>12345</v>
      </c>
      <c r="F9" t="str">
        <f>IF($G9&lt;&gt;"",INDEX('Что есть'!F:F,$G9),"")</f>
        <v>F00007</v>
      </c>
      <c r="G9">
        <f t="array" ref="G9">IFERROR(SMALL(IF(COUNTIFS('Что есть'!B:B,"&gt;="&amp;'Что есть'!$A$2:$A$11-90,'Что есть'!B:B,"&lt;"&amp;'Что есть'!$A$2:$A$11,'Что есть'!E:E,'Что есть'!$E$2:$E$11)+COUNTIFS('Что есть'!A:A,"&lt;="&amp;'Что есть'!$B$2:$B$11+90,'Что есть'!A:A,"&gt;"&amp;'Что есть'!$B$2:$B$11,'Что есть'!E:E,'Что есть'!$E$2:$E$11)&gt;0,ROW('Что есть'!$A$2:$A$11)),ROW(A2)),"")</f>
        <v>10</v>
      </c>
      <c r="I9" s="1">
        <f>IF($O9&lt;&gt;"",INDEX('Что есть'!A:A,$O9),"")</f>
        <v>43245</v>
      </c>
      <c r="J9" s="1">
        <f>IF($O9&lt;&gt;"",INDEX('Что есть'!B:B,$O9),"")</f>
        <v>43250</v>
      </c>
      <c r="K9" s="2">
        <f>IF($O9&lt;&gt;"",INDEX('Что есть'!C:C,$O9),"")</f>
        <v>21</v>
      </c>
      <c r="L9">
        <f>IF($O9&lt;&gt;"",INDEX('Что есть'!D:D,$O9),"")</f>
        <v>5</v>
      </c>
      <c r="M9">
        <f>IF($O9&lt;&gt;"",INDEX('Что есть'!E:E,$O9),"")</f>
        <v>123</v>
      </c>
      <c r="N9" t="str">
        <f>IF($O9&lt;&gt;"",INDEX('Что есть'!F:F,$O9),"")</f>
        <v>F00008</v>
      </c>
      <c r="O9">
        <f t="array" ref="O9">IFERROR(SMALL(IF(COUNTIFS('Что есть'!B:B,"&lt;="&amp;'Что есть'!$A$2:$A$11-90,'Что есть'!E:E,'Что есть'!$E$2:$E$11)+COUNTIFS('Что есть'!A:A,"&gt;="&amp;'Что есть'!$B$2:$B$11+90,'Что есть'!A:A,"&gt;"&amp;'Что есть'!$B$2:$B$11,'Что есть'!E:E,'Что есть'!$E$2:$E$11) &gt;0,ROW('Что есть'!$A$2:$A$11)),ROW(I2)),"")</f>
        <v>11</v>
      </c>
    </row>
    <row r="10" spans="1:15" x14ac:dyDescent="0.25">
      <c r="A10" s="1"/>
    </row>
    <row r="11" spans="1:15" x14ac:dyDescent="0.25">
      <c r="A11" s="1"/>
    </row>
    <row r="12" spans="1:15" x14ac:dyDescent="0.25">
      <c r="A12" s="3" t="s">
        <v>20</v>
      </c>
      <c r="B12" t="s">
        <v>18</v>
      </c>
      <c r="I12" s="3" t="s">
        <v>20</v>
      </c>
      <c r="J12" t="s">
        <v>19</v>
      </c>
    </row>
    <row r="13" spans="1:15" x14ac:dyDescent="0.25">
      <c r="A13" s="1"/>
      <c r="I13" s="1"/>
    </row>
    <row r="14" spans="1:15" x14ac:dyDescent="0.25">
      <c r="A14" s="3" t="s">
        <v>13</v>
      </c>
      <c r="B14" s="3" t="s">
        <v>14</v>
      </c>
      <c r="C14" s="3" t="s">
        <v>16</v>
      </c>
      <c r="D14" s="3" t="s">
        <v>1</v>
      </c>
      <c r="E14" s="3" t="s">
        <v>0</v>
      </c>
      <c r="F14" s="3" t="s">
        <v>2</v>
      </c>
      <c r="I14" s="3" t="s">
        <v>13</v>
      </c>
      <c r="J14" s="3" t="s">
        <v>14</v>
      </c>
      <c r="K14" s="3" t="s">
        <v>16</v>
      </c>
      <c r="L14" s="3" t="s">
        <v>1</v>
      </c>
      <c r="M14" s="3" t="s">
        <v>0</v>
      </c>
      <c r="N14" s="3" t="s">
        <v>2</v>
      </c>
    </row>
    <row r="15" spans="1:15" x14ac:dyDescent="0.25">
      <c r="A15" s="1">
        <v>43101</v>
      </c>
      <c r="B15" s="1">
        <v>43132</v>
      </c>
      <c r="C15">
        <v>12</v>
      </c>
      <c r="D15">
        <v>1</v>
      </c>
      <c r="E15">
        <v>12345</v>
      </c>
      <c r="F15" t="s">
        <v>3</v>
      </c>
      <c r="I15" s="1">
        <v>43101</v>
      </c>
      <c r="J15" s="1">
        <v>43133</v>
      </c>
      <c r="K15">
        <v>13</v>
      </c>
      <c r="L15">
        <v>1</v>
      </c>
      <c r="M15">
        <v>123</v>
      </c>
      <c r="N15" t="s">
        <v>4</v>
      </c>
    </row>
    <row r="16" spans="1:15" x14ac:dyDescent="0.25">
      <c r="A16" s="1">
        <v>43191</v>
      </c>
      <c r="B16" s="1">
        <v>43199</v>
      </c>
      <c r="C16">
        <v>20</v>
      </c>
      <c r="D16">
        <v>5</v>
      </c>
      <c r="E16">
        <v>12345</v>
      </c>
      <c r="F16" t="s">
        <v>11</v>
      </c>
      <c r="I16" s="1">
        <v>43245</v>
      </c>
      <c r="J16" s="1">
        <v>43250</v>
      </c>
      <c r="K16">
        <v>21</v>
      </c>
      <c r="L16">
        <v>5</v>
      </c>
      <c r="M16">
        <v>123</v>
      </c>
      <c r="N16" t="s">
        <v>12</v>
      </c>
    </row>
  </sheetData>
  <mergeCells count="4">
    <mergeCell ref="A1:F1"/>
    <mergeCell ref="I1:N1"/>
    <mergeCell ref="A6:F6"/>
    <mergeCell ref="I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Что есть</vt:lpstr>
      <vt:lpstr>Что нужно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2019-05-29T17:27:24Z</dcterms:modified>
</cp:coreProperties>
</file>