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955" activeTab="1"/>
  </bookViews>
  <sheets>
    <sheet name="рамки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Excel_BuiltIn_Print_Area_6_1_1_1_1_1_1" localSheetId="0">#REF!</definedName>
    <definedName name="_1Excel_BuiltIn_Print_Area_6_1_1_1_1_1_1">#REF!</definedName>
    <definedName name="_2Excel_BuiltIn_Print_Area_6_1_1_1_1_1_1_1" localSheetId="0">#REF!</definedName>
    <definedName name="_2Excel_BuiltIn_Print_Area_6_1_1_1_1_1_1_1">#REF!</definedName>
    <definedName name="_30_янв.">'[2]гибка'!$T$3:$X$13</definedName>
    <definedName name="_30_янв._10">'[2]гибка'!$T$3:$X$13</definedName>
    <definedName name="_30_янв._10_1">'[2]гибка'!$T$3:$X$13</definedName>
    <definedName name="_30_янв._11">'[2]гибка'!$T$3:$X$13</definedName>
    <definedName name="_30_янв._12">'[2]гибка'!$T$3:$X$13</definedName>
    <definedName name="_30_янв._13">'[2]гибка'!$T$3:$X$13</definedName>
    <definedName name="_30_янв._14">'[3]гибка'!$T$3:$X$13</definedName>
    <definedName name="_30_янв._14_10">'[3]гибка'!$T$3:$X$13</definedName>
    <definedName name="_30_янв._14_10_1">'[3]гибка'!$T$3:$X$13</definedName>
    <definedName name="_30_янв._14_11">'[3]гибка'!$T$3:$X$13</definedName>
    <definedName name="_30_янв._14_12">'[3]гибка'!$T$3:$X$13</definedName>
    <definedName name="_30_янв._14_13">'[3]гибка'!$T$3:$X$13</definedName>
    <definedName name="_30_янв._14_15">'[3]гибка'!$T$3:$X$13</definedName>
    <definedName name="_30_янв._14_15_1">'[3]гибка'!$T$3:$X$13</definedName>
    <definedName name="_30_янв._14_16">'[3]гибка'!$T$3:$X$13</definedName>
    <definedName name="_30_янв._14_16_10">'[3]гибка'!$T$3:$X$13</definedName>
    <definedName name="_30_янв._14_16_10_1">'[3]гибка'!$T$3:$X$13</definedName>
    <definedName name="_30_янв._14_16_11">'[3]гибка'!$T$3:$X$13</definedName>
    <definedName name="_30_янв._14_16_12">'[3]гибка'!$T$3:$X$13</definedName>
    <definedName name="_30_янв._14_16_13">'[3]гибка'!$T$3:$X$13</definedName>
    <definedName name="_30_янв._14_16_15">'[3]гибка'!$T$3:$X$13</definedName>
    <definedName name="_30_янв._14_16_15_1">'[3]гибка'!$T$3:$X$13</definedName>
    <definedName name="_30_янв._14_16_20">'[3]гибка'!$T$3:$X$13</definedName>
    <definedName name="_30_янв._14_16_4">'[3]гибка'!$T$3:$X$13</definedName>
    <definedName name="_30_янв._14_16_7">'[3]гибка'!$T$3:$X$13</definedName>
    <definedName name="_30_янв._14_16_8">'[3]гибка'!$T$3:$X$13</definedName>
    <definedName name="_30_янв._14_16_9">'[3]гибка'!$T$3:$X$13</definedName>
    <definedName name="_30_янв._14_20">'[3]гибка'!$T$3:$X$13</definedName>
    <definedName name="_30_янв._14_4">'[3]гибка'!$T$3:$X$13</definedName>
    <definedName name="_30_янв._14_7">'[4]гибка'!$T$3:$X$13</definedName>
    <definedName name="_30_янв._14_7_1">'[3]гибка'!$T$3:$X$13</definedName>
    <definedName name="_30_янв._14_8">'[3]гибка'!$T$3:$X$13</definedName>
    <definedName name="_30_янв._14_9">'[3]гибка'!$T$3:$X$13</definedName>
    <definedName name="_30_янв._15">'[2]гибка'!$T$3:$X$13</definedName>
    <definedName name="_30_янв._15_1">'[2]гибка'!$T$3:$X$13</definedName>
    <definedName name="_30_янв._16">'[2]гибка'!$T$3:$X$13</definedName>
    <definedName name="_30_янв._16_10">'[2]гибка'!$T$3:$X$13</definedName>
    <definedName name="_30_янв._16_10_1">'[2]гибка'!$T$3:$X$13</definedName>
    <definedName name="_30_янв._16_11">'[2]гибка'!$T$3:$X$13</definedName>
    <definedName name="_30_янв._16_12">'[2]гибка'!$T$3:$X$13</definedName>
    <definedName name="_30_янв._16_13">'[2]гибка'!$T$3:$X$13</definedName>
    <definedName name="_30_янв._16_15">'[2]гибка'!$T$3:$X$13</definedName>
    <definedName name="_30_янв._16_15_1">'[2]гибка'!$T$3:$X$13</definedName>
    <definedName name="_30_янв._16_20">'[2]гибка'!$T$3:$X$13</definedName>
    <definedName name="_30_янв._16_4">'[2]гибка'!$T$3:$X$13</definedName>
    <definedName name="_30_янв._16_7">'[2]гибка'!$T$3:$X$13</definedName>
    <definedName name="_30_янв._16_8">'[2]гибка'!$T$3:$X$13</definedName>
    <definedName name="_30_янв._16_9">'[2]гибка'!$T$3:$X$13</definedName>
    <definedName name="_30_янв._20">'[2]гибка'!$T$3:$X$13</definedName>
    <definedName name="_30_янв._4">'[2]гибка'!$T$3:$X$13</definedName>
    <definedName name="_30_янв._7">'[5]гибка'!$T$3:$X$13</definedName>
    <definedName name="_30_янв._7_1">'[2]гибка'!$T$3:$X$13</definedName>
    <definedName name="_30_янв._8">'[2]гибка'!$T$3:$X$13</definedName>
    <definedName name="_30_янв._9">'[2]гибка'!$T$3:$X$13</definedName>
    <definedName name="_3Excel_BuiltIn_Print_Area_9_1_1_1_1_1">#REF!</definedName>
    <definedName name="_xlnm._FilterDatabase" localSheetId="0" hidden="1">'рамки'!$A$1:$U$13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0">#REF!</definedName>
    <definedName name="Excel_BuiltIn_Print_Area_1_1_1_1_17">#REF!</definedName>
    <definedName name="Excel_BuiltIn_Print_Area_1_1_1_1_5">#REF!</definedName>
    <definedName name="Excel_BuiltIn_Print_Area_1_1_1_1_9">#REF!</definedName>
    <definedName name="Excel_BuiltIn_Print_Area_1_1_1_10">#REF!</definedName>
    <definedName name="Excel_BuiltIn_Print_Area_1_1_1_17">#REF!</definedName>
    <definedName name="Excel_BuiltIn_Print_Area_1_1_1_5">#REF!</definedName>
    <definedName name="Excel_BuiltIn_Print_Area_1_1_1_9">#REF!</definedName>
    <definedName name="Excel_BuiltIn_Print_Area_1_1_10">#REF!</definedName>
    <definedName name="Excel_BuiltIn_Print_Area_1_1_17">#REF!</definedName>
    <definedName name="Excel_BuiltIn_Print_Area_1_1_5">#REF!</definedName>
    <definedName name="Excel_BuiltIn_Print_Area_1_1_9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0">#REF!</definedName>
    <definedName name="Excel_BuiltIn_Print_Area_10_1_1_9">#REF!</definedName>
    <definedName name="Excel_BuiltIn_Print_Area_10_1_10">#REF!</definedName>
    <definedName name="Excel_BuiltIn_Print_Area_10_1_17">#REF!</definedName>
    <definedName name="Excel_BuiltIn_Print_Area_10_1_5">#REF!</definedName>
    <definedName name="Excel_BuiltIn_Print_Area_10_1_9">#REF!</definedName>
    <definedName name="Excel_BuiltIn_Print_Area_10_10">#REF!</definedName>
    <definedName name="Excel_BuiltIn_Print_Area_10_9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0">#REF!</definedName>
    <definedName name="Excel_BuiltIn_Print_Area_11_1_17">#REF!</definedName>
    <definedName name="Excel_BuiltIn_Print_Area_11_1_5">#REF!</definedName>
    <definedName name="Excel_BuiltIn_Print_Area_11_1_9">#REF!</definedName>
    <definedName name="Excel_BuiltIn_Print_Area_11_10">#REF!</definedName>
    <definedName name="Excel_BuiltIn_Print_Area_11_17">#REF!</definedName>
    <definedName name="Excel_BuiltIn_Print_Area_11_5">#REF!</definedName>
    <definedName name="Excel_BuiltIn_Print_Area_11_9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2_1_10">#REF!</definedName>
    <definedName name="Excel_BuiltIn_Print_Area_12_1_17">#REF!</definedName>
    <definedName name="Excel_BuiltIn_Print_Area_12_1_5">#REF!</definedName>
    <definedName name="Excel_BuiltIn_Print_Area_12_1_9">#REF!</definedName>
    <definedName name="Excel_BuiltIn_Print_Area_19" localSheetId="0">('[6]113_7'!$B$3:$AS$8,'[6]113_7'!#REF!)</definedName>
    <definedName name="Excel_BuiltIn_Print_Area_19">('[7]113_7'!$B$3:$AS$8,'[7]113_7'!#REF!)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0" localSheetId="0">#REF!</definedName>
    <definedName name="Excel_BuiltIn_Print_Area_3_1_1_10">#REF!</definedName>
    <definedName name="Excel_BuiltIn_Print_Area_3_1_1_17">#REF!</definedName>
    <definedName name="Excel_BuiltIn_Print_Area_3_1_1_5">#REF!</definedName>
    <definedName name="Excel_BuiltIn_Print_Area_3_1_1_9">#REF!</definedName>
    <definedName name="Excel_BuiltIn_Print_Area_3_1_10">#REF!</definedName>
    <definedName name="Excel_BuiltIn_Print_Area_3_1_17">#REF!</definedName>
    <definedName name="Excel_BuiltIn_Print_Area_3_1_5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0">#REF!</definedName>
    <definedName name="Excel_BuiltIn_Print_Area_4_1_1_17">#REF!</definedName>
    <definedName name="Excel_BuiltIn_Print_Area_4_1_1_5">#REF!</definedName>
    <definedName name="Excel_BuiltIn_Print_Area_4_1_1_9">#REF!</definedName>
    <definedName name="Excel_BuiltIn_Print_Area_4_1_13">#REF!</definedName>
    <definedName name="Excel_BuiltIn_Print_Area_4_1_14">#REF!</definedName>
    <definedName name="Excel_BuiltIn_Print_Area_4_10">#REF!</definedName>
    <definedName name="Excel_BuiltIn_Print_Area_4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0">#REF!</definedName>
    <definedName name="Excel_BuiltIn_Print_Area_5_1_1_17">#REF!</definedName>
    <definedName name="Excel_BuiltIn_Print_Area_5_1_1_5">#REF!</definedName>
    <definedName name="Excel_BuiltIn_Print_Area_5_1_1_9">#REF!</definedName>
    <definedName name="Excel_BuiltIn_Print_Area_5_1_10">#REF!</definedName>
    <definedName name="Excel_BuiltIn_Print_Area_5_1_17">#REF!</definedName>
    <definedName name="Excel_BuiltIn_Print_Area_5_1_5">#REF!</definedName>
    <definedName name="Excel_BuiltIn_Print_Area_5_1_9">#REF!</definedName>
    <definedName name="Excel_BuiltIn_Print_Area_5_10">#REF!</definedName>
    <definedName name="Excel_BuiltIn_Print_Area_5_9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0">#REF!</definedName>
    <definedName name="Excel_BuiltIn_Print_Area_6_1_1_1_1_1_1_1_9">#REF!</definedName>
    <definedName name="Excel_BuiltIn_Print_Area_6_1_1_1_1_1_1_10">#REF!</definedName>
    <definedName name="Excel_BuiltIn_Print_Area_6_1_1_1_1_1_1_9">#REF!</definedName>
    <definedName name="Excel_BuiltIn_Print_Area_6_1_1_1_1_1_10">#REF!</definedName>
    <definedName name="Excel_BuiltIn_Print_Area_6_1_1_1_1_1_9">#REF!</definedName>
    <definedName name="Excel_BuiltIn_Print_Area_6_1_1_1_1_10">#REF!</definedName>
    <definedName name="Excel_BuiltIn_Print_Area_6_1_1_1_1_9">#REF!</definedName>
    <definedName name="Excel_BuiltIn_Print_Area_6_1_1_1_10_1" localSheetId="0">#REF!</definedName>
    <definedName name="Excel_BuiltIn_Print_Area_6_1_1_1_10_1">#REF!</definedName>
    <definedName name="Excel_BuiltIn_Print_Area_6_1_1_1_9" localSheetId="0">#REF!</definedName>
    <definedName name="Excel_BuiltIn_Print_Area_6_1_1_1_9">#REF!</definedName>
    <definedName name="Excel_BuiltIn_Print_Area_6_1_1_10_1" localSheetId="0">#REF!</definedName>
    <definedName name="Excel_BuiltIn_Print_Area_6_1_1_10_1">#REF!</definedName>
    <definedName name="Excel_BuiltIn_Print_Area_6_1_1_9" localSheetId="0">#REF!</definedName>
    <definedName name="Excel_BuiltIn_Print_Area_6_1_1_9">#REF!</definedName>
    <definedName name="Excel_BuiltIn_Print_Area_6_1_10" localSheetId="0">#REF!</definedName>
    <definedName name="Excel_BuiltIn_Print_Area_6_1_10">#REF!</definedName>
    <definedName name="Excel_BuiltIn_Print_Area_6_1_17">#REF!</definedName>
    <definedName name="Excel_BuiltIn_Print_Area_6_1_5">#REF!</definedName>
    <definedName name="Excel_BuiltIn_Print_Area_6_1_9">#REF!</definedName>
    <definedName name="Excel_BuiltIn_Print_Area_7">#REF!</definedName>
    <definedName name="Excel_BuiltIn_Print_Area_7_1">#REF!</definedName>
    <definedName name="Excel_BuiltIn_Print_Area_7_1_10_1" localSheetId="0">#REF!</definedName>
    <definedName name="Excel_BuiltIn_Print_Area_7_1_10_1">#REF!</definedName>
    <definedName name="Excel_BuiltIn_Print_Area_7_1_9" localSheetId="0">#REF!</definedName>
    <definedName name="Excel_BuiltIn_Print_Area_7_1_9">#REF!</definedName>
    <definedName name="Excel_BuiltIn_Print_Area_7_10" localSheetId="0">#REF!</definedName>
    <definedName name="Excel_BuiltIn_Print_Area_7_10">#REF!</definedName>
    <definedName name="Excel_BuiltIn_Print_Area_7_9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0">#REF!</definedName>
    <definedName name="Excel_BuiltIn_Print_Area_8_1_1_9">#REF!</definedName>
    <definedName name="Excel_BuiltIn_Print_Area_8_1_10">#REF!</definedName>
    <definedName name="Excel_BuiltIn_Print_Area_8_1_17">#REF!</definedName>
    <definedName name="Excel_BuiltIn_Print_Area_8_1_5">#REF!</definedName>
    <definedName name="Excel_BuiltIn_Print_Area_8_1_9">#REF!</definedName>
    <definedName name="Excel_BuiltIn_Print_Area_8_10">#REF!</definedName>
    <definedName name="Excel_BuiltIn_Print_Area_8_9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3">#REF!</definedName>
    <definedName name="Excel_BuiltIn_Print_Area_9_1_1_14">#REF!</definedName>
    <definedName name="Excel_BuiltIn_Print_Area_9_1_1_2">#REF!</definedName>
    <definedName name="Excel_BuiltIn_Print_Area_9_1_10">#REF!</definedName>
    <definedName name="Excel_BuiltIn_Print_Area_9_1_17">#REF!</definedName>
    <definedName name="Excel_BuiltIn_Print_Area_9_1_5">#REF!</definedName>
    <definedName name="Excel_BuiltIn_Print_Area_9_1_9">#REF!</definedName>
    <definedName name="Excel_BuiltIn_Print_Area_9_10">#REF!</definedName>
    <definedName name="Excel_BuiltIn_Print_Area_9_9">#REF!</definedName>
    <definedName name="_xlnm.Print_Area" localSheetId="0">'рамки'!$C$1:$J$13</definedName>
  </definedNames>
  <calcPr fullCalcOnLoad="1"/>
</workbook>
</file>

<file path=xl/sharedStrings.xml><?xml version="1.0" encoding="utf-8"?>
<sst xmlns="http://schemas.openxmlformats.org/spreadsheetml/2006/main" count="98" uniqueCount="57">
  <si>
    <t>обозначение</t>
  </si>
  <si>
    <t>название</t>
  </si>
  <si>
    <t>материал</t>
  </si>
  <si>
    <t>ФКГП126.05.042</t>
  </si>
  <si>
    <t>рамка</t>
  </si>
  <si>
    <t>КПП 01.1</t>
  </si>
  <si>
    <t>В</t>
  </si>
  <si>
    <t xml:space="preserve"> ФКГП 128.05.041</t>
  </si>
  <si>
    <t xml:space="preserve"> ФКГП 193.03.041</t>
  </si>
  <si>
    <t>ФКГП 193.03.042</t>
  </si>
  <si>
    <t>ФКГП 326.05.042</t>
  </si>
  <si>
    <t xml:space="preserve"> ФКГП 193.05.071</t>
  </si>
  <si>
    <t>КПП 02.1</t>
  </si>
  <si>
    <t>ФКГП 193.03.043</t>
  </si>
  <si>
    <t>Перемычка</t>
  </si>
  <si>
    <t>КПП 03.1</t>
  </si>
  <si>
    <t>ФКГП 193.05.072</t>
  </si>
  <si>
    <t>профиль</t>
  </si>
  <si>
    <t>КПП 04.1</t>
  </si>
  <si>
    <t xml:space="preserve"> ФКГП 193.05.073</t>
  </si>
  <si>
    <t>КПП 05.1</t>
  </si>
  <si>
    <t xml:space="preserve"> ФКГП 194.02.041</t>
  </si>
  <si>
    <t xml:space="preserve"> ФКГП 195.02.041</t>
  </si>
  <si>
    <t xml:space="preserve"> ФКГП 195.02.042</t>
  </si>
  <si>
    <t>перемычка</t>
  </si>
  <si>
    <t>зал.ок.</t>
  </si>
  <si>
    <t>вхк</t>
  </si>
  <si>
    <t>гиб/о</t>
  </si>
  <si>
    <t>св/отр</t>
  </si>
  <si>
    <t>г/свл</t>
  </si>
  <si>
    <t>отр</t>
  </si>
  <si>
    <t>слс/м</t>
  </si>
  <si>
    <t>фрз/о</t>
  </si>
  <si>
    <t>штм</t>
  </si>
  <si>
    <t>слс/р</t>
  </si>
  <si>
    <t>св/ок</t>
  </si>
  <si>
    <t>SBZ</t>
  </si>
  <si>
    <t>фр/ЧПУ</t>
  </si>
  <si>
    <t>рзб/о</t>
  </si>
  <si>
    <t>слс/о</t>
  </si>
  <si>
    <t>зач/о</t>
  </si>
  <si>
    <t>очс</t>
  </si>
  <si>
    <t>мрк</t>
  </si>
  <si>
    <t>упк/о</t>
  </si>
  <si>
    <t>гал</t>
  </si>
  <si>
    <t>пдг/5</t>
  </si>
  <si>
    <t>рпк</t>
  </si>
  <si>
    <t>отк</t>
  </si>
  <si>
    <t>всего</t>
  </si>
  <si>
    <t>ФКГП 126.05.042</t>
  </si>
  <si>
    <t>ФКГП 128.05.041</t>
  </si>
  <si>
    <t>ФКГП 193.03.041</t>
  </si>
  <si>
    <t>ФКГП 193.05.071</t>
  </si>
  <si>
    <t>ФКГП 193.05.073</t>
  </si>
  <si>
    <t>ФКГП 194.02.041</t>
  </si>
  <si>
    <t>ФКГП 195.02.041</t>
  </si>
  <si>
    <t>ФКГП 195.02.042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</si>
</sst>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;@"/>
    <numFmt numFmtId="165" formatCode="[$-419]d\ mmm\ 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2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3" applyFill="1" applyAlignment="1">
      <alignment horizontal="center"/>
      <protection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Fill="1" applyBorder="1" applyAlignment="1">
      <alignment horizontal="center"/>
      <protection/>
    </xf>
    <xf numFmtId="0" fontId="2" fillId="0" borderId="0" xfId="53" applyFill="1" applyAlignment="1">
      <alignment horizontal="center" wrapText="1"/>
      <protection/>
    </xf>
    <xf numFmtId="0" fontId="2" fillId="0" borderId="10" xfId="53" applyFill="1" applyBorder="1" applyAlignment="1">
      <alignment horizontal="center"/>
      <protection/>
    </xf>
    <xf numFmtId="0" fontId="2" fillId="0" borderId="0" xfId="53" applyFill="1" applyAlignment="1">
      <alignment horizontal="center" textRotation="90" wrapText="1" shrinkToFit="1"/>
      <protection/>
    </xf>
    <xf numFmtId="0" fontId="2" fillId="0" borderId="0" xfId="53" applyFont="1" applyFill="1" applyAlignment="1">
      <alignment horizontal="left" wrapText="1" shrinkToFit="1"/>
      <protection/>
    </xf>
    <xf numFmtId="0" fontId="2" fillId="0" borderId="0" xfId="53" applyFont="1" applyFill="1" applyAlignment="1">
      <alignment horizontal="left" vertical="center" textRotation="90" wrapText="1" shrinkToFit="1"/>
      <protection/>
    </xf>
    <xf numFmtId="0" fontId="2" fillId="0" borderId="0" xfId="53" applyFont="1" applyFill="1" applyAlignment="1">
      <alignment horizontal="center" textRotation="90" wrapText="1" shrinkToFit="1"/>
      <protection/>
    </xf>
    <xf numFmtId="164" fontId="5" fillId="0" borderId="0" xfId="53" applyNumberFormat="1" applyFont="1" applyFill="1" applyAlignment="1">
      <alignment horizontal="center" textRotation="90" wrapText="1" shrinkToFit="1"/>
      <protection/>
    </xf>
    <xf numFmtId="0" fontId="6" fillId="0" borderId="0" xfId="53" applyFont="1" applyFill="1" applyBorder="1" applyAlignment="1">
      <alignment horizontal="center" wrapText="1" shrinkToFit="1"/>
      <protection/>
    </xf>
    <xf numFmtId="0" fontId="2" fillId="0" borderId="11" xfId="53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left" shrinkToFit="1"/>
      <protection/>
    </xf>
    <xf numFmtId="0" fontId="3" fillId="0" borderId="11" xfId="54" applyFont="1" applyFill="1" applyBorder="1" applyAlignment="1">
      <alignment horizontal="left" vertical="center" shrinkToFi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2" fillId="0" borderId="12" xfId="53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53" applyFill="1" applyBorder="1" applyAlignment="1">
      <alignment horizontal="center"/>
      <protection/>
    </xf>
    <xf numFmtId="0" fontId="2" fillId="33" borderId="12" xfId="53" applyFill="1" applyBorder="1" applyAlignment="1">
      <alignment horizontal="center"/>
      <protection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руппы опережения ЦОП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/>
        <u val="double"/>
      </font>
      <fill>
        <patternFill>
          <bgColor theme="6" tint="0.5999600291252136"/>
        </patternFill>
      </fill>
    </dxf>
    <dxf>
      <font>
        <b/>
        <i/>
        <u val="double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75;&#1088;&#1091;&#1079;&#1082;&#1072;%20&#1089;&#1083;&#1077;&#1089;&#1072;&#1088;&#1085;&#1086;&#1075;&#1086;%20&#1091;&#1095;&#1072;&#1089;&#1090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87;&#1083;&#1072;&#1085;-&#1075;&#1088;&#1072;&#1092;&#1080;&#1082;%20&#1044;&#1045;&#1050;&#1040;&#1041;&#1056;&#1068;%202012&#1075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87;&#1083;&#1072;&#1085;-&#1075;&#1088;&#1072;&#1092;&#1080;&#1082;%20&#1052;&#1040;&#1056;&#1058;%202013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амки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 ХТПУ"/>
      <sheetName val="AL пр"/>
      <sheetName val="НЗП"/>
      <sheetName val="поставка"/>
      <sheetName val="СП"/>
      <sheetName val="замки"/>
      <sheetName val="гальв"/>
      <sheetName val="приход"/>
      <sheetName val="деф.ЦОП"/>
      <sheetName val="окна"/>
      <sheetName val="рез.пр"/>
      <sheetName val="фкгп 453"/>
      <sheetName val="RIC"/>
      <sheetName val="113_1"/>
      <sheetName val="113_2"/>
      <sheetName val="113_5"/>
      <sheetName val="113_7"/>
      <sheetName val="426"/>
      <sheetName val=" ХТПУ заказ"/>
    </sheetNames>
    <sheetDataSet>
      <sheetData sheetId="19">
        <row r="3">
          <cell r="B3">
            <v>0</v>
          </cell>
          <cell r="C3" t="str">
            <v>113/7</v>
          </cell>
          <cell r="D3" t="str">
            <v>стеклопакет</v>
          </cell>
          <cell r="E3" t="str">
            <v>форточка</v>
          </cell>
          <cell r="F3">
            <v>0</v>
          </cell>
          <cell r="G3" t="str">
            <v>ручка-замок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D4">
            <v>0</v>
          </cell>
          <cell r="E4">
            <v>0</v>
          </cell>
          <cell r="F4">
            <v>0</v>
          </cell>
          <cell r="G4" t="str">
            <v>ФКГП 125 17 000/01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D5">
            <v>0</v>
          </cell>
          <cell r="E5">
            <v>0</v>
          </cell>
          <cell r="F5">
            <v>0</v>
          </cell>
          <cell r="G5" t="str">
            <v>ФКГП 125 17 000/01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D6">
            <v>0</v>
          </cell>
          <cell r="E6">
            <v>0</v>
          </cell>
          <cell r="F6">
            <v>0</v>
          </cell>
          <cell r="G6" t="str">
            <v>ФКГП 125 17 000-01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D7">
            <v>0</v>
          </cell>
          <cell r="E7">
            <v>0</v>
          </cell>
          <cell r="F7">
            <v>0</v>
          </cell>
          <cell r="G7" t="str">
            <v>ФКГП 125 17 000-01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50</v>
          </cell>
          <cell r="X8">
            <v>0</v>
          </cell>
          <cell r="Y8">
            <v>0</v>
          </cell>
          <cell r="Z8">
            <v>50</v>
          </cell>
          <cell r="AA8">
            <v>0</v>
          </cell>
          <cell r="AB8">
            <v>32</v>
          </cell>
          <cell r="AC8">
            <v>0</v>
          </cell>
          <cell r="AD8">
            <v>0</v>
          </cell>
          <cell r="AE8">
            <v>0</v>
          </cell>
          <cell r="AF8">
            <v>32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 ХТПУ"/>
      <sheetName val="СП"/>
      <sheetName val="Лист2"/>
      <sheetName val="замки"/>
      <sheetName val="гальв"/>
      <sheetName val="ПРИХОД"/>
      <sheetName val="деф.ЦОП"/>
      <sheetName val="окна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 ХТПУ заказ"/>
      <sheetName val="Лист1"/>
      <sheetName val="НЗП"/>
      <sheetName val="рез.пр"/>
      <sheetName val="AL пр"/>
    </sheetNames>
    <sheetDataSet>
      <sheetData sheetId="18">
        <row r="3">
          <cell r="C3" t="str">
            <v>113/7</v>
          </cell>
          <cell r="D3" t="str">
            <v>стеклопакет</v>
          </cell>
          <cell r="E3" t="str">
            <v>форточка</v>
          </cell>
          <cell r="G3" t="str">
            <v>ручка-замок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G4" t="str">
            <v>ФКГП 125 17 000/01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G5" t="str">
            <v>ФКГП 125 17 000/01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G6" t="str">
            <v>ФКГП 125 17 000-01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G7" t="str">
            <v>ФКГП 125 17 000-01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18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18</v>
          </cell>
          <cell r="AG8">
            <v>20</v>
          </cell>
          <cell r="AH8">
            <v>0</v>
          </cell>
          <cell r="AI8">
            <v>28</v>
          </cell>
          <cell r="AJ8">
            <v>0</v>
          </cell>
          <cell r="AK8">
            <v>0</v>
          </cell>
          <cell r="AL8">
            <v>48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zoomScale="75" zoomScaleNormal="75" zoomScalePageLayoutView="0" workbookViewId="0" topLeftCell="A1">
      <pane xSplit="5" ySplit="1" topLeftCell="F2" activePane="bottomRight" state="frozen"/>
      <selection pane="topLeft" activeCell="CD1" sqref="CD1:CD16384"/>
      <selection pane="topRight" activeCell="CD1" sqref="CD1:CD16384"/>
      <selection pane="bottomLeft" activeCell="CD1" sqref="CD1:CD16384"/>
      <selection pane="bottomRight" activeCell="J34" sqref="J34"/>
    </sheetView>
  </sheetViews>
  <sheetFormatPr defaultColWidth="9.140625" defaultRowHeight="15"/>
  <cols>
    <col min="1" max="1" width="5.421875" style="1" customWidth="1"/>
    <col min="2" max="2" width="5.57421875" style="1" customWidth="1"/>
    <col min="3" max="3" width="26.7109375" style="2" customWidth="1"/>
    <col min="4" max="4" width="14.28125" style="3" customWidth="1"/>
    <col min="5" max="5" width="10.57421875" style="5" customWidth="1"/>
    <col min="6" max="10" width="9.8515625" style="1" customWidth="1"/>
    <col min="11" max="16384" width="9.140625" style="4" customWidth="1"/>
  </cols>
  <sheetData>
    <row r="1" spans="1:10" s="12" customFormat="1" ht="57" customHeight="1">
      <c r="A1" s="7"/>
      <c r="B1" s="7"/>
      <c r="C1" s="8" t="s">
        <v>0</v>
      </c>
      <c r="D1" s="9" t="s">
        <v>1</v>
      </c>
      <c r="E1" s="10" t="s">
        <v>2</v>
      </c>
      <c r="F1" s="11">
        <v>41323</v>
      </c>
      <c r="G1" s="11">
        <f>F1+1</f>
        <v>41324</v>
      </c>
      <c r="H1" s="11">
        <f>G1+1</f>
        <v>41325</v>
      </c>
      <c r="I1" s="11">
        <f>H1+1</f>
        <v>41326</v>
      </c>
      <c r="J1" s="11">
        <f>I1+1</f>
        <v>41327</v>
      </c>
    </row>
    <row r="2" spans="1:10" ht="15">
      <c r="A2" s="13"/>
      <c r="B2" s="13"/>
      <c r="C2" s="14" t="s">
        <v>3</v>
      </c>
      <c r="D2" s="15" t="s">
        <v>4</v>
      </c>
      <c r="E2" s="16" t="s">
        <v>5</v>
      </c>
      <c r="F2" s="23"/>
      <c r="G2" s="6">
        <v>0</v>
      </c>
      <c r="H2" s="6">
        <v>0</v>
      </c>
      <c r="I2" s="6">
        <v>0</v>
      </c>
      <c r="J2" s="17">
        <v>0</v>
      </c>
    </row>
    <row r="3" spans="1:10" ht="15">
      <c r="A3" s="13">
        <v>30</v>
      </c>
      <c r="B3" s="13" t="s">
        <v>6</v>
      </c>
      <c r="C3" s="14" t="s">
        <v>7</v>
      </c>
      <c r="D3" s="15" t="s">
        <v>4</v>
      </c>
      <c r="E3" s="16" t="s">
        <v>5</v>
      </c>
      <c r="F3" s="23">
        <v>0</v>
      </c>
      <c r="G3" s="6">
        <v>0</v>
      </c>
      <c r="H3" s="6">
        <v>0</v>
      </c>
      <c r="I3" s="6">
        <v>0</v>
      </c>
      <c r="J3" s="17">
        <v>0</v>
      </c>
    </row>
    <row r="4" spans="1:10" ht="15">
      <c r="A4" s="13">
        <v>30</v>
      </c>
      <c r="B4" s="13" t="s">
        <v>6</v>
      </c>
      <c r="C4" s="14" t="s">
        <v>8</v>
      </c>
      <c r="D4" s="15" t="s">
        <v>4</v>
      </c>
      <c r="E4" s="16" t="s">
        <v>5</v>
      </c>
      <c r="F4" s="24">
        <v>0</v>
      </c>
      <c r="G4" s="17">
        <v>0</v>
      </c>
      <c r="H4" s="17">
        <v>0</v>
      </c>
      <c r="I4" s="17">
        <v>0</v>
      </c>
      <c r="J4" s="17">
        <v>0</v>
      </c>
    </row>
    <row r="5" spans="1:10" ht="15">
      <c r="A5" s="13">
        <v>30</v>
      </c>
      <c r="B5" s="13" t="s">
        <v>6</v>
      </c>
      <c r="C5" s="14" t="s">
        <v>9</v>
      </c>
      <c r="D5" s="15" t="s">
        <v>4</v>
      </c>
      <c r="E5" s="16" t="s">
        <v>5</v>
      </c>
      <c r="F5" s="24">
        <v>0</v>
      </c>
      <c r="G5" s="17">
        <v>0</v>
      </c>
      <c r="H5" s="17">
        <v>0</v>
      </c>
      <c r="I5" s="17">
        <v>100</v>
      </c>
      <c r="J5" s="17">
        <v>0</v>
      </c>
    </row>
    <row r="6" spans="1:10" ht="15">
      <c r="A6" s="13">
        <v>30</v>
      </c>
      <c r="B6" s="13" t="s">
        <v>6</v>
      </c>
      <c r="C6" s="14" t="s">
        <v>10</v>
      </c>
      <c r="D6" s="15" t="s">
        <v>4</v>
      </c>
      <c r="E6" s="16" t="s">
        <v>5</v>
      </c>
      <c r="F6" s="24">
        <v>0</v>
      </c>
      <c r="G6" s="17">
        <v>0</v>
      </c>
      <c r="H6" s="17">
        <v>0</v>
      </c>
      <c r="I6" s="17">
        <v>0</v>
      </c>
      <c r="J6" s="17">
        <v>0</v>
      </c>
    </row>
    <row r="7" spans="1:10" ht="15">
      <c r="A7" s="13">
        <v>30</v>
      </c>
      <c r="B7" s="13" t="s">
        <v>6</v>
      </c>
      <c r="C7" s="14" t="s">
        <v>11</v>
      </c>
      <c r="D7" s="15" t="s">
        <v>4</v>
      </c>
      <c r="E7" s="16" t="s">
        <v>12</v>
      </c>
      <c r="F7" s="24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15">
      <c r="A8" s="13">
        <v>30</v>
      </c>
      <c r="B8" s="13" t="s">
        <v>6</v>
      </c>
      <c r="C8" s="14" t="s">
        <v>13</v>
      </c>
      <c r="D8" s="15" t="s">
        <v>14</v>
      </c>
      <c r="E8" s="16" t="s">
        <v>15</v>
      </c>
      <c r="F8" s="24">
        <v>0</v>
      </c>
      <c r="G8" s="17">
        <v>0</v>
      </c>
      <c r="H8" s="17">
        <v>0</v>
      </c>
      <c r="I8" s="17">
        <v>200</v>
      </c>
      <c r="J8" s="17">
        <v>0</v>
      </c>
    </row>
    <row r="9" spans="1:10" ht="15">
      <c r="A9" s="13">
        <v>30</v>
      </c>
      <c r="B9" s="13" t="s">
        <v>6</v>
      </c>
      <c r="C9" s="14" t="s">
        <v>16</v>
      </c>
      <c r="D9" s="15" t="s">
        <v>17</v>
      </c>
      <c r="E9" s="16" t="s">
        <v>18</v>
      </c>
      <c r="F9" s="24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15">
      <c r="A10" s="13">
        <v>30</v>
      </c>
      <c r="B10" s="13" t="s">
        <v>6</v>
      </c>
      <c r="C10" s="14" t="s">
        <v>19</v>
      </c>
      <c r="D10" s="15" t="s">
        <v>17</v>
      </c>
      <c r="E10" s="16" t="s">
        <v>20</v>
      </c>
      <c r="F10" s="24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15">
      <c r="A11" s="13">
        <v>30</v>
      </c>
      <c r="B11" s="13" t="s">
        <v>6</v>
      </c>
      <c r="C11" s="14" t="s">
        <v>21</v>
      </c>
      <c r="D11" s="15" t="s">
        <v>4</v>
      </c>
      <c r="E11" s="16" t="s">
        <v>5</v>
      </c>
      <c r="F11" s="24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15">
      <c r="A12" s="13">
        <v>30</v>
      </c>
      <c r="B12" s="13" t="s">
        <v>6</v>
      </c>
      <c r="C12" s="14" t="s">
        <v>22</v>
      </c>
      <c r="D12" s="15" t="s">
        <v>4</v>
      </c>
      <c r="E12" s="16" t="s">
        <v>5</v>
      </c>
      <c r="F12" s="24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15">
      <c r="A13" s="13">
        <v>30</v>
      </c>
      <c r="B13" s="13" t="s">
        <v>6</v>
      </c>
      <c r="C13" s="14" t="s">
        <v>23</v>
      </c>
      <c r="D13" s="15" t="s">
        <v>4</v>
      </c>
      <c r="E13" s="16" t="s">
        <v>5</v>
      </c>
      <c r="F13" s="24">
        <v>0</v>
      </c>
      <c r="G13" s="17">
        <v>0</v>
      </c>
      <c r="H13" s="17">
        <v>0</v>
      </c>
      <c r="I13" s="17">
        <v>0</v>
      </c>
      <c r="J13" s="17">
        <v>0</v>
      </c>
    </row>
    <row r="16" spans="3:5" ht="12.75">
      <c r="C16" s="3"/>
      <c r="D16" s="5"/>
      <c r="E16" s="1"/>
    </row>
    <row r="17" spans="3:5" ht="12.75">
      <c r="C17" s="3"/>
      <c r="D17" s="5"/>
      <c r="E17" s="1"/>
    </row>
    <row r="18" spans="3:5" ht="12.75">
      <c r="C18" s="3"/>
      <c r="D18" s="5"/>
      <c r="E18" s="1"/>
    </row>
    <row r="19" spans="3:5" ht="12.75">
      <c r="C19" s="3"/>
      <c r="D19" s="5"/>
      <c r="E19" s="1"/>
    </row>
    <row r="20" spans="3:5" ht="12.75">
      <c r="C20" s="3"/>
      <c r="D20" s="5"/>
      <c r="E20" s="1"/>
    </row>
    <row r="21" spans="3:5" ht="12.75">
      <c r="C21" s="3"/>
      <c r="D21" s="5"/>
      <c r="E21" s="1"/>
    </row>
  </sheetData>
  <sheetProtection selectLockedCells="1" selectUnlockedCells="1"/>
  <autoFilter ref="A1:U13"/>
  <conditionalFormatting sqref="F4:J13 J2:J3">
    <cfRule type="cellIs" priority="3" dxfId="1" operator="greaterThan">
      <formula>0</formula>
    </cfRule>
  </conditionalFormatting>
  <printOptions horizontalCentered="1" verticalCentered="1"/>
  <pageMargins left="0.7480314960629921" right="0.7480314960629921" top="0" bottom="0" header="0" footer="0"/>
  <pageSetup horizontalDpi="300" verticalDpi="300" orientation="landscape" paperSize="9" scale="64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52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CD1" sqref="CD1:CD16384"/>
      <selection pane="topRight" activeCell="CD1" sqref="CD1:CD16384"/>
      <selection pane="bottomLeft" activeCell="CD1" sqref="CD1:CD16384"/>
      <selection pane="bottomRight" activeCell="D17" sqref="D17"/>
    </sheetView>
  </sheetViews>
  <sheetFormatPr defaultColWidth="9.140625" defaultRowHeight="15"/>
  <cols>
    <col min="1" max="1" width="23.00390625" style="0" bestFit="1" customWidth="1"/>
    <col min="2" max="2" width="11.57421875" style="0" bestFit="1" customWidth="1"/>
    <col min="3" max="3" width="7.7109375" style="0" bestFit="1" customWidth="1"/>
    <col min="4" max="4" width="4.00390625" style="0" bestFit="1" customWidth="1"/>
    <col min="5" max="6" width="7.00390625" style="0" bestFit="1" customWidth="1"/>
    <col min="7" max="7" width="6.421875" style="0" customWidth="1"/>
    <col min="8" max="8" width="4.57421875" style="0" customWidth="1"/>
    <col min="9" max="9" width="6.421875" style="0" customWidth="1"/>
    <col min="10" max="10" width="7.00390625" style="0" customWidth="1"/>
    <col min="11" max="11" width="5.140625" style="0" customWidth="1"/>
    <col min="12" max="13" width="7.00390625" style="0" customWidth="1"/>
    <col min="14" max="14" width="4.28125" style="0" customWidth="1"/>
    <col min="15" max="15" width="8.140625" style="0" customWidth="1"/>
    <col min="16" max="19" width="7.00390625" style="0" customWidth="1"/>
    <col min="20" max="20" width="4.7109375" style="0" customWidth="1"/>
    <col min="21" max="21" width="7.00390625" style="0" customWidth="1"/>
    <col min="22" max="22" width="4.28125" style="0" customWidth="1"/>
    <col min="23" max="24" width="7.00390625" style="0" customWidth="1"/>
    <col min="25" max="25" width="4.140625" style="0" customWidth="1"/>
    <col min="26" max="26" width="7.00390625" style="0" customWidth="1"/>
    <col min="27" max="78" width="9.140625" style="0" customWidth="1"/>
    <col min="80" max="93" width="9.140625" style="0" customWidth="1"/>
  </cols>
  <sheetData>
    <row r="2" spans="1:26" ht="15">
      <c r="A2" s="18"/>
      <c r="B2" s="18"/>
      <c r="C2" s="18" t="s">
        <v>25</v>
      </c>
      <c r="D2" s="18" t="s">
        <v>26</v>
      </c>
      <c r="E2" s="18" t="s">
        <v>27</v>
      </c>
      <c r="F2" s="18" t="s">
        <v>28</v>
      </c>
      <c r="G2" s="18" t="s">
        <v>29</v>
      </c>
      <c r="H2" s="18" t="s">
        <v>30</v>
      </c>
      <c r="I2" s="18" t="s">
        <v>31</v>
      </c>
      <c r="J2" s="18" t="s">
        <v>32</v>
      </c>
      <c r="K2" s="18" t="s">
        <v>33</v>
      </c>
      <c r="L2" s="18" t="s">
        <v>34</v>
      </c>
      <c r="M2" s="18" t="s">
        <v>35</v>
      </c>
      <c r="N2" s="18" t="s">
        <v>36</v>
      </c>
      <c r="O2" s="18" t="s">
        <v>37</v>
      </c>
      <c r="P2" s="18" t="s">
        <v>38</v>
      </c>
      <c r="Q2" s="18" t="s">
        <v>39</v>
      </c>
      <c r="R2" s="18" t="s">
        <v>40</v>
      </c>
      <c r="S2" s="18" t="s">
        <v>41</v>
      </c>
      <c r="T2" s="18" t="s">
        <v>42</v>
      </c>
      <c r="U2" s="18" t="s">
        <v>43</v>
      </c>
      <c r="V2" s="18" t="s">
        <v>44</v>
      </c>
      <c r="W2" s="18" t="s">
        <v>45</v>
      </c>
      <c r="X2" s="18" t="s">
        <v>46</v>
      </c>
      <c r="Y2" s="18" t="s">
        <v>47</v>
      </c>
      <c r="Z2" s="19" t="s">
        <v>48</v>
      </c>
    </row>
    <row r="3" spans="1:26" ht="15">
      <c r="A3" s="18" t="s">
        <v>49</v>
      </c>
      <c r="B3" s="18" t="s">
        <v>4</v>
      </c>
      <c r="C3" s="22">
        <v>0.105</v>
      </c>
      <c r="D3" s="18"/>
      <c r="E3" s="18">
        <v>0.03</v>
      </c>
      <c r="F3" s="18">
        <v>0.031</v>
      </c>
      <c r="G3" s="18"/>
      <c r="H3" s="18">
        <v>0</v>
      </c>
      <c r="I3" s="18"/>
      <c r="J3" s="18">
        <v>0</v>
      </c>
      <c r="K3" s="18"/>
      <c r="L3" s="18">
        <v>0.036</v>
      </c>
      <c r="M3" s="18">
        <v>0.082</v>
      </c>
      <c r="N3" s="18"/>
      <c r="O3" s="18"/>
      <c r="P3" s="18"/>
      <c r="Q3" s="18">
        <v>0.065</v>
      </c>
      <c r="R3" s="18">
        <v>0.077</v>
      </c>
      <c r="S3" s="18">
        <v>0.008</v>
      </c>
      <c r="T3" s="18"/>
      <c r="U3" s="18">
        <v>0.007</v>
      </c>
      <c r="V3" s="18"/>
      <c r="W3" s="18"/>
      <c r="X3" s="18"/>
      <c r="Y3" s="18"/>
      <c r="Z3" s="18">
        <f aca="true" t="shared" si="0" ref="Z3:Z14">SUM(C3:Y3)</f>
        <v>0.44100000000000006</v>
      </c>
    </row>
    <row r="4" spans="1:26" ht="15">
      <c r="A4" s="18" t="s">
        <v>50</v>
      </c>
      <c r="B4" s="18" t="s">
        <v>4</v>
      </c>
      <c r="C4" s="22">
        <v>0.105</v>
      </c>
      <c r="D4" s="18"/>
      <c r="E4" s="18">
        <v>0.03</v>
      </c>
      <c r="F4" s="18">
        <v>0.03</v>
      </c>
      <c r="G4" s="18"/>
      <c r="H4" s="18">
        <v>0</v>
      </c>
      <c r="I4" s="18"/>
      <c r="J4" s="18">
        <v>0</v>
      </c>
      <c r="K4" s="18"/>
      <c r="L4" s="18">
        <v>0.11</v>
      </c>
      <c r="M4" s="18">
        <v>0.052</v>
      </c>
      <c r="N4" s="18"/>
      <c r="O4" s="18"/>
      <c r="P4" s="18"/>
      <c r="Q4" s="18">
        <v>0</v>
      </c>
      <c r="R4" s="18">
        <v>0.08</v>
      </c>
      <c r="S4" s="18">
        <v>0.008</v>
      </c>
      <c r="T4" s="18"/>
      <c r="U4" s="18">
        <v>0.007</v>
      </c>
      <c r="V4" s="18"/>
      <c r="W4" s="18"/>
      <c r="X4" s="18"/>
      <c r="Y4" s="18"/>
      <c r="Z4" s="18">
        <f t="shared" si="0"/>
        <v>0.42200000000000004</v>
      </c>
    </row>
    <row r="5" spans="1:26" ht="15">
      <c r="A5" s="18" t="s">
        <v>51</v>
      </c>
      <c r="B5" s="19" t="s">
        <v>4</v>
      </c>
      <c r="C5" s="22">
        <v>0.174</v>
      </c>
      <c r="D5" s="19"/>
      <c r="E5" s="19">
        <v>0.03</v>
      </c>
      <c r="F5" s="19">
        <v>0.05</v>
      </c>
      <c r="G5" s="19"/>
      <c r="H5" s="19"/>
      <c r="I5" s="19"/>
      <c r="J5" s="19"/>
      <c r="K5" s="19"/>
      <c r="L5" s="19">
        <v>0.161</v>
      </c>
      <c r="M5" s="19">
        <v>0.18</v>
      </c>
      <c r="N5" s="19"/>
      <c r="O5" s="19"/>
      <c r="P5" s="19">
        <v>0.108</v>
      </c>
      <c r="Q5" s="19">
        <v>0</v>
      </c>
      <c r="R5" s="19">
        <v>0.16</v>
      </c>
      <c r="S5" s="19">
        <v>0.008</v>
      </c>
      <c r="T5" s="19"/>
      <c r="U5" s="19">
        <v>0.008</v>
      </c>
      <c r="V5" s="19"/>
      <c r="W5" s="19"/>
      <c r="X5" s="19"/>
      <c r="Y5" s="19"/>
      <c r="Z5" s="18">
        <f t="shared" si="0"/>
        <v>0.879</v>
      </c>
    </row>
    <row r="6" spans="1:26" ht="15">
      <c r="A6" s="18" t="s">
        <v>9</v>
      </c>
      <c r="B6" s="19" t="s">
        <v>4</v>
      </c>
      <c r="C6" s="22">
        <v>0.174</v>
      </c>
      <c r="D6" s="19"/>
      <c r="E6" s="19">
        <v>0.03</v>
      </c>
      <c r="F6" s="19">
        <v>0.05</v>
      </c>
      <c r="G6" s="19"/>
      <c r="H6" s="19"/>
      <c r="I6" s="19"/>
      <c r="J6" s="19"/>
      <c r="K6" s="19"/>
      <c r="L6" s="19">
        <v>0.172</v>
      </c>
      <c r="M6" s="19">
        <v>0.165</v>
      </c>
      <c r="N6" s="19"/>
      <c r="O6" s="19"/>
      <c r="P6" s="19">
        <v>0.071</v>
      </c>
      <c r="Q6" s="19">
        <v>0</v>
      </c>
      <c r="R6" s="19">
        <v>0.16</v>
      </c>
      <c r="S6" s="19">
        <v>0.008</v>
      </c>
      <c r="T6" s="19"/>
      <c r="U6" s="19">
        <v>0.008</v>
      </c>
      <c r="V6" s="19"/>
      <c r="W6" s="19"/>
      <c r="X6" s="19"/>
      <c r="Y6" s="19"/>
      <c r="Z6" s="19">
        <f t="shared" si="0"/>
        <v>0.838</v>
      </c>
    </row>
    <row r="7" spans="1:26" ht="15">
      <c r="A7" s="18" t="s">
        <v>10</v>
      </c>
      <c r="B7" s="19" t="s">
        <v>4</v>
      </c>
      <c r="C7" s="22">
        <v>0.174</v>
      </c>
      <c r="D7" s="19"/>
      <c r="E7" s="19">
        <v>0.03</v>
      </c>
      <c r="F7" s="19">
        <v>0.05</v>
      </c>
      <c r="G7" s="19"/>
      <c r="H7" s="19"/>
      <c r="I7" s="19"/>
      <c r="J7" s="19"/>
      <c r="K7" s="19"/>
      <c r="L7" s="19">
        <v>0.12</v>
      </c>
      <c r="M7" s="19">
        <v>0.101</v>
      </c>
      <c r="N7" s="19"/>
      <c r="O7" s="19"/>
      <c r="P7" s="19"/>
      <c r="Q7" s="19">
        <v>0.088</v>
      </c>
      <c r="R7" s="19">
        <v>0.16</v>
      </c>
      <c r="S7" s="19">
        <v>0.008</v>
      </c>
      <c r="T7" s="19"/>
      <c r="U7" s="19">
        <v>0.008</v>
      </c>
      <c r="V7" s="19"/>
      <c r="W7" s="19"/>
      <c r="X7" s="19"/>
      <c r="Y7" s="19"/>
      <c r="Z7" s="19">
        <f t="shared" si="0"/>
        <v>0.739</v>
      </c>
    </row>
    <row r="8" spans="1:26" ht="15">
      <c r="A8" s="18" t="s">
        <v>52</v>
      </c>
      <c r="B8" s="19" t="s">
        <v>4</v>
      </c>
      <c r="C8" s="22">
        <v>0.174</v>
      </c>
      <c r="D8" s="19"/>
      <c r="E8" s="19">
        <v>0.06</v>
      </c>
      <c r="F8" s="19"/>
      <c r="G8" s="19"/>
      <c r="H8" s="19">
        <v>0.05</v>
      </c>
      <c r="I8" s="19"/>
      <c r="J8" s="19"/>
      <c r="K8" s="19">
        <v>0.016</v>
      </c>
      <c r="L8" s="19">
        <v>0.018</v>
      </c>
      <c r="M8" s="19">
        <v>0.227</v>
      </c>
      <c r="N8" s="19"/>
      <c r="O8" s="19"/>
      <c r="P8" s="19">
        <v>0.062</v>
      </c>
      <c r="Q8" s="19">
        <v>0.054</v>
      </c>
      <c r="R8" s="19">
        <v>0.16</v>
      </c>
      <c r="S8" s="19">
        <v>0.008</v>
      </c>
      <c r="T8" s="19"/>
      <c r="U8" s="19">
        <v>0.008</v>
      </c>
      <c r="V8" s="19"/>
      <c r="W8" s="19"/>
      <c r="X8" s="19"/>
      <c r="Y8" s="19"/>
      <c r="Z8" s="19">
        <f t="shared" si="0"/>
        <v>0.8370000000000001</v>
      </c>
    </row>
    <row r="9" spans="1:26" ht="15">
      <c r="A9" s="18" t="s">
        <v>13</v>
      </c>
      <c r="B9" s="19" t="s">
        <v>24</v>
      </c>
      <c r="C9" s="22">
        <v>0.103</v>
      </c>
      <c r="D9" s="19"/>
      <c r="E9" s="19"/>
      <c r="F9" s="19"/>
      <c r="G9" s="19"/>
      <c r="H9" s="19">
        <v>0.027</v>
      </c>
      <c r="I9" s="19"/>
      <c r="J9" s="19">
        <v>0.088</v>
      </c>
      <c r="K9" s="19"/>
      <c r="L9" s="19">
        <v>0.028</v>
      </c>
      <c r="M9" s="19">
        <v>0.225</v>
      </c>
      <c r="N9" s="19"/>
      <c r="O9" s="19"/>
      <c r="P9" s="19"/>
      <c r="Q9" s="19">
        <v>0</v>
      </c>
      <c r="R9" s="19">
        <v>0.16</v>
      </c>
      <c r="S9" s="19">
        <v>0.008</v>
      </c>
      <c r="T9" s="19"/>
      <c r="U9" s="19">
        <v>0.008</v>
      </c>
      <c r="V9" s="19"/>
      <c r="W9" s="19"/>
      <c r="X9" s="19"/>
      <c r="Y9" s="19"/>
      <c r="Z9" s="19">
        <f t="shared" si="0"/>
        <v>0.647</v>
      </c>
    </row>
    <row r="10" spans="1:26" ht="15">
      <c r="A10" s="18" t="s">
        <v>16</v>
      </c>
      <c r="B10" s="19" t="s">
        <v>17</v>
      </c>
      <c r="C10" s="22">
        <v>0.105</v>
      </c>
      <c r="D10" s="19"/>
      <c r="E10" s="19"/>
      <c r="F10" s="19"/>
      <c r="G10" s="19"/>
      <c r="H10" s="19">
        <v>0.027</v>
      </c>
      <c r="I10" s="19"/>
      <c r="J10" s="19">
        <v>0.11</v>
      </c>
      <c r="K10" s="19"/>
      <c r="L10" s="19">
        <v>0.028</v>
      </c>
      <c r="M10" s="19">
        <v>0.062</v>
      </c>
      <c r="N10" s="19"/>
      <c r="O10" s="19"/>
      <c r="P10" s="19">
        <v>0.06</v>
      </c>
      <c r="Q10" s="19">
        <v>0</v>
      </c>
      <c r="R10" s="19">
        <v>0.12</v>
      </c>
      <c r="S10" s="19">
        <v>0.008</v>
      </c>
      <c r="T10" s="19"/>
      <c r="U10" s="19">
        <v>0.008</v>
      </c>
      <c r="V10" s="19"/>
      <c r="W10" s="19"/>
      <c r="X10" s="19"/>
      <c r="Y10" s="19"/>
      <c r="Z10" s="19">
        <f t="shared" si="0"/>
        <v>0.528</v>
      </c>
    </row>
    <row r="11" spans="1:26" ht="15">
      <c r="A11" s="18" t="s">
        <v>53</v>
      </c>
      <c r="B11" s="19" t="s">
        <v>17</v>
      </c>
      <c r="C11" s="22"/>
      <c r="D11" s="19"/>
      <c r="E11" s="19"/>
      <c r="F11" s="19"/>
      <c r="G11" s="19"/>
      <c r="H11" s="19">
        <v>0.027</v>
      </c>
      <c r="I11" s="19"/>
      <c r="J11" s="19">
        <v>0.08</v>
      </c>
      <c r="K11" s="19">
        <v>0.017</v>
      </c>
      <c r="L11" s="19">
        <v>0.036</v>
      </c>
      <c r="M11" s="19">
        <v>0</v>
      </c>
      <c r="N11" s="19"/>
      <c r="O11" s="19"/>
      <c r="P11" s="19"/>
      <c r="Q11" s="19">
        <v>0</v>
      </c>
      <c r="R11" s="19"/>
      <c r="S11" s="19"/>
      <c r="T11" s="19"/>
      <c r="U11" s="19">
        <v>0.006</v>
      </c>
      <c r="V11" s="19"/>
      <c r="W11" s="19"/>
      <c r="X11" s="19"/>
      <c r="Y11" s="19"/>
      <c r="Z11" s="19">
        <f t="shared" si="0"/>
        <v>0.166</v>
      </c>
    </row>
    <row r="12" spans="1:26" ht="15">
      <c r="A12" s="18" t="s">
        <v>54</v>
      </c>
      <c r="B12" s="19" t="s">
        <v>4</v>
      </c>
      <c r="C12" s="22">
        <v>0.171</v>
      </c>
      <c r="D12" s="19"/>
      <c r="E12" s="19">
        <v>0.06</v>
      </c>
      <c r="F12" s="19"/>
      <c r="G12" s="19"/>
      <c r="H12" s="19"/>
      <c r="I12" s="19"/>
      <c r="J12" s="19"/>
      <c r="K12" s="19"/>
      <c r="L12" s="19">
        <v>0.348</v>
      </c>
      <c r="M12" s="19">
        <v>0</v>
      </c>
      <c r="N12" s="19"/>
      <c r="O12" s="19"/>
      <c r="P12" s="19"/>
      <c r="Q12" s="19">
        <v>0</v>
      </c>
      <c r="R12" s="19">
        <v>0.16</v>
      </c>
      <c r="S12" s="19"/>
      <c r="T12" s="19"/>
      <c r="U12" s="19">
        <v>0.008</v>
      </c>
      <c r="V12" s="19"/>
      <c r="W12" s="19"/>
      <c r="X12" s="19"/>
      <c r="Y12" s="19"/>
      <c r="Z12" s="19">
        <f t="shared" si="0"/>
        <v>0.747</v>
      </c>
    </row>
    <row r="13" spans="1:26" ht="15">
      <c r="A13" s="18" t="s">
        <v>55</v>
      </c>
      <c r="B13" s="19" t="s">
        <v>4</v>
      </c>
      <c r="C13" s="22">
        <v>0.126</v>
      </c>
      <c r="D13" s="19"/>
      <c r="E13" s="19">
        <v>0.056</v>
      </c>
      <c r="F13" s="19"/>
      <c r="G13" s="19"/>
      <c r="H13" s="19"/>
      <c r="I13" s="19"/>
      <c r="J13" s="19"/>
      <c r="K13" s="19"/>
      <c r="L13" s="19">
        <v>0.193</v>
      </c>
      <c r="M13" s="19">
        <v>0</v>
      </c>
      <c r="N13" s="19"/>
      <c r="O13" s="19"/>
      <c r="P13" s="19"/>
      <c r="Q13" s="19">
        <v>0</v>
      </c>
      <c r="R13" s="19">
        <v>0.088</v>
      </c>
      <c r="S13" s="19">
        <v>0.008</v>
      </c>
      <c r="T13" s="19"/>
      <c r="U13" s="19">
        <v>0.007</v>
      </c>
      <c r="V13" s="19"/>
      <c r="W13" s="19"/>
      <c r="X13" s="19"/>
      <c r="Y13" s="19"/>
      <c r="Z13" s="19">
        <f t="shared" si="0"/>
        <v>0.478</v>
      </c>
    </row>
    <row r="14" spans="1:26" ht="15">
      <c r="A14" s="18" t="s">
        <v>56</v>
      </c>
      <c r="B14" s="19" t="s">
        <v>4</v>
      </c>
      <c r="C14" s="22">
        <v>0.126</v>
      </c>
      <c r="D14" s="19"/>
      <c r="E14" s="19">
        <v>0.056</v>
      </c>
      <c r="F14" s="19"/>
      <c r="G14" s="19"/>
      <c r="H14" s="19"/>
      <c r="I14" s="19"/>
      <c r="J14" s="19"/>
      <c r="K14" s="19"/>
      <c r="L14" s="19">
        <v>0.223</v>
      </c>
      <c r="M14" s="19">
        <v>0</v>
      </c>
      <c r="N14" s="19"/>
      <c r="O14" s="19"/>
      <c r="P14" s="19"/>
      <c r="Q14" s="19">
        <v>0</v>
      </c>
      <c r="R14" s="19">
        <v>0.088</v>
      </c>
      <c r="S14" s="19">
        <v>0.008</v>
      </c>
      <c r="T14" s="19"/>
      <c r="U14" s="19">
        <v>0.007</v>
      </c>
      <c r="V14" s="19"/>
      <c r="W14" s="19"/>
      <c r="X14" s="19"/>
      <c r="Y14" s="19"/>
      <c r="Z14" s="19">
        <f t="shared" si="0"/>
        <v>0.508</v>
      </c>
    </row>
    <row r="16" spans="1:26" ht="15">
      <c r="A16" s="26">
        <f>рамки!F1</f>
        <v>41323</v>
      </c>
      <c r="B16" s="21" t="str">
        <f>TEXT(A16,"ДДД")</f>
        <v>Пн</v>
      </c>
      <c r="C16" s="21">
        <f>SUMPRODUCT(C$3:C$14*рамки!$F$2:$F$13)/8</f>
        <v>0</v>
      </c>
      <c r="D16" s="21">
        <f>SUMPRODUCT(D$3:D$14*рамки!$F$2:$F$13)/8</f>
        <v>0</v>
      </c>
      <c r="E16" s="21">
        <f>SUMPRODUCT(E$3:E$14*рамки!$F$2:$F$13)/8</f>
        <v>0</v>
      </c>
      <c r="F16" s="21">
        <f>SUMPRODUCT(F$3:F$14*рамки!$F$2:$F$13)/8</f>
        <v>0</v>
      </c>
      <c r="G16" s="21">
        <f>SUMPRODUCT(G$3:G$14*рамки!$F$2:$F$13)/8</f>
        <v>0</v>
      </c>
      <c r="H16" s="21">
        <f>SUMPRODUCT(H$3:H$14*рамки!$F$2:$F$13)/8</f>
        <v>0</v>
      </c>
      <c r="I16" s="21">
        <f>SUMPRODUCT(I$3:I$14*рамки!$F$2:$F$13)/8</f>
        <v>0</v>
      </c>
      <c r="J16" s="21">
        <f>SUMPRODUCT(J$3:J$14*рамки!$F$2:$F$13)/8</f>
        <v>0</v>
      </c>
      <c r="K16" s="21">
        <f>SUMPRODUCT(K$3:K$14*рамки!$F$2:$F$13)/8</f>
        <v>0</v>
      </c>
      <c r="L16" s="21">
        <f>SUMPRODUCT(L$3:L$14*рамки!$F$2:$F$13)/8</f>
        <v>0</v>
      </c>
      <c r="M16" s="21">
        <f>SUMPRODUCT(M$3:M$14*рамки!$F$2:$F$13)/8</f>
        <v>0</v>
      </c>
      <c r="N16" s="21">
        <f>SUMPRODUCT(N$3:N$14*рамки!$F$2:$F$13)/8</f>
        <v>0</v>
      </c>
      <c r="O16" s="21">
        <f>SUMPRODUCT(O$3:O$14*рамки!$F$2:$F$13)/8</f>
        <v>0</v>
      </c>
      <c r="P16" s="21">
        <f>SUMPRODUCT(P$3:P$14*рамки!$F$2:$F$13)/8</f>
        <v>0</v>
      </c>
      <c r="Q16" s="21">
        <f>SUMPRODUCT(Q$3:Q$14*рамки!$F$2:$F$13)/8</f>
        <v>0</v>
      </c>
      <c r="R16" s="21">
        <f>SUMPRODUCT(R$3:R$14*рамки!$F$2:$F$13)/8</f>
        <v>0</v>
      </c>
      <c r="S16" s="21">
        <f>SUMPRODUCT(S$3:S$14*рамки!$F$2:$F$13)/8</f>
        <v>0</v>
      </c>
      <c r="T16" s="21">
        <f>SUMPRODUCT(T$3:T$14*рамки!$F$2:$F$13)/8</f>
        <v>0</v>
      </c>
      <c r="U16" s="21">
        <f>SUMPRODUCT(U$3:U$14*рамки!$F$2:$F$13)/8</f>
        <v>0</v>
      </c>
      <c r="V16" s="21">
        <f>SUMPRODUCT(V$3:V$14*рамки!$F$2:$F$13)/8</f>
        <v>0</v>
      </c>
      <c r="W16" s="21">
        <f>SUMPRODUCT(W$3:W$14*рамки!$F$2:$F$13)/8</f>
        <v>0</v>
      </c>
      <c r="X16" s="21">
        <f>SUMPRODUCT(X$3:X$14*рамки!$F$2:$F$13)/8</f>
        <v>0</v>
      </c>
      <c r="Y16" s="21">
        <f>SUMPRODUCT(Y$3:Y$14*рамки!$F$2:$F$13)/8</f>
        <v>0</v>
      </c>
      <c r="Z16" s="22">
        <f>SUM(C16:Y16)</f>
        <v>0</v>
      </c>
    </row>
    <row r="17" spans="1:26" ht="15">
      <c r="A17" s="20">
        <f>A16+1</f>
        <v>41324</v>
      </c>
      <c r="B17" t="str">
        <f>TEXT(A17,"ДДД")</f>
        <v>Вт</v>
      </c>
      <c r="C17" s="25">
        <f>SUMPRODUCT(C$3:C$14*рамки!$G$2:$G$13)/8</f>
        <v>0</v>
      </c>
      <c r="D17">
        <f>SUMPRODUCT(D$3:D$14*рамки!$G$2:$G$13)/8</f>
        <v>0</v>
      </c>
      <c r="E17">
        <f>SUMPRODUCT(E$3:E$14*рамки!$G$2:$G$13)/8</f>
        <v>0</v>
      </c>
      <c r="F17">
        <f>SUMPRODUCT(F$3:F$14*рамки!$G$2:$G$13)/8</f>
        <v>0</v>
      </c>
      <c r="G17">
        <f>SUMPRODUCT(G$3:G$14*рамки!$G$2:$G$13)/8</f>
        <v>0</v>
      </c>
      <c r="H17">
        <f>SUMPRODUCT(H$3:H$14*рамки!$G$2:$G$13)/8</f>
        <v>0</v>
      </c>
      <c r="I17">
        <f>SUMPRODUCT(I$3:I$14*рамки!$G$2:$G$13)/8</f>
        <v>0</v>
      </c>
      <c r="J17">
        <f>SUMPRODUCT(J$3:J$14*рамки!$G$2:$G$13)/8</f>
        <v>0</v>
      </c>
      <c r="K17">
        <f>SUMPRODUCT(K$3:K$14*рамки!$G$2:$G$13)/8</f>
        <v>0</v>
      </c>
      <c r="L17">
        <f>SUMPRODUCT(L$3:L$14*рамки!$G$2:$G$13)/8</f>
        <v>0</v>
      </c>
      <c r="M17">
        <f>SUMPRODUCT(M$3:M$14*рамки!$G$2:$G$13)/8</f>
        <v>0</v>
      </c>
      <c r="N17">
        <f>SUMPRODUCT(N$3:N$14*рамки!$G$2:$G$13)/8</f>
        <v>0</v>
      </c>
      <c r="O17">
        <f>SUMPRODUCT(O$3:O$14*рамки!$G$2:$G$13)/8</f>
        <v>0</v>
      </c>
      <c r="P17">
        <f>SUMPRODUCT(P$3:P$14*рамки!$G$2:$G$13)/8</f>
        <v>0</v>
      </c>
      <c r="Q17">
        <f>SUMPRODUCT(Q$3:Q$14*рамки!$G$2:$G$13)/8</f>
        <v>0</v>
      </c>
      <c r="R17">
        <f>SUMPRODUCT(R$3:R$14*рамки!$G$2:$G$13)/8</f>
        <v>0</v>
      </c>
      <c r="S17">
        <f>SUMPRODUCT(S$3:S$14*рамки!$G$2:$G$13)/8</f>
        <v>0</v>
      </c>
      <c r="T17">
        <f>SUMPRODUCT(T$3:T$14*рамки!$G$2:$G$13)/8</f>
        <v>0</v>
      </c>
      <c r="U17">
        <f>SUMPRODUCT(U$3:U$14*рамки!$G$2:$G$13)/8</f>
        <v>0</v>
      </c>
      <c r="V17">
        <f>SUMPRODUCT(V$3:V$14*рамки!$G$2:$G$13)/8</f>
        <v>0</v>
      </c>
      <c r="W17">
        <f>SUMPRODUCT(W$3:W$14*рамки!$G$2:$G$13)/8</f>
        <v>0</v>
      </c>
      <c r="X17">
        <f>SUMPRODUCT(X$3:X$14*рамки!$G$2:$G$13)/8</f>
        <v>0</v>
      </c>
      <c r="Y17">
        <f>SUMPRODUCT(Y$3:Y$14*рамки!$G$2:$G$13)/8</f>
        <v>0</v>
      </c>
      <c r="Z17" s="18">
        <f>SUM(C17:Y17)</f>
        <v>0</v>
      </c>
    </row>
    <row r="18" spans="1:26" ht="15">
      <c r="A18" s="20">
        <f>A17+1</f>
        <v>41325</v>
      </c>
      <c r="B18" t="str">
        <f>TEXT(A18,"ДДД")</f>
        <v>Ср</v>
      </c>
      <c r="C18" s="25">
        <f>SUMPRODUCT(C$3:C$14*рамки!$H$2:$H$13)/8</f>
        <v>0</v>
      </c>
      <c r="D18">
        <f>SUMPRODUCT(D$3:D$14*рамки!$H$2:$H$13)/8</f>
        <v>0</v>
      </c>
      <c r="E18">
        <f>SUMPRODUCT(E$3:E$14*рамки!$H$2:$H$13)/8</f>
        <v>0</v>
      </c>
      <c r="F18">
        <f>SUMPRODUCT(F$3:F$14*рамки!$H$2:$H$13)/8</f>
        <v>0</v>
      </c>
      <c r="G18">
        <f>SUMPRODUCT(G$3:G$14*рамки!$H$2:$H$13)/8</f>
        <v>0</v>
      </c>
      <c r="H18">
        <f>SUMPRODUCT(H$3:H$14*рамки!$H$2:$H$13)/8</f>
        <v>0</v>
      </c>
      <c r="I18">
        <f>SUMPRODUCT(I$3:I$14*рамки!$H$2:$H$13)/8</f>
        <v>0</v>
      </c>
      <c r="J18">
        <f>SUMPRODUCT(J$3:J$14*рамки!$H$2:$H$13)/8</f>
        <v>0</v>
      </c>
      <c r="K18">
        <f>SUMPRODUCT(K$3:K$14*рамки!$H$2:$H$13)/8</f>
        <v>0</v>
      </c>
      <c r="L18">
        <f>SUMPRODUCT(L$3:L$14*рамки!$H$2:$H$13)/8</f>
        <v>0</v>
      </c>
      <c r="M18">
        <f>SUMPRODUCT(M$3:M$14*рамки!$H$2:$H$13)/8</f>
        <v>0</v>
      </c>
      <c r="N18">
        <f>SUMPRODUCT(N$3:N$14*рамки!$H$2:$H$13)/8</f>
        <v>0</v>
      </c>
      <c r="O18">
        <f>SUMPRODUCT(O$3:O$14*рамки!$H$2:$H$13)/8</f>
        <v>0</v>
      </c>
      <c r="P18">
        <f>SUMPRODUCT(P$3:P$14*рамки!$H$2:$H$13)/8</f>
        <v>0</v>
      </c>
      <c r="Q18">
        <f>SUMPRODUCT(Q$3:Q$14*рамки!$H$2:$H$13)/8</f>
        <v>0</v>
      </c>
      <c r="R18">
        <f>SUMPRODUCT(R$3:R$14*рамки!$H$2:$H$13)/8</f>
        <v>0</v>
      </c>
      <c r="S18">
        <f>SUMPRODUCT(S$3:S$14*рамки!$H$2:$H$13)/8</f>
        <v>0</v>
      </c>
      <c r="T18">
        <f>SUMPRODUCT(T$3:T$14*рамки!$H$2:$H$13)/8</f>
        <v>0</v>
      </c>
      <c r="U18">
        <f>SUMPRODUCT(U$3:U$14*рамки!$H$2:$H$13)/8</f>
        <v>0</v>
      </c>
      <c r="V18">
        <f>SUMPRODUCT(V$3:V$14*рамки!$H$2:$H$13)/8</f>
        <v>0</v>
      </c>
      <c r="W18">
        <f>SUMPRODUCT(W$3:W$14*рамки!$H$2:$H$13)/8</f>
        <v>0</v>
      </c>
      <c r="X18">
        <f>SUMPRODUCT(X$3:X$14*рамки!$H$2:$H$13)/8</f>
        <v>0</v>
      </c>
      <c r="Y18">
        <f>SUMPRODUCT(Y$3:Y$14*рамки!$H$2:$H$13)/8</f>
        <v>0</v>
      </c>
      <c r="Z18" s="18">
        <f>SUM(C18:Y18)</f>
        <v>0</v>
      </c>
    </row>
    <row r="19" spans="1:26" ht="15">
      <c r="A19" s="20">
        <f>A18+1</f>
        <v>41326</v>
      </c>
      <c r="B19" t="str">
        <f>TEXT(A19,"ДДД")</f>
        <v>Чт</v>
      </c>
      <c r="C19" s="25">
        <f>SUMPRODUCT(C$3:C$14*рамки!$I$2:$I$13)/8</f>
        <v>4.75</v>
      </c>
      <c r="D19">
        <f>SUMPRODUCT(D$3:D$14*рамки!$I$2:$I$13)/8</f>
        <v>0</v>
      </c>
      <c r="E19">
        <f>SUMPRODUCT(E$3:E$14*рамки!$I$2:$I$13)/8</f>
        <v>0.375</v>
      </c>
      <c r="F19">
        <f>SUMPRODUCT(F$3:F$14*рамки!$I$2:$I$13)/8</f>
        <v>0.625</v>
      </c>
      <c r="G19">
        <f>SUMPRODUCT(G$3:G$14*рамки!$I$2:$I$13)/8</f>
        <v>0</v>
      </c>
      <c r="H19">
        <f>SUMPRODUCT(H$3:H$14*рамки!$I$2:$I$13)/8</f>
        <v>0.675</v>
      </c>
      <c r="I19">
        <f>SUMPRODUCT(I$3:I$14*рамки!$I$2:$I$13)/8</f>
        <v>0</v>
      </c>
      <c r="J19">
        <f>SUMPRODUCT(J$3:J$14*рамки!$I$2:$I$13)/8</f>
        <v>2.1999999999999997</v>
      </c>
      <c r="K19">
        <f>SUMPRODUCT(K$3:K$14*рамки!$I$2:$I$13)/8</f>
        <v>0</v>
      </c>
      <c r="L19">
        <f>SUMPRODUCT(L$3:L$14*рамки!$I$2:$I$13)/8</f>
        <v>2.85</v>
      </c>
      <c r="M19">
        <f>SUMPRODUCT(M$3:M$14*рамки!$I$2:$I$13)/8</f>
        <v>7.6875</v>
      </c>
      <c r="N19">
        <f>SUMPRODUCT(N$3:N$14*рамки!$I$2:$I$13)/8</f>
        <v>0</v>
      </c>
      <c r="O19">
        <f>SUMPRODUCT(O$3:O$14*рамки!$I$2:$I$13)/8</f>
        <v>0</v>
      </c>
      <c r="P19">
        <f>SUMPRODUCT(P$3:P$14*рамки!$I$2:$I$13)/8</f>
        <v>0.8875</v>
      </c>
      <c r="Q19">
        <f>SUMPRODUCT(Q$3:Q$14*рамки!$I$2:$I$13)/8</f>
        <v>0</v>
      </c>
      <c r="R19">
        <f>SUMPRODUCT(R$3:R$14*рамки!$I$2:$I$13)/8</f>
        <v>6</v>
      </c>
      <c r="S19">
        <f>SUMPRODUCT(S$3:S$14*рамки!$I$2:$I$13)/8</f>
        <v>0.30000000000000004</v>
      </c>
      <c r="T19">
        <f>SUMPRODUCT(T$3:T$14*рамки!$I$2:$I$13)/8</f>
        <v>0</v>
      </c>
      <c r="U19">
        <f>SUMPRODUCT(U$3:U$14*рамки!$I$2:$I$13)/8</f>
        <v>0.30000000000000004</v>
      </c>
      <c r="V19">
        <f>SUMPRODUCT(V$3:V$14*рамки!$I$2:$I$13)/8</f>
        <v>0</v>
      </c>
      <c r="W19">
        <f>SUMPRODUCT(W$3:W$14*рамки!$I$2:$I$13)/8</f>
        <v>0</v>
      </c>
      <c r="X19">
        <f>SUMPRODUCT(X$3:X$14*рамки!$I$2:$I$13)/8</f>
        <v>0</v>
      </c>
      <c r="Y19">
        <f>SUMPRODUCT(Y$3:Y$14*рамки!$I$2:$I$13)/8</f>
        <v>0</v>
      </c>
      <c r="Z19" s="18">
        <f>SUM(C19:Y19)</f>
        <v>26.650000000000002</v>
      </c>
    </row>
    <row r="20" spans="1:26" ht="15">
      <c r="A20" s="20">
        <f>A19+1</f>
        <v>41327</v>
      </c>
      <c r="B20" t="str">
        <f>TEXT(A20,"ДДД")</f>
        <v>Пт</v>
      </c>
      <c r="C20" s="25">
        <f>SUMPRODUCT(C$3:C$14,рамки!$J$2:$J$13)/8</f>
        <v>0</v>
      </c>
      <c r="D20">
        <f>SUMPRODUCT(D$3:D$14,рамки!$J$2:$J$13)/8</f>
        <v>0</v>
      </c>
      <c r="E20">
        <f>SUMPRODUCT(E$3:E$14,рамки!$J$2:$J$13)/8</f>
        <v>0</v>
      </c>
      <c r="F20">
        <f>SUMPRODUCT(F$3:F$14,рамки!$J$2:$J$13)/8</f>
        <v>0</v>
      </c>
      <c r="G20">
        <f>SUMPRODUCT(G$3:G$14,рамки!$J$2:$J$13)/8</f>
        <v>0</v>
      </c>
      <c r="H20">
        <f>SUMPRODUCT(H$3:H$14,рамки!$J$2:$J$13)/8</f>
        <v>0</v>
      </c>
      <c r="I20">
        <f>SUMPRODUCT(I$3:I$14,рамки!$J$2:$J$13)/8</f>
        <v>0</v>
      </c>
      <c r="J20">
        <f>SUMPRODUCT(J$3:J$14,рамки!$J$2:$J$13)/8</f>
        <v>0</v>
      </c>
      <c r="K20">
        <f>SUMPRODUCT(K$3:K$14,рамки!$J$2:$J$13)/8</f>
        <v>0</v>
      </c>
      <c r="L20">
        <f>SUMPRODUCT(L$3:L$14,рамки!$J$2:$J$13)/8</f>
        <v>0</v>
      </c>
      <c r="M20">
        <f>SUMPRODUCT(M$3:M$14,рамки!$J$2:$J$13)/8</f>
        <v>0</v>
      </c>
      <c r="N20">
        <f>SUMPRODUCT(N$3:N$14,рамки!$J$2:$J$13)/8</f>
        <v>0</v>
      </c>
      <c r="O20">
        <f>SUMPRODUCT(O$3:O$14,рамки!$J$2:$J$13)/8</f>
        <v>0</v>
      </c>
      <c r="P20">
        <f>SUMPRODUCT(P$3:P$14,рамки!$J$2:$J$13)/8</f>
        <v>0</v>
      </c>
      <c r="Q20">
        <f>SUMPRODUCT(Q$3:Q$14,рамки!$J$2:$J$13)/8</f>
        <v>0</v>
      </c>
      <c r="R20">
        <f>SUMPRODUCT(R$3:R$14,рамки!$J$2:$J$13)/8</f>
        <v>0</v>
      </c>
      <c r="S20">
        <f>SUMPRODUCT(S$3:S$14,рамки!$J$2:$J$13)/8</f>
        <v>0</v>
      </c>
      <c r="T20">
        <f>SUMPRODUCT(T$3:T$14,рамки!$J$2:$J$13)/8</f>
        <v>0</v>
      </c>
      <c r="U20">
        <f>SUMPRODUCT(U$3:U$14,рамки!$J$2:$J$13)/8</f>
        <v>0</v>
      </c>
      <c r="V20">
        <f>SUMPRODUCT(V$3:V$14,рамки!$J$2:$J$13)/8</f>
        <v>0</v>
      </c>
      <c r="W20">
        <f>SUMPRODUCT(W$3:W$14,рамки!$J$2:$J$13)/8</f>
        <v>0</v>
      </c>
      <c r="X20">
        <f>SUMPRODUCT(X$3:X$14,рамки!$J$2:$J$13)/8</f>
        <v>0</v>
      </c>
      <c r="Y20">
        <f>SUMPRODUCT(Y$3:Y$14,рамки!$J$2:$J$13)/8</f>
        <v>0</v>
      </c>
      <c r="Z20" s="18">
        <f>SUM(C20:Y20)</f>
        <v>0</v>
      </c>
    </row>
    <row r="21" ht="15">
      <c r="A21" s="20"/>
    </row>
    <row r="22" ht="15">
      <c r="A22" s="20"/>
    </row>
    <row r="23" ht="15">
      <c r="A23" s="20"/>
    </row>
    <row r="24" spans="1:24" ht="15">
      <c r="A24" s="2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ht="15">
      <c r="A25" s="20"/>
    </row>
    <row r="26" ht="15">
      <c r="A26" s="20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</sheetData>
  <sheetProtection/>
  <mergeCells count="1">
    <mergeCell ref="E24:X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rakitin</dc:creator>
  <cp:keywords/>
  <dc:description/>
  <cp:lastModifiedBy>rakitin</cp:lastModifiedBy>
  <dcterms:created xsi:type="dcterms:W3CDTF">2013-03-27T11:15:51Z</dcterms:created>
  <dcterms:modified xsi:type="dcterms:W3CDTF">2013-03-27T11:25:43Z</dcterms:modified>
  <cp:category/>
  <cp:version/>
  <cp:contentType/>
  <cp:contentStatus/>
</cp:coreProperties>
</file>