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Analyst\Доставки\дек-март_2018,2019\"/>
    </mc:Choice>
  </mc:AlternateContent>
  <bookViews>
    <workbookView xWindow="240" yWindow="225" windowWidth="14805" windowHeight="7890"/>
  </bookViews>
  <sheets>
    <sheet name="пример" sheetId="2" r:id="rId1"/>
    <sheet name="список" sheetId="3" r:id="rId2"/>
  </sheets>
  <definedNames>
    <definedName name="cc">список!$A$2:$A$4</definedName>
    <definedName name="список">список!$A$2:$A$4</definedName>
  </definedNames>
  <calcPr calcId="162913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2" i="2"/>
  <c r="C6" i="2"/>
  <c r="F9" i="2" a="1"/>
  <c r="F9" i="2" s="1"/>
  <c r="C9" i="2"/>
  <c r="D9" i="2"/>
  <c r="E9" i="2"/>
  <c r="C8" i="2"/>
  <c r="D8" i="2"/>
  <c r="E8" i="2"/>
  <c r="F8" i="2" a="1"/>
  <c r="F8" i="2" s="1"/>
  <c r="E3" i="2"/>
  <c r="E4" i="2"/>
  <c r="E5" i="2"/>
  <c r="E6" i="2"/>
  <c r="E7" i="2"/>
  <c r="E2" i="2"/>
  <c r="C7" i="2"/>
  <c r="C4" i="2"/>
  <c r="C3" i="2"/>
  <c r="C2" i="2"/>
  <c r="C5" i="2"/>
  <c r="F3" i="2" a="1"/>
  <c r="F3" i="2"/>
  <c r="F4" i="2" a="1"/>
  <c r="F4" i="2"/>
  <c r="F5" i="2" a="1"/>
  <c r="F5" i="2"/>
  <c r="F6" i="2" a="1"/>
  <c r="F6" i="2"/>
  <c r="F7" i="2" a="1"/>
  <c r="F7" i="2"/>
  <c r="F2" i="2" a="1"/>
  <c r="F2" i="2" s="1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<sst xmlns="http://schemas.openxmlformats.org/spreadsheetml/2006/main" count="15" uniqueCount="15">
  <si>
    <t>Признак - найден или нет</t>
  </si>
  <si>
    <t>Наименование</t>
  </si>
  <si>
    <t xml:space="preserve"> </t>
  </si>
  <si>
    <t>,</t>
  </si>
  <si>
    <t>.</t>
  </si>
  <si>
    <t>61,</t>
  </si>
  <si>
    <t>4 под. 2 эт. 3 кв. 144</t>
  </si>
  <si>
    <t>3 кор Л кв 2</t>
  </si>
  <si>
    <t>22,,3.</t>
  </si>
  <si>
    <t>116 эт, 6 ,под 1,без лифта</t>
  </si>
  <si>
    <t>список</t>
  </si>
  <si>
    <t>итог, который должен получиться</t>
  </si>
  <si>
    <t>ошибка</t>
  </si>
  <si>
    <t>350000, 6/8</t>
  </si>
  <si>
    <t>1, 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</si>
</sst>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1" fillId="0" borderId="1" xfId="0" applyFont="1" applyBorder="1"/>
    <xf numFmtId="0" fontId="0" fillId="5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1"/>
  <sheetViews>
    <sheetView showGridLines="0" tabSelected="1" workbookViewId="0">
      <selection activeCell="F9" sqref="F9"/>
    </sheetView>
  </sheetViews>
  <sheetFormatPr defaultRowHeight="15" x14ac:dyDescent="0.25"/>
  <cols>
    <col min="1" max="1" width="24.140625" bestFit="1" customWidth="1"/>
    <col min="2" max="2" width="33.140625" bestFit="1" customWidth="1"/>
    <col min="3" max="3" width="25.42578125" customWidth="1"/>
    <col min="4" max="4" width="20.28515625" customWidth="1"/>
    <col min="5" max="5" width="17.140625" customWidth="1"/>
    <col min="6" max="6" width="15.28515625" bestFit="1" customWidth="1"/>
  </cols>
  <sheetData>
    <row r="1" spans="1:7" x14ac:dyDescent="0.25">
      <c r="A1" s="2" t="s">
        <v>1</v>
      </c>
      <c r="B1" s="4" t="s">
        <v>11</v>
      </c>
      <c r="C1" s="3" t="s">
        <v>0</v>
      </c>
      <c r="D1" s="3"/>
      <c r="E1" s="3"/>
      <c r="F1" s="3"/>
      <c r="G1" s="3"/>
    </row>
    <row r="2" spans="1:7" x14ac:dyDescent="0.25">
      <c r="A2" s="1" t="s">
        <v>6</v>
      </c>
      <c r="B2" s="1">
        <v>2</v>
      </c>
      <c r="C2" s="6" t="str">
        <f>IF(ISNA(LOOKUP(2,1/SEARCH(список!$A$2:$A$4,A2))),"Не найден в списке","Есть")</f>
        <v>Есть</v>
      </c>
      <c r="D2" s="6">
        <f>LOOKUP(3,SEARCH(список!$A$2:$A$4,A2))</f>
        <v>2</v>
      </c>
      <c r="E2" s="7" t="str">
        <f>IFERROR(LOOKUP(2,1/SEARCH(список!$A$2:$A$4,A2),список!$A$2:$A$4),"Нет в списке")</f>
        <v>.</v>
      </c>
      <c r="F2" s="6">
        <f t="array" ref="F2">SEARCH([0]!cc,A2)</f>
        <v>2</v>
      </c>
      <c r="G2" s="6">
        <f>SEARCH({" ",",","."},A2)</f>
        <v>2</v>
      </c>
    </row>
    <row r="3" spans="1:7" x14ac:dyDescent="0.25">
      <c r="A3" s="1" t="s">
        <v>5</v>
      </c>
      <c r="B3" s="1">
        <v>3</v>
      </c>
      <c r="C3" s="6" t="str">
        <f>IF(ISNA(LOOKUP(2,1/SEARCH(список!$A$2:$A$4,A3))),"Не найден в списке","Есть")</f>
        <v>Есть</v>
      </c>
      <c r="D3" s="6">
        <f>LOOKUP(3,SEARCH(список!$A$2:$A$4,A3))</f>
        <v>3</v>
      </c>
      <c r="E3" s="6" t="str">
        <f>IFERROR(LOOKUP(2,1/SEARCH(список!$A$2:$A$4,A3),список!$A$2:$A$4),"Нет в списке")</f>
        <v>,</v>
      </c>
      <c r="F3" s="1" t="e">
        <f t="array" ref="F3">SEARCH([0]!cc,A3)</f>
        <v>#VALUE!</v>
      </c>
      <c r="G3" s="1" t="e">
        <f>SEARCH({" ",",","."},A3)</f>
        <v>#VALUE!</v>
      </c>
    </row>
    <row r="4" spans="1:7" x14ac:dyDescent="0.25">
      <c r="A4" s="1" t="s">
        <v>7</v>
      </c>
      <c r="B4" s="1">
        <v>2</v>
      </c>
      <c r="C4" s="6" t="str">
        <f>IF(ISNA(LOOKUP(2,1/SEARCH(список!$A$2:$A$4,A4))),"Не найден в списке","Есть")</f>
        <v>Есть</v>
      </c>
      <c r="D4" s="6">
        <f>LOOKUP(3,SEARCH(список!$A$2:$A$4,A4))</f>
        <v>2</v>
      </c>
      <c r="E4" s="6" t="str">
        <f>IFERROR(LOOKUP(2,1/SEARCH(список!$A$2:$A$4,A4),список!$A$2:$A$4),"Нет в списке")</f>
        <v xml:space="preserve"> </v>
      </c>
      <c r="F4" s="6">
        <f t="array" ref="F4">SEARCH([0]!cc,A4)</f>
        <v>2</v>
      </c>
      <c r="G4" s="6">
        <f>SEARCH({" ",",","."},A4)</f>
        <v>2</v>
      </c>
    </row>
    <row r="5" spans="1:7" x14ac:dyDescent="0.25">
      <c r="A5" s="1" t="s">
        <v>8</v>
      </c>
      <c r="B5" s="1">
        <v>3</v>
      </c>
      <c r="C5" s="6" t="str">
        <f>IF(ISNA(LOOKUP(2,1/SEARCH(список!$A$2:$A$4,A5))),"Не найден в списке","Есть")</f>
        <v>Есть</v>
      </c>
      <c r="D5" s="6">
        <f>LOOKUP(3,SEARCH(список!$A$2:$A$4,A5))</f>
        <v>3</v>
      </c>
      <c r="E5" s="1" t="str">
        <f>IFERROR(LOOKUP(2,1/SEARCH(список!$A$2:$A$4,A5),список!$A$2:$A$4),"Нет в списке")</f>
        <v>.</v>
      </c>
      <c r="F5" s="1" t="e">
        <f t="array" ref="F5">SEARCH([0]!cc,A5)</f>
        <v>#VALUE!</v>
      </c>
      <c r="G5" s="1" t="e">
        <f>SEARCH({" ",",","."},A5)</f>
        <v>#VALUE!</v>
      </c>
    </row>
    <row r="6" spans="1:7" x14ac:dyDescent="0.25">
      <c r="A6" s="1">
        <v>23</v>
      </c>
      <c r="B6" s="1" t="s">
        <v>12</v>
      </c>
      <c r="C6" s="6" t="str">
        <f>IF(ISNA(LOOKUP(2,1/SEARCH(список!$A$2:$A$4,A6))),"Не найден в списке","Есть")</f>
        <v>Не найден в списке</v>
      </c>
      <c r="D6" s="6" t="e">
        <f>LOOKUP(3,SEARCH(список!$A$2:$A$4,A6))</f>
        <v>#N/A</v>
      </c>
      <c r="E6" s="6" t="str">
        <f>IFERROR(LOOKUP(2,1/SEARCH(список!$A$2:$A$4,A6),список!$A$2:$A$4),"Нет в списке")</f>
        <v>Нет в списке</v>
      </c>
      <c r="F6" s="1" t="e">
        <f t="array" ref="F6">SEARCH([0]!cc,A6)</f>
        <v>#VALUE!</v>
      </c>
      <c r="G6" s="1" t="e">
        <f>SEARCH({" ",",","."},A6)</f>
        <v>#VALUE!</v>
      </c>
    </row>
    <row r="7" spans="1:7" x14ac:dyDescent="0.25">
      <c r="A7" s="1" t="s">
        <v>9</v>
      </c>
      <c r="B7" s="1">
        <v>4</v>
      </c>
      <c r="C7" s="6" t="str">
        <f>IF(ISNA(LOOKUP(2,1/SEARCH(список!$A$2:$A$4,A7))),"Не найден в списке","Есть")</f>
        <v>Есть</v>
      </c>
      <c r="D7" s="1" t="e">
        <f>LOOKUP(3,SEARCH(список!$A$2:$A$4,A7))</f>
        <v>#N/A</v>
      </c>
      <c r="E7" s="1" t="str">
        <f>IFERROR(LOOKUP(2,1/SEARCH(список!$A$2:$A$4,A7),список!$A$2:$A$4),"Нет в списке")</f>
        <v>,</v>
      </c>
      <c r="F7" s="6">
        <f t="array" ref="F7">SEARCH([0]!cc,A7)</f>
        <v>4</v>
      </c>
      <c r="G7" s="6">
        <f>SEARCH({" ",",","."},A7)</f>
        <v>4</v>
      </c>
    </row>
    <row r="8" spans="1:7" x14ac:dyDescent="0.25">
      <c r="A8" s="1" t="s">
        <v>13</v>
      </c>
      <c r="B8" s="1">
        <v>7</v>
      </c>
      <c r="C8" s="6" t="str">
        <f>IF(ISNA(LOOKUP(2,1/SEARCH(список!$A$2:$A$4,A8))),"Не найден в списке","Есть")</f>
        <v>Есть</v>
      </c>
      <c r="D8" s="1" t="e">
        <f>LOOKUP(3,SEARCH(список!$A$2:$A$4,A8))</f>
        <v>#N/A</v>
      </c>
      <c r="E8" s="6" t="str">
        <f>IFERROR(LOOKUP(2,1/SEARCH(список!$A$2:$A$4,A8),список!$A$2:$A$4),"Нет в списке")</f>
        <v>,</v>
      </c>
      <c r="F8" s="1">
        <f t="array" ref="F8">SEARCH([0]!cc,A8)</f>
        <v>8</v>
      </c>
      <c r="G8" s="1">
        <f>SEARCH({" ",",","."},A8)</f>
        <v>8</v>
      </c>
    </row>
    <row r="9" spans="1:7" x14ac:dyDescent="0.25">
      <c r="A9" s="1" t="s">
        <v>14</v>
      </c>
      <c r="B9" s="1">
        <v>2</v>
      </c>
      <c r="C9" s="6" t="str">
        <f>IF(ISNA(LOOKUP(2,1/SEARCH(список!$A$2:$A$4,A9))),"Не найден в списке","Есть")</f>
        <v>Есть</v>
      </c>
      <c r="D9" s="6">
        <f>LOOKUP(3,SEARCH(список!$A$2:$A$4,A9))</f>
        <v>2</v>
      </c>
      <c r="E9" s="6" t="str">
        <f>IFERROR(LOOKUP(2,1/SEARCH(список!$A$2:$A$4,A9),список!$A$2:$A$4),"Нет в списке")</f>
        <v>,</v>
      </c>
      <c r="F9" s="1">
        <f t="array" ref="F9">SEARCH([0]!cc,A9)</f>
        <v>3</v>
      </c>
      <c r="G9" s="1">
        <f>SEARCH({" ",",","."},A9)</f>
        <v>3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A5" sqref="A5"/>
    </sheetView>
  </sheetViews>
  <sheetFormatPr defaultRowHeight="15" x14ac:dyDescent="0.25"/>
  <cols>
    <col min="1" max="1" width="17.7109375" customWidth="1"/>
  </cols>
  <sheetData>
    <row r="1" spans="1:1" x14ac:dyDescent="0.25">
      <c r="A1" s="3" t="s">
        <v>10</v>
      </c>
    </row>
    <row r="2" spans="1:1" x14ac:dyDescent="0.25">
      <c r="A2" s="5" t="s">
        <v>2</v>
      </c>
    </row>
    <row r="3" spans="1:1" x14ac:dyDescent="0.25">
      <c r="A3" s="5" t="s">
        <v>3</v>
      </c>
    </row>
    <row r="4" spans="1:1" x14ac:dyDescent="0.25">
      <c r="A4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пример</vt:lpstr>
      <vt:lpstr>список</vt:lpstr>
      <vt:lpstr>cc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Grechishnikov Alexandr</cp:lastModifiedBy>
  <dcterms:created xsi:type="dcterms:W3CDTF">2006-09-16T00:00:00Z</dcterms:created>
  <dcterms:modified xsi:type="dcterms:W3CDTF">2019-06-03T10:33:03Z</dcterms:modified>
</cp:coreProperties>
</file>