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16sm\Desktop\"/>
    </mc:Choice>
  </mc:AlternateContent>
  <xr:revisionPtr revIDLastSave="0" documentId="13_ncr:1_{78F9BCF8-C698-44D6-A4B2-EA1FF61E43EB}" xr6:coauthVersionLast="40" xr6:coauthVersionMax="40" xr10:uidLastSave="{00000000-0000-0000-0000-000000000000}"/>
  <bookViews>
    <workbookView xWindow="0" yWindow="0" windowWidth="28800" windowHeight="12375" xr2:uid="{67F2757D-ACF4-49DC-AADE-F52A6188FA25}"/>
  </bookViews>
  <sheets>
    <sheet name="ЛОТО КАРТА" sheetId="1" r:id="rId1"/>
  </sheets>
  <externalReferences>
    <externalReference r:id="rId2"/>
  </externalReferences>
  <definedNames>
    <definedName name="RiskBL11">INDEX([1]ОР!$L$4:$L$172,MATCH('ЛОТО КАРТА'!$G$44:$O$45,[1]ОР!$A$4:$A$172,0))</definedName>
    <definedName name="RiskBL12">INDEX([1]ОР!$L$4:$L$172,MATCH('ЛОТО КАРТА'!$AI$44:$AQ$45,[1]ОР!$A$4:$A$172,0))</definedName>
    <definedName name="RiskBL13">INDEX([1]ОР!$L$4:$L$172,MATCH('ЛОТО КАРТА'!$G$64:$O$65,[1]ОР!$A$4:$A$172,0))</definedName>
    <definedName name="RiskBL14">INDEX([1]ОР!$L$4:$L$172,MATCH('ЛОТО КАРТА'!$AI$64:$AQ$65,[1]ОР!$A$4:$A$172,0))</definedName>
    <definedName name="RiskBL15">INDEX([1]ОР!$L$4:$L$172,MATCH('ЛОТО КАРТА'!$G$84:$O$85,[1]ОР!$A$4:$A$172,0))</definedName>
    <definedName name="RiskBL16">INDEX([1]ОР!$L$4:$L$172,MATCH('ЛОТО КАРТА'!$AI$84:$AQ$85,[1]ОР!$A$4:$A$172,0))</definedName>
    <definedName name="RiskBL17">INDEX([1]ОР!$L$4:$L$172,MATCH('ЛОТО КАРТА'!#REF!,[1]ОР!$A$4:$A$172,0))</definedName>
    <definedName name="RiskBL18">INDEX([1]ОР!$L$4:$L$172,MATCH('ЛОТО КАРТА'!#REF!,[1]ОР!$A$4:$A$172,0))</definedName>
    <definedName name="RiskBL19">INDEX([1]ОР!$L$4:$L$172,MATCH('ЛОТО КАРТА'!#REF!,[1]ОР!$A$4:$A$172,0))</definedName>
    <definedName name="RiskBL20">INDEX([1]ОР!$L$4:$L$172,MATCH('ЛОТО КАРТА'!#REF!,[1]ОР!$A$4:$A$172,0))</definedName>
    <definedName name="RiskBL21">INDEX([1]ОР!$L$4:$L$172,MATCH('ЛОТО КАРТА'!#REF!,[1]ОР!$A$4:$A$172,0))</definedName>
    <definedName name="RiskBL22">INDEX([1]ОР!$L$4:$L$172,MATCH('ЛОТО КАРТА'!#REF!,[1]ОР!$A$4:$A$172,0))</definedName>
    <definedName name="RiskBL23">INDEX([1]ОР!$L$4:$L$172,MATCH('ЛОТО КАРТА'!#REF!,[1]ОР!$A$4:$A$172,0))</definedName>
    <definedName name="RiskBL24">INDEX([1]ОР!$L$4:$L$172,MATCH('ЛОТО КАРТА'!#REF!,[1]ОР!$A$4:$A$172,0))</definedName>
    <definedName name="RiskBL25">INDEX([1]ОР!$L$4:$L$172,MATCH('ЛОТО КАРТА'!#REF!,[1]ОР!$A$4:$A$172,0))</definedName>
    <definedName name="RiskBL26">INDEX([1]ОР!$L$4:$L$172,MATCH('ЛОТО КАРТА'!#REF!,[1]ОР!$A$4:$A$172,0))</definedName>
    <definedName name="RiskBL27">INDEX([1]ОР!$L$4:$L$172,MATCH('ЛОТО КАРТА'!#REF!,[1]ОР!$A$4:$A$172,0))</definedName>
    <definedName name="RiskBL28">INDEX([1]ОР!$L$4:$L$172,MATCH('ЛОТО КАРТА'!#REF!,[1]ОР!$A$4:$A$172,0))</definedName>
    <definedName name="RiskBL29">INDEX([1]ОР!$L$4:$L$172,MATCH('ЛОТО КАРТА'!#REF!,[1]ОР!$A$4:$A$172,0))</definedName>
    <definedName name="RiskBL30">INDEX([1]ОР!$L$4:$L$172,MATCH('ЛОТО КАРТА'!#REF!,[1]ОР!$A$4:$A$172,0))</definedName>
    <definedName name="RiskBL31">INDEX([1]ОР!$L$4:$L$172,MATCH('ЛОТО КАРТА'!#REF!,[1]ОР!$A$4:$A$172,0))</definedName>
    <definedName name="RiskBL32">INDEX([1]ОР!$L$4:$L$172,MATCH('ЛОТО КАРТА'!#REF!,[1]ОР!$A$4:$A$172,0))</definedName>
    <definedName name="RiskBL33">INDEX([1]ОР!$L$4:$L$172,MATCH('ЛОТО КАРТА'!#REF!,[1]ОР!$A$4:$A$172,0))</definedName>
    <definedName name="RiskBL34">INDEX([1]ОР!$L$4:$L$172,MATCH('ЛОТО КАРТА'!#REF!,[1]ОР!$A$4:$A$172,0))</definedName>
    <definedName name="RiskBL35">INDEX([1]ОР!$L$4:$L$172,MATCH('ЛОТО КАРТА'!#REF!,[1]ОР!$A$4:$A$172,0))</definedName>
    <definedName name="RiskBL36">INDEX([1]ОР!$L$4:$L$172,MATCH('ЛОТО КАРТА'!#REF!,[1]ОР!$A$4:$A$172,0))</definedName>
    <definedName name="RiskBL37">INDEX([1]ОР!$L$4:$L$172,MATCH('ЛОТО КАРТА'!#REF!,[1]ОР!$A$4:$A$172,0))</definedName>
    <definedName name="RiskBL38">INDEX([1]ОР!$L$4:$L$172,MATCH('ЛОТО КАРТА'!#REF!,[1]ОР!$A$4:$A$172,0))</definedName>
    <definedName name="RiskBL39">INDEX([1]ОР!$L$4:$L$172,MATCH('ЛОТО КАРТА'!#REF!,[1]ОР!$A$4:$A$172,0))</definedName>
    <definedName name="RiskBL40">INDEX([1]ОР!$L$4:$L$172,MATCH('ЛОТО КАРТА'!#REF!,[1]ОР!$A$4:$A$172,0))</definedName>
    <definedName name="RiskCO11">INDEX([1]ОР!$D$4:$D$172,MATCH('ЛОТО КАРТА'!$G$44:$O$45,[1]ОР!$A$4:$A$172,0))</definedName>
    <definedName name="RiskCO12">INDEX([1]ОР!$D$4:$D$172,MATCH('ЛОТО КАРТА'!$AI$44:$AQ$45,[1]ОР!$A$4:$A$172,0))</definedName>
    <definedName name="RiskCO13">INDEX([1]ОР!$D$4:$D$172,MATCH('ЛОТО КАРТА'!$G$64:$O$65,[1]ОР!$A$4:$A$172,0))</definedName>
    <definedName name="RiskCO14">INDEX([1]ОР!$D$4:$D$172,MATCH('ЛОТО КАРТА'!$AI$64:$AQ$65,[1]ОР!$A$4:$A$172,0))</definedName>
    <definedName name="RiskCO15">INDEX([1]ОР!$D$4:$D$172,MATCH('ЛОТО КАРТА'!$G$84:$O$85,[1]ОР!$A$4:$A$172,0))</definedName>
    <definedName name="RiskCO16">INDEX([1]ОР!$D$4:$D$172,MATCH('ЛОТО КАРТА'!$AI$84:$AQ$85,[1]ОР!$A$4:$A$172,0))</definedName>
    <definedName name="RiskCO17">INDEX([1]ОР!$D$4:$D$172,MATCH('ЛОТО КАРТА'!#REF!,[1]ОР!$A$4:$A$172,0))</definedName>
    <definedName name="RiskCO18">INDEX([1]ОР!$D$4:$D$172,MATCH('ЛОТО КАРТА'!#REF!,[1]ОР!$A$4:$A$172,0))</definedName>
    <definedName name="RiskCO19">INDEX([1]ОР!$D$4:$D$172,MATCH('ЛОТО КАРТА'!#REF!,[1]ОР!$A$4:$A$172,0))</definedName>
    <definedName name="RiskCO20">INDEX([1]ОР!$D$4:$D$172,MATCH('ЛОТО КАРТА'!#REF!,[1]ОР!$A$4:$A$172,0))</definedName>
    <definedName name="RiskCO21">INDEX([1]ОР!$D$4:$D$172,MATCH('ЛОТО КАРТА'!#REF!,[1]ОР!$A$4:$A$172,0))</definedName>
    <definedName name="RiskCO22">INDEX([1]ОР!$D$4:$D$172,MATCH('ЛОТО КАРТА'!#REF!,[1]ОР!$A$4:$A$172,0))</definedName>
    <definedName name="RiskCO23">INDEX([1]ОР!$D$4:$D$172,MATCH('ЛОТО КАРТА'!#REF!,[1]ОР!$A$4:$A$172,0))</definedName>
    <definedName name="RiskCO24">INDEX([1]ОР!$D$4:$D$172,MATCH('ЛОТО КАРТА'!#REF!,[1]ОР!$A$4:$A$172,0))</definedName>
    <definedName name="RiskCO25">INDEX([1]ОР!$D$4:$D$172,MATCH('ЛОТО КАРТА'!#REF!,[1]ОР!$A$4:$A$172,0))</definedName>
    <definedName name="RiskCO26">INDEX([1]ОР!$D$4:$D$172,MATCH('ЛОТО КАРТА'!#REF!,[1]ОР!$A$4:$A$172,0))</definedName>
    <definedName name="RiskCO27">INDEX([1]ОР!$D$4:$D$172,MATCH('ЛОТО КАРТА'!#REF!,[1]ОР!$A$4:$A$172,0))</definedName>
    <definedName name="RiskCO28">INDEX([1]ОР!$D$4:$D$172,MATCH('ЛОТО КАРТА'!#REF!,[1]ОР!$A$4:$A$172,0))</definedName>
    <definedName name="RiskCO29">INDEX([1]ОР!$D$4:$D$172,MATCH('ЛОТО КАРТА'!#REF!,[1]ОР!$A$4:$A$172,0))</definedName>
    <definedName name="RiskCO30">INDEX([1]ОР!$D$4:$D$172,MATCH('ЛОТО КАРТА'!#REF!,[1]ОР!$A$4:$A$172,0))</definedName>
    <definedName name="RiskCO31">INDEX([1]ОР!$D$4:$D$172,MATCH('ЛОТО КАРТА'!#REF!,[1]ОР!$A$4:$A$172,0))</definedName>
    <definedName name="RiskCO32">INDEX([1]ОР!$D$4:$D$172,MATCH('ЛОТО КАРТА'!#REF!,[1]ОР!$A$4:$A$172,0))</definedName>
    <definedName name="RiskCO33">INDEX([1]ОР!$D$4:$D$172,MATCH('ЛОТО КАРТА'!#REF!,[1]ОР!$A$4:$A$172,0))</definedName>
    <definedName name="RiskCO34">INDEX([1]ОР!$D$4:$D$172,MATCH('ЛОТО КАРТА'!#REF!,[1]ОР!$A$4:$A$172,0))</definedName>
    <definedName name="RiskCO35">INDEX([1]ОР!$D$4:$D$172,MATCH('ЛОТО КАРТА'!#REF!,[1]ОР!$A$4:$A$172,0))</definedName>
    <definedName name="RiskCO36">INDEX([1]ОР!$D$4:$D$172,MATCH('ЛОТО КАРТА'!#REF!,[1]ОР!$A$4:$A$172,0))</definedName>
    <definedName name="RiskCO37">INDEX([1]ОР!$D$4:$D$172,MATCH('ЛОТО КАРТА'!#REF!,[1]ОР!$A$4:$A$172,0))</definedName>
    <definedName name="RiskCO38">INDEX([1]ОР!$D$4:$D$172,MATCH('ЛОТО КАРТА'!#REF!,[1]ОР!$A$4:$A$172,0))</definedName>
    <definedName name="RiskCO39">INDEX([1]ОР!$D$4:$D$172,MATCH('ЛОТО КАРТА'!#REF!,[1]ОР!$A$4:$A$172,0))</definedName>
    <definedName name="RiskCO40">INDEX([1]ОР!$D$4:$D$172,MATCH('ЛОТО КАРТА'!#REF!,[1]ОР!$A$4:$A$172,0))</definedName>
    <definedName name="RiskFG11">INDEX([1]ОР!$F$4:$F$172,MATCH('ЛОТО КАРТА'!$G$44:$O$45,[1]ОР!$A$4:$A$172,0))</definedName>
    <definedName name="RiskFG12">INDEX([1]ОР!$F$4:$F$172,MATCH('ЛОТО КАРТА'!$AI$44:$AQ$45,[1]ОР!$A$4:$A$172,0))</definedName>
    <definedName name="RiskFG13">INDEX([1]ОР!$F$4:$F$172,MATCH('ЛОТО КАРТА'!$G$64:$O$65,[1]ОР!$A$4:$A$172,0))</definedName>
    <definedName name="RiskFG14">INDEX([1]ОР!$F$4:$F$172,MATCH('ЛОТО КАРТА'!$AI$64:$AQ$65,[1]ОР!$A$4:$A$172,0))</definedName>
    <definedName name="RiskFG15">INDEX([1]ОР!$F$4:$F$172,MATCH('ЛОТО КАРТА'!$G$84:$O$85,[1]ОР!$A$4:$A$172,0))</definedName>
    <definedName name="RiskFG16">INDEX([1]ОР!$F$4:$F$172,MATCH('ЛОТО КАРТА'!$AI$84:$AQ$85,[1]ОР!$A$4:$A$172,0))</definedName>
    <definedName name="RiskFG17">INDEX([1]ОР!$F$4:$F$172,MATCH('ЛОТО КАРТА'!#REF!,[1]ОР!$A$4:$A$172,0))</definedName>
    <definedName name="RiskFG18">INDEX([1]ОР!$F$4:$F$172,MATCH('ЛОТО КАРТА'!#REF!,[1]ОР!$A$4:$A$172,0))</definedName>
    <definedName name="RiskFG19">INDEX([1]ОР!$F$4:$F$172,MATCH('ЛОТО КАРТА'!#REF!,[1]ОР!$A$4:$A$172,0))</definedName>
    <definedName name="RiskFG20">INDEX([1]ОР!$F$4:$F$172,MATCH('ЛОТО КАРТА'!#REF!,[1]ОР!$A$4:$A$172,0))</definedName>
    <definedName name="RiskFG21">INDEX([1]ОР!$F$4:$F$172,MATCH('ЛОТО КАРТА'!#REF!,[1]ОР!$A$4:$A$172,0))</definedName>
    <definedName name="RiskFG22">INDEX([1]ОР!$F$4:$F$172,MATCH('ЛОТО КАРТА'!#REF!,[1]ОР!$A$4:$A$172,0))</definedName>
    <definedName name="RiskFG23">INDEX([1]ОР!$F$4:$F$172,MATCH('ЛОТО КАРТА'!#REF!,[1]ОР!$A$4:$A$172,0))</definedName>
    <definedName name="RiskFG24">INDEX([1]ОР!$F$4:$F$172,MATCH('ЛОТО КАРТА'!#REF!,[1]ОР!$A$4:$A$172,0))</definedName>
    <definedName name="RiskFG25">INDEX([1]ОР!$F$4:$F$172,MATCH('ЛОТО КАРТА'!#REF!,[1]ОР!$A$4:$A$172,0))</definedName>
    <definedName name="RiskFG26">INDEX([1]ОР!$F$4:$F$172,MATCH('ЛОТО КАРТА'!#REF!,[1]ОР!$A$4:$A$172,0))</definedName>
    <definedName name="RiskFG27">INDEX([1]ОР!$F$4:$F$172,MATCH('ЛОТО КАРТА'!#REF!,[1]ОР!$A$4:$A$172,0))</definedName>
    <definedName name="RiskFG28">INDEX([1]ОР!$F$4:$F$172,MATCH('ЛОТО КАРТА'!#REF!,[1]ОР!$A$4:$A$172,0))</definedName>
    <definedName name="RiskFG29">INDEX([1]ОР!$F$4:$F$172,MATCH('ЛОТО КАРТА'!#REF!,[1]ОР!$A$4:$A$172,0))</definedName>
    <definedName name="RiskFG30">INDEX([1]ОР!$F$4:$F$172,MATCH('ЛОТО КАРТА'!#REF!,[1]ОР!$A$4:$A$172,0))</definedName>
    <definedName name="RiskFG31">INDEX([1]ОР!$F$4:$F$172,MATCH('ЛОТО КАРТА'!#REF!,[1]ОР!$A$4:$A$172,0))</definedName>
    <definedName name="RiskFG32">INDEX([1]ОР!$F$4:$F$172,MATCH('ЛОТО КАРТА'!#REF!,[1]ОР!$A$4:$A$172,0))</definedName>
    <definedName name="RiskFG33">INDEX([1]ОР!$F$4:$F$172,MATCH('ЛОТО КАРТА'!#REF!,[1]ОР!$A$4:$A$172,0))</definedName>
    <definedName name="RiskFG34">INDEX([1]ОР!$F$4:$F$172,MATCH('ЛОТО КАРТА'!#REF!,[1]ОР!$A$4:$A$172,0))</definedName>
    <definedName name="RiskFG35">INDEX([1]ОР!$F$4:$F$172,MATCH('ЛОТО КАРТА'!#REF!,[1]ОР!$A$4:$A$172,0))</definedName>
    <definedName name="RiskFG36">INDEX([1]ОР!$F$4:$F$172,MATCH('ЛОТО КАРТА'!#REF!,[1]ОР!$A$4:$A$172,0))</definedName>
    <definedName name="RiskFG37">INDEX([1]ОР!$F$4:$F$172,MATCH('ЛОТО КАРТА'!#REF!,[1]ОР!$A$4:$A$172,0))</definedName>
    <definedName name="RiskFG38">INDEX([1]ОР!$F$4:$F$172,MATCH('ЛОТО КАРТА'!#REF!,[1]ОР!$A$4:$A$172,0))</definedName>
    <definedName name="RiskFG39">INDEX([1]ОР!$F$4:$F$172,MATCH('ЛОТО КАРТА'!#REF!,[1]ОР!$A$4:$A$172,0))</definedName>
    <definedName name="RiskFG40">INDEX([1]ОР!$F$4:$F$172,MATCH('ЛОТО КАРТА'!#REF!,[1]ОР!$A$4:$A$172,0))</definedName>
    <definedName name="НР">[1]ОР!$A$4:$A$172</definedName>
    <definedName name="_xlnm.Print_Area" localSheetId="0">'ЛОТО КАРТА'!$A$1:$BF$145</definedName>
    <definedName name="оборудование">[1]ПЛК!$A$4:$A$104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4" i="1" l="1"/>
  <c r="F129" i="1" s="1"/>
  <c r="AM128" i="1" s="1"/>
  <c r="G84" i="1"/>
  <c r="F123" i="1" s="1"/>
  <c r="AI64" i="1"/>
  <c r="AS67" i="1" s="1"/>
  <c r="G64" i="1"/>
  <c r="F111" i="1" s="1"/>
  <c r="D111" i="1" s="1"/>
  <c r="E47" i="1"/>
  <c r="AI44" i="1"/>
  <c r="F105" i="1" s="1"/>
  <c r="G44" i="1"/>
  <c r="E33" i="1" s="1"/>
  <c r="AZ24" i="1"/>
  <c r="AS24" i="1"/>
  <c r="W24" i="1"/>
  <c r="AH11" i="1"/>
  <c r="E44" i="1" l="1"/>
  <c r="AG53" i="1"/>
  <c r="AG67" i="1"/>
  <c r="Q87" i="1"/>
  <c r="AG73" i="1"/>
  <c r="AG87" i="1"/>
  <c r="AG64" i="1"/>
  <c r="AD104" i="1"/>
  <c r="D105" i="1"/>
  <c r="U104" i="1"/>
  <c r="AS47" i="1"/>
  <c r="D123" i="1"/>
  <c r="U122" i="1"/>
  <c r="AV122" i="1"/>
  <c r="L122" i="1"/>
  <c r="AV104" i="1"/>
  <c r="F117" i="1"/>
  <c r="L128" i="1"/>
  <c r="AG33" i="1"/>
  <c r="AM110" i="1"/>
  <c r="AD110" i="1"/>
  <c r="Q67" i="1"/>
  <c r="AM104" i="1"/>
  <c r="AV110" i="1"/>
  <c r="E53" i="1"/>
  <c r="AG84" i="1"/>
  <c r="AS87" i="1"/>
  <c r="F99" i="1"/>
  <c r="L110" i="1"/>
  <c r="AD122" i="1"/>
  <c r="E87" i="1"/>
  <c r="E84" i="1"/>
  <c r="Q47" i="1"/>
  <c r="AG44" i="1"/>
  <c r="AG47" i="1"/>
  <c r="E64" i="1"/>
  <c r="E67" i="1"/>
  <c r="E73" i="1"/>
  <c r="AD128" i="1"/>
  <c r="D129" i="1"/>
  <c r="U128" i="1"/>
  <c r="L104" i="1"/>
  <c r="U110" i="1"/>
  <c r="AM122" i="1"/>
  <c r="AV128" i="1"/>
  <c r="D99" i="1" l="1"/>
  <c r="U98" i="1"/>
  <c r="AV98" i="1"/>
  <c r="L98" i="1"/>
  <c r="AD98" i="1"/>
  <c r="AM98" i="1"/>
  <c r="AV116" i="1"/>
  <c r="L116" i="1"/>
  <c r="AM116" i="1"/>
  <c r="AD116" i="1"/>
  <c r="U116" i="1"/>
  <c r="D117" i="1"/>
</calcChain>
</file>

<file path=xl/sharedStrings.xml><?xml version="1.0" encoding="utf-8"?>
<sst xmlns="http://schemas.openxmlformats.org/spreadsheetml/2006/main" count="53" uniqueCount="41">
  <si>
    <t>LOCKOUT TAGOUT
УПРАВЛЕНИЕ ОПАСНЫМИ ЭНЕРГИЯМИ</t>
  </si>
  <si>
    <t>АО "ЕВРАЗ ЗСМК" РП</t>
  </si>
  <si>
    <t>УТВЕРЖДАЮ:</t>
  </si>
  <si>
    <t>Начальник энергетического цеха</t>
  </si>
  <si>
    <t>В.В. Радаев</t>
  </si>
  <si>
    <t>ЛОТО ПРОЦЕДУРА №</t>
  </si>
  <si>
    <t>"</t>
  </si>
  <si>
    <t>г.</t>
  </si>
  <si>
    <t>ОБОРУДОВАНИЕ:</t>
  </si>
  <si>
    <t>НАСОС ЦЕНТРОБЕЖНЫЙ №3 1Д800-56</t>
  </si>
  <si>
    <t>ЦЕХ:</t>
  </si>
  <si>
    <t>ЭНЕРГЕТИЧЕСКИЙ ЦЕХ</t>
  </si>
  <si>
    <t>МЕСТО:</t>
  </si>
  <si>
    <t>НАСОСНАЯ СТАНЦИЯ 2-ГО ВОДОПОДЪЕМА</t>
  </si>
  <si>
    <t>Вер.</t>
  </si>
  <si>
    <t>Для безопасной работы с оборудованием необходимо заблокировать</t>
  </si>
  <si>
    <t xml:space="preserve">    НЕОБХОДИМОЕ КОЛИЧЕСТВО</t>
  </si>
  <si>
    <t>ЛОТО-ТОЧЕК:</t>
  </si>
  <si>
    <t>БЛОКИРАТОРОВ:</t>
  </si>
  <si>
    <t>БИРОК:</t>
  </si>
  <si>
    <t>КОММЕНТАРИЙ:</t>
  </si>
  <si>
    <t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t>
  </si>
  <si>
    <t>БЛОКИРАТОР:</t>
  </si>
  <si>
    <t>ОТКЛЮЧЕНИЕ ОБОРУДОВАНИЯ ПРОИЗВОДИТЕ СТРОГО В СООТВЕТСТВИИ С ДЕЙСТВУЮЩИМ ТЕХНОЛОГИЧЕСКИМ РЕГЛАМЕНТОМ</t>
  </si>
  <si>
    <t>№ LOTO точки</t>
  </si>
  <si>
    <t>Источник</t>
  </si>
  <si>
    <t>Место установки точки разъединения</t>
  </si>
  <si>
    <t>Метод отключения</t>
  </si>
  <si>
    <t>Необходимость спуска энергии</t>
  </si>
  <si>
    <t>Проверка наличия энергии</t>
  </si>
  <si>
    <t>МЕХАНИКА</t>
  </si>
  <si>
    <t>ЭЛЕКТРИЧЕСТВО</t>
  </si>
  <si>
    <t>ПАР</t>
  </si>
  <si>
    <t>ТЕРМОЭНЕРГИЯ</t>
  </si>
  <si>
    <t>ГИДРАВЛИКА</t>
  </si>
  <si>
    <t>ХИМИЯ</t>
  </si>
  <si>
    <t>ПНЕВМАТИКА</t>
  </si>
  <si>
    <t>ГАЗ</t>
  </si>
  <si>
    <t>ГРАВИТАЦИЯ</t>
  </si>
  <si>
    <t>ВОДА</t>
  </si>
  <si>
    <t>ВАША БЕЗОПАСНОСТЬ - В ВАШИХ РУКАХ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</si>
</sst>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b/>
      <sz val="30"/>
      <color theme="0"/>
      <name val="Arial"/>
      <family val="2"/>
      <charset val="204"/>
    </font>
    <font>
      <sz val="12"/>
      <color theme="1"/>
      <name val="Arial"/>
      <family val="2"/>
      <charset val="204"/>
    </font>
    <font>
      <sz val="22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i/>
      <sz val="12"/>
      <color rgb="FF00B0F0"/>
      <name val="Arial"/>
      <family val="2"/>
      <charset val="204"/>
    </font>
    <font>
      <b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4"/>
      <color rgb="FFFF0000"/>
      <name val="Arial"/>
      <family val="2"/>
      <charset val="204"/>
    </font>
    <font>
      <sz val="20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6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"/>
      <name val="Arial"/>
      <family val="2"/>
      <charset val="204"/>
    </font>
    <font>
      <b/>
      <sz val="22"/>
      <name val="Arial"/>
      <family val="2"/>
      <charset val="204"/>
    </font>
    <font>
      <i/>
      <sz val="12"/>
      <color theme="1"/>
      <name val="Arial"/>
      <family val="2"/>
      <charset val="204"/>
    </font>
    <font>
      <sz val="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6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1"/>
      <color rgb="FFCC3300"/>
      <name val="Arial"/>
      <family val="2"/>
      <charset val="204"/>
    </font>
    <font>
      <b/>
      <sz val="12"/>
      <color theme="9" tint="-0.249977111117893"/>
      <name val="Arial"/>
      <family val="2"/>
      <charset val="204"/>
    </font>
    <font>
      <b/>
      <sz val="12"/>
      <color theme="4"/>
      <name val="Arial"/>
      <family val="2"/>
      <charset val="204"/>
    </font>
    <font>
      <b/>
      <sz val="12"/>
      <color rgb="FF00B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/>
      <top style="thick">
        <color rgb="FFFFC000"/>
      </top>
      <bottom/>
      <diagonal/>
    </border>
    <border diagonalUp="1">
      <left/>
      <right/>
      <top/>
      <bottom/>
      <diagonal style="thin">
        <color auto="1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CC3300"/>
      </left>
      <right/>
      <top style="thick">
        <color rgb="FFCC3300"/>
      </top>
      <bottom/>
      <diagonal/>
    </border>
    <border>
      <left/>
      <right/>
      <top style="thick">
        <color rgb="FFCC3300"/>
      </top>
      <bottom/>
      <diagonal/>
    </border>
    <border>
      <left/>
      <right style="thick">
        <color rgb="FFCC3300"/>
      </right>
      <top style="thick">
        <color rgb="FFCC3300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CC3300"/>
      </left>
      <right/>
      <top/>
      <bottom style="thick">
        <color rgb="FFCC3300"/>
      </bottom>
      <diagonal/>
    </border>
    <border>
      <left/>
      <right/>
      <top/>
      <bottom style="thick">
        <color rgb="FFCC3300"/>
      </bottom>
      <diagonal/>
    </border>
    <border>
      <left/>
      <right style="thick">
        <color rgb="FFCC3300"/>
      </right>
      <top/>
      <bottom style="thick">
        <color rgb="FFCC3300"/>
      </bottom>
      <diagonal/>
    </border>
    <border>
      <left style="thick">
        <color theme="9" tint="0.39994506668294322"/>
      </left>
      <right/>
      <top style="thick">
        <color theme="9" tint="0.39994506668294322"/>
      </top>
      <bottom/>
      <diagonal/>
    </border>
    <border>
      <left/>
      <right/>
      <top style="thick">
        <color theme="9" tint="0.39994506668294322"/>
      </top>
      <bottom/>
      <diagonal/>
    </border>
    <border>
      <left/>
      <right style="thick">
        <color theme="9" tint="0.39994506668294322"/>
      </right>
      <top style="thick">
        <color theme="9" tint="0.39994506668294322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theme="9" tint="0.39994506668294322"/>
      </left>
      <right/>
      <top/>
      <bottom style="thick">
        <color theme="9" tint="0.39994506668294322"/>
      </bottom>
      <diagonal/>
    </border>
    <border>
      <left/>
      <right/>
      <top/>
      <bottom style="thick">
        <color theme="9" tint="0.39994506668294322"/>
      </bottom>
      <diagonal/>
    </border>
    <border>
      <left/>
      <right style="thick">
        <color theme="9" tint="0.39994506668294322"/>
      </right>
      <top/>
      <bottom style="thick">
        <color theme="9" tint="0.39994506668294322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center" wrapText="1"/>
    </xf>
    <xf numFmtId="49" fontId="7" fillId="0" borderId="0" xfId="0" applyNumberFormat="1" applyFont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25" fillId="5" borderId="0" xfId="0" applyFont="1" applyFill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7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50;%202019%20&#1053;&#1057;2&#1042;&#1055;%20&#1047;&#1040;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ТО КАРТА"/>
      <sheetName val="ОР"/>
      <sheetName val="ПЛК"/>
    </sheetNames>
    <sheetDataSet>
      <sheetData sheetId="0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>№ LOTO ТОЧКИ</v>
          </cell>
          <cell r="B2" t="str">
            <v>БЛОКИРУЕМОЕ ОБОРУДОВАНИЕ</v>
          </cell>
          <cell r="C2" t="str">
            <v>ПОТЕНЦИАЛЬНАЯ ОПАСНОСТЬ</v>
          </cell>
          <cell r="D2" t="str">
            <v>ИЗОБРАЖЕНИЕ РИСКА</v>
          </cell>
          <cell r="E2" t="str">
            <v>РЕЗЕРВ</v>
          </cell>
          <cell r="F2" t="str">
            <v>ФОТОГРАФИИ ОБОРУДОВАНИЯ</v>
          </cell>
          <cell r="G2" t="str">
            <v>ИСТОЧНИК</v>
          </cell>
          <cell r="H2" t="str">
            <v>МЕСТО УСТАНОВКИ ТОЧКИ РАЗЪЕДИНЕНИЯ</v>
          </cell>
          <cell r="I2" t="str">
            <v>МЕТОД ОТКЛЮЧЕНИЯ</v>
          </cell>
          <cell r="J2" t="str">
            <v>НЕОБХОДИМОСТЬ СПУСКА ЭНЕРГИИ</v>
          </cell>
          <cell r="K2" t="str">
            <v>ПРОВЕРКА НАЛИЧИЯ ЭНЕРГИИ</v>
          </cell>
          <cell r="L2" t="str">
            <v>ИЗОБРАЖЕНИЕ БЛОКИРАТОРА</v>
          </cell>
          <cell r="M2" t="str">
            <v>НАИМЕНОВАНИЕ БЛОКИРАТОРА</v>
          </cell>
        </row>
        <row r="3">
          <cell r="A3" t="str">
            <v>ВОДЯНЫЕ РИСКИ</v>
          </cell>
        </row>
        <row r="4">
          <cell r="A4" t="str">
            <v>Нет</v>
          </cell>
        </row>
        <row r="6">
          <cell r="A6" t="str">
            <v>W 2-1</v>
          </cell>
          <cell r="B6" t="str">
            <v>Задвижка фланцевая №1 Ду 900 мм с гидроприводом на линии всаса</v>
          </cell>
          <cell r="C6" t="str">
            <v>ВОДА (0,1 - 1,0 КГС/СМ2)</v>
          </cell>
          <cell r="G6" t="str">
            <v>Техническая вода давлением 0,1 - 1,0 кгс/см2</v>
          </cell>
          <cell r="H6" t="str">
            <v>Кран 4-х ходовой управления задвижкой №1 Ду 900 мм на линии нагнетания</v>
          </cell>
          <cell r="I6" t="str">
            <v>Закрыть задвижку, повернуть рукоять в положение "ОТКЛ" и заблокировать рукоять управления краном</v>
          </cell>
          <cell r="J6" t="str">
            <v>Открыть спускную задвижку для сброса давления воды из полости трубопровода</v>
          </cell>
          <cell r="K6" t="str">
            <v>Визуально по истечению воды из полости трубопровода</v>
          </cell>
          <cell r="M6" t="str">
            <v>Диэлектрический тросовый блокиратор PRO-LOCK</v>
          </cell>
        </row>
        <row r="7">
          <cell r="A7" t="str">
            <v>W 2-2</v>
          </cell>
          <cell r="B7" t="str">
            <v>Задвижка фланцевая №2 Ду 1250 мм с гидроприводом на линии всаса</v>
          </cell>
          <cell r="C7" t="str">
            <v>ВОДА (0,1 - 1,0 КГС/СМ2)</v>
          </cell>
          <cell r="G7" t="str">
            <v>Техническая вода давлением 0,1 - 1,0 кгс/см2</v>
          </cell>
          <cell r="H7" t="str">
            <v>Кран 4-х ходовой управления задвижкой №2 Ду 1250 мм на линии нагнетания</v>
          </cell>
          <cell r="I7" t="str">
            <v>Закрыть задвижку, повернуть рукоять в положение "ОТКЛ" и заблокировать рукоять управления краном</v>
          </cell>
          <cell r="J7" t="str">
            <v>Открыть спускную задвижку для сброса давления воды из полости трубопровода</v>
          </cell>
          <cell r="K7" t="str">
            <v>Визуально по истечению воды из полости трубопровода</v>
          </cell>
          <cell r="M7" t="str">
            <v>Диэлектрический тросовый блокиратор PRO-LOCK</v>
          </cell>
        </row>
        <row r="8">
          <cell r="A8" t="str">
            <v>W 2-3</v>
          </cell>
          <cell r="B8" t="str">
            <v>Задвижка фланцевая №3 Ду 1250 мм с гидроприводом на линии всаса</v>
          </cell>
          <cell r="C8" t="str">
            <v>ВОДА (0,1 - 1,0 КГС/СМ2)</v>
          </cell>
          <cell r="G8" t="str">
            <v>Техническая вода давлением 0,1 - 1,0 кгс/см2</v>
          </cell>
          <cell r="H8" t="str">
            <v>Кран 4-х ходовой управления задвижкой №3 Ду 1250 мм на линии нагнетания</v>
          </cell>
          <cell r="I8" t="str">
            <v>Закрыть задвижку, повернуть рукоять в положение "ОТКЛ" и заблокировать рукоять управления краном</v>
          </cell>
          <cell r="J8" t="str">
            <v>Открыть спускную задвижку для сброса давления воды из полости трубопровода</v>
          </cell>
          <cell r="K8" t="str">
            <v>Визуально по истечению воды из полости трубопровода</v>
          </cell>
          <cell r="M8" t="str">
            <v>Диэлектрический тросовый блокиратор PRO-LOCK</v>
          </cell>
        </row>
        <row r="9">
          <cell r="A9" t="str">
            <v>W 2-4</v>
          </cell>
          <cell r="B9" t="str">
            <v>Задвижка фланцевая №4 Ду 600 мм с электрическим приводом на линии всаса</v>
          </cell>
          <cell r="C9" t="str">
            <v>ВОДА (0,1 - 1,0 КГС/СМ2)</v>
          </cell>
          <cell r="G9" t="str">
            <v>Техническая вода давлением 0,1 - 1,0 кгс/см2</v>
          </cell>
          <cell r="H9" t="str">
            <v>Штурвал ручного управления задвижкой №4 Ду 600 мм на линии всаса</v>
          </cell>
          <cell r="I9" t="str">
            <v>Закрыть задвижку и заблокировать штурвал управления</v>
          </cell>
          <cell r="J9" t="str">
            <v>Открыть спускную задвижку для сброса давления воды из полости трубопровода</v>
          </cell>
          <cell r="K9" t="str">
            <v>Визуально по истечению воды из полости трубопровода</v>
          </cell>
          <cell r="M9" t="str">
            <v>Диэлектрический тросовый блокиратор PRO-LOCK</v>
          </cell>
        </row>
        <row r="10">
          <cell r="A10" t="str">
            <v>W 2-5</v>
          </cell>
          <cell r="B10" t="str">
            <v>Задвижка фланцевая №5 Ду 600 мм с электрическим приводом на линии всаса</v>
          </cell>
          <cell r="C10" t="str">
            <v>ВОДА (0,1 - 1,0 КГС/СМ2)</v>
          </cell>
          <cell r="G10" t="str">
            <v>Техническая вода давлением 0,1 - 1,0 кгс/см2</v>
          </cell>
          <cell r="H10" t="str">
            <v>Штурвал ручного управления задвижкой №5 Ду 600 мм на линии всаса</v>
          </cell>
          <cell r="I10" t="str">
            <v>Закрыть задвижку и заблокировать штурвал управления</v>
          </cell>
          <cell r="J10" t="str">
            <v>Открыть спускную задвижку для сброса давления воды из полости трубопровода</v>
          </cell>
          <cell r="K10" t="str">
            <v>Визуально по истечению воды из полости трубопровода</v>
          </cell>
          <cell r="M10" t="str">
            <v>Диэлектрический тросовый блокиратор PRO-LOCK</v>
          </cell>
        </row>
        <row r="11">
          <cell r="A11" t="str">
            <v>W 2-6</v>
          </cell>
          <cell r="B11" t="str">
            <v>Задвижка фланцевая №6 Ду 600 мм с электрическим приводом на линии всаса</v>
          </cell>
          <cell r="C11" t="str">
            <v>ВОДА (0,1 - 1,0 КГС/СМ2)</v>
          </cell>
          <cell r="G11" t="str">
            <v>Техническая вода давлением 0,1 - 1,0 кгс/см2</v>
          </cell>
          <cell r="H11" t="str">
            <v>Штурвал ручного управления задвижкой №6 Ду 600 мм на линии всаса</v>
          </cell>
          <cell r="I11" t="str">
            <v>Закрыть задвижку и заблокировать штурвал управления</v>
          </cell>
          <cell r="J11" t="str">
            <v>Открыть спускную задвижку для сброса давления воды из полости трубопровода</v>
          </cell>
          <cell r="K11" t="str">
            <v>Визуально по истечению воды из полости трубопровода</v>
          </cell>
          <cell r="M11" t="str">
            <v>Диэлектрический тросовый блокиратор PRO-LOCK</v>
          </cell>
        </row>
        <row r="12">
          <cell r="A12" t="str">
            <v>W 2-8</v>
          </cell>
          <cell r="B12" t="str">
            <v>Задвижка фланцевая №8 Ду 600 мм с электрическим приводом на линии всаса</v>
          </cell>
          <cell r="C12" t="str">
            <v>ВОДА (0,1 - 1,0 КГС/СМ2)</v>
          </cell>
          <cell r="G12" t="str">
            <v>Техническая вода давлением 0,1 - 1,0 кгс/см2</v>
          </cell>
          <cell r="H12" t="str">
            <v>Штурвал ручного управления задвижкой №8 Ду 600 мм на линии всаса</v>
          </cell>
          <cell r="I12" t="str">
            <v>Закрыть задвижку и заблокировать штурвал управления</v>
          </cell>
          <cell r="J12" t="str">
            <v>Открыть спускную задвижку для сброса давления воды из полости трубопровода</v>
          </cell>
          <cell r="K12" t="str">
            <v>Визуально по истечению воды из полости трубопровода</v>
          </cell>
          <cell r="M12" t="str">
            <v>Диэлектрический тросовый блокиратор PRO-LOCK</v>
          </cell>
        </row>
        <row r="13">
          <cell r="A13" t="str">
            <v>W 2-9</v>
          </cell>
          <cell r="B13" t="str">
            <v>Задвижка фланцевая №9 Ду 600 мм с электрическим приводом на линии всаса</v>
          </cell>
          <cell r="C13" t="str">
            <v>ВОДА (0,1 - 1,0 КГС/СМ2)</v>
          </cell>
          <cell r="G13" t="str">
            <v>Техническая вода давлением 0,1 - 1,0 кгс/см2</v>
          </cell>
          <cell r="H13" t="str">
            <v>Штурвал ручного управления задвижкой №9 Ду 600 мм на линии всаса</v>
          </cell>
          <cell r="I13" t="str">
            <v>Закрыть задвижку и заблокировать штурвал управления</v>
          </cell>
          <cell r="J13" t="str">
            <v>Открыть спускную задвижку для сброса давления воды из полости трубопровода</v>
          </cell>
          <cell r="K13" t="str">
            <v>Визуально по истечению воды из полости трубопровода</v>
          </cell>
          <cell r="M13" t="str">
            <v>Диэлектрический тросовый блокиратор PRO-LOCK</v>
          </cell>
        </row>
        <row r="14">
          <cell r="A14" t="str">
            <v>W 2-10</v>
          </cell>
          <cell r="B14" t="str">
            <v>Задвижка фланцевая №10 Ду 800 мм с электрическим приводом на линии всаса</v>
          </cell>
          <cell r="C14" t="str">
            <v>ВОДА (0,1 - 1,0 КГС/СМ2)</v>
          </cell>
          <cell r="G14" t="str">
            <v>Техническая вода давлением 0,1 - 1,0 кгс/см2</v>
          </cell>
          <cell r="H14" t="str">
            <v>Штурвал ручного управления задвижкой №10 Ду 800 мм на линии всаса</v>
          </cell>
          <cell r="I14" t="str">
            <v>Закрыть задвижку и заблокировать штурвал управления</v>
          </cell>
          <cell r="J14" t="str">
            <v>Открыть спускную задвижку для сброса давления воды из полости трубопровода</v>
          </cell>
          <cell r="K14" t="str">
            <v>Визуально по истечению воды из полости трубопровода</v>
          </cell>
          <cell r="M14" t="str">
            <v>Диэлектрический тросовый блокиратор PRO-LOCK</v>
          </cell>
        </row>
        <row r="15">
          <cell r="A15" t="str">
            <v>W 2-11</v>
          </cell>
          <cell r="B15" t="str">
            <v>Задвижка фланцевая №11 Ду 800 мм с электрическим приводом на линии всаса</v>
          </cell>
          <cell r="C15" t="str">
            <v>ВОДА (0,1 - 1,0 КГС/СМ2)</v>
          </cell>
          <cell r="G15" t="str">
            <v>Техническая вода давлением 0,1 - 1,0 кгс/см2</v>
          </cell>
          <cell r="H15" t="str">
            <v>Штурвал ручного управления задвижкой №11 Ду 800 мм на линии всаса</v>
          </cell>
          <cell r="I15" t="str">
            <v>Закрыть задвижку и заблокировать штурвал управления</v>
          </cell>
          <cell r="J15" t="str">
            <v>Открыть спускную задвижку для сброса давления воды из полости трубопровода</v>
          </cell>
          <cell r="K15" t="str">
            <v>Визуально по истечению воды из полости трубопровода</v>
          </cell>
          <cell r="M15" t="str">
            <v>Диэлектрический тросовый блокиратор PRO-LOCK</v>
          </cell>
        </row>
        <row r="16">
          <cell r="A16" t="str">
            <v>W 2-11а</v>
          </cell>
          <cell r="B16" t="str">
            <v>Затвор поворотный фланцевый №11а Ду 400 мм с электрическим приводом на линии всаса</v>
          </cell>
          <cell r="C16" t="str">
            <v>ВОДА (0,1 - 1,0 КГС/СМ2)</v>
          </cell>
          <cell r="G16" t="str">
            <v>Техническая вода давлением 0,1 - 1,0 кгс/см2</v>
          </cell>
          <cell r="H16" t="str">
            <v>Штурвал ручного управления затвором №11а Ду 400 мм на линии всаса</v>
          </cell>
          <cell r="I16" t="str">
            <v>Закрыть затвор и заблокировать штурвал управления</v>
          </cell>
          <cell r="J16" t="str">
            <v>Открыть спускную задвижку для сброса давления воды из полости трубопровода</v>
          </cell>
          <cell r="K16" t="str">
            <v>Визуально по истечению воды из полости трубопровода</v>
          </cell>
          <cell r="M16" t="str">
            <v>Диэлектрический тросовый блокиратор PRO-LOCK</v>
          </cell>
        </row>
        <row r="17">
          <cell r="A17" t="str">
            <v>W 2-12</v>
          </cell>
          <cell r="B17" t="str">
            <v>Задвижка фланцевая №12 Ду 800 мм с электрическим приводом на линии всаса</v>
          </cell>
          <cell r="C17" t="str">
            <v>ВОДА (0,1 - 1,0 КГС/СМ2)</v>
          </cell>
          <cell r="G17" t="str">
            <v>Техническая вода давлением 0,1 - 1,0 кгс/см2</v>
          </cell>
          <cell r="H17" t="str">
            <v>Штурвал ручного управления задвижкой №12 Ду 800 мм на линии всаса</v>
          </cell>
          <cell r="I17" t="str">
            <v>Закрыть задвижку и заблокировать штурвал управления</v>
          </cell>
          <cell r="J17" t="str">
            <v>Открыть спускную задвижку для сброса давления воды из полости трубопровода</v>
          </cell>
          <cell r="K17" t="str">
            <v>Визуально по истечению воды из полости трубопровода</v>
          </cell>
          <cell r="M17" t="str">
            <v>Диэлектрический тросовый блокиратор PRO-LOCK</v>
          </cell>
        </row>
        <row r="18">
          <cell r="A18" t="str">
            <v>W 2-13</v>
          </cell>
          <cell r="B18" t="str">
            <v>Задвижка фланцевая №13 Ду 800 мм с электрическим приводом на линии всаса</v>
          </cell>
          <cell r="C18" t="str">
            <v>ВОДА (0,1 - 1,0 КГС/СМ2)</v>
          </cell>
          <cell r="G18" t="str">
            <v>Техническая вода давлением 0,1 - 1,0 кгс/см2</v>
          </cell>
          <cell r="H18" t="str">
            <v>Штурвал ручного управления задвижкой №13 Ду 800 мм на линии всаса</v>
          </cell>
          <cell r="I18" t="str">
            <v>Закрыть задвижку и заблокировать штурвал управления</v>
          </cell>
          <cell r="J18" t="str">
            <v>Открыть спускную задвижку для сброса давления воды из полости трубопровода</v>
          </cell>
          <cell r="K18" t="str">
            <v>Визуально по истечению воды из полости трубопровода</v>
          </cell>
          <cell r="M18" t="str">
            <v>Диэлектрический тросовый блокиратор PRO-LOCK</v>
          </cell>
        </row>
        <row r="19">
          <cell r="A19" t="str">
            <v>W 2-14</v>
          </cell>
          <cell r="B19" t="str">
            <v>Задвижка фланцевая №14 Ду 800 мм с электрическим приводом на линии всаса</v>
          </cell>
          <cell r="C19" t="str">
            <v>ВОДА (0,1 - 1,0 КГС/СМ2)</v>
          </cell>
          <cell r="G19" t="str">
            <v>Техническая вода давлением 0,1 - 1,0 кгс/см2</v>
          </cell>
          <cell r="H19" t="str">
            <v>Штурвал ручного управления задвижкой №14 Ду 800 мм на линии всаса</v>
          </cell>
          <cell r="I19" t="str">
            <v>Закрыть задвижку и заблокировать штурвал управления</v>
          </cell>
          <cell r="J19" t="str">
            <v>Открыть спускную задвижку для сброса давления воды из полости трубопровода</v>
          </cell>
          <cell r="K19" t="str">
            <v>Визуально по истечению воды из полости трубопровода</v>
          </cell>
          <cell r="M19" t="str">
            <v>Диэлектрический тросовый блокиратор PRO-LOCK</v>
          </cell>
        </row>
        <row r="20">
          <cell r="A20" t="str">
            <v>W 2-15</v>
          </cell>
          <cell r="B20" t="str">
            <v>Задвижка фланцевая №15 Ду 800 мм с электрическим приводом на линии всаса</v>
          </cell>
          <cell r="C20" t="str">
            <v>ВОДА (0,1 - 1,0 КГС/СМ2)</v>
          </cell>
          <cell r="G20" t="str">
            <v>Техническая вода давлением 0,1 - 1,0 кгс/см2</v>
          </cell>
          <cell r="H20" t="str">
            <v>Штурвал ручного управления задвижкой №15 Ду 800 мм на линии всаса</v>
          </cell>
          <cell r="I20" t="str">
            <v>Закрыть задвижку и заблокировать штурвал управления</v>
          </cell>
          <cell r="J20" t="str">
            <v>Открыть спускную задвижку для сброса давления воды из полости трубопровода</v>
          </cell>
          <cell r="K20" t="str">
            <v>Визуально по истечению воды из полости трубопровода</v>
          </cell>
          <cell r="M20" t="str">
            <v>Диэлектрический тросовый блокиратор PRO-LOCK</v>
          </cell>
        </row>
        <row r="21">
          <cell r="A21" t="str">
            <v>W 2-16</v>
          </cell>
          <cell r="B21" t="str">
            <v>Задвижка фланцевая №16 Ду 800 мм с электрическим приводом на линии всаса</v>
          </cell>
          <cell r="C21" t="str">
            <v>ВОДА (0,1 - 1,0 КГС/СМ2)</v>
          </cell>
          <cell r="G21" t="str">
            <v>Техническая вода давлением 0,1 - 1,0 кгс/см2</v>
          </cell>
          <cell r="H21" t="str">
            <v>Штурвал ручного управления задвижкой №16 Ду 800 мм на линии всаса</v>
          </cell>
          <cell r="I21" t="str">
            <v>Закрыть задвижку и заблокировать штурвал управления</v>
          </cell>
          <cell r="J21" t="str">
            <v>Открыть спускную задвижку для сброса давления воды из полости трубопровода</v>
          </cell>
          <cell r="K21" t="str">
            <v>Визуально по истечению воды из полости трубопровода</v>
          </cell>
          <cell r="M21" t="str">
            <v>Диэлектрический тросовый блокиратор PRO-LOCK</v>
          </cell>
        </row>
        <row r="22">
          <cell r="A22" t="str">
            <v>W 2-17</v>
          </cell>
          <cell r="B22" t="str">
            <v>Задвижка фланцевая №17 Ду 800 мм с электрическим приводом на линии нагнетания</v>
          </cell>
          <cell r="C22" t="str">
            <v>ВОДА (1,0 - 10,0 КГС/СМ2)</v>
          </cell>
          <cell r="G22" t="str">
            <v>Техническая вода давлением 1,0 - 10,0 кгс/см2</v>
          </cell>
          <cell r="H22" t="str">
            <v>Штурвал ручного управления задвижкой №17 Ду 600 мм на линии нагнетания</v>
          </cell>
          <cell r="I22" t="str">
            <v>Закрыть задвижку и заблокировать штурвал управления</v>
          </cell>
          <cell r="J22" t="str">
            <v>Открыть спускную задвижку для сброса давления воды из полости трубопровода</v>
          </cell>
          <cell r="K22" t="str">
            <v>Визуально по истечению воды из полости трубопровода</v>
          </cell>
          <cell r="M22" t="str">
            <v>Диэлектрический тросовый блокиратор PRO-LOCK</v>
          </cell>
        </row>
        <row r="23">
          <cell r="A23" t="str">
            <v>W 2-18</v>
          </cell>
          <cell r="B23" t="str">
            <v>Задвижка фланцевая №18 Ду 600 мм с электрическим приводом на линии нагнетания</v>
          </cell>
          <cell r="C23" t="str">
            <v>ВОДА (1,0 - 10,0 КГС/СМ2)</v>
          </cell>
          <cell r="G23" t="str">
            <v>Техническая вода давлением 1,0 - 10,0 кгс/см2</v>
          </cell>
          <cell r="H23" t="str">
            <v>Штурвал ручного управления задвижкой №18 Ду 600 мм на линии нагнетания</v>
          </cell>
          <cell r="I23" t="str">
            <v>Закрыть задвижку и заблокировать штурвал управления</v>
          </cell>
          <cell r="J23" t="str">
            <v>Открыть спускную задвижку для сброса давления воды из полости трубопровода</v>
          </cell>
          <cell r="K23" t="str">
            <v>Визуально по истечению воды из полости трубопровода</v>
          </cell>
          <cell r="M23" t="str">
            <v>Диэлектрический тросовый блокиратор PRO-LOCK</v>
          </cell>
        </row>
        <row r="24">
          <cell r="A24" t="str">
            <v>W 2-19</v>
          </cell>
          <cell r="B24" t="str">
            <v>Задвижка фланцевая №19 Ду 1000 мм с электрическим приводом на линии нагнетания</v>
          </cell>
          <cell r="C24" t="str">
            <v>ВОДА (1,0 - 10,0 КГС/СМ2)</v>
          </cell>
          <cell r="G24" t="str">
            <v>Техническая вода давлением 1,0 - 10,0 кгс/см2</v>
          </cell>
          <cell r="H24" t="str">
            <v>Штурвал ручного управления задвижкой №19 Ду 1000 мм на линии нагнетания</v>
          </cell>
          <cell r="I24" t="str">
            <v>Закрыть задвижку и заблокировать штурвал управления</v>
          </cell>
          <cell r="J24" t="str">
            <v>Открыть спускную задвижку для сброса давления воды из полости трубопровода</v>
          </cell>
          <cell r="K24" t="str">
            <v>Визуально по истечению воды из полости трубопровода</v>
          </cell>
          <cell r="M24" t="str">
            <v>Диэлектрический тросовый блокиратор PRO-LOCK</v>
          </cell>
        </row>
        <row r="25">
          <cell r="A25" t="str">
            <v>W 2-20</v>
          </cell>
          <cell r="B25" t="str">
            <v>Задвижка фланцевая №20 Ду 1000 мм с электрическим приводом на линии нагнетания</v>
          </cell>
          <cell r="C25" t="str">
            <v>ВОДА (1,0 - 10,0 КГС/СМ2)</v>
          </cell>
          <cell r="G25" t="str">
            <v>Техническая вода давлением 1,0 - 10,0 кгс/см2</v>
          </cell>
          <cell r="H25" t="str">
            <v>Штурвал ручного управления задвижкой №20 Ду 1000 мм на линии нагнетания</v>
          </cell>
          <cell r="I25" t="str">
            <v>Закрыть задвижку и заблокировать штурвал управления</v>
          </cell>
          <cell r="J25" t="str">
            <v>Открыть спускную задвижку для сброса давления воды из полости трубопровода</v>
          </cell>
          <cell r="K25" t="str">
            <v>Визуально по истечению воды из полости трубопровода</v>
          </cell>
          <cell r="M25" t="str">
            <v>Диэлектрический тросовый блокиратор PRO-LOCK</v>
          </cell>
        </row>
        <row r="26">
          <cell r="A26" t="str">
            <v>W 2-21</v>
          </cell>
          <cell r="B26" t="str">
            <v>Задвижка фланцевая №21 Ду 600 мм с электрическим приводом на линии нагнетания</v>
          </cell>
          <cell r="C26" t="str">
            <v>ВОДА (1,0 - 10,0 КГС/СМ2)</v>
          </cell>
          <cell r="G26" t="str">
            <v>Техническая вода давлением 1,0 - 10,0 кгс/см2</v>
          </cell>
          <cell r="H26" t="str">
            <v>Штурвал ручного управления задвижкой №21 Ду 600 мм на линии нагнетания</v>
          </cell>
          <cell r="I26" t="str">
            <v>Закрыть задвижку и заблокировать штурвал управления</v>
          </cell>
          <cell r="J26" t="str">
            <v>Открыть спускную задвижку для сброса давления воды из полости трубопровода</v>
          </cell>
          <cell r="K26" t="str">
            <v>Визуально по истечению воды из полости трубопровода</v>
          </cell>
          <cell r="M26" t="str">
            <v>Диэлектрический тросовый блокиратор PRO-LOCK</v>
          </cell>
        </row>
        <row r="27">
          <cell r="A27" t="str">
            <v>W 2-21а</v>
          </cell>
          <cell r="B27" t="str">
            <v>Задвижка фланцевая №21а Ду 350 мм с электрическим приводом на линии нагнетания</v>
          </cell>
          <cell r="C27" t="str">
            <v>ВОДА (1,0 - 10,0 КГС/СМ2)</v>
          </cell>
          <cell r="G27" t="str">
            <v>Техническая вода давлением 1,0 - 10,0 кгс/см2</v>
          </cell>
          <cell r="H27" t="str">
            <v>Штурвал ручного управления задвижкой №21а Ду 350 мм на линии нагнетания</v>
          </cell>
          <cell r="I27" t="str">
            <v>Закрыть задвижку и заблокировать штурвал управления</v>
          </cell>
          <cell r="J27" t="str">
            <v>Открыть спускную задвижку для сброса давления воды из полости трубопровода</v>
          </cell>
          <cell r="K27" t="str">
            <v>Визуально по истечению воды из полости трубопровода</v>
          </cell>
          <cell r="M27" t="str">
            <v>Диэлектрический тросовый блокиратор PRO-LOCK</v>
          </cell>
        </row>
        <row r="28">
          <cell r="A28" t="str">
            <v>W 2-22</v>
          </cell>
          <cell r="B28" t="str">
            <v>Задвижка фланцевая №22 Ду 800 мм с электрическим приводом на линии нагнетания</v>
          </cell>
          <cell r="C28" t="str">
            <v>ВОДА (1,0 - 10,0 КГС/СМ2)</v>
          </cell>
          <cell r="G28" t="str">
            <v>Техническая вода давлением 1,0 - 10,0 кгс/см2</v>
          </cell>
          <cell r="H28" t="str">
            <v>Штурвал ручного управления задвижкой №22 Ду 800 мм на линии нагнетания</v>
          </cell>
          <cell r="I28" t="str">
            <v>Закрыть задвижку и заблокировать штурвал управления</v>
          </cell>
          <cell r="J28" t="str">
            <v>Открыть спускную задвижку для сброса давления воды из полости трубопровода</v>
          </cell>
          <cell r="K28" t="str">
            <v>Визуально по истечению воды из полости трубопровода</v>
          </cell>
          <cell r="M28" t="str">
            <v>Диэлектрический тросовый блокиратор PRO-LOCK</v>
          </cell>
        </row>
        <row r="29">
          <cell r="A29" t="str">
            <v>W 2-23</v>
          </cell>
          <cell r="B29" t="str">
            <v>Задвижка фланцевая №23 Ду 800 мм с электрическим приводом на линии нагнетания</v>
          </cell>
          <cell r="C29" t="str">
            <v>ВОДА (1,0 - 10,0 КГС/СМ2)</v>
          </cell>
          <cell r="G29" t="str">
            <v>Техническая вода давлением 1,0 - 10,0 кгс/см2</v>
          </cell>
          <cell r="H29" t="str">
            <v>Штурвал ручного управления задвижкой №23 Ду 800 мм на линии нагнетания</v>
          </cell>
          <cell r="I29" t="str">
            <v>Закрыть задвижку и заблокировать штурвал управления</v>
          </cell>
          <cell r="J29" t="str">
            <v>Открыть спускную задвижку для сброса давления воды из полости трубопровода</v>
          </cell>
          <cell r="K29" t="str">
            <v>Визуально по истечению воды из полости трубопровода</v>
          </cell>
          <cell r="M29" t="str">
            <v>Диэлектрический тросовый блокиратор PRO-LOCK</v>
          </cell>
        </row>
        <row r="30">
          <cell r="A30" t="str">
            <v>W 2-24</v>
          </cell>
          <cell r="B30" t="str">
            <v>Задвижка фланцевая №24 Ду 800 мм с электрическим приводом на линии нагнетания</v>
          </cell>
          <cell r="C30" t="str">
            <v>ВОДА (1,0 - 10,0 КГС/СМ2)</v>
          </cell>
          <cell r="G30" t="str">
            <v>Техническая вода давлением 1,0 - 10,0 кгс/см2</v>
          </cell>
          <cell r="H30" t="str">
            <v>Штурвал ручного управления задвижкой №24 Ду 800 мм на линии нагнетания</v>
          </cell>
          <cell r="I30" t="str">
            <v>Закрыть задвижку и заблокировать штурвал управления</v>
          </cell>
          <cell r="J30" t="str">
            <v>Открыть спускную задвижку для сброса давления воды из полости трубопровода</v>
          </cell>
          <cell r="K30" t="str">
            <v>Визуально по истечению воды из полости трубопровода</v>
          </cell>
          <cell r="M30" t="str">
            <v>Диэлектрический тросовый блокиратор PRO-LOCK</v>
          </cell>
        </row>
        <row r="31">
          <cell r="A31" t="str">
            <v>W 2-25</v>
          </cell>
          <cell r="B31" t="str">
            <v>Задвижка фланцевая №25 Ду 800 мм с электрическим приводом на линии нагнетания</v>
          </cell>
          <cell r="C31" t="str">
            <v>ВОДА (1,0 - 10,0 КГС/СМ2)</v>
          </cell>
          <cell r="G31" t="str">
            <v>Техническая вода давлением 1,0 - 10,0 кгс/см2</v>
          </cell>
          <cell r="H31" t="str">
            <v>Штурвал ручного управления задвижкой №25 Ду 800 мм на линии нагнетания</v>
          </cell>
          <cell r="I31" t="str">
            <v>Закрыть задвижку и заблокировать штурвал управления</v>
          </cell>
          <cell r="J31" t="str">
            <v>Открыть спускную задвижку для сброса давления воды из полости трубопровода</v>
          </cell>
          <cell r="K31" t="str">
            <v>Визуально по истечению воды из полости трубопровода</v>
          </cell>
          <cell r="M31" t="str">
            <v>Диэлектрический тросовый блокиратор PRO-LOCK</v>
          </cell>
        </row>
        <row r="32">
          <cell r="A32" t="str">
            <v>W 2-26</v>
          </cell>
          <cell r="B32" t="str">
            <v>Задвижка фланцевая №26 Ду 800 мм с электрическим приводом на линии нагнетания</v>
          </cell>
          <cell r="C32" t="str">
            <v>ВОДА (1,0 - 10,0 КГС/СМ2)</v>
          </cell>
          <cell r="G32" t="str">
            <v>Техническая вода давлением 1,0 - 10,0 кгс/см2</v>
          </cell>
          <cell r="H32" t="str">
            <v>Штурвал ручного управления задвижкой №26 Ду 800 мм на линии нагнетания</v>
          </cell>
          <cell r="I32" t="str">
            <v>Закрыть задвижку и заблокировать штурвал управления</v>
          </cell>
          <cell r="J32" t="str">
            <v>Открыть спускную задвижку для сброса давления воды из полости трубопровода</v>
          </cell>
          <cell r="K32" t="str">
            <v>Визуально по истечению воды из полости трубопровода</v>
          </cell>
          <cell r="M32" t="str">
            <v>Диэлектрический тросовый блокиратор PRO-LOCK</v>
          </cell>
        </row>
        <row r="33">
          <cell r="A33" t="str">
            <v>W 2-27</v>
          </cell>
          <cell r="B33" t="str">
            <v>Задвижка фланцевая №27 Ду 800 мм с электрическим приводом на линии нагнетания</v>
          </cell>
          <cell r="C33" t="str">
            <v>ВОДА (1,0 - 10,0 КГС/СМ2)</v>
          </cell>
          <cell r="G33" t="str">
            <v>Техническая вода давлением 1,0 - 10,0 кгс/см2</v>
          </cell>
          <cell r="H33" t="str">
            <v>Штурвал ручного управления задвижкой №27 Ду 800 мм на линии нагнетания</v>
          </cell>
          <cell r="I33" t="str">
            <v>Закрыть задвижку и заблокировать штурвал управления</v>
          </cell>
          <cell r="J33" t="str">
            <v>Открыть спускную задвижку для сброса давления воды из полости трубопровода</v>
          </cell>
          <cell r="K33" t="str">
            <v>Визуально по истечению воды из полости трубопровода</v>
          </cell>
          <cell r="M33" t="str">
            <v>Диэлектрический тросовый блокиратор PRO-LOCK</v>
          </cell>
        </row>
        <row r="34">
          <cell r="A34" t="str">
            <v>W 2-28</v>
          </cell>
          <cell r="B34" t="str">
            <v>Задвижка фланцевая №28 Ду 800 мм с электрическим приводом на линии нагнетания</v>
          </cell>
          <cell r="C34" t="str">
            <v>ВОДА (1,0 - 10,0 КГС/СМ2)</v>
          </cell>
          <cell r="G34" t="str">
            <v>Техническая вода давлением 1,0 - 10,0 кгс/см2</v>
          </cell>
          <cell r="H34" t="str">
            <v>Штурвал ручного управления задвижкой №28 Ду 800 мм на линии нагнетания</v>
          </cell>
          <cell r="I34" t="str">
            <v>Закрыть задвижку и заблокировать штурвал управления</v>
          </cell>
          <cell r="J34" t="str">
            <v>Открыть спускную задвижку для сброса давления воды из полости трубопровода</v>
          </cell>
          <cell r="K34" t="str">
            <v>Визуально по истечению воды из полости трубопровода</v>
          </cell>
          <cell r="M34" t="str">
            <v>Диэлектрический тросовый блокиратор PRO-LOCK</v>
          </cell>
        </row>
        <row r="35">
          <cell r="A35" t="str">
            <v>W 2-29</v>
          </cell>
          <cell r="B35" t="str">
            <v>Задвижка фланцевая №29 Ду 800 мм с электрическим приводом на линии нагнетания</v>
          </cell>
          <cell r="C35" t="str">
            <v>ВОДА (1,0 - 10,0 КГС/СМ2)</v>
          </cell>
          <cell r="G35" t="str">
            <v>Техническая вода давлением 1,0 - 10,0 кгс/см2</v>
          </cell>
          <cell r="H35" t="str">
            <v>Штурвал ручного управления задвижкой №29 Ду 800 мм на линии нагнетания</v>
          </cell>
          <cell r="I35" t="str">
            <v>Закрыть задвижку и заблокировать штурвал управления</v>
          </cell>
          <cell r="J35" t="str">
            <v>Открыть спускную задвижку для сброса давления воды из полости трубопровода</v>
          </cell>
          <cell r="K35" t="str">
            <v>Визуально по истечению воды из полости трубопровода</v>
          </cell>
          <cell r="M35" t="str">
            <v>Диэлектрический тросовый блокиратор PRO-LOCK</v>
          </cell>
        </row>
        <row r="36">
          <cell r="A36" t="str">
            <v>W 2-29а</v>
          </cell>
          <cell r="B36" t="str">
            <v>Зтавор поворотный фланцевый №29а Ду 400 мм с электрическим приводом на линии нагнетания</v>
          </cell>
          <cell r="C36" t="str">
            <v>ВОДА (1,0 - 10,0 КГС/СМ2)</v>
          </cell>
          <cell r="G36" t="str">
            <v>Техническая вода давлением 1,0 - 10,0 кгс/см2</v>
          </cell>
          <cell r="H36" t="str">
            <v>Штурвал ручного управления затвором №29а Ду 400 мм на линии нагнетания</v>
          </cell>
          <cell r="I36" t="str">
            <v>Закрыть затвор и заблокировать штурвал управления</v>
          </cell>
          <cell r="J36" t="str">
            <v>Открыть спускную задвижку для сброса давления воды из полости трубопровода</v>
          </cell>
          <cell r="K36" t="str">
            <v>Визуально по истечению воды из полости трубопровода</v>
          </cell>
          <cell r="M36" t="str">
            <v>Диэлектрический тросовый блокиратор PRO-LOCK</v>
          </cell>
        </row>
        <row r="37">
          <cell r="A37" t="str">
            <v>W 2-30</v>
          </cell>
          <cell r="B37" t="str">
            <v>Задвижка фланцевая №30 Ду 800 мм с электрическим приводом на линии нагнетания</v>
          </cell>
          <cell r="C37" t="str">
            <v>ВОДА (1,0 - 10,0 КГС/СМ2)</v>
          </cell>
          <cell r="G37" t="str">
            <v>Техническая вода давлением 1,0 - 10,0 кгс/см2</v>
          </cell>
          <cell r="H37" t="str">
            <v>Штурвал ручного управления затвором №30 Ду 800 мм на линии нагнетания</v>
          </cell>
          <cell r="I37" t="str">
            <v>Закрыть задвижку и заблокировать штурвал управления</v>
          </cell>
          <cell r="J37" t="str">
            <v>Открыть спускную задвижку для сброса давления воды из полости трубопровода</v>
          </cell>
          <cell r="K37" t="str">
            <v>Визуально по истечению воды из полости трубопровода</v>
          </cell>
          <cell r="M37" t="str">
            <v>Диэлектрический тросовый блокиратор PRO-LOCK</v>
          </cell>
        </row>
        <row r="38">
          <cell r="A38" t="str">
            <v>W 2-31</v>
          </cell>
          <cell r="B38" t="str">
            <v>Задвижка фланцевая №31 Ду 800 мм с электрическим приводом на линии нагнетания</v>
          </cell>
          <cell r="C38" t="str">
            <v>ВОДА (1,0 - 10,0 КГС/СМ2)</v>
          </cell>
          <cell r="G38" t="str">
            <v>Техническая вода давлением 1,0 - 10,0 кгс/см2</v>
          </cell>
          <cell r="H38" t="str">
            <v>Штурвал ручного управления задвижкой №31 Ду 800 мм на линии нагнетания</v>
          </cell>
          <cell r="I38" t="str">
            <v>Закрыть задвижку и заблокировать штурвал управления</v>
          </cell>
          <cell r="J38" t="str">
            <v>Открыть спускную задвижку для сброса давления воды из полости трубопровода</v>
          </cell>
          <cell r="K38" t="str">
            <v>Визуально по истечению воды из полости трубопровода</v>
          </cell>
          <cell r="M38" t="str">
            <v>Диэлектрический тросовый блокиратор PRO-LOCK</v>
          </cell>
        </row>
        <row r="39">
          <cell r="A39" t="str">
            <v>W 2-31а</v>
          </cell>
          <cell r="B39" t="str">
            <v>Задвижка фланцевая №31а Ду 800 мм с электрическим приводом на линии нагнетания</v>
          </cell>
          <cell r="C39" t="str">
            <v>ВОДА (1,0 - 10,0 КГС/СМ2)</v>
          </cell>
          <cell r="G39" t="str">
            <v>Техническая вода давлением 1,0 - 10,0 кгс/см2</v>
          </cell>
          <cell r="H39" t="str">
            <v>Штурвал ручного управления задвижкой №31а Ду 800 мм на линии нагнетания</v>
          </cell>
          <cell r="I39" t="str">
            <v>Закрыть задвижку и заблокировать штурвал управления</v>
          </cell>
          <cell r="J39" t="str">
            <v>Открыть спускную задвижку для сброса давления воды из полости трубопровода</v>
          </cell>
          <cell r="K39" t="str">
            <v>Визуально по истечению воды из полости трубопровода</v>
          </cell>
          <cell r="M39" t="str">
            <v>Диэлектрический тросовый блокиратор PRO-LOCK</v>
          </cell>
        </row>
        <row r="40">
          <cell r="A40" t="str">
            <v>W 2-33</v>
          </cell>
          <cell r="B40" t="str">
            <v>Задвижка фланцевая №33 Ду 1000 мм с электрическим приводом на линии нагнетания</v>
          </cell>
          <cell r="C40" t="str">
            <v>ВОДА (1,0 - 10,0 КГС/СМ2)</v>
          </cell>
          <cell r="G40" t="str">
            <v>Техническая вода давлением 1,0 - 10,0 кгс/см2</v>
          </cell>
          <cell r="H40" t="str">
            <v>Штурвал ручного управления задвижкой №33 Ду 1000 мм на линии нагнетания</v>
          </cell>
          <cell r="I40" t="str">
            <v>Закрыть задвижку и заблокировать штурвал управления</v>
          </cell>
          <cell r="J40" t="str">
            <v>Открыть спускную задвижку для сброса давления воды из полости трубопровода</v>
          </cell>
          <cell r="K40" t="str">
            <v>Визуально по истечению воды из полости трубопровода</v>
          </cell>
          <cell r="M40" t="str">
            <v>Диэлектрический тросовый блокиратор PRO-LOCK</v>
          </cell>
        </row>
        <row r="41">
          <cell r="A41" t="str">
            <v>W 2-33а</v>
          </cell>
          <cell r="B41" t="str">
            <v>Задвижка фланцевая №33а Ду 1000 мм с электрическим приводом на линии нагнетания</v>
          </cell>
          <cell r="C41" t="str">
            <v>ВОДА (1,0 - 10,0 КГС/СМ2)</v>
          </cell>
          <cell r="G41" t="str">
            <v>Техническая вода давлением 1,0 - 10,0 кгс/см2</v>
          </cell>
          <cell r="H41" t="str">
            <v>Штурвал ручного управления задвижкой №33а Ду 1000 мм на линии нагнетания</v>
          </cell>
          <cell r="I41" t="str">
            <v>Закрыть задвижку и заблокировать штурвал управления</v>
          </cell>
          <cell r="J41" t="str">
            <v>Открыть спускную задвижку для сброса давления воды из полости трубопровода</v>
          </cell>
          <cell r="K41" t="str">
            <v>Визуально по истечению воды из полости трубопровода</v>
          </cell>
          <cell r="M41" t="str">
            <v>Диэлектрический тросовый блокиратор PRO-LOCK</v>
          </cell>
        </row>
        <row r="42">
          <cell r="A42" t="str">
            <v>W 2-35</v>
          </cell>
          <cell r="B42" t="str">
            <v>Задвижка фланцевая №35 Ду 600 мм с электрическим приводом на линии всаса</v>
          </cell>
          <cell r="C42" t="str">
            <v>ВОДА (0,1 - 1,0 КГС/СМ2)</v>
          </cell>
          <cell r="G42" t="str">
            <v>Техническая вода давлением 0,1 - 1,0 кгс/см2</v>
          </cell>
          <cell r="H42" t="str">
            <v>Штурвал ручного управления задвижкой №35 Ду 600 мм на линии всаса</v>
          </cell>
          <cell r="I42" t="str">
            <v>Закрыть задвижку и заблокировать штурвал управления</v>
          </cell>
          <cell r="J42" t="str">
            <v>Открыть спускную задвижку для сброса давления воды из полости трубопровода</v>
          </cell>
          <cell r="K42" t="str">
            <v>Визуально по истечению воды из полости трубопровода</v>
          </cell>
          <cell r="M42" t="str">
            <v>Диэлектрический тросовый блокиратор PRO-LOCK</v>
          </cell>
        </row>
        <row r="43">
          <cell r="A43" t="str">
            <v>W 2-36</v>
          </cell>
          <cell r="B43" t="str">
            <v>Задвижка фланцевая №36 Ду 1000 мм с электрическим приводом на линии нагнетания</v>
          </cell>
          <cell r="C43" t="str">
            <v>ВОДА (1,0 - 10,0 КГС/СМ2)</v>
          </cell>
          <cell r="G43" t="str">
            <v>Техническая вода давлением 1,0 - 10,0 кгс/см2</v>
          </cell>
          <cell r="H43" t="str">
            <v>Штурвал ручного управления задвижкой №36 Ду 1000 мм на линии нагнетания</v>
          </cell>
          <cell r="I43" t="str">
            <v>Закрыть задвижку и заблокировать штурвал управления</v>
          </cell>
          <cell r="J43" t="str">
            <v>Открыть спускную задвижку для сброса давления воды из полости трубопровода</v>
          </cell>
          <cell r="K43" t="str">
            <v>Визуально по истечению воды из полости трубопровода</v>
          </cell>
          <cell r="M43" t="str">
            <v>Диэлектрический тросовый блокиратор PRO-LOCK</v>
          </cell>
        </row>
        <row r="44">
          <cell r="A44" t="str">
            <v>W 2-37</v>
          </cell>
          <cell r="B44" t="str">
            <v>Задвижка фланцевая №37 Ду 600 мм с электрическим приводом на линии нагнетания</v>
          </cell>
          <cell r="C44" t="str">
            <v>ВОДА (1,0 - 10,0 КГС/СМ2)</v>
          </cell>
          <cell r="G44" t="str">
            <v>Техническая вода давлением 1,0 - 10,0 кгс/см2</v>
          </cell>
          <cell r="H44" t="str">
            <v>Штурвал ручного управления задвижкой №37 Ду 600 мм на линии нагнетания</v>
          </cell>
          <cell r="I44" t="str">
            <v>Закрыть задвижку и заблокировать штурвал управления</v>
          </cell>
          <cell r="J44" t="str">
            <v>Открыть спускную задвижку для сброса давления воды из полости трубопровода</v>
          </cell>
          <cell r="K44" t="str">
            <v>Визуально по истечению воды из полости трубопровода</v>
          </cell>
          <cell r="M44" t="str">
            <v>Диэлектрический тросовый блокиратор PRO-LOCK</v>
          </cell>
        </row>
        <row r="45">
          <cell r="A45" t="str">
            <v>W 2-38</v>
          </cell>
          <cell r="B45" t="str">
            <v>Задвижка фланцевая №38 Ду 800 мм с электрическим приводом на линии нагнетания</v>
          </cell>
          <cell r="C45" t="str">
            <v>ВОДА (1,0 - 10,0 КГС/СМ2)</v>
          </cell>
          <cell r="G45" t="str">
            <v>Техническая вода давлением 1,0 - 10,0 кгс/см2</v>
          </cell>
          <cell r="H45" t="str">
            <v>Штурвал ручного управления задвижкой №38 Ду 800 мм на линии нагнетания</v>
          </cell>
          <cell r="I45" t="str">
            <v>Закрыть задвижку и заблокировать штурвал управления</v>
          </cell>
          <cell r="J45" t="str">
            <v>Открыть спускную задвижку для сброса давления воды из полости трубопровода</v>
          </cell>
          <cell r="K45" t="str">
            <v>Визуально по истечению воды из полости трубопровода</v>
          </cell>
          <cell r="M45" t="str">
            <v>Диэлектрический тросовый блокиратор PRO-LOCK</v>
          </cell>
        </row>
        <row r="46">
          <cell r="A46" t="str">
            <v>W 2-39</v>
          </cell>
          <cell r="B46" t="str">
            <v>Задвижка фланцевая №39 Ду 1000 мм с электрическим приводом на линии нагнетания</v>
          </cell>
          <cell r="C46" t="str">
            <v>ВОДА (1,0 - 10,0 КГС/СМ2)</v>
          </cell>
          <cell r="G46" t="str">
            <v>Техническая вода давлением 1,0 - 10,0 кгс/см2</v>
          </cell>
          <cell r="H46" t="str">
            <v>Штурвал ручного управления задвижкой №39 Ду 1000 мм на линии нагнетания</v>
          </cell>
          <cell r="I46" t="str">
            <v>Закрыть задвижку и заблокировать штурвал управления</v>
          </cell>
          <cell r="J46" t="str">
            <v>Открыть спускную задвижку для сброса давления воды из полости трубопровода</v>
          </cell>
          <cell r="K46" t="str">
            <v>Визуально по истечению воды из полости трубопровода</v>
          </cell>
          <cell r="M46" t="str">
            <v>Диэлектрический тросовый блокиратор PRO-LOCK</v>
          </cell>
        </row>
        <row r="47">
          <cell r="A47" t="str">
            <v>W 2-41</v>
          </cell>
          <cell r="B47" t="str">
            <v>Задвижка фланцевая №41 Ду 600 мм с электрическим приводом на линии всаса</v>
          </cell>
          <cell r="C47" t="str">
            <v>ВОДА (0,1 - 1,0 КГС/СМ2)</v>
          </cell>
          <cell r="G47" t="str">
            <v>Техническая вода давлением 1,0 - 10,0 кгс/см2</v>
          </cell>
          <cell r="H47" t="str">
            <v>Штурвал ручного управления задвижкой №39 Ду 1000 мм на линии нагнетания</v>
          </cell>
          <cell r="I47" t="str">
            <v>Закрыть задвижку и заблокировать штурвал управления</v>
          </cell>
          <cell r="J47" t="str">
            <v>Открыть спускную задвижку для сброса давления воды из полости трубопровода</v>
          </cell>
          <cell r="K47" t="str">
            <v>Визуально по истечению воды из полости трубопровода</v>
          </cell>
          <cell r="M47" t="str">
            <v>Диэлектрический тросовый блокиратор PRO-LOCK</v>
          </cell>
        </row>
        <row r="48">
          <cell r="A48" t="str">
            <v>W 2-42</v>
          </cell>
          <cell r="B48" t="str">
            <v>Задвижка фланцевая №42 Ду 600 мм с электрическим приводом на линии всаса</v>
          </cell>
          <cell r="C48" t="str">
            <v>ВОДА (0,1 - 1,0 КГС/СМ2)</v>
          </cell>
          <cell r="G48" t="str">
            <v>Техническая вода давлением 0,1 - 1,0 кгс/см2</v>
          </cell>
          <cell r="H48" t="str">
            <v>Штурвал ручного управления задвижкой №39 Ду 600 мм на линии всаса</v>
          </cell>
          <cell r="I48" t="str">
            <v>Закрыть задвижку и заблокировать штурвал управления</v>
          </cell>
          <cell r="J48" t="str">
            <v>Открыть спускную задвижку для сброса давления воды из полости трубопровода</v>
          </cell>
          <cell r="K48" t="str">
            <v>Визуально по истечению воды из полости трубопровода</v>
          </cell>
          <cell r="M48" t="str">
            <v>Диэлектрический тросовый блокиратор PRO-LOCK</v>
          </cell>
        </row>
        <row r="49">
          <cell r="A49" t="str">
            <v>W 2-43</v>
          </cell>
          <cell r="B49" t="str">
            <v>Задвижка фланцевая №43 Ду 600 мм с электрическим приводом на линии нагнетания</v>
          </cell>
          <cell r="C49" t="str">
            <v>ВОДА (1,0 - 10,0 КГС/СМ2)</v>
          </cell>
          <cell r="G49" t="str">
            <v>Техническая вода давлением 1,0 - 10,0 кгс/см2</v>
          </cell>
          <cell r="H49" t="str">
            <v>Штурвал ручного управления задвижкой №43 Ду 600 мм на линии нагнетания</v>
          </cell>
          <cell r="I49" t="str">
            <v>Закрыть задвижку и заблокировать штурвал управления</v>
          </cell>
          <cell r="J49" t="str">
            <v>Открыть спускную задвижку для сброса давления воды из полости трубопровода</v>
          </cell>
          <cell r="K49" t="str">
            <v>Визуально по истечению воды из полости трубопровода</v>
          </cell>
          <cell r="M49" t="str">
            <v>Диэлектрический тросовый блокиратор PRO-LOCK</v>
          </cell>
        </row>
        <row r="50">
          <cell r="A50" t="str">
            <v>W 2-44</v>
          </cell>
          <cell r="B50" t="str">
            <v>Задвижка фланцевая №44 Ду 600 мм с электрическим приводом на линии нагнетания</v>
          </cell>
          <cell r="C50" t="str">
            <v>ВОДА (1,0 - 10,0 КГС/СМ2)</v>
          </cell>
          <cell r="G50" t="str">
            <v>Техническая вода давлением 1,0 - 10,0 кгс/см2</v>
          </cell>
          <cell r="H50" t="str">
            <v>Штурвал ручного управления задвижкой №44 Ду 600 мм на линии нагнетания</v>
          </cell>
          <cell r="I50" t="str">
            <v>Закрыть задвижку и заблокировать штурвал управления</v>
          </cell>
          <cell r="J50" t="str">
            <v>Открыть спускную задвижку для сброса давления воды из полости трубопровода</v>
          </cell>
          <cell r="K50" t="str">
            <v>Визуально по истечению воды из полости трубопровода</v>
          </cell>
          <cell r="M50" t="str">
            <v>Диэлектрический тросовый блокиратор PRO-LOCK</v>
          </cell>
        </row>
        <row r="51">
          <cell r="A51" t="str">
            <v>W 2-45</v>
          </cell>
          <cell r="B51" t="str">
            <v>Задвижка фланцевая №45 Ду 800 мм с электрическим приводом на линии нагнетания</v>
          </cell>
          <cell r="C51" t="str">
            <v>ВОДА (1,0 - 10,0 КГС/СМ2)</v>
          </cell>
          <cell r="G51" t="str">
            <v>Техническая вода давлением 1,0 - 10,0 кгс/см2</v>
          </cell>
          <cell r="H51" t="str">
            <v>Штурвал ручного управления задвижкой №45 Ду 800 мм на линии нагнетания</v>
          </cell>
          <cell r="I51" t="str">
            <v>Закрыть задвижку и заблокировать штурвал управления</v>
          </cell>
          <cell r="J51" t="str">
            <v>Открыть спускную задвижку для сброса давления воды из полости трубопровода</v>
          </cell>
          <cell r="K51" t="str">
            <v>Визуально по истечению воды из полости трубопровода</v>
          </cell>
          <cell r="M51" t="str">
            <v>Диэлектрический тросовый блокиратор PRO-LOCK</v>
          </cell>
        </row>
        <row r="52">
          <cell r="A52" t="str">
            <v>W 2-45а</v>
          </cell>
          <cell r="B52" t="str">
            <v>Задвижка фланцевая №45а Ду 600 мм с электрическим приводом на линии нагнетания</v>
          </cell>
          <cell r="C52" t="str">
            <v>ВОДА (1,0 - 10,0 КГС/СМ2)</v>
          </cell>
          <cell r="G52" t="str">
            <v>Техническая вода давлением 1,0 - 10,0 кгс/см2</v>
          </cell>
          <cell r="H52" t="str">
            <v>Штурвал ручного управления задвижкой №45а Ду 600 мм на линии нагнетания</v>
          </cell>
          <cell r="I52" t="str">
            <v>Закрыть задвижку и заблокировать штурвал управления</v>
          </cell>
          <cell r="J52" t="str">
            <v>Открыть спускную задвижку для сброса давления воды из полости трубопровода</v>
          </cell>
          <cell r="K52" t="str">
            <v>Визуально по истечению воды из полости трубопровода</v>
          </cell>
          <cell r="M52" t="str">
            <v>Диэлектрический тросовый блокиратор PRO-LOCK</v>
          </cell>
        </row>
        <row r="53">
          <cell r="A53" t="str">
            <v>W 2-46</v>
          </cell>
          <cell r="B53" t="str">
            <v>Задвижка фланцевая №46 Ду 600 мм с электрическим приводом на линии нагнетания</v>
          </cell>
          <cell r="C53" t="str">
            <v>ВОДА (1,0 - 10,0 КГС/СМ2)</v>
          </cell>
          <cell r="G53" t="str">
            <v>Техническая вода давлением 1,0 - 10,0 кгс/см2</v>
          </cell>
          <cell r="H53" t="str">
            <v>Штурвал ручного управления задвижкой №46 Ду 600 мм на линии нагнетания</v>
          </cell>
          <cell r="I53" t="str">
            <v>Закрыть задвижку и заблокировать штурвал управления</v>
          </cell>
          <cell r="J53" t="str">
            <v>Открыть спускную задвижку для сброса давления воды из полости трубопровода</v>
          </cell>
          <cell r="K53" t="str">
            <v>Визуально по истечению воды из полости трубопровода</v>
          </cell>
          <cell r="M53" t="str">
            <v>Диэлектрический тросовый блокиратор PRO-LOCK</v>
          </cell>
        </row>
        <row r="54">
          <cell r="A54" t="str">
            <v>W 2-47</v>
          </cell>
          <cell r="B54" t="str">
            <v>Задвижка фланцевая №47 Ду 1000 мм с электрическим приводом на линии нагнетания</v>
          </cell>
          <cell r="C54" t="str">
            <v>ВОДА (1,0 - 10,0 КГС/СМ2)</v>
          </cell>
          <cell r="G54" t="str">
            <v>Техническая вода давлением 1,0 - 10,0 кгс/см2</v>
          </cell>
          <cell r="H54" t="str">
            <v>Штурвал ручного управления задвижкой №47 Ду 1000 мм на линии нагнетания</v>
          </cell>
          <cell r="I54" t="str">
            <v>Закрыть задвижку и заблокировать штурвал управления</v>
          </cell>
          <cell r="J54" t="str">
            <v>Открыть спускную задвижку для сброса давления воды из полости трубопровода</v>
          </cell>
          <cell r="K54" t="str">
            <v>Визуально по истечению воды из полости трубопровода</v>
          </cell>
          <cell r="M54" t="str">
            <v>Диэлектрический тросовый блокиратор PRO-LOCK</v>
          </cell>
        </row>
        <row r="55">
          <cell r="A55" t="str">
            <v>W 2-50</v>
          </cell>
          <cell r="B55" t="str">
            <v>Задвижка фланцевая №50 Ду 800 мм с электрическим приводом на линии всаса</v>
          </cell>
          <cell r="C55" t="str">
            <v>ВОДА (0,1 - 1,0 КГС/СМ2)</v>
          </cell>
          <cell r="G55" t="str">
            <v>Техническая вода давлением 0,1 - 1,0 кгс/см2</v>
          </cell>
          <cell r="H55" t="str">
            <v>Штурвал ручного управления задвижкой №50 Ду 800 мм на линии всаса</v>
          </cell>
          <cell r="I55" t="str">
            <v>Закрыть задвижку и заблокировать штурвал управления</v>
          </cell>
          <cell r="J55" t="str">
            <v>Открыть спускную задвижку для сброса давления воды из полости трубопровода</v>
          </cell>
          <cell r="K55" t="str">
            <v>Визуально по истечению воды из полости трубопровода</v>
          </cell>
          <cell r="M55" t="str">
            <v>Диэлектрический тросовый блокиратор PRO-LOCK</v>
          </cell>
        </row>
        <row r="56">
          <cell r="A56" t="str">
            <v>W 2-51</v>
          </cell>
          <cell r="B56" t="str">
            <v>Задвижка фланцевая №51 Ду 300 мм с электрическим приводом на линии всаса</v>
          </cell>
          <cell r="C56" t="str">
            <v>ВОДА (1,0 - 10,0 КГС/СМ2)</v>
          </cell>
          <cell r="G56" t="str">
            <v>Техническая вода давлением 1,0 - 10,0 кгс/см2</v>
          </cell>
          <cell r="H56" t="str">
            <v>Штурвал ручного управления задвижкой №51 Ду 300 мм на линии всаса</v>
          </cell>
          <cell r="I56" t="str">
            <v>Закрыть задвижку и заблокировать штурвал управления</v>
          </cell>
          <cell r="J56" t="str">
            <v>Открыть спускную задвижку для сброса давления воды из полости трубопровода</v>
          </cell>
          <cell r="K56" t="str">
            <v>Визуально по истечению воды из полости трубопровода</v>
          </cell>
          <cell r="M56" t="str">
            <v>Диэлектрический тросовый блокиратор PRO-LOCK</v>
          </cell>
        </row>
        <row r="57">
          <cell r="A57" t="str">
            <v>W 2-52</v>
          </cell>
          <cell r="B57" t="str">
            <v>Затвор поворотный фланцевый №52 Ду 300 мм механическим приводом на линии нагнетания</v>
          </cell>
          <cell r="C57" t="str">
            <v>ВОДА (1,0 - 10,0 КГС/СМ2)</v>
          </cell>
          <cell r="G57" t="str">
            <v>Техническая вода давлением 1,0 - 10,0 кгс/см2</v>
          </cell>
          <cell r="H57" t="str">
            <v>Штурвал ручного управления затвором №52 Ду 300 мм на линии нагнетания</v>
          </cell>
          <cell r="I57" t="str">
            <v>Закрыть задвижку и заблокировать штурвал управления</v>
          </cell>
          <cell r="J57" t="str">
            <v>Открыть спускную задвижку для сброса давления воды из полости трубопровода</v>
          </cell>
          <cell r="K57" t="str">
            <v>Визуально по истечению воды из полости трубопровода</v>
          </cell>
          <cell r="M57" t="str">
            <v>Диэлектрический тросовый блокиратор PRO-LOCK</v>
          </cell>
        </row>
        <row r="58">
          <cell r="A58" t="str">
            <v>W 2-52а</v>
          </cell>
          <cell r="C58" t="str">
            <v>ВОДА (1,0 - 10,0 КГС/СМ2)</v>
          </cell>
          <cell r="G58" t="str">
            <v>Техническая вода давлением 1,0 - 10,0 кгс/см2</v>
          </cell>
          <cell r="H58" t="str">
            <v>Штурвал ручного управления задвижкой №52а Ду 300 мм на линии нагнетания</v>
          </cell>
          <cell r="I58" t="str">
            <v>Закрыть задвижку и заблокировать штурвал управления</v>
          </cell>
          <cell r="J58" t="str">
            <v>Открыть спускную задвижку для сброса давления воды из полости трубопровода</v>
          </cell>
          <cell r="K58" t="str">
            <v>Визуально по истечению воды из полости трубопровода</v>
          </cell>
          <cell r="M58" t="str">
            <v>Диэлектрический тросовый блокиратор PRO-LOCK</v>
          </cell>
        </row>
        <row r="59">
          <cell r="A59" t="str">
            <v>W 2-53</v>
          </cell>
          <cell r="B59" t="str">
            <v>Задвижка фланцевая №53 Ду 300 мм на линии всаса</v>
          </cell>
          <cell r="C59" t="str">
            <v>ВОДА (1,0 - 10,0 КГС/СМ2)</v>
          </cell>
          <cell r="G59" t="str">
            <v>Техническая вода давлением 1,0 - 10,0 кгс/см2</v>
          </cell>
          <cell r="H59" t="str">
            <v>Штурвал ручного управления задвижкой №53 Ду 300 мм на линии нагнетания</v>
          </cell>
          <cell r="I59" t="str">
            <v>Закрыть задвижку и заблокировать штурвал управления</v>
          </cell>
          <cell r="J59" t="str">
            <v>Открыть спускную задвижку для сброса давления воды из полости трубопровода</v>
          </cell>
          <cell r="K59" t="str">
            <v>Визуально по истечению воды из полости трубопровода</v>
          </cell>
          <cell r="M59" t="str">
            <v>Диэлектрический тросовый блокиратор PRO-LOCK</v>
          </cell>
        </row>
        <row r="60">
          <cell r="A60" t="str">
            <v>W 2-54</v>
          </cell>
          <cell r="B60" t="str">
            <v>Задвижка фланцевая №54 Ду 300 мм на линии всаса</v>
          </cell>
          <cell r="C60" t="str">
            <v>ВОДА (1,0 - 10,0 КГС/СМ2)</v>
          </cell>
          <cell r="G60" t="str">
            <v>Техническая вода давлением 1,0 - 10,0 кгс/см2</v>
          </cell>
          <cell r="H60" t="str">
            <v>Штурвал ручного управления задвижкой №54 Ду 300 мм на линии нагнетания</v>
          </cell>
          <cell r="I60" t="str">
            <v>Закрыть задвижку и заблокировать штурвал управления</v>
          </cell>
          <cell r="J60" t="str">
            <v>Открыть спускную задвижку для сброса давления воды из полости трубопровода</v>
          </cell>
          <cell r="K60" t="str">
            <v>Визуально по истечению воды из полости трубопровода</v>
          </cell>
          <cell r="M60" t="str">
            <v>Диэлектрический тросовый блокиратор PRO-LOCK</v>
          </cell>
        </row>
        <row r="61">
          <cell r="A61" t="str">
            <v>W 2-56</v>
          </cell>
          <cell r="B61" t="str">
            <v>Задвижка фланцевая №56 Ду 300 мм на линии всаса</v>
          </cell>
          <cell r="C61" t="str">
            <v>ВОДА (1,0 - 10,0 КГС/СМ2)</v>
          </cell>
          <cell r="G61" t="str">
            <v>Техническая вода давлением 1,0 - 10,0 кгс/см2</v>
          </cell>
          <cell r="H61" t="str">
            <v>Штурвал ручного управления задвижкой №56 Ду 300 мм на линии нагнетания</v>
          </cell>
          <cell r="I61" t="str">
            <v>Закрыть задвижку и заблокировать штурвал управления</v>
          </cell>
          <cell r="J61" t="str">
            <v>Открыть спускную задвижку для сброса давления воды из полости трубопровода</v>
          </cell>
          <cell r="K61" t="str">
            <v>Визуально по истечению воды из полости трубопровода</v>
          </cell>
          <cell r="M61" t="str">
            <v>Диэлектрический тросовый блокиратор PRO-LOCK</v>
          </cell>
        </row>
        <row r="62">
          <cell r="A62" t="str">
            <v>W 2-57</v>
          </cell>
          <cell r="B62" t="str">
            <v>Задвижка фланцевая №57 Ду 400 мм на линии всаса</v>
          </cell>
          <cell r="C62" t="str">
            <v>ВОДА (0,1 - 1,0 КГС/СМ2)</v>
          </cell>
          <cell r="G62" t="str">
            <v>Техническая вода давлением 0,1 - 1,0 кгс/см2</v>
          </cell>
          <cell r="H62" t="str">
            <v>Штурвал ручного управления задвижкой №57 Ду 400 мм на линии всаса</v>
          </cell>
          <cell r="I62" t="str">
            <v>Закрыть задвижку и заблокировать штурвал управления</v>
          </cell>
          <cell r="J62" t="str">
            <v>Открыть спускную задвижку для сброса давления воды из полости трубопровода</v>
          </cell>
          <cell r="K62" t="str">
            <v>Визуально по истечению воды из полости трубопровода</v>
          </cell>
          <cell r="M62" t="str">
            <v>Диэлектрический тросовый блокиратор PRO-LOCK</v>
          </cell>
        </row>
        <row r="63">
          <cell r="A63" t="str">
            <v>W 2-58</v>
          </cell>
          <cell r="B63" t="str">
            <v>Задвижка фланцевая №58 Ду 400 мм на линии всаса</v>
          </cell>
          <cell r="C63" t="str">
            <v>ВОДА (0,1 - 1,0 КГС/СМ2)</v>
          </cell>
          <cell r="G63" t="str">
            <v>Техническая вода давлением 0,1 - 1,0 кгс/см2</v>
          </cell>
          <cell r="H63" t="str">
            <v>Штурвал ручного управления задвижкой №58 Ду 400 мм на линии всаса</v>
          </cell>
          <cell r="I63" t="str">
            <v>Закрыть задвижку и заблокировать штурвал управления</v>
          </cell>
          <cell r="J63" t="str">
            <v>Открыть спускную задвижку для сброса давления воды из полости трубопровода</v>
          </cell>
          <cell r="K63" t="str">
            <v>Визуально по истечению воды из полости трубопровода</v>
          </cell>
          <cell r="M63" t="str">
            <v>Диэлектрический тросовый блокиратор PRO-LOCK</v>
          </cell>
        </row>
        <row r="64">
          <cell r="A64" t="str">
            <v>W 2-59</v>
          </cell>
          <cell r="B64" t="str">
            <v>Задвижка фланцевая №59 Ду 300 мм на линии нагнетания</v>
          </cell>
          <cell r="C64" t="str">
            <v>ВОДА (1,0 - 10,0 КГС/СМ2)</v>
          </cell>
          <cell r="G64" t="str">
            <v>Техническая вода давлением 1,0 - 10,0 кгс/см2</v>
          </cell>
          <cell r="H64" t="str">
            <v>Штурвал ручного управления задвижкой №59 Ду 300 мм на линии нагнетания</v>
          </cell>
          <cell r="I64" t="str">
            <v>Закрыть задвижку и заблокировать штурвал управления</v>
          </cell>
          <cell r="J64" t="str">
            <v>Открыть спускную задвижку для сброса давления воды из полости трубопровода</v>
          </cell>
          <cell r="K64" t="str">
            <v>Визуально по истечению воды из полости трубопровода</v>
          </cell>
          <cell r="M64" t="str">
            <v>Диэлектрический тросовый блокиратор PRO-LOCK</v>
          </cell>
        </row>
        <row r="65">
          <cell r="A65" t="str">
            <v>W 2-60</v>
          </cell>
          <cell r="B65" t="str">
            <v>Задвижка фланцевая №60 Ду 300 мм на линии всаса</v>
          </cell>
          <cell r="C65" t="str">
            <v>ВОДА (0,1 - 1,0 КГС/СМ2)</v>
          </cell>
          <cell r="G65" t="str">
            <v>Техническая вода давлением 0,1 - 1,0 кгс/см2</v>
          </cell>
          <cell r="H65" t="str">
            <v>Штурвал ручного управления задвижкой №60 Ду 300 мм на линии всаса</v>
          </cell>
          <cell r="I65" t="str">
            <v>Закрыть задвижку и заблокировать штурвал управления</v>
          </cell>
          <cell r="J65" t="str">
            <v>Открыть спускную задвижку для сброса давления воды из полости трубопровода</v>
          </cell>
          <cell r="K65" t="str">
            <v>Визуально по истечению воды из полости трубопровода</v>
          </cell>
          <cell r="M65" t="str">
            <v>Диэлектрический тросовый блокиратор PRO-LOCK</v>
          </cell>
        </row>
        <row r="66">
          <cell r="A66" t="str">
            <v>W 2-61</v>
          </cell>
          <cell r="B66" t="str">
            <v>Задвижка фланцевая №61 Ду 250 мм на линии всаса</v>
          </cell>
          <cell r="C66" t="str">
            <v>ВОДА (1,0 - 10,0 КГС/СМ2)</v>
          </cell>
          <cell r="G66" t="str">
            <v>Техническая вода давлением 1,0 - 10,0 кгс/см2</v>
          </cell>
          <cell r="H66" t="str">
            <v>Штурвал ручного управления задвижкой №61 Ду 250 мм на линии нагнетания</v>
          </cell>
          <cell r="I66" t="str">
            <v>Закрыть задвижку и заблокировать штурвал управления</v>
          </cell>
          <cell r="J66" t="str">
            <v>Открыть спускную задвижку для сброса давления воды из полости трубопровода</v>
          </cell>
          <cell r="K66" t="str">
            <v>Визуально по истечению воды из полости трубопровода</v>
          </cell>
          <cell r="M66" t="str">
            <v>Диэлектрический тросовый блокиратор PRO-LOCK</v>
          </cell>
        </row>
        <row r="67">
          <cell r="A67" t="str">
            <v>W 2-62</v>
          </cell>
          <cell r="B67" t="str">
            <v>Задвижка фланцевая №62 Ду 250 мм на линии нагнетания</v>
          </cell>
          <cell r="C67" t="str">
            <v>ВОДА (1,0 - 10,0 КГС/СМ2)</v>
          </cell>
          <cell r="G67" t="str">
            <v>Техническая вода давлением 1,0 - 10,0 кгс/см2</v>
          </cell>
          <cell r="H67" t="str">
            <v>Штурвал ручного управления задвижкой №62 Ду 250 мм на линии нагнетания</v>
          </cell>
          <cell r="I67" t="str">
            <v>Закрыть задвижку и заблокировать штурвал управления</v>
          </cell>
          <cell r="J67" t="str">
            <v>Открыть спускную задвижку для сброса давления воды из полости трубопровода</v>
          </cell>
          <cell r="K67" t="str">
            <v>Визуально по истечению воды из полости трубопровода</v>
          </cell>
          <cell r="M67" t="str">
            <v>Диэлектрический тросовый блокиратор PRO-LOCK</v>
          </cell>
        </row>
        <row r="68">
          <cell r="A68" t="str">
            <v>W 2-63</v>
          </cell>
          <cell r="B68" t="str">
            <v>Задвижка фланцевая №63 Ду 150 мм на линии нагнетания</v>
          </cell>
          <cell r="C68" t="str">
            <v>ВОДА (1,0 - 10,0 КГС/СМ2)</v>
          </cell>
          <cell r="G68" t="str">
            <v>Техническая вода давлением 1,0 - 10,0 кгс/см2</v>
          </cell>
          <cell r="H68" t="str">
            <v>Штурвал ручного управления задвижкой №63 Ду 150 мм на линии нагнетания</v>
          </cell>
          <cell r="I68" t="str">
            <v>Закрыть задвижку и заблокировать штурвал управления</v>
          </cell>
          <cell r="J68" t="str">
            <v>Открыть спускную задвижку для сброса давления воды из полости трубопровода</v>
          </cell>
          <cell r="K68" t="str">
            <v>Визуально по истечению воды из полости трубопровода</v>
          </cell>
          <cell r="M68" t="str">
            <v>Диэлектрический тросовый блокиратор PRO-LOCK</v>
          </cell>
        </row>
        <row r="69">
          <cell r="A69" t="str">
            <v>W 2-64</v>
          </cell>
          <cell r="B69" t="str">
            <v>Задвижка фланцевая №64 Ду 250 мм на линии нагнетания</v>
          </cell>
          <cell r="C69" t="str">
            <v>ВОДА (1,0 - 10,0 КГС/СМ2)</v>
          </cell>
          <cell r="G69" t="str">
            <v>Техническая вода давлением 1,0 - 10,0 кгс/см2</v>
          </cell>
          <cell r="H69" t="str">
            <v>Штурвал ручного управления задвижкой №64 Ду 250 мм на линии нагнетания</v>
          </cell>
          <cell r="I69" t="str">
            <v>Закрыть задвижку и заблокировать штурвал управления</v>
          </cell>
          <cell r="J69" t="str">
            <v>Открыть спускную задвижку для сброса давления воды из полости трубопровода</v>
          </cell>
          <cell r="K69" t="str">
            <v>Визуально по истечению воды из полости трубопровода</v>
          </cell>
          <cell r="M69" t="str">
            <v>Диэлектрический тросовый блокиратор PRO-LOCK</v>
          </cell>
        </row>
        <row r="70">
          <cell r="A70" t="str">
            <v>W 2-65</v>
          </cell>
          <cell r="B70" t="str">
            <v>Задвижка фланцевая №65 Ду 400 мм на линии всаса</v>
          </cell>
          <cell r="C70" t="str">
            <v>ВОДА (0,1 - 1,0 КГС/СМ2)</v>
          </cell>
          <cell r="G70" t="str">
            <v>Техническая вода давлением 0,1 - 1,0 кгс/см2</v>
          </cell>
          <cell r="H70" t="str">
            <v>Штурвал ручного управления задвижкой №65 Ду 400 мм на линии всаса</v>
          </cell>
          <cell r="I70" t="str">
            <v>Закрыть задвижку и заблокировать штурвал управления</v>
          </cell>
          <cell r="J70" t="str">
            <v>Открыть спускную задвижку для сброса давления воды из полости трубопровода</v>
          </cell>
          <cell r="K70" t="str">
            <v>Визуально по истечению воды из полости трубопровода</v>
          </cell>
          <cell r="M70" t="str">
            <v>Диэлектрический тросовый блокиратор PRO-LOCK</v>
          </cell>
        </row>
        <row r="71">
          <cell r="A71" t="str">
            <v>W 2-66</v>
          </cell>
          <cell r="B71" t="str">
            <v>Задвижка фланцевая №66 Ду 250 мм на линии нагнетания</v>
          </cell>
          <cell r="C71" t="str">
            <v>ВОДА (1,0 - 10,0 КГС/СМ2)</v>
          </cell>
          <cell r="G71" t="str">
            <v>Техническая вода давлением 1,0 - 10,0 кгс/см2</v>
          </cell>
          <cell r="H71" t="str">
            <v>Штурвал ручного управления задвижкой №66 Ду 250 мм на линии нагнетания</v>
          </cell>
          <cell r="I71" t="str">
            <v>Закрыть задвижку и заблокировать штурвал управления</v>
          </cell>
          <cell r="J71" t="str">
            <v>Открыть спускную задвижку для сброса давления воды из полости трубопровода</v>
          </cell>
          <cell r="K71" t="str">
            <v>Визуально по истечению воды из полости трубопровода</v>
          </cell>
          <cell r="M71" t="str">
            <v>Диэлектрический тросовый блокиратор PRO-LOCK</v>
          </cell>
        </row>
        <row r="72">
          <cell r="A72" t="str">
            <v>W 2-66а</v>
          </cell>
          <cell r="B72" t="str">
            <v>Задвижка фланцевая №66а Ду 250 мм на линии нагнетания</v>
          </cell>
          <cell r="C72" t="str">
            <v>ВОДА (1,0 - 10,0 КГС/СМ2)</v>
          </cell>
          <cell r="G72" t="str">
            <v>Техническая вода давлением 1,0 - 10,0 кгс/см2</v>
          </cell>
          <cell r="H72" t="str">
            <v>Штурвал ручного управления задвижкой №66а Ду 250 мм на линии нагнетания</v>
          </cell>
          <cell r="I72" t="str">
            <v>Закрыть задвижку и заблокировать штурвал управления</v>
          </cell>
          <cell r="J72" t="str">
            <v>Открыть спускную задвижку для сброса давления воды из полости трубопровода</v>
          </cell>
          <cell r="K72" t="str">
            <v>Визуально по истечению воды из полости трубопровода</v>
          </cell>
          <cell r="M72" t="str">
            <v>Диэлектрический тросовый блокиратор PRO-LOCK</v>
          </cell>
        </row>
        <row r="73">
          <cell r="A73" t="str">
            <v>W 2-67</v>
          </cell>
          <cell r="B73" t="str">
            <v>Задвижка фланцевая №67 Ду 250 мм на линии нагнетания</v>
          </cell>
          <cell r="C73" t="str">
            <v>ВОДА (1,0 - 10,0 КГС/СМ2)</v>
          </cell>
          <cell r="G73" t="str">
            <v>Техническая вода давлением 1,0 - 10,0 кгс/см2</v>
          </cell>
          <cell r="H73" t="str">
            <v>Штурвал ручного управления задвижкой №67 Ду 250 мм на линии нагнетания</v>
          </cell>
          <cell r="I73" t="str">
            <v>Закрыть задвижку и заблокировать штурвал управления</v>
          </cell>
          <cell r="J73" t="str">
            <v>Открыть спускную задвижку для сброса давления воды из полости трубопровода</v>
          </cell>
          <cell r="K73" t="str">
            <v>Визуально по истечению воды из полости трубопровода</v>
          </cell>
          <cell r="M73" t="str">
            <v>Диэлектрический тросовый блокиратор PRO-LOCK</v>
          </cell>
        </row>
        <row r="74">
          <cell r="A74" t="str">
            <v>W 2-68</v>
          </cell>
          <cell r="B74" t="str">
            <v>Задвижка фланцевая №68 Ду 250 мм на линии нагнетания</v>
          </cell>
          <cell r="C74" t="str">
            <v>ВОДА (1,0 - 10,0 КГС/СМ2)</v>
          </cell>
          <cell r="G74" t="str">
            <v>Техническая вода давлением 1,0 - 10,0 кгс/см2</v>
          </cell>
          <cell r="H74" t="str">
            <v>Штурвал ручного управления задвижкой №68 Ду 250 мм на линии нагнетания</v>
          </cell>
          <cell r="I74" t="str">
            <v>Закрыть задвижку и заблокировать штурвал управления</v>
          </cell>
          <cell r="J74" t="str">
            <v>Открыть спускную задвижку для сброса давления воды из полости трубопровода</v>
          </cell>
          <cell r="K74" t="str">
            <v>Визуально по истечению воды из полости трубопровода</v>
          </cell>
          <cell r="M74" t="str">
            <v>Диэлектрический тросовый блокиратор PRO-LOCK</v>
          </cell>
        </row>
        <row r="75">
          <cell r="A75" t="str">
            <v>W 2-69</v>
          </cell>
          <cell r="B75" t="str">
            <v>Задвижка фланцевая №69 Ду 600 мм с электрическим приводом на линии всаса</v>
          </cell>
          <cell r="C75" t="str">
            <v>ВОДА (0,1 - 1,0 КГС/СМ2)</v>
          </cell>
          <cell r="G75" t="str">
            <v>Техническая вода давлением 0,1 - 1,0 кгс/см2</v>
          </cell>
          <cell r="H75" t="str">
            <v>Штурвал ручного управления задвижкой №69 Ду 600 мм на линии всаса</v>
          </cell>
          <cell r="I75" t="str">
            <v>Закрыть задвижку и заблокировать штурвал управления</v>
          </cell>
          <cell r="J75" t="str">
            <v>Открыть спускную задвижку для сброса давления воды из полости трубопровода</v>
          </cell>
          <cell r="K75" t="str">
            <v>Визуально по истечению воды из полости трубопровода</v>
          </cell>
          <cell r="M75" t="str">
            <v>Диэлектрический тросовый блокиратор PRO-LOCK</v>
          </cell>
        </row>
        <row r="76">
          <cell r="A76" t="str">
            <v>W 2-69а</v>
          </cell>
          <cell r="B76" t="str">
            <v>Задвижка фланцевая №69а Ду 600 мм с гидравлическим приводом на линии нагнетания</v>
          </cell>
          <cell r="C76" t="str">
            <v>ВОДА (1,0 - 10,0 КГС/СМ2)</v>
          </cell>
          <cell r="G76" t="str">
            <v>Техническая вода давлением 1,0 - 10,0 кгс/см2</v>
          </cell>
          <cell r="H76" t="str">
            <v>Кран 4-х ходовой управления задвижкой №69а Ду 600 мм на линии нагнетания</v>
          </cell>
          <cell r="I76" t="str">
            <v>Закрыть задвижку, повернуть рукоять в положение "ОТКЛ" и заблокировать рукоять управления краном</v>
          </cell>
          <cell r="J76" t="str">
            <v>Открыть спускную задвижку для сброса давления воды из полости трубопровода</v>
          </cell>
          <cell r="K76" t="str">
            <v>Визуально по истечению воды из полости трубопровода</v>
          </cell>
          <cell r="M76" t="str">
            <v>Диэлектрический тросовый блокиратор PRO-LOCK</v>
          </cell>
        </row>
        <row r="77">
          <cell r="A77" t="str">
            <v>W 2-70</v>
          </cell>
          <cell r="B77" t="str">
            <v>Задвижка фланцевая №70 Ду 800 мм с электрическим приводом на линии нагнетания</v>
          </cell>
          <cell r="C77" t="str">
            <v>ВОДА (1,0 - 10,0 КГС/СМ2)</v>
          </cell>
          <cell r="G77" t="str">
            <v>Техническая вода давлением 1,0 - 10,0 кгс/см2</v>
          </cell>
          <cell r="H77" t="str">
            <v>Штурвал ручного управления задвижкой №70 Ду 800 мм на линии нагнетания</v>
          </cell>
          <cell r="I77" t="str">
            <v>Закрыть задвижку и заблокировать штурвал управления</v>
          </cell>
          <cell r="J77" t="str">
            <v>Открыть спускную задвижку для сброса давления воды из полости трубопровода</v>
          </cell>
          <cell r="K77" t="str">
            <v>Визуально по истечению воды из полости трубопровода</v>
          </cell>
          <cell r="M77" t="str">
            <v>Диэлектрический тросовый блокиратор PRO-LOCK</v>
          </cell>
        </row>
        <row r="78">
          <cell r="A78" t="str">
            <v>W 2-71</v>
          </cell>
          <cell r="B78" t="str">
            <v>Задвижка фланцевая №71 Ду 1000 мм с электрическим приводом на линии нагнетания</v>
          </cell>
          <cell r="C78" t="str">
            <v>ВОДА (1,0 - 10,0 КГС/СМ2)</v>
          </cell>
          <cell r="G78" t="str">
            <v>Техническая вода давлением 1,0 - 10,0 кгс/см2</v>
          </cell>
          <cell r="H78" t="str">
            <v>Штурвал ручного управления задвижкой №71 Ду 1000 мм на линии нагнетания</v>
          </cell>
          <cell r="I78" t="str">
            <v>Закрыть задвижку и заблокировать штурвал управления</v>
          </cell>
          <cell r="J78" t="str">
            <v>Открыть спускную задвижку для сброса давления воды из полости трубопровода</v>
          </cell>
          <cell r="K78" t="str">
            <v>Визуально по истечению воды из полости трубопровода</v>
          </cell>
          <cell r="M78" t="str">
            <v>Диэлектрический тросовый блокиратор PRO-LOCK</v>
          </cell>
        </row>
        <row r="79">
          <cell r="A79" t="str">
            <v>W 2-71а</v>
          </cell>
          <cell r="B79" t="str">
            <v>Задвижка фланцевая №71а Ду 1000 мм с электрическим приводом на линии нагнетания</v>
          </cell>
          <cell r="C79" t="str">
            <v>ВОДА (1,0 - 10,0 КГС/СМ2)</v>
          </cell>
          <cell r="G79" t="str">
            <v>Техническая вода давлением 1,0 - 10,0 кгс/см2</v>
          </cell>
          <cell r="H79" t="str">
            <v>Штурвал ручного управления задвижкой №71а Ду 1000 мм на линии нагнетания</v>
          </cell>
          <cell r="I79" t="str">
            <v>Закрыть задвижку и заблокировать штурвал управления</v>
          </cell>
          <cell r="J79" t="str">
            <v>Открыть спускную задвижку для сброса давления воды из полости трубопровода</v>
          </cell>
          <cell r="K79" t="str">
            <v>Визуально по истечению воды из полости трубопровода</v>
          </cell>
          <cell r="M79" t="str">
            <v>Диэлектрический тросовый блокиратор PRO-LOCK</v>
          </cell>
        </row>
        <row r="80">
          <cell r="A80" t="str">
            <v>W 2-72</v>
          </cell>
          <cell r="B80" t="str">
            <v>Задвижка фланцевая №72  Ду 800 мм с электрическим приводом на линии всаса</v>
          </cell>
          <cell r="C80" t="str">
            <v>ВОДА (0,1 - 1,0 КГС/СМ2)</v>
          </cell>
          <cell r="G80" t="str">
            <v>Техническая вода давлением 0,1 - 1,0 кгс/см2</v>
          </cell>
          <cell r="H80" t="str">
            <v>Штурвал ручного управления задвижкой №72 Ду 800 мм на линии всаса</v>
          </cell>
          <cell r="I80" t="str">
            <v>Закрыть задвижку и заблокировать штурвал управления</v>
          </cell>
          <cell r="J80" t="str">
            <v>Открыть спускную задвижку для сброса давления воды из полости трубопровода</v>
          </cell>
          <cell r="K80" t="str">
            <v>Визуально по истечению воды из полости трубопровода</v>
          </cell>
          <cell r="M80" t="str">
            <v>Диэлектрический тросовый блокиратор PRO-LOCK</v>
          </cell>
        </row>
        <row r="81">
          <cell r="A81" t="str">
            <v>W 2-73</v>
          </cell>
          <cell r="B81" t="str">
            <v>Задвижка фланцевая №73  Ду 800 мм с электрическим приводом на линии всаса</v>
          </cell>
          <cell r="C81" t="str">
            <v>ВОДА (0,1 - 1,0 КГС/СМ2)</v>
          </cell>
          <cell r="G81" t="str">
            <v>Техническая вода давлением 0,1 - 1,0 кгс/см2</v>
          </cell>
          <cell r="H81" t="str">
            <v>Штурвал ручного управления задвижкой №73 Ду 800 мм на линии всаса</v>
          </cell>
          <cell r="I81" t="str">
            <v>Закрыть задвижку и заблокировать штурвал управления</v>
          </cell>
          <cell r="J81" t="str">
            <v>Открыть спускную задвижку для сброса давления воды из полости трубопровода</v>
          </cell>
          <cell r="K81" t="str">
            <v>Визуально по истечению воды из полости трубопровода</v>
          </cell>
          <cell r="M81" t="str">
            <v>Диэлектрический тросовый блокиратор PRO-LOCK</v>
          </cell>
        </row>
        <row r="82">
          <cell r="A82" t="str">
            <v>W 2-73а</v>
          </cell>
          <cell r="B82" t="str">
            <v>Затвор поворотный фланцевый №73а  Ду 400 мм с электрическим приводом на линии всаса</v>
          </cell>
          <cell r="C82" t="str">
            <v>ВОДА (0,1 - 1,0 КГС/СМ2)</v>
          </cell>
          <cell r="G82" t="str">
            <v>Техническая вода давлением 0,1 - 1,0 кгс/см2</v>
          </cell>
          <cell r="H82" t="str">
            <v>Штурвал ручного управления затвором №73а Ду 400 мм на линии всаса</v>
          </cell>
          <cell r="I82" t="str">
            <v>Закрыть затвор и заблокировать штурвал управления</v>
          </cell>
          <cell r="J82" t="str">
            <v>Открыть спускную задвижку для сброса давления воды из полости трубопровода</v>
          </cell>
          <cell r="K82" t="str">
            <v>Визуально по истечению воды из полости трубопровода</v>
          </cell>
          <cell r="M82" t="str">
            <v>Диэлектрический тросовый блокиратор PRO-LOCK</v>
          </cell>
        </row>
        <row r="83">
          <cell r="A83" t="str">
            <v>W 2-74</v>
          </cell>
          <cell r="B83" t="str">
            <v>Задвижка фланцевая №74  Ду 800 мм с электрическим приводом на линии всаса</v>
          </cell>
          <cell r="C83" t="str">
            <v>ВОДА (0,1 - 1,0 КГС/СМ2)</v>
          </cell>
          <cell r="G83" t="str">
            <v>Техническая вода давлением 0,1 - 1,0 кгс/см2</v>
          </cell>
          <cell r="H83" t="str">
            <v>Штурвал ручного управления задвижкой №74 Ду 800 мм на линии всаса</v>
          </cell>
          <cell r="I83" t="str">
            <v>Закрыть задвижку и заблокировать штурвал управления</v>
          </cell>
          <cell r="J83" t="str">
            <v>Открыть спускную задвижку для сброса давления воды из полости трубопровода</v>
          </cell>
          <cell r="K83" t="str">
            <v>Визуально по истечению воды из полости трубопровода</v>
          </cell>
          <cell r="M83" t="str">
            <v>Диэлектрический тросовый блокиратор PRO-LOCK</v>
          </cell>
        </row>
        <row r="84">
          <cell r="A84" t="str">
            <v>W 2-75</v>
          </cell>
          <cell r="B84" t="str">
            <v>Задвижка фланцевая №75 Ду 800 мм с электрическим приводом на линии всаса</v>
          </cell>
          <cell r="C84" t="str">
            <v>ВОДА (0,1 - 1,0 КГС/СМ2)</v>
          </cell>
          <cell r="G84" t="str">
            <v>Техническая вода давлением 0,1 - 1,0 кгс/см2</v>
          </cell>
          <cell r="H84" t="str">
            <v>Штурвал ручного управления задвижкой №75 Ду 800 мм на линии всаса</v>
          </cell>
          <cell r="I84" t="str">
            <v>Закрыть задвижку и заблокировать штурвал управления</v>
          </cell>
          <cell r="J84" t="str">
            <v>Открыть спускную задвижку для сброса давления воды из полости трубопровода</v>
          </cell>
          <cell r="K84" t="str">
            <v>Визуально по истечению воды из полости трубопровода</v>
          </cell>
          <cell r="M84" t="str">
            <v>Диэлектрический тросовый блокиратор PRO-LOCK</v>
          </cell>
        </row>
        <row r="85">
          <cell r="A85" t="str">
            <v>W 2-76</v>
          </cell>
          <cell r="B85" t="str">
            <v>Задвижка фланцевая №76 Ду 800 мм с электрическим приводом на линии всаса</v>
          </cell>
          <cell r="C85" t="str">
            <v>ВОДА (0,1 - 1,0 КГС/СМ2)</v>
          </cell>
          <cell r="G85" t="str">
            <v>Техническая вода давлением 0,1 - 1,0 кгс/см2</v>
          </cell>
          <cell r="H85" t="str">
            <v>Штурвал ручного управления задвижкой №76 Ду 800 мм на линии всаса</v>
          </cell>
          <cell r="I85" t="str">
            <v>Закрыть задвижку и заблокировать штурвал управления</v>
          </cell>
          <cell r="J85" t="str">
            <v>Открыть спускную задвижку для сброса давления воды из полости трубопровода</v>
          </cell>
          <cell r="K85" t="str">
            <v>Визуально по истечению воды из полости трубопровода</v>
          </cell>
          <cell r="M85" t="str">
            <v>Диэлектрический тросовый блокиратор PRO-LOCK</v>
          </cell>
        </row>
        <row r="86">
          <cell r="A86" t="str">
            <v>W 2-77</v>
          </cell>
          <cell r="B86" t="str">
            <v>Задвижка фланцевая №77 Ду 1000 мм с электрическим приводом на линии всаса</v>
          </cell>
          <cell r="C86" t="str">
            <v>ВОДА (0,1 - 1,0 КГС/СМ2)</v>
          </cell>
          <cell r="G86" t="str">
            <v>Техническая вода давлением 0,1 - 1,0 кгс/см2</v>
          </cell>
          <cell r="H86" t="str">
            <v>Штурвал ручного управления задвижкой №77 Ду 1000 мм на линии всаса</v>
          </cell>
          <cell r="I86" t="str">
            <v>Закрыть задвижку и заблокировать штурвал управления</v>
          </cell>
          <cell r="J86" t="str">
            <v>Открыть спускную задвижку для сброса давления воды из полости трубопровода</v>
          </cell>
          <cell r="K86" t="str">
            <v>Визуально по истечению воды из полости трубопровода</v>
          </cell>
          <cell r="M86" t="str">
            <v>Диэлектрический тросовый блокиратор PRO-LOCK</v>
          </cell>
        </row>
        <row r="87">
          <cell r="A87" t="str">
            <v>W 2-79</v>
          </cell>
          <cell r="B87" t="str">
            <v>Задвижка фланцевая №79 Ду 1000 мм с электрическим приводом на линии нагнетания</v>
          </cell>
          <cell r="C87" t="str">
            <v>ВОДА (1,0 - 10,0 КГС/СМ2)</v>
          </cell>
          <cell r="G87" t="str">
            <v>Техническая вода давлением 1,0 - 10,0 кгс/см2</v>
          </cell>
          <cell r="H87" t="str">
            <v>Штурвал ручного управления задвижкой №79 Ду 1000 мм на линии нагнетания</v>
          </cell>
          <cell r="I87" t="str">
            <v>Закрыть задвижку и заблокировать штурвал управления</v>
          </cell>
          <cell r="J87" t="str">
            <v>Открыть спускную задвижку для сброса давления воды из полости трубопровода</v>
          </cell>
          <cell r="K87" t="str">
            <v>Визуально по истечению воды из полости трубопровода</v>
          </cell>
          <cell r="M87" t="str">
            <v>Диэлектрический тросовый блокиратор PRO-LOCK</v>
          </cell>
        </row>
        <row r="88">
          <cell r="A88" t="str">
            <v>W 2-79а</v>
          </cell>
          <cell r="B88" t="str">
            <v>Затвор поворотный фланцевый №79а Ду 400 мм с электрическим приводом на линии нагнетания</v>
          </cell>
          <cell r="C88" t="str">
            <v>ВОДА (1,0 - 10,0 КГС/СМ2)</v>
          </cell>
          <cell r="G88" t="str">
            <v>Техническая вода давлением 1,0 - 10,0 кгс/см2</v>
          </cell>
          <cell r="H88" t="str">
            <v>Штурвал ручного управления затвором №79а Ду 400 мм на линии нагнетания</v>
          </cell>
          <cell r="I88" t="str">
            <v>Закрыть затвор и заблокировать штурвал управления</v>
          </cell>
          <cell r="J88" t="str">
            <v>Открыть спускную задвижку для сброса давления воды из полости трубопровода</v>
          </cell>
          <cell r="K88" t="str">
            <v>Визуально по истечению воды из полости трубопровода</v>
          </cell>
          <cell r="M88" t="str">
            <v>Диэлектрический тросовый блокиратор PRO-LOCK</v>
          </cell>
        </row>
        <row r="89">
          <cell r="A89" t="str">
            <v>W 2-80</v>
          </cell>
          <cell r="B89" t="str">
            <v>Задвижка фланцевая  №80 Ду 400 мм с электрическим приводом на линии нагнетания</v>
          </cell>
          <cell r="C89" t="str">
            <v>ВОДА (1,0 - 10,0 КГС/СМ2)</v>
          </cell>
          <cell r="G89" t="str">
            <v>Техническая вода давлением 1,0 - 10,0 кгс/см2</v>
          </cell>
          <cell r="H89" t="str">
            <v>Штурвал ручного управления задвижкой №80 Ду 400 мм на линии нагнетания</v>
          </cell>
          <cell r="I89" t="str">
            <v>Закрыть задвижку и заблокировать штурвал управления</v>
          </cell>
          <cell r="J89" t="str">
            <v>Открыть спускную задвижку для сброса давления воды из полости трубопровода</v>
          </cell>
          <cell r="K89" t="str">
            <v>Визуально по истечению воды из полости трубопровода</v>
          </cell>
          <cell r="M89" t="str">
            <v>Диэлектрический тросовый блокиратор PRO-LOCK</v>
          </cell>
        </row>
        <row r="90">
          <cell r="A90" t="str">
            <v>W 2-81</v>
          </cell>
          <cell r="B90" t="str">
            <v>Задвижка фланцевая №81 Ду 200 мм с электрическим приводом на линии нагнетания</v>
          </cell>
          <cell r="C90" t="str">
            <v>ВОДА (1,0 - 10,0 КГС/СМ2)</v>
          </cell>
          <cell r="G90" t="str">
            <v>Техническая вода давлением 1,0 - 10,0 кгс/см2</v>
          </cell>
          <cell r="H90" t="str">
            <v>Штурвал ручного управления задвижкой №81 Ду 200 мм на линии нагнетания</v>
          </cell>
          <cell r="I90" t="str">
            <v>Закрыть задвижку и заблокировать штурвал управления</v>
          </cell>
          <cell r="J90" t="str">
            <v>Открыть спускную задвижку для сброса давления воды из полости трубопровода</v>
          </cell>
          <cell r="K90" t="str">
            <v>Визуально по истечению воды из полости трубопровода</v>
          </cell>
          <cell r="M90" t="str">
            <v>Диэлектрический тросовый блокиратор PRO-LOCK</v>
          </cell>
        </row>
        <row r="91">
          <cell r="A91" t="str">
            <v>W 2-82</v>
          </cell>
          <cell r="B91" t="str">
            <v>Задвижка фланцевая  №82 Ду 200 мм на линии нагнетания</v>
          </cell>
          <cell r="C91" t="str">
            <v>ВОДА (1,0 - 10,0 КГС/СМ2)</v>
          </cell>
          <cell r="G91" t="str">
            <v>Техническая вода давлением 1,0 - 10,0 кгс/см2</v>
          </cell>
          <cell r="H91" t="str">
            <v>Штурвал ручного управления задвижкой №82 Ду 200 мм на линии нагнетания</v>
          </cell>
          <cell r="I91" t="str">
            <v>Закрыть задвижку и заблокировать штурвал управления</v>
          </cell>
          <cell r="J91" t="str">
            <v>Открыть спускную задвижку для сброса давления воды из полости трубопровода</v>
          </cell>
          <cell r="K91" t="str">
            <v>Визуально по истечению воды из полости трубопровода</v>
          </cell>
          <cell r="M91" t="str">
            <v>Диэлектрический тросовый блокиратор PRO-LOCK</v>
          </cell>
        </row>
        <row r="92">
          <cell r="A92" t="str">
            <v>W 2-88</v>
          </cell>
          <cell r="B92" t="str">
            <v>Затвор поворотный фланцевый №81 Ду 200 мм с электрическим приводом на линии нагнетания</v>
          </cell>
          <cell r="C92" t="str">
            <v>ВОДА (1,0 - 10,0 КГС/СМ2)</v>
          </cell>
          <cell r="G92" t="str">
            <v>Пожаро-хозяйственная вода давлением 1,0 - 10,0 кгс/см2</v>
          </cell>
          <cell r="H92" t="str">
            <v>Штурвал ручного управления затвором №88 Ду 350 мм на линии нагнетания</v>
          </cell>
          <cell r="I92" t="str">
            <v>Закрыть задвижку и заблокировать штурвал управления</v>
          </cell>
          <cell r="J92" t="str">
            <v>Открыть спускную задвижку для сброса давления воды из полости трубопровода</v>
          </cell>
          <cell r="K92" t="str">
            <v>Визуально по истечению воды из полости трубопровода</v>
          </cell>
          <cell r="M92" t="str">
            <v>Диэлектрический тросовый блокиратор PRO-LOCK</v>
          </cell>
        </row>
        <row r="93">
          <cell r="A93" t="str">
            <v>W 2-105</v>
          </cell>
          <cell r="B93" t="str">
            <v>Задвижка фланцевая  №105 Ду 100 мм на линии подачи ГВС</v>
          </cell>
          <cell r="C93" t="str">
            <v>ВОДА (1,0 - 8,0 КГС/СМ2)</v>
          </cell>
          <cell r="G93" t="str">
            <v>Горячая вода давлением 0,1 - 8,0 кгс/см2 и температурой 60-120 ОС</v>
          </cell>
          <cell r="H93" t="str">
            <v>Штурвал ручного управления задвижкой №105 Ду 100 мм на линии подачи ГВС</v>
          </cell>
          <cell r="I93" t="str">
            <v>Закрыть задвижку и заблокировать штурвал управления</v>
          </cell>
          <cell r="J93" t="str">
            <v>Открыть спускную задвижку для сброса давления воды из полости трубопровода</v>
          </cell>
          <cell r="K93" t="str">
            <v>Визуально по истечению воды из полости трубопровода</v>
          </cell>
          <cell r="M93" t="str">
            <v>Диэлектрический тросовый блокиратор PRO-LOCK</v>
          </cell>
        </row>
        <row r="94">
          <cell r="A94" t="str">
            <v>W 2-106</v>
          </cell>
          <cell r="B94" t="str">
            <v>Задвижка фланцевая  №106 Ду 100 мм на линии подачи ГВС</v>
          </cell>
          <cell r="C94" t="str">
            <v>ВОДА (1,0 - 8,0 КГС/СМ2)</v>
          </cell>
          <cell r="G94" t="str">
            <v>Горячая вода давлением 0,1 - 8,0 кгс/см2 и температурой 60-120 ОС</v>
          </cell>
          <cell r="H94" t="str">
            <v>Штурвал ручного управления задвижкой №106 Ду 100 мм на линии подачи ГВС</v>
          </cell>
          <cell r="I94" t="str">
            <v>Закрыть задвижку и заблокировать штурвал управления</v>
          </cell>
          <cell r="J94" t="str">
            <v>Открыть спускную задвижку для сброса давления воды из полости трубопровода</v>
          </cell>
          <cell r="K94" t="str">
            <v>Визуально по истечению воды из полости трубопровода</v>
          </cell>
          <cell r="M94" t="str">
            <v>Диэлектрический тросовый блокиратор PRO-LOCK</v>
          </cell>
        </row>
        <row r="95">
          <cell r="A95" t="str">
            <v>W 2-107</v>
          </cell>
          <cell r="B95" t="str">
            <v>Задвижка фланцевая  №107 Ду 100 мм на линии подачи ГВС</v>
          </cell>
          <cell r="C95" t="str">
            <v>ВОДА (1,0 - 8,0 КГС/СМ2)</v>
          </cell>
          <cell r="G95" t="str">
            <v>Горячая вода давлением 0,1 - 8,0 кгс/см2 и температурой 60-120 ОС</v>
          </cell>
          <cell r="H95" t="str">
            <v>Штурвал ручного управления задвижкой №107 Ду 100 мм на линии подачи ГВС</v>
          </cell>
          <cell r="I95" t="str">
            <v>Закрыть задвижку и заблокировать штурвал управления</v>
          </cell>
          <cell r="J95" t="str">
            <v>Открыть спускную задвижку для сброса давления воды из полости трубопровода</v>
          </cell>
          <cell r="K95" t="str">
            <v>Визуально по истечению воды из полости трубопровода</v>
          </cell>
          <cell r="M95" t="str">
            <v>Диэлектрический тросовый блокиратор PRO-LOCK</v>
          </cell>
        </row>
        <row r="96">
          <cell r="A96" t="str">
            <v>W 2-108</v>
          </cell>
          <cell r="B96" t="str">
            <v>Задвижка фланцевая  №108 Ду 100 мм на линии подачи ГВС</v>
          </cell>
          <cell r="C96" t="str">
            <v>ВОДА (1,0 - 8,0 КГС/СМ2)</v>
          </cell>
          <cell r="G96" t="str">
            <v>Горячая вода давлением 0,1 - 8,0 кгс/см2 и температурой 60-120 ОС</v>
          </cell>
          <cell r="H96" t="str">
            <v>Штурвал ручного управления задвижкой №108 Ду 100 мм на линии подачи ГВС</v>
          </cell>
          <cell r="I96" t="str">
            <v>Закрыть задвижку и заблокировать штурвал управления</v>
          </cell>
          <cell r="J96" t="str">
            <v>Открыть спускную задвижку для сброса давления воды из полости трубопровода</v>
          </cell>
          <cell r="K96" t="str">
            <v>Визуально по истечению воды из полости трубопровода</v>
          </cell>
          <cell r="M96" t="str">
            <v>Диэлектрический тросовый блокиратор PRO-LOCK</v>
          </cell>
        </row>
        <row r="97">
          <cell r="A97" t="str">
            <v>W MK-1T</v>
          </cell>
          <cell r="B97" t="str">
            <v>Всас трубопровода Ду 900 мм №1 с "Мокрой камеры"</v>
          </cell>
          <cell r="C97" t="str">
            <v>ВОДА (0,1 - 1,0 КГС/СМ2)</v>
          </cell>
          <cell r="G97" t="str">
            <v>Техническая вода давлением 0,1 - 1,0 кгс/см2</v>
          </cell>
          <cell r="H97" t="str">
            <v xml:space="preserve">Полость всаса трубопровода Ду 900 мм </v>
          </cell>
          <cell r="I97" t="str">
            <v>Установить ПЗУ в полость трубопровода и привести ПЗУ в рабочее состояние</v>
          </cell>
          <cell r="J97" t="str">
            <v>Открыть спускную задвижку для сброса давления воды из полости трубопровода</v>
          </cell>
          <cell r="K97" t="str">
            <v>Визуально по истечению воды из полости трубопровода</v>
          </cell>
          <cell r="M97" t="str">
            <v>Пневматическая заглушка универсальная ПЗУ-4, 4а, 4/5</v>
          </cell>
        </row>
        <row r="98">
          <cell r="A98" t="str">
            <v>W MK-2T</v>
          </cell>
          <cell r="B98" t="str">
            <v>Всас трубопровода Ду 1200 мм №3 с "Мокрой камеры"</v>
          </cell>
          <cell r="C98" t="str">
            <v>ВОДА (0,1 - 1,0 КГС/СМ2)</v>
          </cell>
          <cell r="G98" t="str">
            <v>Техническая вода давлением 0,1 - 1,0 кгс/см2</v>
          </cell>
          <cell r="H98" t="str">
            <v xml:space="preserve">Полость всаса трубопровода Ду 1200 мм </v>
          </cell>
          <cell r="I98" t="str">
            <v>Установить ПЗУ в полость трубопровода и привести ПЗУ в рабочее состояние</v>
          </cell>
          <cell r="J98" t="str">
            <v>Открыть спускную задвижку для сброса давления воды из полости трубопровода</v>
          </cell>
          <cell r="K98" t="str">
            <v>Визуально по истечению воды из полости трубопровода</v>
          </cell>
          <cell r="M98" t="str">
            <v>Пневматическая заглушка универсальная ПЗУ-5, 7</v>
          </cell>
        </row>
        <row r="99">
          <cell r="A99" t="str">
            <v>W MK-3T</v>
          </cell>
          <cell r="B99" t="str">
            <v>Всас трубопровода Ду 1200 мм №3 с "Мокрой камеры"</v>
          </cell>
          <cell r="C99" t="str">
            <v>ВОДА (0,1 - 1,0 КГС/СМ2)</v>
          </cell>
          <cell r="G99" t="str">
            <v>Техническая вода давлением 0,1 - 1,0 кгс/см2</v>
          </cell>
          <cell r="H99" t="str">
            <v xml:space="preserve">Полость всаса трубопровода Ду 1200 мм </v>
          </cell>
          <cell r="I99" t="str">
            <v>Установить ПЗУ в полость трубопровода и привести ПЗУ в рабочее состояние</v>
          </cell>
          <cell r="J99" t="str">
            <v>Открыть спускную задвижку для сброса давления воды из полости трубопровода</v>
          </cell>
          <cell r="K99" t="str">
            <v>Визуально по истечению воды из полости трубопровода</v>
          </cell>
          <cell r="M99" t="str">
            <v>Пневматическая заглушка универсальная ПЗУ-5, 7</v>
          </cell>
        </row>
        <row r="100">
          <cell r="A100" t="str">
            <v>W ПК-1Т</v>
          </cell>
          <cell r="B100" t="str">
            <v>Всас трубопровода "Левый подающий ПК - МК" Ду 1200 мм</v>
          </cell>
          <cell r="C100" t="str">
            <v>ВОДА (0,1 - 1,0 КГС/СМ2)</v>
          </cell>
          <cell r="G100" t="str">
            <v>Техническая вода давлением 0,1 - 1,0 кгс/см2</v>
          </cell>
          <cell r="H100" t="str">
            <v xml:space="preserve">Полость всаса трубопровода Ду 1200 мм </v>
          </cell>
          <cell r="I100" t="str">
            <v>Установить ПЗУ в полость трубопровода и привести ПЗУ в рабочее состояние</v>
          </cell>
          <cell r="J100" t="str">
            <v>Открыть спускную задвижку для сброса давления воды из полости трубопровода</v>
          </cell>
          <cell r="K100" t="str">
            <v>Визуально по истечению воды из полости трубопровода</v>
          </cell>
          <cell r="M100" t="str">
            <v>Пневматическая заглушка универсальная ПЗУ-5, 7</v>
          </cell>
        </row>
        <row r="101">
          <cell r="A101" t="str">
            <v>W ПК-2Т</v>
          </cell>
          <cell r="B101" t="str">
            <v>Всас трубопровода "Правый подающий ПК - МК" Ду 1200 мм</v>
          </cell>
          <cell r="C101" t="str">
            <v>ВОДА (0,1 - 1,0 КГС/СМ2)</v>
          </cell>
          <cell r="G101" t="str">
            <v>Техническая вода давлением 0,1 - 1,0 кгс/см2</v>
          </cell>
          <cell r="H101" t="str">
            <v xml:space="preserve">Полость всаса трубопровода Ду 1200 мм </v>
          </cell>
          <cell r="I101" t="str">
            <v>Установить ПЗУ в полость трубопровода и привести ПЗУ в рабочее состояние</v>
          </cell>
          <cell r="J101" t="str">
            <v>Открыть спускную задвижку для сброса давления воды из полости трубопровода</v>
          </cell>
          <cell r="K101" t="str">
            <v>Визуально по истечению воды из полости трубопровода</v>
          </cell>
          <cell r="M101" t="str">
            <v>Пневматическая заглушка универсальная ПЗУ-5, 7</v>
          </cell>
        </row>
        <row r="102">
          <cell r="A102" t="str">
            <v>W ПК-1П</v>
          </cell>
          <cell r="B102" t="str">
            <v>Всас трубопровода "Левый подающий ПК - НФС" Ду 350 мм</v>
          </cell>
          <cell r="C102" t="str">
            <v>ВОДА (0,1 - 1,0 КГС/СМ2)</v>
          </cell>
          <cell r="G102" t="str">
            <v>Техническая вода давлением 0,1 - 1,0 кгс/см2</v>
          </cell>
          <cell r="H102" t="str">
            <v xml:space="preserve">Полость всаса трубопровода Ду 350 мм </v>
          </cell>
          <cell r="I102" t="str">
            <v>Установить ПЗУ в полость трубопровода и привести ПЗУ в рабочее состояние</v>
          </cell>
          <cell r="J102" t="str">
            <v>Открыть спускную задвижку для сброса давления воды из полости трубопровода</v>
          </cell>
          <cell r="K102" t="str">
            <v>Визуально по истечению воды из полости трубопровода</v>
          </cell>
          <cell r="M102" t="str">
            <v>Пневматическая заглушка универсальная ПЗУ-2</v>
          </cell>
        </row>
        <row r="103">
          <cell r="A103" t="str">
            <v>W ПК-2П</v>
          </cell>
          <cell r="B103" t="str">
            <v>Всас трубопровода "Правый подающий ПК - НФС" Ду 350 мм</v>
          </cell>
          <cell r="C103" t="str">
            <v>ВОДА (0,1 - 1,0 КГС/СМ2)</v>
          </cell>
          <cell r="G103" t="str">
            <v>Техническая вода давлением 0,1 - 1,0 кгс/см2</v>
          </cell>
          <cell r="H103" t="str">
            <v xml:space="preserve">Полость всаса трубопровода Ду 350 мм </v>
          </cell>
          <cell r="I103" t="str">
            <v>Установить ПЗУ в полость трубопровода и привести ПЗУ в рабочее состояние</v>
          </cell>
          <cell r="J103" t="str">
            <v>Открыть спускную задвижку для сброса давления воды из полости трубопровода</v>
          </cell>
          <cell r="K103" t="str">
            <v>Визуально по истечению воды из полости трубопровода</v>
          </cell>
          <cell r="M103" t="str">
            <v>Пневматическая заглушка универсальная ПЗУ-2</v>
          </cell>
        </row>
        <row r="104">
          <cell r="A104" t="str">
            <v>W ББ-2</v>
          </cell>
          <cell r="B104" t="str">
            <v>Всас трубопровода "2 секция брызгательного бассейна ТЭЦ" Ду 1200 мм</v>
          </cell>
          <cell r="C104" t="str">
            <v>ВОДА (0,1 - 1,0 КГС/СМ2)</v>
          </cell>
          <cell r="G104" t="str">
            <v>Техническая вода давлением 0,1 - 1,0 кгс/см2</v>
          </cell>
          <cell r="H104" t="str">
            <v xml:space="preserve">Полость всаса трубопровода Ду 1200 мм </v>
          </cell>
          <cell r="I104" t="str">
            <v>Установить ПЗУ в полость трубопровода и привести ПЗУ в рабочее состояние</v>
          </cell>
          <cell r="J104" t="str">
            <v>Открыть спускную задвижку для сброса давления воды из полости трубопровода</v>
          </cell>
          <cell r="K104" t="str">
            <v>Визуально по истечению воды из полости трубопровода</v>
          </cell>
          <cell r="M104" t="str">
            <v>Пневматическая заглушка универсальная ПЗУ-5, 7</v>
          </cell>
        </row>
        <row r="105">
          <cell r="A105" t="str">
            <v>W ББ-1Л</v>
          </cell>
          <cell r="B105" t="str">
            <v>Всас трубопровода "3 секция брызгательного бассейна ТЭЦ (левый)" Ду 1200 мм</v>
          </cell>
          <cell r="C105" t="str">
            <v>ВОДА (0,1 - 1,0 КГС/СМ2)</v>
          </cell>
          <cell r="G105" t="str">
            <v>Техническая вода давлением 0,1 - 1,0 кгс/см2</v>
          </cell>
          <cell r="H105" t="str">
            <v xml:space="preserve">Полость всаса трубопровода Ду 1200 мм </v>
          </cell>
          <cell r="I105" t="str">
            <v>Установить ПЗУ в полость трубопровода и привести ПЗУ в рабочее состояние</v>
          </cell>
          <cell r="J105" t="str">
            <v>Открыть спускную задвижку для сброса давления воды из полости трубопровода</v>
          </cell>
          <cell r="K105" t="str">
            <v>Визуально по истечению воды из полости трубопровода</v>
          </cell>
          <cell r="M105" t="str">
            <v>Пневматическая заглушка универсальная ПЗУ-5, 7</v>
          </cell>
        </row>
        <row r="106">
          <cell r="A106" t="str">
            <v>W ББ-1П</v>
          </cell>
          <cell r="B106" t="str">
            <v>Всас трубопровода "3 секция брызгательного бассейна ТЭЦ (правый)" Ду 1200 мм</v>
          </cell>
          <cell r="C106" t="str">
            <v>ВОДА (0,1 - 1,0 КГС/СМ2)</v>
          </cell>
          <cell r="G106" t="str">
            <v>Техническая вода давлением 0,1 - 1,0 кгс/см2</v>
          </cell>
          <cell r="H106" t="str">
            <v xml:space="preserve">Полость всаса трубопровода Ду 1200 мм </v>
          </cell>
          <cell r="I106" t="str">
            <v>Установить ПЗУ в полость трубопровода и привести ПЗУ в рабочее состояние</v>
          </cell>
          <cell r="J106" t="str">
            <v>Открыть спускную задвижку для сброса давления воды из полости трубопровода</v>
          </cell>
          <cell r="K106" t="str">
            <v>Визуально по истечению воды из полости трубопровода</v>
          </cell>
          <cell r="M106" t="str">
            <v>Пневматическая заглушка универсальная ПЗУ-5, 7</v>
          </cell>
        </row>
        <row r="107">
          <cell r="A107" t="str">
            <v>W 2-1Т</v>
          </cell>
          <cell r="B107" t="str">
            <v>Задвижка фланцевая №1Т  Ду 1200 мм на линии всаса</v>
          </cell>
          <cell r="C107" t="str">
            <v>ВОДА (0,1 - 1,0 КГС/СМ2)</v>
          </cell>
          <cell r="G107" t="str">
            <v>Техническая вода давлением 0,1 - 1,0 кгс/см2</v>
          </cell>
          <cell r="H107" t="str">
            <v>Штурвал ручного управления задвижкой №1Т Ду 1200 мм на линии всаса</v>
          </cell>
          <cell r="I107" t="str">
            <v>Закрыть задвижку и заблокировать штурвал управления</v>
          </cell>
          <cell r="J107" t="str">
            <v>Открыть спускную задвижку для сброса давления воды из полости трубопровода</v>
          </cell>
          <cell r="K107" t="str">
            <v>Визуально по истечению воды из полости трубопровода</v>
          </cell>
          <cell r="M107" t="str">
            <v>Диэлектрический тросовый блокиратор PRO-LOCK</v>
          </cell>
        </row>
        <row r="108">
          <cell r="A108" t="str">
            <v>W 2-2Т</v>
          </cell>
          <cell r="C108" t="str">
            <v>ВОДА (0,1 - 1,0 КГС/СМ2)</v>
          </cell>
        </row>
        <row r="109">
          <cell r="A109" t="str">
            <v>W 2-3Т</v>
          </cell>
          <cell r="C109" t="str">
            <v>ВОДА (0,1 - 1,0 КГС/СМ2)</v>
          </cell>
        </row>
        <row r="110">
          <cell r="A110" t="str">
            <v>W 2-4Т</v>
          </cell>
          <cell r="C110" t="str">
            <v>ВОДА (0,1 - 1,0 КГС/СМ2)</v>
          </cell>
        </row>
        <row r="111">
          <cell r="A111" t="str">
            <v>W 2-5Т</v>
          </cell>
          <cell r="C111" t="str">
            <v>ВОДА (0,1 - 1,0 КГС/СМ2)</v>
          </cell>
        </row>
        <row r="112">
          <cell r="A112" t="str">
            <v>W 2-6Т</v>
          </cell>
          <cell r="C112" t="str">
            <v>ВОДА (0,1 - 1,0 КГС/СМ2)</v>
          </cell>
        </row>
        <row r="113">
          <cell r="A113" t="str">
            <v>W 2-1П</v>
          </cell>
          <cell r="C113" t="str">
            <v>ВОДА (0,1 - 1,0 КГС/СМ2)</v>
          </cell>
        </row>
        <row r="114">
          <cell r="A114" t="str">
            <v>W 2-2П</v>
          </cell>
          <cell r="C114" t="str">
            <v>ВОДА (0,1 - 1,0 КГС/СМ2)</v>
          </cell>
        </row>
        <row r="115">
          <cell r="A115" t="str">
            <v>W 2-3П</v>
          </cell>
          <cell r="C115" t="str">
            <v>ВОДА (0,1 - 1,0 КГС/СМ2)</v>
          </cell>
        </row>
        <row r="116">
          <cell r="A116" t="str">
            <v>W 2-4П</v>
          </cell>
          <cell r="C116" t="str">
            <v>ВОДА (0,1 - 1,0 КГС/СМ2)</v>
          </cell>
        </row>
        <row r="117">
          <cell r="A117" t="str">
            <v>W 2-5П</v>
          </cell>
          <cell r="C117" t="str">
            <v>ВОДА (0,1 - 1,0 КГС/СМ2)</v>
          </cell>
        </row>
        <row r="118">
          <cell r="A118" t="str">
            <v>W 2-6П</v>
          </cell>
          <cell r="C118" t="str">
            <v>ВОДА (0,1 - 1,0 КГС/СМ2)</v>
          </cell>
        </row>
        <row r="119">
          <cell r="A119" t="str">
            <v>ЭЛЕКТРИЧЕСКИЕ РИСКИ</v>
          </cell>
        </row>
        <row r="120">
          <cell r="A120" t="str">
            <v>E 3-Р</v>
          </cell>
          <cell r="B120" t="str">
            <v>Рубильник вкл/откл электродвигателя насоса №3 (6,0 кВ)</v>
          </cell>
          <cell r="C120" t="str">
            <v>ЭЛЕКТРИЧЕСТВО (U = 6,0 кВ)</v>
          </cell>
          <cell r="G120" t="str">
            <v>Электроэнергия напряжением  6,0 кВ</v>
          </cell>
          <cell r="H120" t="str">
            <v>Рукоять рубильник электродвигателя насоса №3 (6,0 кВ)</v>
          </cell>
          <cell r="I120" t="str">
            <v>Перевести рукоять атоматического выключателя в положение "ОТКЛ" и заблокировать</v>
          </cell>
          <cell r="J120" t="str">
            <v>Отсутствует</v>
          </cell>
          <cell r="K120" t="str">
            <v>Визуально по контрольно измерительным приборам расположенным на панели управления</v>
          </cell>
          <cell r="M120" t="str">
            <v>Диэлектрический тросовый блокиратор PRO-LOCK</v>
          </cell>
        </row>
        <row r="121">
          <cell r="A121" t="str">
            <v>E 6-ЦС</v>
          </cell>
          <cell r="B121" t="str">
            <v>Цепи соленоидов электродвигателя насоса №6 (110 В)</v>
          </cell>
          <cell r="C121" t="str">
            <v>ЭЛЕКТРИЧЕСТВО (U = 110 В)</v>
          </cell>
          <cell r="G121" t="str">
            <v>Электроэнергия напряжением 110 В</v>
          </cell>
          <cell r="H121" t="str">
            <v>Предохранители цепей соленоидов электродвигателя насоса №6 (110 В)</v>
          </cell>
          <cell r="I121" t="str">
            <v>Отключить маслянный выключатель. Извлечь предохранители цепей соленоидов</v>
          </cell>
          <cell r="J121" t="str">
            <v>Отсутствует</v>
          </cell>
          <cell r="K121" t="str">
            <v>Визуально по контрольно измерительным приборам расположенным на панели управления</v>
          </cell>
          <cell r="M121" t="str">
            <v>LOCK BOX 
Прим. Снять предохранители и поместить в LockBox</v>
          </cell>
        </row>
        <row r="122">
          <cell r="A122" t="str">
            <v>E 6-ЦУ</v>
          </cell>
          <cell r="B122" t="str">
            <v>Цепи управления электродвигателя насоса №6 (110 В)</v>
          </cell>
          <cell r="C122" t="str">
            <v>ЭЛЕКТРИЧЕСТВО (U = 110 В)</v>
          </cell>
          <cell r="G122" t="str">
            <v>Электроэнергия напряжением 110 В</v>
          </cell>
          <cell r="H122" t="str">
            <v>Предохранители цепей управления электродвигателя насоса №6 (110 В)</v>
          </cell>
          <cell r="I122" t="str">
            <v>Извлечь предохранители цепей управления и поместить их в LOTOBOX</v>
          </cell>
          <cell r="J122" t="str">
            <v>Отсутствует</v>
          </cell>
          <cell r="K122" t="str">
            <v>Визуально по контрольно измерительным приборам расположенным на панели управления</v>
          </cell>
          <cell r="M122" t="str">
            <v>LOCK BOX 
Прим. Снять предохранители и поместить в LockBox</v>
          </cell>
        </row>
        <row r="123">
          <cell r="A123" t="str">
            <v>E 6-Р-1</v>
          </cell>
          <cell r="B123" t="str">
            <v>Рубильник вкл/откл электродвигателя насоса №6 (6 кВ) (1)</v>
          </cell>
          <cell r="C123" t="str">
            <v>ЭЛЕКТРИЧЕСТВО (U = 6,0 кВ)</v>
          </cell>
          <cell r="G123" t="str">
            <v>Электроэнергия напряжением  6,0 кВ</v>
          </cell>
          <cell r="H123" t="str">
            <v>Рукоять рубильника электродвигателя насоса №6 (6 кВ) (1)</v>
          </cell>
          <cell r="I123" t="str">
            <v>Перевести рукоять рубильника в положение "ОТКЛ" и заблокировать</v>
          </cell>
          <cell r="J123" t="str">
            <v>Отсутствует</v>
          </cell>
          <cell r="K123" t="str">
            <v>Визуально по контрольно измерительным приборам расположенным на панели управления</v>
          </cell>
          <cell r="M123" t="str">
            <v>Диэлектрический тросовый блокиратор PRO-LOCK</v>
          </cell>
        </row>
        <row r="124">
          <cell r="A124" t="str">
            <v>E 6-Р-2</v>
          </cell>
          <cell r="B124" t="str">
            <v>Рубильник вкл/откл электродвигателя насоса №6 (6 кВ) (2)</v>
          </cell>
          <cell r="C124" t="str">
            <v>ЭЛЕКТРИЧЕСТВО (U = 6,0 кВ)</v>
          </cell>
          <cell r="G124" t="str">
            <v>Электроэнергия напряжением  6,0 кВ</v>
          </cell>
          <cell r="H124" t="str">
            <v>Рукоять рубильника электродвигателя насоса №6 (6 кВ) (2)</v>
          </cell>
          <cell r="I124" t="str">
            <v>Перевести рукоять атоматического выключателя в положение "ОТКЛ" и заблокировать</v>
          </cell>
          <cell r="J124" t="str">
            <v>Отсутствует</v>
          </cell>
          <cell r="K124" t="str">
            <v>Визуально по контрольно измерительным приборам расположенным на панели управления</v>
          </cell>
          <cell r="M124" t="str">
            <v>Диэлектрический тросовый блокиратор PRO-LOCK</v>
          </cell>
        </row>
        <row r="125">
          <cell r="A125" t="str">
            <v>E 7-ЦС</v>
          </cell>
          <cell r="B125" t="str">
            <v>Цепи соленоидов электродвигателя насоса №7 (110 В)</v>
          </cell>
          <cell r="C125" t="str">
            <v>ЭЛЕКТРИЧЕСТВО (U = 110 В)</v>
          </cell>
          <cell r="G125" t="str">
            <v>Электроэнергия напряжением 110 В</v>
          </cell>
          <cell r="H125" t="str">
            <v>Предохранители цепей соленоидов электродвигателя насоса №7 (110 В)</v>
          </cell>
          <cell r="I125" t="str">
            <v>Отключить маслянный выключатель. Извлечь предохранители цепей соленоидов</v>
          </cell>
          <cell r="J125" t="str">
            <v>Отсутствует</v>
          </cell>
          <cell r="K125" t="str">
            <v>Визуально по контрольно измерительным приборам расположенным на панели управления</v>
          </cell>
          <cell r="M125" t="str">
            <v>LOCK BOX 
Прим. Снять предохранители и поместить в LockBox</v>
          </cell>
        </row>
        <row r="126">
          <cell r="A126" t="str">
            <v>E 7-ЦУ</v>
          </cell>
          <cell r="B126" t="str">
            <v>Цепи управления электродвигателя насоса №7 (110 В)</v>
          </cell>
          <cell r="C126" t="str">
            <v>ЭЛЕКТРИЧЕСТВО (U = 110 В)</v>
          </cell>
          <cell r="G126" t="str">
            <v>Электроэнергия напряжением 110 В</v>
          </cell>
          <cell r="H126" t="str">
            <v>Предохранители цепей управления электродвигателя насоса №7 (110 В)</v>
          </cell>
          <cell r="I126" t="str">
            <v>Извлечь предохранители цепей управления и поместить их в LOTOBOX</v>
          </cell>
          <cell r="J126" t="str">
            <v>Отсутствует</v>
          </cell>
          <cell r="K126" t="str">
            <v>Визуально по контрольно измерительным приборам расположенным на панели управления</v>
          </cell>
          <cell r="M126" t="str">
            <v>LOCK BOX 
Прим. Снять предохранители и поместить в LockBox</v>
          </cell>
        </row>
        <row r="127">
          <cell r="A127" t="str">
            <v>E 7-Р-1</v>
          </cell>
          <cell r="B127" t="str">
            <v>Рубильник вкл/откл электродвигателя насоса №7 (6 кВ) (1)</v>
          </cell>
          <cell r="C127" t="str">
            <v>ЭЛЕКТРИЧЕСТВО (U = 6,0 кВ)</v>
          </cell>
          <cell r="G127" t="str">
            <v>Электроэнергия напряжением  6,0 кВ</v>
          </cell>
          <cell r="H127" t="str">
            <v>Рукоять рубильника электродвигателя насоса №7 (6 кВ) (1)</v>
          </cell>
          <cell r="I127" t="str">
            <v>Перевести рукоять рубильника в положение "ОТКЛ" и заблокировать</v>
          </cell>
          <cell r="J127" t="str">
            <v>Отсутствует</v>
          </cell>
          <cell r="K127" t="str">
            <v>Визуально по контрольно измерительным приборам расположенным на панели управления</v>
          </cell>
          <cell r="M127" t="str">
            <v>Диэлектрический тросовый блокиратор PRO-LOCK</v>
          </cell>
        </row>
        <row r="128">
          <cell r="A128" t="str">
            <v>E 7-Р-2</v>
          </cell>
          <cell r="B128" t="str">
            <v>Рубильник вкл/откл электродвигателя насоса №7 (6 кВ) (2)</v>
          </cell>
          <cell r="C128" t="str">
            <v>ЭЛЕКТРИЧЕСТВО (U = 6,0 кВ)</v>
          </cell>
          <cell r="G128" t="str">
            <v>Электроэнергия напряжением  6,0 кВ</v>
          </cell>
          <cell r="H128" t="str">
            <v>Рукоять рубильника электродвигателя насоса №7 (6 кВ) (2)</v>
          </cell>
          <cell r="I128" t="str">
            <v>Перевести рукоять атоматического выключателя в положение "ОТКЛ" и заблокировать</v>
          </cell>
          <cell r="J128" t="str">
            <v>Отсутствует</v>
          </cell>
          <cell r="K128" t="str">
            <v>Визуально по контрольно измерительным приборам расположенным на панели управления</v>
          </cell>
          <cell r="M128" t="str">
            <v>Диэлектрический тросовый блокиратор PRO-LOCK</v>
          </cell>
        </row>
        <row r="129">
          <cell r="A129" t="str">
            <v>E 8-ЦС</v>
          </cell>
          <cell r="B129" t="str">
            <v>Цепи соленоидов электродвигателя насоса №8 (110 В)</v>
          </cell>
          <cell r="C129" t="str">
            <v>ЭЛЕКТРИЧЕСТВО (U = 110 В)</v>
          </cell>
          <cell r="G129" t="str">
            <v>Электроэнергия напряжением 110 В</v>
          </cell>
          <cell r="H129" t="str">
            <v>Предохранители цепей соленоидов электродвигателя насоса №8 (110 В)</v>
          </cell>
          <cell r="I129" t="str">
            <v>Отключить маслянный выключатель. Извлечь предохранители цепей соленоидов</v>
          </cell>
          <cell r="J129" t="str">
            <v>Отсутствует</v>
          </cell>
          <cell r="K129" t="str">
            <v>Визуально по контрольно измерительным приборам расположенным на панели управления</v>
          </cell>
          <cell r="M129" t="str">
            <v>LOCK BOX 
Прим. Снять предохранители и поместить в LockBox</v>
          </cell>
        </row>
        <row r="130">
          <cell r="A130" t="str">
            <v>E 8-ЦУ</v>
          </cell>
          <cell r="B130" t="str">
            <v>Цепи управления электродвигателя насоса №8 (110 В)</v>
          </cell>
          <cell r="C130" t="str">
            <v>ЭЛЕКТРИЧЕСТВО (U = 110 В)</v>
          </cell>
          <cell r="G130" t="str">
            <v>Электроэнергия напряжением 110 В</v>
          </cell>
          <cell r="H130" t="str">
            <v>Предохранители цепей управления электродвигателя насоса №8 (110 В)</v>
          </cell>
          <cell r="I130" t="str">
            <v>Извлечь предохранители цепей управления и поместить их в LOTOBOX</v>
          </cell>
          <cell r="J130" t="str">
            <v>Отсутствует</v>
          </cell>
          <cell r="K130" t="str">
            <v>Визуально по контрольно измерительным приборам расположенным на панели управления</v>
          </cell>
          <cell r="M130" t="str">
            <v>LOCK BOX 
Прим. Снять предохранители и поместить в LockBox</v>
          </cell>
        </row>
        <row r="131">
          <cell r="A131" t="str">
            <v>E 8-Р-1</v>
          </cell>
          <cell r="B131" t="str">
            <v>Рубильник вкл/откл электродвигателя насоса №8 (6 кВ) (1)</v>
          </cell>
          <cell r="C131" t="str">
            <v>ЭЛЕКТРИЧЕСТВО (U = 6,0 кВ)</v>
          </cell>
          <cell r="G131" t="str">
            <v>Электроэнергия напряжением  6,0 кВ</v>
          </cell>
          <cell r="H131" t="str">
            <v>Рукоять рубильника электродвигателя насоса №8 (6 кВ) (1)</v>
          </cell>
          <cell r="I131" t="str">
            <v>Перевести рукоять рубильника в положение "ОТКЛ" и заблокировать</v>
          </cell>
          <cell r="J131" t="str">
            <v>Отсутствует</v>
          </cell>
          <cell r="K131" t="str">
            <v>Визуально по контрольно измерительным приборам расположенным на панели управления</v>
          </cell>
          <cell r="M131" t="str">
            <v>Диэлектрический тросовый блокиратор PRO-LOCK</v>
          </cell>
        </row>
        <row r="132">
          <cell r="A132" t="str">
            <v>E 8-Р-2</v>
          </cell>
          <cell r="B132" t="str">
            <v>Рубильник вкл/откл электродвигателя насоса №8 (6 кВ) (2)</v>
          </cell>
          <cell r="C132" t="str">
            <v>ЭЛЕКТРИЧЕСТВО (U = 6,0 кВ)</v>
          </cell>
          <cell r="G132" t="str">
            <v>Электроэнергия напряжением  6,0 кВ</v>
          </cell>
          <cell r="H132" t="str">
            <v>Рукоять рубильника электродвигателя насоса №8 (6 кВ) (2)</v>
          </cell>
          <cell r="I132" t="str">
            <v>Перевести рукоять атоматического выключателя в положение "ОТКЛ" и заблокировать</v>
          </cell>
          <cell r="J132" t="str">
            <v>Отсутствует</v>
          </cell>
          <cell r="K132" t="str">
            <v>Визуально по контрольно измерительным приборам расположенным на панели управления</v>
          </cell>
          <cell r="M132" t="str">
            <v>Диэлектрический тросовый блокиратор PRO-LOCK</v>
          </cell>
        </row>
        <row r="133">
          <cell r="A133" t="str">
            <v>E 9-ЦС</v>
          </cell>
          <cell r="B133" t="str">
            <v>Цепи соленоидов электродвигателя насоса №9 (110 В)</v>
          </cell>
          <cell r="C133" t="str">
            <v>ЭЛЕКТРИЧЕСТВО (U = 110 В)</v>
          </cell>
          <cell r="G133" t="str">
            <v>Электроэнергия напряжением 110 В</v>
          </cell>
          <cell r="H133" t="str">
            <v>Предохранители цепей соленоидов электродвигателя насоса №9 (110 В)</v>
          </cell>
          <cell r="I133" t="str">
            <v>Отключить маслянный выключатель. Извлечь предохранители цепей соленоидов</v>
          </cell>
          <cell r="J133" t="str">
            <v>Отсутствует</v>
          </cell>
          <cell r="K133" t="str">
            <v>Визуально по контрольно измерительным приборам расположенным на панели управления</v>
          </cell>
          <cell r="M133" t="str">
            <v>LOCK BOX 
Прим. Снять предохранители и поместить в LockBox</v>
          </cell>
        </row>
        <row r="134">
          <cell r="A134" t="str">
            <v>E 9-ЦУ</v>
          </cell>
          <cell r="B134" t="str">
            <v>Цепи управления электродвигателя насоса №9 (110 В)</v>
          </cell>
          <cell r="C134" t="str">
            <v>ЭЛЕКТРИЧЕСТВО (U = 110 В)</v>
          </cell>
          <cell r="G134" t="str">
            <v>Электроэнергия напряжением 110 В</v>
          </cell>
          <cell r="H134" t="str">
            <v>Предохранители цепей управления электродвигателя насоса №9 (110 В)</v>
          </cell>
          <cell r="I134" t="str">
            <v>Извлечь предохранители цепей управления и поместить их в LOTOBOX</v>
          </cell>
          <cell r="J134" t="str">
            <v>Отсутствует</v>
          </cell>
          <cell r="K134" t="str">
            <v>Визуально по контрольно измерительным приборам расположенным на панели управления</v>
          </cell>
          <cell r="M134" t="str">
            <v>LOCK BOX 
Прим. Снять предохранители и поместить в LockBox</v>
          </cell>
        </row>
        <row r="135">
          <cell r="A135" t="str">
            <v>E 9-Р-1</v>
          </cell>
          <cell r="B135" t="str">
            <v>Рубильник вкл/откл электродвигателя насоса №9 (6 кВ) (1)</v>
          </cell>
          <cell r="C135" t="str">
            <v>ЭЛЕКТРИЧЕСТВО (U = 6,0 кВ)</v>
          </cell>
          <cell r="G135" t="str">
            <v>Электроэнергия напряжением  6,0 кВ</v>
          </cell>
          <cell r="H135" t="str">
            <v>Рукоять рубильника электродвигателя насоса №9 (6 кВ) (1)</v>
          </cell>
          <cell r="I135" t="str">
            <v>Перевести рукоять рубильника в положение "ОТКЛ" и заблокировать</v>
          </cell>
          <cell r="J135" t="str">
            <v>Отсутствует</v>
          </cell>
          <cell r="K135" t="str">
            <v>Визуально по контрольно измерительным приборам расположенным на панели управления</v>
          </cell>
          <cell r="M135" t="str">
            <v>Диэлектрический тросовый блокиратор PRO-LOCK</v>
          </cell>
        </row>
        <row r="136">
          <cell r="A136" t="str">
            <v>E 9-Р-2</v>
          </cell>
          <cell r="B136" t="str">
            <v>Рубильник вкл/откл электродвигателя насоса №9 (6 кВ) (2)</v>
          </cell>
          <cell r="C136" t="str">
            <v>ЭЛЕКТРИЧЕСТВО (U = 6,0 кВ)</v>
          </cell>
          <cell r="G136" t="str">
            <v>Электроэнергия напряжением  6,0 кВ</v>
          </cell>
          <cell r="H136" t="str">
            <v>Рукоять рубильника электродвигателя насоса №9 (6 кВ) (2)</v>
          </cell>
          <cell r="I136" t="str">
            <v>Перевести рукоять атоматического выключателя в положение "ОТКЛ" и заблокировать</v>
          </cell>
          <cell r="J136" t="str">
            <v>Отсутствует</v>
          </cell>
          <cell r="K136" t="str">
            <v>Визуально по контрольно измерительным приборам расположенным на панели управления</v>
          </cell>
          <cell r="M136" t="str">
            <v>Диэлектрический тросовый блокиратор PRO-LOCK</v>
          </cell>
        </row>
        <row r="137">
          <cell r="A137" t="str">
            <v>E 10-Р</v>
          </cell>
          <cell r="B137" t="str">
            <v>Рубильник вкл/откл электродвигателя насоса №10 (6 кВ)</v>
          </cell>
          <cell r="C137" t="str">
            <v>ЭЛЕКТРИЧЕСТВО (U = 6,0 кВ)</v>
          </cell>
          <cell r="G137" t="str">
            <v>Электроэнергия напряжением  6,0 кВ</v>
          </cell>
          <cell r="H137" t="str">
            <v>Рукоять рубильника электродвигателя насоса №10 (6 кВ)</v>
          </cell>
          <cell r="I137" t="str">
            <v>Перевести рукоять атоматического выключателя в положение "ОТКЛ" и заблокировать</v>
          </cell>
          <cell r="J137" t="str">
            <v>Отсутствует</v>
          </cell>
          <cell r="K137" t="str">
            <v>Визуально по контрольно измерительным приборам расположенным на панели управления</v>
          </cell>
          <cell r="M137" t="str">
            <v>Диэлектрический тросовый блокиратор PRO-LOCK</v>
          </cell>
        </row>
        <row r="138">
          <cell r="A138" t="str">
            <v>E 11-ЦС</v>
          </cell>
          <cell r="B138" t="str">
            <v>Предохранители цепей соленоидов электродвигателя насоса №11 (110 В)</v>
          </cell>
          <cell r="C138" t="str">
            <v>ЭЛЕКТРИЧЕСТВО (U = 110 В)</v>
          </cell>
          <cell r="G138" t="str">
            <v>Электроэнергия напряжением 110 В</v>
          </cell>
          <cell r="H138" t="str">
            <v>Предохранители цепей соленоидов электродвигателя насоса №11 (110 В)</v>
          </cell>
          <cell r="I138" t="str">
            <v>Отключить маслянный выключатель. Извлечь предохранители цепей соленоидов</v>
          </cell>
          <cell r="J138" t="str">
            <v>Отсутствует</v>
          </cell>
          <cell r="K138" t="str">
            <v>Визуально по контрольно измерительным приборам расположенным на панели управления</v>
          </cell>
          <cell r="M138" t="str">
            <v>LOCK BOX 
Прим. Снять предохранители и поместить в LockBox</v>
          </cell>
        </row>
        <row r="139">
          <cell r="A139" t="str">
            <v>E 11-ЦУ</v>
          </cell>
          <cell r="B139" t="str">
            <v>Предохранители цепей управления электродвигателя насоса №11 (110 В)</v>
          </cell>
          <cell r="C139" t="str">
            <v>ЭЛЕКТРИЧЕСТВО (U = 110 В)</v>
          </cell>
          <cell r="G139" t="str">
            <v>Электроэнергия напряжением 110 В</v>
          </cell>
          <cell r="H139" t="str">
            <v>Предохранители цепей управления электродвигателя насоса №11 (110 В)</v>
          </cell>
          <cell r="I139" t="str">
            <v>Извлечь предохранители цепей управления</v>
          </cell>
          <cell r="J139" t="str">
            <v>Отсутствует</v>
          </cell>
          <cell r="K139" t="str">
            <v>Визуально по контрольно измерительным приборам расположенным на панели управления</v>
          </cell>
          <cell r="M139" t="str">
            <v>LOCK BOX 
Прим. Снять предохранители и поместить в LockBox</v>
          </cell>
        </row>
        <row r="140">
          <cell r="A140" t="str">
            <v>E 12-ЦС</v>
          </cell>
          <cell r="B140" t="str">
            <v>Предохранители цепей соленоидов электродвигателя насоса №12 (110 В)</v>
          </cell>
          <cell r="C140" t="str">
            <v>ЭЛЕКТРИЧЕСТВО (U = 110 В)</v>
          </cell>
          <cell r="G140" t="str">
            <v>Электроэнергия напряжением 110 В</v>
          </cell>
          <cell r="H140" t="str">
            <v>Предохранители цепей соленоидов электродвигателя насоса №12 (110 В)</v>
          </cell>
          <cell r="I140" t="str">
            <v>Отключить маслянный выключатель. Извлечь предохранители цепей соленоидов</v>
          </cell>
          <cell r="J140" t="str">
            <v>Отсутствует</v>
          </cell>
          <cell r="K140" t="str">
            <v>Визуально по контрольно измерительным приборам расположенным на панели управления</v>
          </cell>
          <cell r="M140" t="str">
            <v>LOCK BOX 
Прим. Снять предохранители и поместить в LockBox</v>
          </cell>
        </row>
        <row r="141">
          <cell r="A141" t="str">
            <v>E 12-ЦУ</v>
          </cell>
          <cell r="B141" t="str">
            <v>Предохранители цепей управления электродвигателя насоса №12 (110 В)</v>
          </cell>
          <cell r="C141" t="str">
            <v>ЭЛЕКТРИЧЕСТВО (U = 110 В)</v>
          </cell>
          <cell r="G141" t="str">
            <v>Электроэнергия напряжением 110 В</v>
          </cell>
          <cell r="H141" t="str">
            <v>Предохранители цепей управления электродвигателя насоса №12 (110 В)</v>
          </cell>
          <cell r="I141" t="str">
            <v>Извлечь предохранители цепей управления</v>
          </cell>
          <cell r="J141" t="str">
            <v>Отсутствует</v>
          </cell>
          <cell r="K141" t="str">
            <v>Визуально по контрольно измерительным приборам расположенным на панели управления</v>
          </cell>
          <cell r="M141" t="str">
            <v>LOCK BOX 
Прим. Снять предохранители и поместить в LockBox</v>
          </cell>
        </row>
        <row r="142">
          <cell r="A142" t="str">
            <v>E 12-Р</v>
          </cell>
          <cell r="B142" t="str">
            <v>Рубильник вкл/откл электродвигателя насоса №12 (6 кВ)</v>
          </cell>
          <cell r="C142" t="str">
            <v>ЭЛЕКТРИЧЕСТВО (U = 6,0 кВ)</v>
          </cell>
          <cell r="G142" t="str">
            <v>Электроэнергия напряжением  6,0 кВ</v>
          </cell>
          <cell r="H142" t="str">
            <v>Рукоять рубильника электродвигателя насоса №12 (6 кВ)</v>
          </cell>
          <cell r="I142" t="str">
            <v>Перевести флажок атоматического выключателя в положение "ОТКЛ" и заблокировать</v>
          </cell>
          <cell r="J142" t="str">
            <v>Отсутствует</v>
          </cell>
          <cell r="K142" t="str">
            <v>Визуально по контрольно измерительным приборам расположенным на панели управления</v>
          </cell>
          <cell r="M142" t="str">
            <v>Диэлектрический тросовый блокиратор PRO-LOCK</v>
          </cell>
        </row>
        <row r="143">
          <cell r="A143" t="str">
            <v>E 13-АВ</v>
          </cell>
          <cell r="B143" t="str">
            <v>Автоматический выключатель электродвигателя насоса №13 (0,4 кВ)</v>
          </cell>
          <cell r="C143" t="str">
            <v>ЭЛЕКТРИЧЕСТВО (U = 0,4 кВ)</v>
          </cell>
          <cell r="G143" t="str">
            <v>Электроэнергия напряжением 0,4 кВ</v>
          </cell>
          <cell r="H143" t="str">
            <v>Силовой автоматический выключатель электродвигателя насоса №13 (0,4 кВ)</v>
          </cell>
          <cell r="I143" t="str">
            <v>Перевести флажок атоматического выключателя в положение "ОТКЛ" и заблокировать</v>
          </cell>
          <cell r="J143" t="str">
            <v>Отсутствует</v>
          </cell>
          <cell r="K143" t="str">
            <v>Визуально по контрольно измерительным приборам расположенным на панели управления</v>
          </cell>
          <cell r="M143" t="str">
            <v>Диэлектрический тросовый блокиратор PRO-LOCK</v>
          </cell>
        </row>
        <row r="144">
          <cell r="A144" t="str">
            <v>E 13-ЦУ</v>
          </cell>
          <cell r="B144" t="str">
            <v>Автоматический выключатель цепей управления насоса №13 (0,4 кВ)</v>
          </cell>
          <cell r="C144" t="str">
            <v>ЭЛЕКТРИЧЕСТВО (U = 0,4 кВ)</v>
          </cell>
          <cell r="G144" t="str">
            <v>Электроэнергия напряжением 0,4 кВ</v>
          </cell>
          <cell r="H144" t="str">
            <v>Силовой автоматический выключатель цепей управления электродвигателя насоса №13 (0,4 кВ)</v>
          </cell>
          <cell r="I144" t="str">
            <v>Перевести флажок атоматического выключателя в положение "ОТКЛ" и заблокировать</v>
          </cell>
          <cell r="J144" t="str">
            <v>Отсутствует</v>
          </cell>
          <cell r="K144" t="str">
            <v>Визуально по контрольно измерительным приборам расположенным на панели управления</v>
          </cell>
          <cell r="M144" t="str">
            <v>Блокиратор автоматических выключаталей EL587</v>
          </cell>
        </row>
        <row r="145">
          <cell r="A145" t="str">
            <v>E 14-АВ</v>
          </cell>
          <cell r="B145" t="str">
            <v>Автоматический выключатель электродвигателя насоса №14 (0,4 кВ)</v>
          </cell>
          <cell r="C145" t="str">
            <v>ЭЛЕКТРИЧЕСТВО (U = 0,4 кВ)</v>
          </cell>
          <cell r="G145" t="str">
            <v>Электроэнергия напряжением 0,4 кВ</v>
          </cell>
          <cell r="H145" t="str">
            <v>Силовой автоматический выключатель электродвигателя насоса №14 (0,4 кВ)</v>
          </cell>
          <cell r="I145" t="str">
            <v>Перевести флажок атоматического выключателя в положение "ОТКЛ" и заблокировать</v>
          </cell>
          <cell r="J145" t="str">
            <v>Отсутствует</v>
          </cell>
          <cell r="K145" t="str">
            <v>Визуально по контрольно измерительным приборам расположенным на панели управления</v>
          </cell>
          <cell r="M145" t="str">
            <v>Блокиратор автоматических выключаталей EL587</v>
          </cell>
        </row>
        <row r="146">
          <cell r="A146" t="str">
            <v>E 14-ЦУ</v>
          </cell>
          <cell r="B146" t="str">
            <v>Автоматический выключатель цепей управления насоса №14 (0,4 кВ)</v>
          </cell>
          <cell r="C146" t="str">
            <v>ЭЛЕКТРИЧЕСТВО (U = 0,4 кВ)</v>
          </cell>
          <cell r="G146" t="str">
            <v>Электроэнергия напряжением 0,4 кВ</v>
          </cell>
          <cell r="H146" t="str">
            <v>Силовой автоматический выключатель цепей управления электродвигателя насоса №14 (0,4 кВ)</v>
          </cell>
          <cell r="I146" t="str">
            <v>Перевести флажок атоматического выключателя в положение "ОТКЛ" и заблокировать</v>
          </cell>
          <cell r="J146" t="str">
            <v>Отсутствует</v>
          </cell>
          <cell r="K146" t="str">
            <v>Визуально по контрольно измерительным приборам расположенным на панели управления</v>
          </cell>
          <cell r="M146" t="str">
            <v>Блокиратор автоматических выключаталей EL587</v>
          </cell>
        </row>
        <row r="147">
          <cell r="A147" t="str">
            <v>E 15-ЦС</v>
          </cell>
          <cell r="B147" t="str">
            <v>Автоматический выключатель цепей соленоидов насоса №15 (110 кВ)</v>
          </cell>
          <cell r="C147" t="str">
            <v>ЭЛЕКТРИЧЕСТВО (U = 110 В)</v>
          </cell>
          <cell r="G147" t="str">
            <v>Электроэнергия напряжением 110 В</v>
          </cell>
          <cell r="H147" t="str">
            <v>Силовой автоматический выключатель цепей соленоидов электродвигателя насоса №15 (110 В)</v>
          </cell>
          <cell r="I147" t="str">
            <v>Перевести флажок атоматического выключателя в положение "ОТКЛ" и заблокировать</v>
          </cell>
          <cell r="J147" t="str">
            <v>Отсутствует</v>
          </cell>
          <cell r="K147" t="str">
            <v>Визуально по контрольно измерительным приборам расположенным на панели управления</v>
          </cell>
          <cell r="M147" t="str">
            <v>Блокиратор автоматических выключаталей EL587</v>
          </cell>
        </row>
        <row r="148">
          <cell r="A148" t="str">
            <v>E 15-ЦУ</v>
          </cell>
          <cell r="B148" t="str">
            <v>Автоматический выключатель цепей управления насоса №15 (110 кВ)</v>
          </cell>
          <cell r="C148" t="str">
            <v>ЭЛЕКТРИЧЕСТВО (U = 110 В)</v>
          </cell>
          <cell r="G148" t="str">
            <v>Электроэнергия напряжением 110 В</v>
          </cell>
          <cell r="H148" t="str">
            <v>Силовой автоматический выключатель цепей управления электродвигателя насоса №15 (110 В)</v>
          </cell>
          <cell r="I148" t="str">
            <v>Нажать на кнопку "СТОП" автоматического выключателя ЦУ и заблокировать кнопку "ПУСК"</v>
          </cell>
          <cell r="J148" t="str">
            <v>Отсутствует</v>
          </cell>
          <cell r="K148" t="str">
            <v>Визуально по контрольно измерительным приборам расположенным на панели управления</v>
          </cell>
          <cell r="M148" t="str">
            <v>Блокиратор кнопки Nema LOTO</v>
          </cell>
        </row>
        <row r="149">
          <cell r="A149" t="str">
            <v>E 15-Р</v>
          </cell>
          <cell r="B149" t="str">
            <v>Автоматический выключатель электродвигателя насоса №15 (6,0 кВ)</v>
          </cell>
          <cell r="C149" t="str">
            <v>ЭЛЕКТРИЧЕСТВО (U = 6,0 кВ)</v>
          </cell>
          <cell r="G149" t="str">
            <v>Электроэнергия напряжением  6,0 кВ</v>
          </cell>
          <cell r="H149" t="str">
            <v>Силовой автоматический выключатель электродвигателя насоса №15 (6 кВ)</v>
          </cell>
          <cell r="I149" t="str">
            <v>Перевести флажок атоматического выключателя в положение "ОТКЛ" и заблокировать</v>
          </cell>
          <cell r="J149" t="str">
            <v>Отсутствует</v>
          </cell>
          <cell r="K149" t="str">
            <v>Визуально по контрольно измерительным приборам расположенным на панели управления</v>
          </cell>
          <cell r="M149" t="str">
            <v>Диэлектрический тросовый блокиратор PRO-LOCK</v>
          </cell>
        </row>
        <row r="150">
          <cell r="A150" t="str">
            <v>E ЗА-1</v>
          </cell>
          <cell r="B150" t="str">
            <v>Рубильник подачи электропитания на задвижки №15,16,30 (0,4 кВ)</v>
          </cell>
          <cell r="C150" t="str">
            <v>ЭЛЕКТРИЧЕСТВО (U = 0,4 кВ)</v>
          </cell>
          <cell r="G150" t="str">
            <v>Электроэнергия напряжением 0,4 кВ</v>
          </cell>
          <cell r="H150" t="str">
            <v>Рукоять рубильника подачи электропитания на задвижки (0,4 кВ)</v>
          </cell>
          <cell r="I150" t="str">
            <v>Перевести рукоять рубильника в положение "ОТКЛ" и заблокировать</v>
          </cell>
          <cell r="J150" t="str">
            <v>Отсутствует</v>
          </cell>
          <cell r="K150" t="str">
            <v>Визуально по контрольно измерительным приборам расположенным на панели управления</v>
          </cell>
          <cell r="M150" t="str">
            <v>Диэлектрический тросовый блокиратор PRO-LOCK</v>
          </cell>
        </row>
        <row r="151">
          <cell r="A151" t="str">
            <v>E ЗА-2</v>
          </cell>
          <cell r="B151" t="str">
            <v>Рубильник подачи электропитания на задвижки №13,14,28 (0,4 кВ)</v>
          </cell>
          <cell r="C151" t="str">
            <v>ЭЛЕКТРИЧЕСТВО (U = 0,4 кВ)</v>
          </cell>
          <cell r="G151" t="str">
            <v>Электроэнергия напряжением 0,4 кВ</v>
          </cell>
          <cell r="H151" t="str">
            <v>Рукоять рубильника подачи электропитания на задвижки (0,4 кВ)</v>
          </cell>
          <cell r="I151" t="str">
            <v>Перевести рукоять рубильника в положение "ОТКЛ" и заблокировать</v>
          </cell>
          <cell r="J151" t="str">
            <v>Отсутствует</v>
          </cell>
          <cell r="K151" t="str">
            <v>Визуально по контрольно измерительным приборам расположенным на панели управления</v>
          </cell>
          <cell r="M151" t="str">
            <v>Диэлектрический тросовый блокиратор PRO-LOCK</v>
          </cell>
        </row>
        <row r="152">
          <cell r="A152" t="str">
            <v>E ЗА-3</v>
          </cell>
          <cell r="B152" t="str">
            <v>Рубильник подачи электропитания на задвижки №11,12,26 (0,4 кВ)</v>
          </cell>
          <cell r="C152" t="str">
            <v>ЭЛЕКТРИЧЕСТВО (U = 0,4 кВ)</v>
          </cell>
          <cell r="G152" t="str">
            <v>Электроэнергия напряжением 0,4 кВ</v>
          </cell>
          <cell r="H152" t="str">
            <v>Рукоять рубильника подачи электропитания на задвижки (0,4 кВ)</v>
          </cell>
          <cell r="I152" t="str">
            <v>Перевести рукоять рубильника в положение "ОТКЛ" и заблокировать</v>
          </cell>
          <cell r="J152" t="str">
            <v>Отсутствует</v>
          </cell>
          <cell r="K152" t="str">
            <v>Визуально по контрольно измерительным приборам расположенным на панели управления</v>
          </cell>
          <cell r="M152" t="str">
            <v>Диэлектрический тросовый блокиратор PRO-LOCK</v>
          </cell>
        </row>
        <row r="153">
          <cell r="A153" t="str">
            <v>E ЗА-4</v>
          </cell>
          <cell r="B153" t="str">
            <v>Рубильник подачи электропитания на задвижки №9,10,24 (0,4 кВ)</v>
          </cell>
          <cell r="C153" t="str">
            <v>ЭЛЕКТРИЧЕСТВО (U = 0,4 кВ)</v>
          </cell>
          <cell r="G153" t="str">
            <v>Электроэнергия напряжением 0,4 кВ</v>
          </cell>
          <cell r="H153" t="str">
            <v>Рукоять рубильника подачи электропитания на задвижки (0,4 кВ)</v>
          </cell>
          <cell r="I153" t="str">
            <v>Перевести рукоять рубильника в положение "ОТКЛ" и заблокировать</v>
          </cell>
          <cell r="J153" t="str">
            <v>Отсутствует</v>
          </cell>
          <cell r="K153" t="str">
            <v>Визуально по контрольно измерительным приборам расположенным на панели управления</v>
          </cell>
          <cell r="M153" t="str">
            <v>Диэлектрический тросовый блокиратор PRO-LOCK</v>
          </cell>
        </row>
        <row r="154">
          <cell r="A154" t="str">
            <v>E ЗА-5</v>
          </cell>
          <cell r="B154" t="str">
            <v>Рубильник подачи электропитания на задвижки №8,22 (0,4 кВ)</v>
          </cell>
          <cell r="C154" t="str">
            <v>ЭЛЕКТРИЧЕСТВО (U = 0,4 кВ)</v>
          </cell>
          <cell r="G154" t="str">
            <v>Электроэнергия напряжением 0,4 кВ</v>
          </cell>
          <cell r="H154" t="str">
            <v>Рукоять рубильника подачи электропитания на задвижки (0,4 кВ)</v>
          </cell>
          <cell r="I154" t="str">
            <v>Перевести рукоять рубильника в положение "ОТКЛ" и заблокировать</v>
          </cell>
          <cell r="J154" t="str">
            <v>Отсутствует</v>
          </cell>
          <cell r="K154" t="str">
            <v>Визуально по контрольно измерительным приборам расположенным на панели управления</v>
          </cell>
          <cell r="M154" t="str">
            <v>Диэлектрический тросовый блокиратор PRO-LOCK</v>
          </cell>
        </row>
        <row r="155">
          <cell r="A155" t="str">
            <v>E ЗА-6</v>
          </cell>
          <cell r="B155" t="str">
            <v>Рубильник подачи электропитания на задвижки №6,36,46 (0,4 кВ)</v>
          </cell>
          <cell r="C155" t="str">
            <v>ЭЛЕКТРИЧЕСТВО (U = 0,4 кВ)</v>
          </cell>
          <cell r="G155" t="str">
            <v>Электроэнергия напряжением 0,4 кВ</v>
          </cell>
          <cell r="H155" t="str">
            <v>Рукоять рубильника подачи электропитания на задвижки (0,4 кВ)</v>
          </cell>
          <cell r="I155" t="str">
            <v>Перевести рукоять рубильника в положение "ОТКЛ" и заблокировать</v>
          </cell>
          <cell r="J155" t="str">
            <v>Отсутствует</v>
          </cell>
          <cell r="K155" t="str">
            <v>Визуально по контрольно измерительным приборам расположенным на панели управления</v>
          </cell>
          <cell r="M155" t="str">
            <v>Диэлектрический тросовый блокиратор PRO-LOCK</v>
          </cell>
        </row>
        <row r="156">
          <cell r="A156" t="str">
            <v>E ЗА-7</v>
          </cell>
          <cell r="B156" t="str">
            <v>Рубильник подачи электропитания на задвижки №5,18,42,43 (0,4 кВ)</v>
          </cell>
          <cell r="C156" t="str">
            <v>ЭЛЕКТРИЧЕСТВО (U = 0,4 кВ)</v>
          </cell>
          <cell r="G156" t="str">
            <v>Электроэнергия напряжением 0,4 кВ</v>
          </cell>
          <cell r="H156" t="str">
            <v>Рукоять рубильника подачи электропитания на задвижки (0,4 кВ)</v>
          </cell>
          <cell r="I156" t="str">
            <v>Перевести рукоять рубильника в положение "ОТКЛ" и заблокировать</v>
          </cell>
          <cell r="J156" t="str">
            <v>Отсутствует</v>
          </cell>
          <cell r="K156" t="str">
            <v>Визуально по контрольно измерительным приборам расположенным на панели управления</v>
          </cell>
          <cell r="M156" t="str">
            <v>Диэлектрический тросовый блокиратор PRO-LOCK</v>
          </cell>
        </row>
        <row r="157">
          <cell r="A157" t="str">
            <v>E ЗА-8</v>
          </cell>
          <cell r="B157" t="str">
            <v>Рубильник подачи электропитания на задвижки №4,17,37,41 (0,4 кВ)</v>
          </cell>
          <cell r="C157" t="str">
            <v>ЭЛЕКТРИЧЕСТВО (U = 0,4 кВ)</v>
          </cell>
          <cell r="G157" t="str">
            <v>Электроэнергия напряжением 0,4 кВ</v>
          </cell>
          <cell r="H157" t="str">
            <v>Рукоять рубильника подачи электропитания на задвижки (0,4 кВ)</v>
          </cell>
          <cell r="I157" t="str">
            <v>Перевести рукоять рубильника в положение "ОТКЛ" и заблокировать</v>
          </cell>
          <cell r="J157" t="str">
            <v>Отсутствует</v>
          </cell>
          <cell r="K157" t="str">
            <v>Визуально по контрольно измерительным приборам расположенным на панели управления</v>
          </cell>
          <cell r="M157" t="str">
            <v>Диэлектрический тросовый блокиратор PRO-LOCK</v>
          </cell>
        </row>
        <row r="158">
          <cell r="A158" t="str">
            <v>E ЗА-9</v>
          </cell>
          <cell r="B158" t="str">
            <v>Рубильник подачи электропитания на задвижки №70 (0,4 кВ)</v>
          </cell>
          <cell r="C158" t="str">
            <v>ЭЛЕКТРИЧЕСТВО (U = 0,4 кВ)</v>
          </cell>
          <cell r="G158" t="str">
            <v>Электроэнергия напряжением 0,4 кВ</v>
          </cell>
          <cell r="H158" t="str">
            <v>Рукоять рубильника подачи электропитания на задвижки (0,4 кВ)</v>
          </cell>
          <cell r="I158" t="str">
            <v>Перевести рукоять рубильника в положение "ОТКЛ" и заблокировать</v>
          </cell>
          <cell r="J158" t="str">
            <v>Отсутствует</v>
          </cell>
          <cell r="K158" t="str">
            <v>Визуально по контрольно измерительным приборам расположенным на панели управления</v>
          </cell>
          <cell r="M158" t="str">
            <v>Диэлектрический тросовый блокиратор PRO-LOCK</v>
          </cell>
        </row>
        <row r="159">
          <cell r="A159" t="str">
            <v>E ЗА-10</v>
          </cell>
          <cell r="B159" t="str">
            <v>Рубильник подачи электропитания на задвижки 25,29,72,73 (0,4 кВ)</v>
          </cell>
          <cell r="C159" t="str">
            <v>ЭЛЕКТРИЧЕСТВО (U = 0,4 кВ)</v>
          </cell>
          <cell r="G159" t="str">
            <v>Электроэнергия напряжением 0,4 кВ</v>
          </cell>
          <cell r="H159" t="str">
            <v>Рукоять рубильника подачи электропитания на задвижки (0,4 кВ)</v>
          </cell>
          <cell r="I159" t="str">
            <v>Перевести рукоять рубильника в положение "ОТКЛ" и заблокировать</v>
          </cell>
          <cell r="J159" t="str">
            <v>Отсутствует</v>
          </cell>
          <cell r="K159" t="str">
            <v>Визуально по контрольно измерительным приборам расположенным на панели управления</v>
          </cell>
          <cell r="M159" t="str">
            <v>Диэлектрический тросовый блокиратор PRO-LOCK</v>
          </cell>
        </row>
        <row r="160">
          <cell r="A160" t="str">
            <v>E ЗА-11</v>
          </cell>
          <cell r="B160" t="str">
            <v>Рубильник подачи электропитания на задвижки №23,27,74,75 (0,4 кВ)</v>
          </cell>
          <cell r="C160" t="str">
            <v>ЭЛЕКТРИЧЕСТВО (U = 0,4 кВ)</v>
          </cell>
          <cell r="G160" t="str">
            <v>Электроэнергия напряжением 0,4 кВ</v>
          </cell>
          <cell r="H160" t="str">
            <v>Рукоять рубильника подачи электропитания на задвижки (0,4 кВ)</v>
          </cell>
          <cell r="I160" t="str">
            <v>Перевести рукоять рубильника в положение "ОТКЛ" и заблокировать</v>
          </cell>
          <cell r="J160" t="str">
            <v>Отсутствует</v>
          </cell>
          <cell r="K160" t="str">
            <v>Визуально по контрольно измерительным приборам расположенным на панели управления</v>
          </cell>
          <cell r="M160" t="str">
            <v>Диэлектрический тросовый блокиратор PRO-LOCK</v>
          </cell>
        </row>
        <row r="161">
          <cell r="A161" t="str">
            <v>E ЗА-12</v>
          </cell>
          <cell r="B161" t="str">
            <v>Рубильник подачи электропитания на задвижки №21,50 (0,4 кВ)</v>
          </cell>
          <cell r="C161" t="str">
            <v>ЭЛЕКТРИЧЕСТВО (U = 0,4 кВ)</v>
          </cell>
          <cell r="G161" t="str">
            <v>Электроэнергия напряжением 0,4 кВ</v>
          </cell>
          <cell r="H161" t="str">
            <v>Рукоять рубильника подачи электропитания на задвижки (0,4 кВ)</v>
          </cell>
          <cell r="I161" t="str">
            <v>Перевести рукоять рубильника в положение "ОТКЛ" и заблокировать</v>
          </cell>
          <cell r="J161" t="str">
            <v>Отсутствует</v>
          </cell>
          <cell r="K161" t="str">
            <v>Визуально по контрольно измерительным приборам расположенным на панели управления</v>
          </cell>
          <cell r="M161" t="str">
            <v>Диэлектрический тросовый блокиратор PRO-LOCK</v>
          </cell>
        </row>
        <row r="162">
          <cell r="A162" t="str">
            <v>E ЗА-13</v>
          </cell>
          <cell r="B162" t="str">
            <v>Рубильник подачи электропитания на задвижки №71,71а (0,4 кВ)</v>
          </cell>
          <cell r="C162" t="str">
            <v>ЭЛЕКТРИЧЕСТВО (U = 0,4 кВ)</v>
          </cell>
          <cell r="G162" t="str">
            <v>Электроэнергия напряжением 0,4 кВ</v>
          </cell>
          <cell r="H162" t="str">
            <v>Рукоять рубильника подачи электропитания на задвижки (0,4 кВ)</v>
          </cell>
          <cell r="I162" t="str">
            <v>Перевести рукоять рубильника в положение "ОТКЛ" и заблокировать</v>
          </cell>
          <cell r="J162" t="str">
            <v>Отсутствует</v>
          </cell>
          <cell r="K162" t="str">
            <v>Визуально по контрольно измерительным приборам расположенным на панели управления</v>
          </cell>
          <cell r="M162" t="str">
            <v>Диэлектрический тросовый блокиратор PRO-LOCK</v>
          </cell>
        </row>
        <row r="163">
          <cell r="A163" t="str">
            <v>E ЗА-14</v>
          </cell>
          <cell r="B163" t="str">
            <v>Рубильник подачи электропитания на задвижки №19,20,33,33а (0,4 кВ)</v>
          </cell>
          <cell r="C163" t="str">
            <v>ЭЛЕКТРИЧЕСТВО (U = 0,4 кВ)</v>
          </cell>
          <cell r="G163" t="str">
            <v>Электроэнергия напряжением 0,4 кВ</v>
          </cell>
          <cell r="H163" t="str">
            <v>Рукоять рубильника подачи электропитания на задвижки (0,4 кВ)</v>
          </cell>
          <cell r="I163" t="str">
            <v>Перевести рукоять рубильника в положение "ОТКЛ" и заблокировать</v>
          </cell>
          <cell r="J163" t="str">
            <v>Отсутствует</v>
          </cell>
          <cell r="K163" t="str">
            <v>Визуально по контрольно измерительным приборам расположенным на панели управления</v>
          </cell>
          <cell r="M163" t="str">
            <v>Диэлектрический тросовый блокиратор PRO-LOCK</v>
          </cell>
        </row>
        <row r="164">
          <cell r="A164" t="str">
            <v>E ЗА-15</v>
          </cell>
          <cell r="B164" t="str">
            <v>Рубильник подачи электропитания на задвижки №76,77 (0,4 кВ)</v>
          </cell>
          <cell r="C164" t="str">
            <v>ЭЛЕКТРИЧЕСТВО (U = 0,4 кВ)</v>
          </cell>
          <cell r="G164" t="str">
            <v>Электроэнергия напряжением 0,4 кВ</v>
          </cell>
          <cell r="H164" t="str">
            <v>Рукоять рубильника подачи электропитания на задвижки (0,4 кВ)</v>
          </cell>
          <cell r="I164" t="str">
            <v>Перевести рукоять рубильника в положение "ОТКЛ" и заблокировать</v>
          </cell>
          <cell r="J164" t="str">
            <v>Отсутствует</v>
          </cell>
          <cell r="K164" t="str">
            <v>Визуально по контрольно измерительным приборам расположенным на панели управления</v>
          </cell>
          <cell r="M164" t="str">
            <v>Диэлектрический тросовый блокиратор PRO-LOCK</v>
          </cell>
        </row>
        <row r="165">
          <cell r="A165" t="str">
            <v>E ЗА-16</v>
          </cell>
          <cell r="B165" t="str">
            <v>Рубильник подачи электропитания на задвижки №38,39,44,47 (0,4 кВ)</v>
          </cell>
          <cell r="C165" t="str">
            <v>ЭЛЕКТРИЧЕСТВО (U = 0,4 кВ)</v>
          </cell>
          <cell r="G165" t="str">
            <v>Электроэнергия напряжением 0,4 кВ</v>
          </cell>
          <cell r="H165" t="str">
            <v>Рукоять рубильника подачи электропитания на задвижки (0,4 кВ)</v>
          </cell>
          <cell r="I165" t="str">
            <v>Перевести рукоять рубильника в положение "ОТКЛ" и заблокировать</v>
          </cell>
          <cell r="J165" t="str">
            <v>Отсутствует</v>
          </cell>
          <cell r="K165" t="str">
            <v>Визуально по контрольно измерительным приборам расположенным на панели управления</v>
          </cell>
          <cell r="M165" t="str">
            <v>Диэлектрический тросовый блокиратор PRO-LOCK</v>
          </cell>
        </row>
        <row r="166">
          <cell r="A166" t="str">
            <v>E ЗА-17</v>
          </cell>
          <cell r="B166" t="str">
            <v>Рубильник подачи электропитания на задвижки №31,31а (0,4 кВ)</v>
          </cell>
          <cell r="C166" t="str">
            <v>ЭЛЕКТРИЧЕСТВО (U = 0,4 кВ)</v>
          </cell>
          <cell r="G166" t="str">
            <v>Электроэнергия напряжением 0,4 кВ</v>
          </cell>
          <cell r="H166" t="str">
            <v>Рукоять рубильника подачи электропитания на задвижки (0,4 кВ)</v>
          </cell>
          <cell r="I166" t="str">
            <v>Перевести рукоять рубильника в положение "ОТКЛ" и заблокировать</v>
          </cell>
          <cell r="J166" t="str">
            <v>Отсутствует</v>
          </cell>
          <cell r="K166" t="str">
            <v>Визуально по контрольно измерительным приборам расположенным на панели управления</v>
          </cell>
          <cell r="M166" t="str">
            <v>Диэлектрический тросовый блокиратор PRO-LOCK</v>
          </cell>
        </row>
        <row r="167">
          <cell r="A167" t="str">
            <v>E ЗА-ГЛ</v>
          </cell>
          <cell r="B167" t="str">
            <v>Рубильник подачи электропитания на задвижки (0,4 кВ)</v>
          </cell>
          <cell r="C167" t="str">
            <v>ЭЛЕКТРИЧЕСТВО (U = 0,4 кВ)</v>
          </cell>
          <cell r="G167" t="str">
            <v>Электроэнергия напряжением 0,4 кВ</v>
          </cell>
          <cell r="H167" t="str">
            <v>Рукоять рубильника подачи электропитания на задвижки (0,4 кВ)</v>
          </cell>
          <cell r="I167" t="str">
            <v>Перевести рукоять рубильника в положение "ОТКЛ" и заблокировать</v>
          </cell>
          <cell r="J167" t="str">
            <v>Отсутствует</v>
          </cell>
          <cell r="K167" t="str">
            <v>Визуально по контрольно измерительным приборам расположенным на панели управления</v>
          </cell>
          <cell r="M167" t="str">
            <v>Диэлектрический тросовый блокиратор PRO-LOCK</v>
          </cell>
        </row>
        <row r="168">
          <cell r="A168" t="str">
            <v>E ЗА-11а</v>
          </cell>
          <cell r="B168" t="str">
            <v>Автоматический выключатель электропривода затвора  11а (0,4 кВ)</v>
          </cell>
          <cell r="C168" t="str">
            <v>ЭЛЕКТРИЧЕСТВО (U = 0,4 кВ)</v>
          </cell>
          <cell r="G168" t="str">
            <v>Электроэнергия напряжением 0,4 кВ</v>
          </cell>
          <cell r="H168" t="str">
            <v>Флажок автоматического выключателя электропривода затвора 11а (0,4 кВ)</v>
          </cell>
          <cell r="I168" t="str">
            <v>Перевести флажок атоматического выключателя в положение "ОТКЛ" и заблокировать</v>
          </cell>
          <cell r="J168" t="str">
            <v>Отсутствует</v>
          </cell>
          <cell r="K168" t="str">
            <v>Визуально по контрольно измерительным приборам расположенным на панели управления</v>
          </cell>
          <cell r="M168" t="str">
            <v>Блокиратор автоматических выключаталей Tight Grip 493B</v>
          </cell>
        </row>
        <row r="169">
          <cell r="A169" t="str">
            <v>E ЗА-29а</v>
          </cell>
          <cell r="B169" t="str">
            <v>Автоматический выключатель электропривода затвора  29а (0,4 кВ)</v>
          </cell>
          <cell r="C169" t="str">
            <v>ЭЛЕКТРИЧЕСТВО (U = 0,4 кВ)</v>
          </cell>
          <cell r="G169" t="str">
            <v>Электроэнергия напряжением 0,4 кВ</v>
          </cell>
          <cell r="H169" t="str">
            <v>Флажок автоматического выключателя электропривода затвора 29а (0,4 кВ)</v>
          </cell>
          <cell r="I169" t="str">
            <v>Перевести флажок атоматического выключателя в положение "ОТКЛ" и заблокировать</v>
          </cell>
          <cell r="J169" t="str">
            <v>Отсутствует</v>
          </cell>
          <cell r="K169" t="str">
            <v>Визуально по контрольно измерительным приборам расположенным на панели управления</v>
          </cell>
          <cell r="M169" t="str">
            <v>Блокиратор автоматических выключаталей Tight Grip 493B</v>
          </cell>
        </row>
        <row r="170">
          <cell r="A170" t="str">
            <v>E ЗА-73а</v>
          </cell>
          <cell r="B170" t="str">
            <v>Автоматический выключатель электропривода затвора  73а (0,4 кВ)</v>
          </cell>
          <cell r="C170" t="str">
            <v>ЭЛЕКТРИЧЕСТВО (U = 0,4 кВ)</v>
          </cell>
          <cell r="G170" t="str">
            <v>Электроэнергия напряжением 0,4 кВ</v>
          </cell>
          <cell r="H170" t="str">
            <v>Флажок автоматического выключателя электропривода затвора 73а (0,4 кВ)</v>
          </cell>
          <cell r="I170" t="str">
            <v>Перевести флажок атоматического выключателя в положение "ОТКЛ" и заблокировать</v>
          </cell>
          <cell r="J170" t="str">
            <v>Отсутствует</v>
          </cell>
          <cell r="K170" t="str">
            <v>Визуально по контрольно измерительным приборам расположенным на панели управления</v>
          </cell>
          <cell r="M170" t="str">
            <v>Блокиратор автоматических выключаталей Tight Grip 493B</v>
          </cell>
        </row>
        <row r="171">
          <cell r="A171" t="str">
            <v>E ЗА-79а</v>
          </cell>
          <cell r="B171" t="str">
            <v>Автоматический выключатель электропривода затвора  79а (0,4 кВ)</v>
          </cell>
          <cell r="C171" t="str">
            <v>ЭЛЕКТРИЧЕСТВО (U = 0,4 кВ)</v>
          </cell>
          <cell r="G171" t="str">
            <v>Электроэнергия напряжением 0,4 кВ</v>
          </cell>
          <cell r="H171" t="str">
            <v>Флажок автоматического выключателя электропривода затвора 79а (0,4 кВ)</v>
          </cell>
          <cell r="I171" t="str">
            <v>Перевести флажок атоматического выключателя в положение "ОТКЛ" и заблокировать</v>
          </cell>
          <cell r="J171" t="str">
            <v>Отсутствует</v>
          </cell>
          <cell r="K171" t="str">
            <v>Визуально по контрольно измерительным приборам расположенным на панели управления</v>
          </cell>
          <cell r="M171" t="str">
            <v>Блокиратор автоматических выключаталей Tight Grip 493B</v>
          </cell>
        </row>
      </sheetData>
      <sheetData sheetId="2">
        <row r="3">
          <cell r="A3" t="str">
            <v>НАИМЕНОВАНИЕ ОБОРУДОВАНИЯ</v>
          </cell>
          <cell r="B3" t="str">
            <v>НОМЕР ЛОТО КАРТЫ</v>
          </cell>
          <cell r="C3" t="str">
            <v>КОЛИЧЕСТВО LOTO-ТОЧЕК</v>
          </cell>
          <cell r="D3" t="str">
            <v>КОЛИЧЕСТВО БЛОКИРАТОРОВ</v>
          </cell>
          <cell r="E3" t="str">
            <v>КОЛИЧЕСТВО БИРОК</v>
          </cell>
          <cell r="F3" t="str">
            <v>ОБЛАСТЬ ПРИМЕНЕНИЯ</v>
          </cell>
          <cell r="G3" t="str">
            <v>Р</v>
          </cell>
          <cell r="H3" t="str">
            <v>Р</v>
          </cell>
          <cell r="I3" t="str">
            <v>Р</v>
          </cell>
          <cell r="J3" t="str">
            <v>Р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  <cell r="P3">
            <v>6</v>
          </cell>
          <cell r="Q3">
            <v>7</v>
          </cell>
          <cell r="R3">
            <v>8</v>
          </cell>
          <cell r="S3">
            <v>9</v>
          </cell>
          <cell r="T3">
            <v>10</v>
          </cell>
          <cell r="U3">
            <v>11</v>
          </cell>
          <cell r="V3">
            <v>12</v>
          </cell>
          <cell r="W3">
            <v>13</v>
          </cell>
          <cell r="X3">
            <v>14</v>
          </cell>
          <cell r="Y3">
            <v>15</v>
          </cell>
          <cell r="Z3">
            <v>16</v>
          </cell>
          <cell r="AA3">
            <v>17</v>
          </cell>
          <cell r="AB3">
            <v>18</v>
          </cell>
          <cell r="AC3">
            <v>19</v>
          </cell>
          <cell r="AD3">
            <v>20</v>
          </cell>
          <cell r="AE3">
            <v>21</v>
          </cell>
          <cell r="AF3">
            <v>22</v>
          </cell>
          <cell r="AG3">
            <v>23</v>
          </cell>
          <cell r="AH3">
            <v>24</v>
          </cell>
          <cell r="AI3">
            <v>25</v>
          </cell>
          <cell r="AJ3">
            <v>26</v>
          </cell>
          <cell r="AK3">
            <v>27</v>
          </cell>
          <cell r="AL3">
            <v>28</v>
          </cell>
          <cell r="AM3">
            <v>29</v>
          </cell>
          <cell r="AN3">
            <v>30</v>
          </cell>
        </row>
        <row r="4">
          <cell r="A4" t="str">
            <v>НАСОС ЦЕНТРОБЕЖНЫЙ №3 1Д800-56</v>
          </cell>
          <cell r="B4">
            <v>401</v>
          </cell>
          <cell r="C4">
            <v>5</v>
          </cell>
          <cell r="D4">
            <v>5</v>
          </cell>
          <cell r="E4">
            <v>5</v>
          </cell>
          <cell r="F4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4" t="str">
            <v>E 3-Р</v>
          </cell>
          <cell r="L4" t="str">
            <v>W 2-11а</v>
          </cell>
          <cell r="M4" t="str">
            <v>W 2-79а</v>
          </cell>
          <cell r="N4" t="str">
            <v>E ЗА-11а</v>
          </cell>
          <cell r="O4" t="str">
            <v>E ЗА-79а</v>
          </cell>
          <cell r="P4" t="str">
            <v>Нет</v>
          </cell>
          <cell r="Q4" t="str">
            <v>Нет</v>
          </cell>
          <cell r="R4" t="str">
            <v>Нет</v>
          </cell>
          <cell r="S4" t="str">
            <v>Нет</v>
          </cell>
          <cell r="T4" t="str">
            <v>Нет</v>
          </cell>
          <cell r="U4" t="str">
            <v>Нет</v>
          </cell>
          <cell r="V4" t="str">
            <v>Нет</v>
          </cell>
          <cell r="W4" t="str">
            <v>Нет</v>
          </cell>
          <cell r="X4" t="str">
            <v>Нет</v>
          </cell>
          <cell r="Y4" t="str">
            <v>Нет</v>
          </cell>
          <cell r="Z4" t="str">
            <v>Нет</v>
          </cell>
          <cell r="AA4" t="str">
            <v>Нет</v>
          </cell>
          <cell r="AB4" t="str">
            <v>Нет</v>
          </cell>
          <cell r="AC4" t="str">
            <v>Нет</v>
          </cell>
          <cell r="AD4" t="str">
            <v>Нет</v>
          </cell>
          <cell r="AE4" t="str">
            <v>Нет</v>
          </cell>
          <cell r="AF4" t="str">
            <v>Нет</v>
          </cell>
          <cell r="AG4" t="str">
            <v>Нет</v>
          </cell>
          <cell r="AH4" t="str">
            <v>Нет</v>
          </cell>
          <cell r="AI4" t="str">
            <v>Нет</v>
          </cell>
          <cell r="AJ4" t="str">
            <v>Нет</v>
          </cell>
          <cell r="AK4" t="str">
            <v>Нет</v>
          </cell>
          <cell r="AL4" t="str">
            <v>Нет</v>
          </cell>
          <cell r="AM4" t="str">
            <v>Нет</v>
          </cell>
          <cell r="AN4" t="str">
            <v>Нет</v>
          </cell>
        </row>
        <row r="5">
          <cell r="A5" t="str">
            <v>НАСОС ЦЕНТРОБЕЖНЫЙ №6 300Д-90</v>
          </cell>
          <cell r="B5">
            <v>15</v>
          </cell>
          <cell r="C5">
            <v>8</v>
          </cell>
          <cell r="D5">
            <v>6</v>
          </cell>
          <cell r="E5">
            <v>6</v>
          </cell>
          <cell r="F5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5" t="str">
            <v>E 6-ЦС</v>
          </cell>
          <cell r="L5" t="str">
            <v>E 6-ЦУ</v>
          </cell>
          <cell r="M5" t="str">
            <v>E 6-Р-1</v>
          </cell>
          <cell r="N5" t="str">
            <v>E 6-Р-2</v>
          </cell>
          <cell r="O5" t="str">
            <v>W 2-6</v>
          </cell>
          <cell r="P5" t="str">
            <v>W 2-36</v>
          </cell>
          <cell r="Q5" t="str">
            <v>W 2-46</v>
          </cell>
          <cell r="R5" t="str">
            <v>E ЗА-6</v>
          </cell>
          <cell r="S5" t="str">
            <v>Нет</v>
          </cell>
          <cell r="T5" t="str">
            <v>Нет</v>
          </cell>
          <cell r="U5" t="str">
            <v>Нет</v>
          </cell>
          <cell r="V5" t="str">
            <v>Нет</v>
          </cell>
          <cell r="W5" t="str">
            <v>Нет</v>
          </cell>
          <cell r="X5" t="str">
            <v>Нет</v>
          </cell>
          <cell r="Y5" t="str">
            <v>Нет</v>
          </cell>
          <cell r="Z5" t="str">
            <v>Нет</v>
          </cell>
          <cell r="AA5" t="str">
            <v>Нет</v>
          </cell>
          <cell r="AB5" t="str">
            <v>Нет</v>
          </cell>
          <cell r="AC5" t="str">
            <v>Нет</v>
          </cell>
          <cell r="AD5" t="str">
            <v>Нет</v>
          </cell>
          <cell r="AE5" t="str">
            <v>Нет</v>
          </cell>
          <cell r="AF5" t="str">
            <v>Нет</v>
          </cell>
          <cell r="AG5" t="str">
            <v>Нет</v>
          </cell>
          <cell r="AH5" t="str">
            <v>Нет</v>
          </cell>
          <cell r="AI5" t="str">
            <v>Нет</v>
          </cell>
          <cell r="AJ5" t="str">
            <v>Нет</v>
          </cell>
          <cell r="AK5" t="str">
            <v>Нет</v>
          </cell>
          <cell r="AL5" t="str">
            <v>Нет</v>
          </cell>
          <cell r="AM5" t="str">
            <v>Нет</v>
          </cell>
          <cell r="AN5" t="str">
            <v>Нет</v>
          </cell>
        </row>
        <row r="6">
          <cell r="A6" t="str">
            <v>НАСОС ЦЕНТРОБЕЖНЫЙ №7 20 НДС</v>
          </cell>
          <cell r="B6">
            <v>16</v>
          </cell>
          <cell r="C6">
            <v>11</v>
          </cell>
          <cell r="D6">
            <v>9</v>
          </cell>
          <cell r="E6">
            <v>9</v>
          </cell>
          <cell r="F6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6" t="str">
            <v>E 7-ЦС</v>
          </cell>
          <cell r="L6" t="str">
            <v>E 7-ЦУ</v>
          </cell>
          <cell r="M6" t="str">
            <v>E 7-Р-1</v>
          </cell>
          <cell r="N6" t="str">
            <v>E 7-Р-2</v>
          </cell>
          <cell r="O6" t="str">
            <v>W 2-5</v>
          </cell>
          <cell r="P6" t="str">
            <v>W 2-42</v>
          </cell>
          <cell r="Q6" t="str">
            <v>W 2-18</v>
          </cell>
          <cell r="R6" t="str">
            <v>W 2-43</v>
          </cell>
          <cell r="S6" t="str">
            <v>W 2-44</v>
          </cell>
          <cell r="T6" t="str">
            <v>E ЗА-7</v>
          </cell>
          <cell r="U6" t="str">
            <v>E ЗА-16</v>
          </cell>
          <cell r="V6" t="str">
            <v>Нет</v>
          </cell>
          <cell r="W6" t="str">
            <v>Нет</v>
          </cell>
          <cell r="X6" t="str">
            <v>Нет</v>
          </cell>
          <cell r="Y6" t="str">
            <v>Нет</v>
          </cell>
          <cell r="Z6" t="str">
            <v>Нет</v>
          </cell>
          <cell r="AA6" t="str">
            <v>Нет</v>
          </cell>
          <cell r="AB6" t="str">
            <v>Нет</v>
          </cell>
          <cell r="AC6" t="str">
            <v>Нет</v>
          </cell>
          <cell r="AD6" t="str">
            <v>Нет</v>
          </cell>
          <cell r="AE6" t="str">
            <v>Нет</v>
          </cell>
          <cell r="AF6" t="str">
            <v>Нет</v>
          </cell>
          <cell r="AG6" t="str">
            <v>Нет</v>
          </cell>
          <cell r="AH6" t="str">
            <v>Нет</v>
          </cell>
          <cell r="AI6" t="str">
            <v>Нет</v>
          </cell>
          <cell r="AJ6" t="str">
            <v>Нет</v>
          </cell>
          <cell r="AK6" t="str">
            <v>Нет</v>
          </cell>
          <cell r="AL6" t="str">
            <v>Нет</v>
          </cell>
          <cell r="AM6" t="str">
            <v>Нет</v>
          </cell>
          <cell r="AN6" t="str">
            <v>Нет</v>
          </cell>
        </row>
        <row r="7">
          <cell r="A7" t="str">
            <v>НАСОС ЦЕНТРОБЕЖНЫЙ №8 20 НДС</v>
          </cell>
          <cell r="B7">
            <v>17</v>
          </cell>
          <cell r="C7">
            <v>11</v>
          </cell>
          <cell r="D7">
            <v>9</v>
          </cell>
          <cell r="E7">
            <v>9</v>
          </cell>
          <cell r="F7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7" t="str">
            <v>E 8-ЦС</v>
          </cell>
          <cell r="L7" t="str">
            <v>E 8-ЦУ</v>
          </cell>
          <cell r="M7" t="str">
            <v>E 8-Р-1</v>
          </cell>
          <cell r="N7" t="str">
            <v>E 8-Р-2</v>
          </cell>
          <cell r="O7" t="str">
            <v>W 2-4</v>
          </cell>
          <cell r="P7" t="str">
            <v>W 2-41</v>
          </cell>
          <cell r="Q7" t="str">
            <v>W 2-17</v>
          </cell>
          <cell r="R7" t="str">
            <v>W 2-37</v>
          </cell>
          <cell r="S7" t="str">
            <v>W 2-38</v>
          </cell>
          <cell r="T7" t="str">
            <v>E ЗА-8</v>
          </cell>
          <cell r="U7" t="str">
            <v>E ЗА-16</v>
          </cell>
          <cell r="V7" t="str">
            <v>Нет</v>
          </cell>
          <cell r="W7" t="str">
            <v>Нет</v>
          </cell>
          <cell r="X7" t="str">
            <v>Нет</v>
          </cell>
          <cell r="Y7" t="str">
            <v>Нет</v>
          </cell>
          <cell r="Z7" t="str">
            <v>Нет</v>
          </cell>
          <cell r="AA7" t="str">
            <v>Нет</v>
          </cell>
          <cell r="AB7" t="str">
            <v>Нет</v>
          </cell>
          <cell r="AC7" t="str">
            <v>Нет</v>
          </cell>
          <cell r="AD7" t="str">
            <v>Нет</v>
          </cell>
          <cell r="AE7" t="str">
            <v>Нет</v>
          </cell>
          <cell r="AF7" t="str">
            <v>Нет</v>
          </cell>
          <cell r="AG7" t="str">
            <v>Нет</v>
          </cell>
          <cell r="AH7" t="str">
            <v>Нет</v>
          </cell>
          <cell r="AI7" t="str">
            <v>Нет</v>
          </cell>
          <cell r="AJ7" t="str">
            <v>Нет</v>
          </cell>
          <cell r="AK7" t="str">
            <v>Нет</v>
          </cell>
          <cell r="AL7" t="str">
            <v>Нет</v>
          </cell>
          <cell r="AM7" t="str">
            <v>Нет</v>
          </cell>
          <cell r="AN7" t="str">
            <v>Нет</v>
          </cell>
        </row>
        <row r="8">
          <cell r="A8" t="str">
            <v>НАСОС ЦЕНТРОБЕЖНЫЙ №9 20 НДС</v>
          </cell>
          <cell r="B8">
            <v>18</v>
          </cell>
          <cell r="C8">
            <v>7</v>
          </cell>
          <cell r="D8">
            <v>5</v>
          </cell>
          <cell r="E8">
            <v>5</v>
          </cell>
          <cell r="F8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8" t="str">
            <v>E 9-ЦС</v>
          </cell>
          <cell r="L8" t="str">
            <v>E 9-ЦУ</v>
          </cell>
          <cell r="M8" t="str">
            <v>E 9-Р-1</v>
          </cell>
          <cell r="N8" t="str">
            <v>E 9-Р-2</v>
          </cell>
          <cell r="O8" t="str">
            <v>W 2-69</v>
          </cell>
          <cell r="P8" t="str">
            <v>W 2-70</v>
          </cell>
          <cell r="Q8" t="str">
            <v>E ЗА-9</v>
          </cell>
          <cell r="R8" t="str">
            <v>Нет</v>
          </cell>
          <cell r="S8" t="str">
            <v>Нет</v>
          </cell>
          <cell r="T8" t="str">
            <v>Нет</v>
          </cell>
          <cell r="U8" t="str">
            <v>Нет</v>
          </cell>
          <cell r="V8" t="str">
            <v>Нет</v>
          </cell>
          <cell r="W8" t="str">
            <v>Нет</v>
          </cell>
          <cell r="X8" t="str">
            <v>Нет</v>
          </cell>
          <cell r="Y8" t="str">
            <v>Нет</v>
          </cell>
          <cell r="Z8" t="str">
            <v>Нет</v>
          </cell>
          <cell r="AA8" t="str">
            <v>Нет</v>
          </cell>
          <cell r="AB8" t="str">
            <v>Нет</v>
          </cell>
          <cell r="AC8" t="str">
            <v>Нет</v>
          </cell>
          <cell r="AD8" t="str">
            <v>Нет</v>
          </cell>
          <cell r="AE8" t="str">
            <v>Нет</v>
          </cell>
          <cell r="AF8" t="str">
            <v>Нет</v>
          </cell>
          <cell r="AG8" t="str">
            <v>Нет</v>
          </cell>
          <cell r="AH8" t="str">
            <v>Нет</v>
          </cell>
          <cell r="AI8" t="str">
            <v>Нет</v>
          </cell>
          <cell r="AJ8" t="str">
            <v>Нет</v>
          </cell>
          <cell r="AK8" t="str">
            <v>Нет</v>
          </cell>
          <cell r="AL8" t="str">
            <v>Нет</v>
          </cell>
          <cell r="AM8" t="str">
            <v>Нет</v>
          </cell>
          <cell r="AN8" t="str">
            <v>Нет</v>
          </cell>
        </row>
        <row r="9">
          <cell r="A9" t="str">
            <v>НАСОС ЦЕНТРОБЕЖНЫЙ №10 1Д800-56</v>
          </cell>
          <cell r="B9">
            <v>402</v>
          </cell>
          <cell r="C9">
            <v>5</v>
          </cell>
          <cell r="D9">
            <v>5</v>
          </cell>
          <cell r="E9">
            <v>5</v>
          </cell>
          <cell r="F9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9" t="str">
            <v>E 10-Р</v>
          </cell>
          <cell r="L9" t="str">
            <v>W 2-29а</v>
          </cell>
          <cell r="M9" t="str">
            <v>W 2-73а</v>
          </cell>
          <cell r="N9" t="str">
            <v>E ЗА-29а</v>
          </cell>
          <cell r="O9" t="str">
            <v>E ЗА-73а</v>
          </cell>
          <cell r="P9" t="str">
            <v>Нет</v>
          </cell>
          <cell r="Q9" t="str">
            <v>Нет</v>
          </cell>
          <cell r="R9" t="str">
            <v>Нет</v>
          </cell>
          <cell r="S9" t="str">
            <v>Нет</v>
          </cell>
          <cell r="T9" t="str">
            <v>Нет</v>
          </cell>
          <cell r="U9" t="str">
            <v>Нет</v>
          </cell>
          <cell r="V9" t="str">
            <v>Нет</v>
          </cell>
          <cell r="W9" t="str">
            <v>Нет</v>
          </cell>
          <cell r="X9" t="str">
            <v>Нет</v>
          </cell>
          <cell r="Y9" t="str">
            <v>Нет</v>
          </cell>
          <cell r="Z9" t="str">
            <v>Нет</v>
          </cell>
          <cell r="AA9" t="str">
            <v>Нет</v>
          </cell>
          <cell r="AB9" t="str">
            <v>Нет</v>
          </cell>
          <cell r="AC9" t="str">
            <v>Нет</v>
          </cell>
          <cell r="AD9" t="str">
            <v>Нет</v>
          </cell>
          <cell r="AE9" t="str">
            <v>Нет</v>
          </cell>
          <cell r="AF9" t="str">
            <v>Нет</v>
          </cell>
          <cell r="AG9" t="str">
            <v>Нет</v>
          </cell>
          <cell r="AH9" t="str">
            <v>Нет</v>
          </cell>
          <cell r="AI9" t="str">
            <v>Нет</v>
          </cell>
          <cell r="AJ9" t="str">
            <v>Нет</v>
          </cell>
          <cell r="AK9" t="str">
            <v>Нет</v>
          </cell>
          <cell r="AL9" t="str">
            <v>Нет</v>
          </cell>
          <cell r="AM9" t="str">
            <v>Нет</v>
          </cell>
          <cell r="AN9" t="str">
            <v>Нет</v>
          </cell>
        </row>
        <row r="10">
          <cell r="A10" t="str">
            <v>НАСОС ЦЕНТРОБЕЖНЫЙ №12 20 НДС</v>
          </cell>
          <cell r="B10">
            <v>12</v>
          </cell>
          <cell r="C10">
            <v>6</v>
          </cell>
          <cell r="D10">
            <v>4</v>
          </cell>
          <cell r="E10">
            <v>4</v>
          </cell>
          <cell r="F10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10" t="str">
            <v>E 12-ЦС</v>
          </cell>
          <cell r="L10" t="str">
            <v>E 12-ЦУ</v>
          </cell>
          <cell r="M10" t="str">
            <v>E 12-Р</v>
          </cell>
          <cell r="N10" t="str">
            <v>W 2-50</v>
          </cell>
          <cell r="O10" t="str">
            <v>W 2-21</v>
          </cell>
          <cell r="P10" t="str">
            <v>E ЗА-12</v>
          </cell>
          <cell r="Q10" t="str">
            <v>Нет</v>
          </cell>
          <cell r="R10" t="str">
            <v>Нет</v>
          </cell>
          <cell r="S10" t="str">
            <v>Нет</v>
          </cell>
          <cell r="T10" t="str">
            <v>Нет</v>
          </cell>
          <cell r="U10" t="str">
            <v>Нет</v>
          </cell>
          <cell r="V10" t="str">
            <v>Нет</v>
          </cell>
          <cell r="W10" t="str">
            <v>Нет</v>
          </cell>
          <cell r="X10" t="str">
            <v>Нет</v>
          </cell>
          <cell r="Y10" t="str">
            <v>Нет</v>
          </cell>
          <cell r="Z10" t="str">
            <v>Нет</v>
          </cell>
          <cell r="AA10" t="str">
            <v>Нет</v>
          </cell>
          <cell r="AB10" t="str">
            <v>Нет</v>
          </cell>
          <cell r="AC10" t="str">
            <v>Нет</v>
          </cell>
          <cell r="AD10" t="str">
            <v>Нет</v>
          </cell>
          <cell r="AE10" t="str">
            <v>Нет</v>
          </cell>
          <cell r="AF10" t="str">
            <v>Нет</v>
          </cell>
          <cell r="AG10" t="str">
            <v>Нет</v>
          </cell>
          <cell r="AH10" t="str">
            <v>Нет</v>
          </cell>
          <cell r="AI10" t="str">
            <v>Нет</v>
          </cell>
          <cell r="AJ10" t="str">
            <v>Нет</v>
          </cell>
          <cell r="AK10" t="str">
            <v>Нет</v>
          </cell>
          <cell r="AL10" t="str">
            <v>Нет</v>
          </cell>
          <cell r="AM10" t="str">
            <v>Нет</v>
          </cell>
          <cell r="AN10" t="str">
            <v>Нет</v>
          </cell>
        </row>
        <row r="11">
          <cell r="A11" t="str">
            <v>НАСОС ЦЕНТРОБЕЖНЫЙ №13 8 НДВ</v>
          </cell>
          <cell r="B11">
            <v>21</v>
          </cell>
          <cell r="C11">
            <v>5</v>
          </cell>
          <cell r="D11">
            <v>5</v>
          </cell>
          <cell r="E11">
            <v>5</v>
          </cell>
          <cell r="F11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11" t="str">
            <v>E 13-АВ</v>
          </cell>
          <cell r="L11" t="str">
            <v>E 13-ЦУ</v>
          </cell>
          <cell r="M11" t="str">
            <v>W 2-60</v>
          </cell>
          <cell r="N11" t="str">
            <v>W 2-61</v>
          </cell>
          <cell r="O11" t="str">
            <v>W 2-108</v>
          </cell>
          <cell r="P11" t="str">
            <v>Нет</v>
          </cell>
          <cell r="Q11" t="str">
            <v>Нет</v>
          </cell>
          <cell r="R11" t="str">
            <v>Нет</v>
          </cell>
          <cell r="S11" t="str">
            <v>Нет</v>
          </cell>
          <cell r="T11" t="str">
            <v>Нет</v>
          </cell>
          <cell r="U11" t="str">
            <v>Нет</v>
          </cell>
          <cell r="V11" t="str">
            <v>Нет</v>
          </cell>
          <cell r="W11" t="str">
            <v>Нет</v>
          </cell>
          <cell r="X11" t="str">
            <v>Нет</v>
          </cell>
          <cell r="Y11" t="str">
            <v>Нет</v>
          </cell>
          <cell r="Z11" t="str">
            <v>Нет</v>
          </cell>
          <cell r="AA11" t="str">
            <v>Нет</v>
          </cell>
          <cell r="AB11" t="str">
            <v>Нет</v>
          </cell>
          <cell r="AC11" t="str">
            <v>Нет</v>
          </cell>
          <cell r="AD11" t="str">
            <v>Нет</v>
          </cell>
          <cell r="AE11" t="str">
            <v>Нет</v>
          </cell>
          <cell r="AF11" t="str">
            <v>Нет</v>
          </cell>
          <cell r="AG11" t="str">
            <v>Нет</v>
          </cell>
          <cell r="AH11" t="str">
            <v>Нет</v>
          </cell>
          <cell r="AI11" t="str">
            <v>Нет</v>
          </cell>
          <cell r="AJ11" t="str">
            <v>Нет</v>
          </cell>
          <cell r="AK11" t="str">
            <v>Нет</v>
          </cell>
          <cell r="AL11" t="str">
            <v>Нет</v>
          </cell>
          <cell r="AM11" t="str">
            <v>Нет</v>
          </cell>
          <cell r="AN11" t="str">
            <v>Нет</v>
          </cell>
        </row>
        <row r="12">
          <cell r="A12" t="str">
            <v>НАСОС ЦЕНТРОБЕЖНЫЙ №14 8 НДВ</v>
          </cell>
          <cell r="B12">
            <v>22</v>
          </cell>
          <cell r="C12">
            <v>5</v>
          </cell>
          <cell r="D12">
            <v>5</v>
          </cell>
          <cell r="E12">
            <v>5</v>
          </cell>
          <cell r="F12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12" t="str">
            <v>E 14-АВ</v>
          </cell>
          <cell r="L12" t="str">
            <v>E 14-ЦУ</v>
          </cell>
          <cell r="M12" t="str">
            <v>W 2-58</v>
          </cell>
          <cell r="N12" t="str">
            <v>W 2-56</v>
          </cell>
          <cell r="O12" t="str">
            <v>W 2-108</v>
          </cell>
          <cell r="P12" t="str">
            <v>Нет</v>
          </cell>
          <cell r="Q12" t="str">
            <v>Нет</v>
          </cell>
          <cell r="R12" t="str">
            <v>Нет</v>
          </cell>
          <cell r="S12" t="str">
            <v>Нет</v>
          </cell>
          <cell r="T12" t="str">
            <v>Нет</v>
          </cell>
          <cell r="U12" t="str">
            <v>Нет</v>
          </cell>
          <cell r="V12" t="str">
            <v>Нет</v>
          </cell>
          <cell r="W12" t="str">
            <v>Нет</v>
          </cell>
          <cell r="X12" t="str">
            <v>Нет</v>
          </cell>
          <cell r="Y12" t="str">
            <v>Нет</v>
          </cell>
          <cell r="Z12" t="str">
            <v>Нет</v>
          </cell>
          <cell r="AA12" t="str">
            <v>Нет</v>
          </cell>
          <cell r="AB12" t="str">
            <v>Нет</v>
          </cell>
          <cell r="AC12" t="str">
            <v>Нет</v>
          </cell>
          <cell r="AD12" t="str">
            <v>Нет</v>
          </cell>
          <cell r="AE12" t="str">
            <v>Нет</v>
          </cell>
          <cell r="AF12" t="str">
            <v>Нет</v>
          </cell>
          <cell r="AG12" t="str">
            <v>Нет</v>
          </cell>
          <cell r="AH12" t="str">
            <v>Нет</v>
          </cell>
          <cell r="AI12" t="str">
            <v>Нет</v>
          </cell>
          <cell r="AJ12" t="str">
            <v>Нет</v>
          </cell>
          <cell r="AK12" t="str">
            <v>Нет</v>
          </cell>
          <cell r="AL12" t="str">
            <v>Нет</v>
          </cell>
          <cell r="AM12" t="str">
            <v>Нет</v>
          </cell>
          <cell r="AN12" t="str">
            <v>Нет</v>
          </cell>
        </row>
        <row r="13">
          <cell r="A13" t="str">
            <v>НАСОС ЦЕНТРОБЕЖНЫЙ №15 200Д-90</v>
          </cell>
          <cell r="B13">
            <v>23</v>
          </cell>
          <cell r="C13">
            <v>6</v>
          </cell>
          <cell r="D13">
            <v>6</v>
          </cell>
          <cell r="E13">
            <v>6</v>
          </cell>
          <cell r="F13" t="str">
            <v xml:space="preserve">LOTO-карта применяется:
 1. Выполнении работ по ремонту/замене/обслуживанию насоса, электродвигателя и обратного клапана или их узлов и деталей.
 2. Выполнении работ по центрованию осей валов насоса и электродвигателя. </v>
          </cell>
          <cell r="K13" t="str">
            <v>E 15-ЦС</v>
          </cell>
          <cell r="L13" t="str">
            <v>E 15-ЦУ</v>
          </cell>
          <cell r="M13" t="str">
            <v>E 15-Р</v>
          </cell>
          <cell r="N13" t="str">
            <v>W 2-57</v>
          </cell>
          <cell r="O13" t="str">
            <v>W 2-52а</v>
          </cell>
          <cell r="P13" t="str">
            <v>W 2-54</v>
          </cell>
          <cell r="Q13" t="str">
            <v>Нет</v>
          </cell>
          <cell r="R13" t="str">
            <v>Нет</v>
          </cell>
          <cell r="S13" t="str">
            <v>Нет</v>
          </cell>
          <cell r="T13" t="str">
            <v>Нет</v>
          </cell>
          <cell r="U13" t="str">
            <v>Нет</v>
          </cell>
          <cell r="V13" t="str">
            <v>Нет</v>
          </cell>
          <cell r="W13" t="str">
            <v>Нет</v>
          </cell>
          <cell r="X13" t="str">
            <v>Нет</v>
          </cell>
          <cell r="Y13" t="str">
            <v>Нет</v>
          </cell>
          <cell r="Z13" t="str">
            <v>Нет</v>
          </cell>
          <cell r="AA13" t="str">
            <v>Нет</v>
          </cell>
          <cell r="AB13" t="str">
            <v>Нет</v>
          </cell>
          <cell r="AC13" t="str">
            <v>Нет</v>
          </cell>
          <cell r="AD13" t="str">
            <v>Нет</v>
          </cell>
          <cell r="AE13" t="str">
            <v>Нет</v>
          </cell>
          <cell r="AF13" t="str">
            <v>Нет</v>
          </cell>
          <cell r="AG13" t="str">
            <v>Нет</v>
          </cell>
          <cell r="AH13" t="str">
            <v>Нет</v>
          </cell>
          <cell r="AI13" t="str">
            <v>Нет</v>
          </cell>
          <cell r="AJ13" t="str">
            <v>Нет</v>
          </cell>
          <cell r="AK13" t="str">
            <v>Нет</v>
          </cell>
          <cell r="AL13" t="str">
            <v>Нет</v>
          </cell>
          <cell r="AM13" t="str">
            <v>Нет</v>
          </cell>
          <cell r="AN13" t="str">
            <v>Нет</v>
          </cell>
        </row>
        <row r="14">
          <cell r="A14" t="str">
            <v xml:space="preserve">ЗАДВИЖКА ФЛАНЦЕВАЯ №1 ДУ 900 ММ С ГИДРАВЛИЧЕСКИМ ПРИВОДОМ  </v>
          </cell>
          <cell r="B14">
            <v>407</v>
          </cell>
          <cell r="F1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4" t="str">
            <v>W MK-1T</v>
          </cell>
          <cell r="L14" t="str">
            <v>W 2-4</v>
          </cell>
          <cell r="M14" t="str">
            <v>W 2-5</v>
          </cell>
          <cell r="N14" t="str">
            <v>W 2-6</v>
          </cell>
          <cell r="O14" t="str">
            <v>W 2-35</v>
          </cell>
          <cell r="P14" t="str">
            <v>E ЗА-6</v>
          </cell>
          <cell r="Q14" t="str">
            <v>E ЗА-7</v>
          </cell>
          <cell r="R14" t="str">
            <v>E ЗА-8</v>
          </cell>
          <cell r="S14" t="str">
            <v>E ЗА-17</v>
          </cell>
          <cell r="T14" t="str">
            <v>Нет</v>
          </cell>
          <cell r="U14" t="str">
            <v>Нет</v>
          </cell>
          <cell r="V14" t="str">
            <v>Нет</v>
          </cell>
          <cell r="W14" t="str">
            <v>Нет</v>
          </cell>
          <cell r="X14" t="str">
            <v>Нет</v>
          </cell>
          <cell r="Y14" t="str">
            <v>Нет</v>
          </cell>
          <cell r="Z14" t="str">
            <v>Нет</v>
          </cell>
          <cell r="AA14" t="str">
            <v>Нет</v>
          </cell>
          <cell r="AB14" t="str">
            <v>Нет</v>
          </cell>
          <cell r="AC14" t="str">
            <v>Нет</v>
          </cell>
          <cell r="AD14" t="str">
            <v>Нет</v>
          </cell>
          <cell r="AE14" t="str">
            <v>Нет</v>
          </cell>
          <cell r="AF14" t="str">
            <v>Нет</v>
          </cell>
          <cell r="AG14" t="str">
            <v>Нет</v>
          </cell>
          <cell r="AH14" t="str">
            <v>Нет</v>
          </cell>
          <cell r="AI14" t="str">
            <v>Нет</v>
          </cell>
          <cell r="AJ14" t="str">
            <v>Нет</v>
          </cell>
          <cell r="AK14" t="str">
            <v>Нет</v>
          </cell>
          <cell r="AL14" t="str">
            <v>Нет</v>
          </cell>
          <cell r="AM14" t="str">
            <v>Нет</v>
          </cell>
          <cell r="AN14" t="str">
            <v>Нет</v>
          </cell>
        </row>
        <row r="15">
          <cell r="A15" t="str">
            <v xml:space="preserve">ЗАДВИЖКА ФЛАНЦЕВАЯ №2 ДУ 1250 ММ С ГИДРАВЛИЧЕСКИМ ПРИВОДОМ  </v>
          </cell>
          <cell r="B15">
            <v>408</v>
          </cell>
          <cell r="F15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5" t="str">
            <v>W MK-2T</v>
          </cell>
          <cell r="L15" t="str">
            <v>W 2-2</v>
          </cell>
          <cell r="M15" t="str">
            <v>W 2-10</v>
          </cell>
          <cell r="N15" t="str">
            <v>W 2-12</v>
          </cell>
          <cell r="O15" t="str">
            <v>W 2-14</v>
          </cell>
          <cell r="P15" t="str">
            <v>W 2-16</v>
          </cell>
          <cell r="Q15" t="str">
            <v>W 2-72</v>
          </cell>
          <cell r="R15" t="str">
            <v>W 2-74</v>
          </cell>
          <cell r="S15" t="str">
            <v>W 2-76</v>
          </cell>
          <cell r="T15" t="str">
            <v>E ЗА-1</v>
          </cell>
          <cell r="U15" t="str">
            <v>E ЗА-2</v>
          </cell>
          <cell r="V15" t="str">
            <v>E ЗА-3</v>
          </cell>
          <cell r="W15" t="str">
            <v>E ЗА-4</v>
          </cell>
          <cell r="X15" t="str">
            <v>E ЗА-5</v>
          </cell>
          <cell r="Y15" t="str">
            <v>E ЗА-10</v>
          </cell>
          <cell r="Z15" t="str">
            <v>E ЗА-11</v>
          </cell>
          <cell r="AA15" t="str">
            <v>E ЗА-15</v>
          </cell>
          <cell r="AB15" t="str">
            <v>Нет</v>
          </cell>
          <cell r="AC15" t="str">
            <v>Нет</v>
          </cell>
          <cell r="AD15" t="str">
            <v>Нет</v>
          </cell>
          <cell r="AE15" t="str">
            <v>Нет</v>
          </cell>
          <cell r="AF15" t="str">
            <v>Нет</v>
          </cell>
          <cell r="AG15" t="str">
            <v>Нет</v>
          </cell>
          <cell r="AH15" t="str">
            <v>Нет</v>
          </cell>
          <cell r="AI15" t="str">
            <v>Нет</v>
          </cell>
          <cell r="AJ15" t="str">
            <v>Нет</v>
          </cell>
          <cell r="AK15" t="str">
            <v>Нет</v>
          </cell>
          <cell r="AL15" t="str">
            <v>Нет</v>
          </cell>
          <cell r="AM15" t="str">
            <v>Нет</v>
          </cell>
          <cell r="AN15" t="str">
            <v>Нет</v>
          </cell>
        </row>
        <row r="16">
          <cell r="A16" t="str">
            <v xml:space="preserve">ЗАДВИЖКА ФЛАНЦЕВАЯ №3 ДУ 1250 ММ С ГИДРАВЛИЧЕСКИМ ПРИВОДОМ  </v>
          </cell>
          <cell r="B16">
            <v>409</v>
          </cell>
          <cell r="F16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6" t="str">
            <v>W MK-3T</v>
          </cell>
          <cell r="L16" t="str">
            <v>W 2-9</v>
          </cell>
          <cell r="M16" t="str">
            <v>W 2-11</v>
          </cell>
          <cell r="N16" t="str">
            <v>W 2-13</v>
          </cell>
          <cell r="O16" t="str">
            <v>W 2-15</v>
          </cell>
          <cell r="P16" t="str">
            <v>W 2-51</v>
          </cell>
          <cell r="Q16" t="str">
            <v>W 2-73</v>
          </cell>
          <cell r="R16" t="str">
            <v>W 2-75</v>
          </cell>
          <cell r="S16" t="str">
            <v>W 2-77</v>
          </cell>
          <cell r="T16" t="str">
            <v>E ЗА-1</v>
          </cell>
          <cell r="U16" t="str">
            <v>E ЗА-2</v>
          </cell>
          <cell r="V16" t="str">
            <v>E ЗА-3</v>
          </cell>
          <cell r="W16" t="str">
            <v>E ЗА-4</v>
          </cell>
          <cell r="X16" t="str">
            <v>E ЗА-10</v>
          </cell>
          <cell r="Y16" t="str">
            <v>E ЗА-11</v>
          </cell>
          <cell r="Z16" t="str">
            <v>E ЗА-15</v>
          </cell>
          <cell r="AA16" t="str">
            <v>Нет</v>
          </cell>
          <cell r="AB16" t="str">
            <v>Нет</v>
          </cell>
          <cell r="AC16" t="str">
            <v>Нет</v>
          </cell>
          <cell r="AD16" t="str">
            <v>Нет</v>
          </cell>
          <cell r="AE16" t="str">
            <v>Нет</v>
          </cell>
          <cell r="AF16" t="str">
            <v>Нет</v>
          </cell>
          <cell r="AG16" t="str">
            <v>Нет</v>
          </cell>
          <cell r="AH16" t="str">
            <v>Нет</v>
          </cell>
          <cell r="AI16" t="str">
            <v>Нет</v>
          </cell>
          <cell r="AJ16" t="str">
            <v>Нет</v>
          </cell>
          <cell r="AK16" t="str">
            <v>Нет</v>
          </cell>
          <cell r="AL16" t="str">
            <v>Нет</v>
          </cell>
          <cell r="AM16" t="str">
            <v>Нет</v>
          </cell>
          <cell r="AN16" t="str">
            <v>Нет</v>
          </cell>
        </row>
        <row r="17">
          <cell r="A17" t="str">
            <v xml:space="preserve">ЗАДВИЖКА ФЛАНЦЕВАЯ №4 ДУ 600 ММ С ЭЛЕКТРИЧЕСКИМ ПРИВОДОМ  </v>
          </cell>
          <cell r="B17">
            <v>410</v>
          </cell>
          <cell r="F17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7" t="str">
            <v>E 6-ЦС</v>
          </cell>
          <cell r="L17" t="str">
            <v>E 6-ЦУ</v>
          </cell>
          <cell r="M17" t="str">
            <v>E 6-Р-1</v>
          </cell>
          <cell r="N17" t="str">
            <v>E 6-Р-2</v>
          </cell>
          <cell r="O17" t="str">
            <v>E 8-ЦС</v>
          </cell>
          <cell r="P17" t="str">
            <v>E 8-ЦУ</v>
          </cell>
          <cell r="Q17" t="str">
            <v>E 8-Р-1</v>
          </cell>
          <cell r="R17" t="str">
            <v>E 8-Р-2</v>
          </cell>
          <cell r="S17" t="str">
            <v>W 2-1</v>
          </cell>
          <cell r="T17" t="str">
            <v>W 2-5</v>
          </cell>
          <cell r="U17" t="str">
            <v>W 2-6</v>
          </cell>
          <cell r="V17" t="str">
            <v>W 2-17</v>
          </cell>
          <cell r="W17" t="str">
            <v>W 2-35</v>
          </cell>
          <cell r="X17" t="str">
            <v>W 2-36</v>
          </cell>
          <cell r="Y17" t="str">
            <v>W 2-37</v>
          </cell>
          <cell r="Z17" t="str">
            <v>W 2-38</v>
          </cell>
          <cell r="AA17" t="str">
            <v>W 2-41</v>
          </cell>
          <cell r="AB17" t="str">
            <v>W 2-46</v>
          </cell>
          <cell r="AC17" t="str">
            <v>E ЗА-6</v>
          </cell>
          <cell r="AD17" t="str">
            <v>E ЗА-7</v>
          </cell>
          <cell r="AE17" t="str">
            <v>E ЗА-8</v>
          </cell>
          <cell r="AF17" t="str">
            <v>E ЗА-16</v>
          </cell>
          <cell r="AG17" t="str">
            <v>E ЗА-ГЛ</v>
          </cell>
          <cell r="AH17" t="str">
            <v>Нет</v>
          </cell>
          <cell r="AI17" t="str">
            <v>Нет</v>
          </cell>
          <cell r="AJ17" t="str">
            <v>Нет</v>
          </cell>
          <cell r="AK17" t="str">
            <v>Нет</v>
          </cell>
          <cell r="AL17" t="str">
            <v>Нет</v>
          </cell>
          <cell r="AM17" t="str">
            <v>Нет</v>
          </cell>
          <cell r="AN17" t="str">
            <v>Нет</v>
          </cell>
        </row>
        <row r="18">
          <cell r="A18" t="str">
            <v xml:space="preserve">ЗАДВИЖКА ФЛАНЦЕВАЯ №5 ДУ 600 ММ С ЭЛЕКТРИЧЕСКИМ ПРИВОДОМ  </v>
          </cell>
          <cell r="B18">
            <v>411</v>
          </cell>
          <cell r="F18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8" t="str">
            <v>E 6-ЦС</v>
          </cell>
          <cell r="L18" t="str">
            <v>E 6-ЦУ</v>
          </cell>
          <cell r="M18" t="str">
            <v>E 6-Р-1</v>
          </cell>
          <cell r="N18" t="str">
            <v>E 6-Р-2</v>
          </cell>
          <cell r="O18" t="str">
            <v>E 7-ЦС</v>
          </cell>
          <cell r="P18" t="str">
            <v>E 7-ЦУ</v>
          </cell>
          <cell r="Q18" t="str">
            <v>E 7-Р-1</v>
          </cell>
          <cell r="R18" t="str">
            <v>E 7-Р-2</v>
          </cell>
          <cell r="S18" t="str">
            <v>W 2-1</v>
          </cell>
          <cell r="T18" t="str">
            <v>W 2-4</v>
          </cell>
          <cell r="U18" t="str">
            <v>W 2-6</v>
          </cell>
          <cell r="V18" t="str">
            <v>W 2-18</v>
          </cell>
          <cell r="W18" t="str">
            <v>W 2-35</v>
          </cell>
          <cell r="X18" t="str">
            <v>W 2-36</v>
          </cell>
          <cell r="Y18" t="str">
            <v>W 2-42</v>
          </cell>
          <cell r="Z18" t="str">
            <v>W 2-43</v>
          </cell>
          <cell r="AA18" t="str">
            <v>W 2-44</v>
          </cell>
          <cell r="AB18" t="str">
            <v>W 2-46</v>
          </cell>
          <cell r="AC18" t="str">
            <v>E ЗА-6</v>
          </cell>
          <cell r="AD18" t="str">
            <v>E ЗА-7</v>
          </cell>
          <cell r="AE18" t="str">
            <v>E ЗА-8</v>
          </cell>
          <cell r="AF18" t="str">
            <v>E ЗА-16</v>
          </cell>
          <cell r="AG18" t="str">
            <v>E ЗА-ГЛ</v>
          </cell>
          <cell r="AH18" t="str">
            <v>Нет</v>
          </cell>
          <cell r="AI18" t="str">
            <v>Нет</v>
          </cell>
          <cell r="AJ18" t="str">
            <v>Нет</v>
          </cell>
          <cell r="AK18" t="str">
            <v>Нет</v>
          </cell>
          <cell r="AL18" t="str">
            <v>Нет</v>
          </cell>
          <cell r="AM18" t="str">
            <v>Нет</v>
          </cell>
          <cell r="AN18" t="str">
            <v>Нет</v>
          </cell>
        </row>
        <row r="19">
          <cell r="A19" t="str">
            <v xml:space="preserve">ЗАДВИЖКА ФЛАНЦЕВАЯ №6 ДУ 600 ММ С ЭЛЕКТРИЧЕСКИМ ПРИВОДОМ  </v>
          </cell>
          <cell r="B19">
            <v>412</v>
          </cell>
          <cell r="F19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9" t="str">
            <v>E 6-ЦС</v>
          </cell>
          <cell r="L19" t="str">
            <v>E 6-ЦУ</v>
          </cell>
          <cell r="M19" t="str">
            <v>E 6-Р-1</v>
          </cell>
          <cell r="N19" t="str">
            <v>E 6-Р-2</v>
          </cell>
          <cell r="O19" t="str">
            <v>W 2-1</v>
          </cell>
          <cell r="P19" t="str">
            <v>W 2-4</v>
          </cell>
          <cell r="Q19" t="str">
            <v>W 2-5</v>
          </cell>
          <cell r="R19" t="str">
            <v>W 2-35</v>
          </cell>
          <cell r="S19" t="str">
            <v>W 2-36</v>
          </cell>
          <cell r="T19" t="str">
            <v>W 2-46</v>
          </cell>
          <cell r="U19" t="str">
            <v>E ЗА-6</v>
          </cell>
          <cell r="V19" t="str">
            <v>E ЗА-7</v>
          </cell>
          <cell r="W19" t="str">
            <v>E ЗА-8</v>
          </cell>
          <cell r="X19" t="str">
            <v>E ЗА-ГЛ</v>
          </cell>
          <cell r="Y19" t="str">
            <v>Нет</v>
          </cell>
          <cell r="Z19" t="str">
            <v>Нет</v>
          </cell>
          <cell r="AA19" t="str">
            <v>Нет</v>
          </cell>
          <cell r="AB19" t="str">
            <v>Нет</v>
          </cell>
          <cell r="AC19" t="str">
            <v>Нет</v>
          </cell>
          <cell r="AD19" t="str">
            <v>Нет</v>
          </cell>
          <cell r="AE19" t="str">
            <v>Нет</v>
          </cell>
          <cell r="AF19" t="str">
            <v>Нет</v>
          </cell>
          <cell r="AG19" t="str">
            <v>Нет</v>
          </cell>
          <cell r="AH19" t="str">
            <v>Нет</v>
          </cell>
          <cell r="AI19" t="str">
            <v>Нет</v>
          </cell>
          <cell r="AJ19" t="str">
            <v>Нет</v>
          </cell>
          <cell r="AK19" t="str">
            <v>Нет</v>
          </cell>
          <cell r="AL19" t="str">
            <v>Нет</v>
          </cell>
          <cell r="AM19" t="str">
            <v>Нет</v>
          </cell>
          <cell r="AN19" t="str">
            <v>Нет</v>
          </cell>
        </row>
        <row r="20">
          <cell r="A20" t="str">
            <v xml:space="preserve">ЗАДВИЖКА ФЛАНЦЕВАЯ №8 ДУ 600 ММ С ЭЛЕКТРИЧЕСКИМ ПРИВОДОМ  </v>
          </cell>
          <cell r="B20">
            <v>413</v>
          </cell>
          <cell r="F20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0" t="str">
            <v>W 2-2</v>
          </cell>
          <cell r="L20" t="str">
            <v>W 2-10</v>
          </cell>
          <cell r="M20" t="str">
            <v>W 2-12</v>
          </cell>
          <cell r="N20" t="str">
            <v>W 2-14</v>
          </cell>
          <cell r="O20" t="str">
            <v>W 2-16</v>
          </cell>
          <cell r="P20" t="str">
            <v>W 2-22</v>
          </cell>
          <cell r="Q20" t="str">
            <v>W 2-72</v>
          </cell>
          <cell r="R20" t="str">
            <v>W 2-74</v>
          </cell>
          <cell r="S20" t="str">
            <v>W 2-76</v>
          </cell>
          <cell r="T20" t="str">
            <v>E ЗА-1</v>
          </cell>
          <cell r="U20" t="str">
            <v>E ЗА-2</v>
          </cell>
          <cell r="V20" t="str">
            <v>E ЗА-3</v>
          </cell>
          <cell r="W20" t="str">
            <v>E ЗА-4</v>
          </cell>
          <cell r="X20" t="str">
            <v>E ЗА-5</v>
          </cell>
          <cell r="Y20" t="str">
            <v>E ЗА-10</v>
          </cell>
          <cell r="Z20" t="str">
            <v>E ЗА-11</v>
          </cell>
          <cell r="AA20" t="str">
            <v>E ЗА-15</v>
          </cell>
          <cell r="AB20" t="str">
            <v>Нет</v>
          </cell>
          <cell r="AC20" t="str">
            <v>Нет</v>
          </cell>
          <cell r="AD20" t="str">
            <v>Нет</v>
          </cell>
          <cell r="AE20" t="str">
            <v>Нет</v>
          </cell>
          <cell r="AF20" t="str">
            <v>Нет</v>
          </cell>
          <cell r="AG20" t="str">
            <v>Нет</v>
          </cell>
          <cell r="AH20" t="str">
            <v>Нет</v>
          </cell>
          <cell r="AI20" t="str">
            <v>Нет</v>
          </cell>
          <cell r="AJ20" t="str">
            <v>Нет</v>
          </cell>
          <cell r="AK20" t="str">
            <v>Нет</v>
          </cell>
          <cell r="AL20" t="str">
            <v>Нет</v>
          </cell>
          <cell r="AM20" t="str">
            <v>Нет</v>
          </cell>
          <cell r="AN20" t="str">
            <v>Нет</v>
          </cell>
        </row>
        <row r="21">
          <cell r="A21" t="str">
            <v xml:space="preserve">ЗАДВИЖКА ФЛАНЦЕВАЯ №9 ДУ 600 ММ С ЭЛЕКТРИЧЕСКИМ ПРИВОДОМ  </v>
          </cell>
          <cell r="B21">
            <v>414</v>
          </cell>
          <cell r="F21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1" t="str">
            <v>W 2-3</v>
          </cell>
          <cell r="L21" t="str">
            <v>W 2-11</v>
          </cell>
          <cell r="M21" t="str">
            <v>W 2-13</v>
          </cell>
          <cell r="N21" t="str">
            <v>W 2-15</v>
          </cell>
          <cell r="O21" t="str">
            <v>W 2-51</v>
          </cell>
          <cell r="P21" t="str">
            <v>W 2-73</v>
          </cell>
          <cell r="Q21" t="str">
            <v>W 2-75</v>
          </cell>
          <cell r="R21" t="str">
            <v>W 2-77</v>
          </cell>
          <cell r="S21" t="str">
            <v>E ЗА-1</v>
          </cell>
          <cell r="T21" t="str">
            <v>E ЗА-2</v>
          </cell>
          <cell r="U21" t="str">
            <v>E ЗА-3</v>
          </cell>
          <cell r="V21" t="str">
            <v>E ЗА-4</v>
          </cell>
          <cell r="W21" t="str">
            <v>E ЗА-10</v>
          </cell>
          <cell r="X21" t="str">
            <v>E ЗА-11</v>
          </cell>
          <cell r="Y21" t="str">
            <v>E ЗА-15</v>
          </cell>
          <cell r="Z21" t="str">
            <v>Нет</v>
          </cell>
          <cell r="AA21" t="str">
            <v>Нет</v>
          </cell>
          <cell r="AB21" t="str">
            <v>Нет</v>
          </cell>
          <cell r="AC21" t="str">
            <v>Нет</v>
          </cell>
          <cell r="AD21" t="str">
            <v>Нет</v>
          </cell>
          <cell r="AE21" t="str">
            <v>Нет</v>
          </cell>
          <cell r="AF21" t="str">
            <v>Нет</v>
          </cell>
          <cell r="AG21" t="str">
            <v>Нет</v>
          </cell>
          <cell r="AH21" t="str">
            <v>Нет</v>
          </cell>
          <cell r="AI21" t="str">
            <v>Нет</v>
          </cell>
          <cell r="AJ21" t="str">
            <v>Нет</v>
          </cell>
          <cell r="AK21" t="str">
            <v>Нет</v>
          </cell>
          <cell r="AL21" t="str">
            <v>Нет</v>
          </cell>
          <cell r="AM21" t="str">
            <v>Нет</v>
          </cell>
          <cell r="AN21" t="str">
            <v>Нет</v>
          </cell>
        </row>
        <row r="22">
          <cell r="A22" t="str">
            <v xml:space="preserve">ЗАДВИЖКА ФЛАНЦЕВАЯ №10 ДУ 800 ММ С ЭЛЕКТРИЧЕСКИМ ПРИВОДОМ  </v>
          </cell>
          <cell r="B22">
            <v>415</v>
          </cell>
          <cell r="F22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2" t="str">
            <v>W 2-2</v>
          </cell>
          <cell r="L22" t="str">
            <v>W 2-12</v>
          </cell>
          <cell r="M22" t="str">
            <v>W 2-14</v>
          </cell>
          <cell r="N22" t="str">
            <v>W 2-16</v>
          </cell>
          <cell r="O22" t="str">
            <v>W 2-72</v>
          </cell>
          <cell r="P22" t="str">
            <v>W 2-74</v>
          </cell>
          <cell r="Q22" t="str">
            <v>W 2-76</v>
          </cell>
          <cell r="R22" t="str">
            <v>E ЗА-1</v>
          </cell>
          <cell r="S22" t="str">
            <v>E ЗА-2</v>
          </cell>
          <cell r="T22" t="str">
            <v>E ЗА-3</v>
          </cell>
          <cell r="U22" t="str">
            <v>E ЗА-4</v>
          </cell>
          <cell r="V22" t="str">
            <v>E ЗА-5</v>
          </cell>
          <cell r="W22" t="str">
            <v>E ЗА-10</v>
          </cell>
          <cell r="X22" t="str">
            <v>E ЗА-11</v>
          </cell>
          <cell r="Y22" t="str">
            <v>E ЗА-15</v>
          </cell>
          <cell r="Z22" t="str">
            <v>Нет</v>
          </cell>
          <cell r="AA22" t="str">
            <v>Нет</v>
          </cell>
          <cell r="AB22" t="str">
            <v>Нет</v>
          </cell>
          <cell r="AC22" t="str">
            <v>Нет</v>
          </cell>
          <cell r="AD22" t="str">
            <v>Нет</v>
          </cell>
          <cell r="AE22" t="str">
            <v>Нет</v>
          </cell>
          <cell r="AF22" t="str">
            <v>Нет</v>
          </cell>
          <cell r="AG22" t="str">
            <v>Нет</v>
          </cell>
          <cell r="AH22" t="str">
            <v>Нет</v>
          </cell>
          <cell r="AI22" t="str">
            <v>Нет</v>
          </cell>
          <cell r="AJ22" t="str">
            <v>Нет</v>
          </cell>
          <cell r="AK22" t="str">
            <v>Нет</v>
          </cell>
          <cell r="AL22" t="str">
            <v>Нет</v>
          </cell>
          <cell r="AM22" t="str">
            <v>Нет</v>
          </cell>
          <cell r="AN22" t="str">
            <v>Нет</v>
          </cell>
        </row>
        <row r="23">
          <cell r="A23" t="str">
            <v xml:space="preserve">ЗАДВИЖКА ФЛАНЦЕВАЯ №11 ДУ 800 ММ С ЭЛЕКТРИЧЕСКИМ ПРИВОДОМ  </v>
          </cell>
          <cell r="B23">
            <v>416</v>
          </cell>
          <cell r="F23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3" t="str">
            <v>E 3-Р</v>
          </cell>
          <cell r="L23" t="str">
            <v>W 2-3</v>
          </cell>
          <cell r="M23" t="str">
            <v>W 2-9</v>
          </cell>
          <cell r="N23" t="str">
            <v>W 2-12</v>
          </cell>
          <cell r="O23" t="str">
            <v>W 2-13</v>
          </cell>
          <cell r="P23" t="str">
            <v>W 2-13</v>
          </cell>
          <cell r="Q23" t="str">
            <v>W 2-15</v>
          </cell>
          <cell r="R23" t="str">
            <v>W 2-73</v>
          </cell>
          <cell r="S23" t="str">
            <v>W 2-75</v>
          </cell>
          <cell r="T23" t="str">
            <v>W 2-77</v>
          </cell>
          <cell r="U23" t="str">
            <v>W 2-79а</v>
          </cell>
          <cell r="V23" t="str">
            <v>E ЗА-1</v>
          </cell>
          <cell r="W23" t="str">
            <v>E ЗА-2</v>
          </cell>
          <cell r="X23" t="str">
            <v>E ЗА-3</v>
          </cell>
          <cell r="Y23" t="str">
            <v>E ЗА-4</v>
          </cell>
          <cell r="Z23" t="str">
            <v>E ЗА-10</v>
          </cell>
          <cell r="AA23" t="str">
            <v>E ЗА-11</v>
          </cell>
          <cell r="AB23" t="str">
            <v>E ЗА-15</v>
          </cell>
          <cell r="AC23" t="str">
            <v>E ЗА-79а</v>
          </cell>
          <cell r="AD23" t="str">
            <v>Нет</v>
          </cell>
          <cell r="AE23" t="str">
            <v>Нет</v>
          </cell>
          <cell r="AF23" t="str">
            <v>Нет</v>
          </cell>
          <cell r="AG23" t="str">
            <v>Нет</v>
          </cell>
          <cell r="AH23" t="str">
            <v>Нет</v>
          </cell>
          <cell r="AI23" t="str">
            <v>Нет</v>
          </cell>
          <cell r="AJ23" t="str">
            <v>Нет</v>
          </cell>
          <cell r="AK23" t="str">
            <v>Нет</v>
          </cell>
          <cell r="AL23" t="str">
            <v>Нет</v>
          </cell>
          <cell r="AM23" t="str">
            <v>Нет</v>
          </cell>
          <cell r="AN23" t="str">
            <v>Нет</v>
          </cell>
        </row>
        <row r="24">
          <cell r="A24" t="str">
            <v xml:space="preserve">ЗАТВОР ПОВОРОТНЫЙ ФЛАНЦЕВЫЙ №11А ДУ 400 ММ С ЭЛЕКТРИЧЕСКИМ ПРИВОДОМ  </v>
          </cell>
          <cell r="B24">
            <v>417</v>
          </cell>
          <cell r="F2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4" t="str">
            <v>E 3-Р</v>
          </cell>
          <cell r="L24" t="str">
            <v>W 2-11</v>
          </cell>
          <cell r="M24" t="str">
            <v>W 2-12</v>
          </cell>
          <cell r="N24" t="str">
            <v>W 2-79а</v>
          </cell>
          <cell r="O24" t="str">
            <v>E ЗА-3</v>
          </cell>
          <cell r="P24" t="str">
            <v>E ЗА-11а</v>
          </cell>
          <cell r="Q24" t="str">
            <v>E ЗА-79а</v>
          </cell>
          <cell r="R24" t="str">
            <v>Нет</v>
          </cell>
          <cell r="S24" t="str">
            <v>Нет</v>
          </cell>
          <cell r="T24" t="str">
            <v>Нет</v>
          </cell>
          <cell r="U24" t="str">
            <v>Нет</v>
          </cell>
          <cell r="V24" t="str">
            <v>Нет</v>
          </cell>
          <cell r="W24" t="str">
            <v>Нет</v>
          </cell>
          <cell r="X24" t="str">
            <v>Нет</v>
          </cell>
          <cell r="Y24" t="str">
            <v>Нет</v>
          </cell>
          <cell r="Z24" t="str">
            <v>Нет</v>
          </cell>
          <cell r="AA24" t="str">
            <v>Нет</v>
          </cell>
          <cell r="AB24" t="str">
            <v>Нет</v>
          </cell>
          <cell r="AC24" t="str">
            <v>Нет</v>
          </cell>
          <cell r="AD24" t="str">
            <v>Нет</v>
          </cell>
          <cell r="AE24" t="str">
            <v>Нет</v>
          </cell>
          <cell r="AF24" t="str">
            <v>Нет</v>
          </cell>
          <cell r="AG24" t="str">
            <v>Нет</v>
          </cell>
          <cell r="AH24" t="str">
            <v>Нет</v>
          </cell>
          <cell r="AI24" t="str">
            <v>Нет</v>
          </cell>
          <cell r="AJ24" t="str">
            <v>Нет</v>
          </cell>
          <cell r="AK24" t="str">
            <v>Нет</v>
          </cell>
          <cell r="AL24" t="str">
            <v>Нет</v>
          </cell>
          <cell r="AM24" t="str">
            <v>Нет</v>
          </cell>
          <cell r="AN24" t="str">
            <v>Нет</v>
          </cell>
        </row>
        <row r="25">
          <cell r="A25" t="str">
            <v xml:space="preserve">ЗАДВИЖКА ФЛАНЦЕВАЯ №12 ДУ 800 ММ С ЭЛЕКТРИЧЕСКИМ ПРИВОДОМ  </v>
          </cell>
          <cell r="B25">
            <v>418</v>
          </cell>
          <cell r="F25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5" t="str">
            <v>E ЗА-3</v>
          </cell>
          <cell r="L25" t="str">
            <v>W 2-2</v>
          </cell>
          <cell r="M25" t="str">
            <v>W 2-8</v>
          </cell>
          <cell r="N25" t="str">
            <v>W 2-10</v>
          </cell>
          <cell r="O25" t="str">
            <v>W 2-11</v>
          </cell>
          <cell r="P25" t="str">
            <v>W 2-14</v>
          </cell>
          <cell r="Q25" t="str">
            <v>W 2-16</v>
          </cell>
          <cell r="R25" t="str">
            <v>W 2-72</v>
          </cell>
          <cell r="S25" t="str">
            <v>W 2-74</v>
          </cell>
          <cell r="T25" t="str">
            <v>W 2-76</v>
          </cell>
          <cell r="U25" t="str">
            <v>W 2-79а</v>
          </cell>
          <cell r="V25" t="str">
            <v>E ЗА-1</v>
          </cell>
          <cell r="W25" t="str">
            <v>E ЗА-2</v>
          </cell>
          <cell r="X25" t="str">
            <v>E ЗА-3</v>
          </cell>
          <cell r="Y25" t="str">
            <v>E ЗА-4</v>
          </cell>
          <cell r="Z25" t="str">
            <v>E ЗА-5</v>
          </cell>
          <cell r="AA25" t="str">
            <v>E ЗА-10</v>
          </cell>
          <cell r="AB25" t="str">
            <v>E ЗА-11</v>
          </cell>
          <cell r="AC25" t="str">
            <v>E ЗА-15</v>
          </cell>
          <cell r="AD25" t="str">
            <v>E ЗА-79а</v>
          </cell>
          <cell r="AE25" t="str">
            <v>Нет</v>
          </cell>
          <cell r="AF25" t="str">
            <v>Нет</v>
          </cell>
          <cell r="AG25" t="str">
            <v>Нет</v>
          </cell>
          <cell r="AH25" t="str">
            <v>Нет</v>
          </cell>
          <cell r="AI25" t="str">
            <v>Нет</v>
          </cell>
          <cell r="AJ25" t="str">
            <v>Нет</v>
          </cell>
          <cell r="AK25" t="str">
            <v>Нет</v>
          </cell>
          <cell r="AL25" t="str">
            <v>Нет</v>
          </cell>
          <cell r="AM25" t="str">
            <v>Нет</v>
          </cell>
          <cell r="AN25" t="str">
            <v>Нет</v>
          </cell>
        </row>
        <row r="26">
          <cell r="A26" t="str">
            <v xml:space="preserve">ЗАДВИЖКА ФЛАНЦЕВАЯ №13 ДУ 800 ММ С ЭЛЕКТРИЧЕСКИМ ПРИВОДОМ  </v>
          </cell>
          <cell r="B26">
            <v>419</v>
          </cell>
          <cell r="F26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6" t="str">
            <v>W 2-3</v>
          </cell>
          <cell r="L26" t="str">
            <v>W 2-9</v>
          </cell>
          <cell r="M26" t="str">
            <v>W 2-11</v>
          </cell>
          <cell r="N26" t="str">
            <v>W 2-14</v>
          </cell>
          <cell r="O26" t="str">
            <v>W 2-15</v>
          </cell>
          <cell r="P26" t="str">
            <v>W 2-28</v>
          </cell>
          <cell r="Q26" t="str">
            <v>W 2-51</v>
          </cell>
          <cell r="R26" t="str">
            <v>W 2-73</v>
          </cell>
          <cell r="S26" t="str">
            <v>W 2-75</v>
          </cell>
          <cell r="T26" t="str">
            <v>W 2-77</v>
          </cell>
          <cell r="U26" t="str">
            <v>E ЗА-1</v>
          </cell>
          <cell r="V26" t="str">
            <v>E ЗА-2</v>
          </cell>
          <cell r="W26" t="str">
            <v>E ЗА-3</v>
          </cell>
          <cell r="X26" t="str">
            <v>E ЗА-4</v>
          </cell>
          <cell r="Y26" t="str">
            <v>E ЗА-10</v>
          </cell>
          <cell r="Z26" t="str">
            <v>E ЗА-11</v>
          </cell>
          <cell r="AA26" t="str">
            <v>E ЗА-15</v>
          </cell>
          <cell r="AB26" t="str">
            <v>Нет</v>
          </cell>
          <cell r="AC26" t="str">
            <v>Нет</v>
          </cell>
          <cell r="AD26" t="str">
            <v>Нет</v>
          </cell>
          <cell r="AE26" t="str">
            <v>Нет</v>
          </cell>
          <cell r="AF26" t="str">
            <v>Нет</v>
          </cell>
          <cell r="AG26" t="str">
            <v>Нет</v>
          </cell>
          <cell r="AH26" t="str">
            <v>Нет</v>
          </cell>
          <cell r="AI26" t="str">
            <v>Нет</v>
          </cell>
          <cell r="AJ26" t="str">
            <v>Нет</v>
          </cell>
          <cell r="AK26" t="str">
            <v>Нет</v>
          </cell>
          <cell r="AL26" t="str">
            <v>Нет</v>
          </cell>
          <cell r="AM26" t="str">
            <v>Нет</v>
          </cell>
          <cell r="AN26" t="str">
            <v>Нет</v>
          </cell>
        </row>
        <row r="27">
          <cell r="A27" t="str">
            <v xml:space="preserve">ЗАДВИЖКА ФЛАНЦЕВАЯ №14 ДУ 800 ММ С ЭЛЕКТРИЧЕСКИМ ПРИВОДОМ  </v>
          </cell>
          <cell r="B27">
            <v>420</v>
          </cell>
          <cell r="F27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7" t="str">
            <v>W 2-2</v>
          </cell>
          <cell r="L27" t="str">
            <v>W 2-8</v>
          </cell>
          <cell r="M27" t="str">
            <v>W 2-10</v>
          </cell>
          <cell r="N27" t="str">
            <v>W 2-12</v>
          </cell>
          <cell r="O27" t="str">
            <v>W 2-13</v>
          </cell>
          <cell r="P27" t="str">
            <v>W 2-16</v>
          </cell>
          <cell r="Q27" t="str">
            <v>W 2-28</v>
          </cell>
          <cell r="R27" t="str">
            <v>W 2-72</v>
          </cell>
          <cell r="S27" t="str">
            <v>W 2-74</v>
          </cell>
          <cell r="T27" t="str">
            <v>W 2-76</v>
          </cell>
          <cell r="U27" t="str">
            <v>E ЗА-1</v>
          </cell>
          <cell r="V27" t="str">
            <v>E ЗА-2</v>
          </cell>
          <cell r="W27" t="str">
            <v>E ЗА-3</v>
          </cell>
          <cell r="X27" t="str">
            <v>E ЗА-4</v>
          </cell>
          <cell r="Y27" t="str">
            <v>E ЗА-5</v>
          </cell>
          <cell r="Z27" t="str">
            <v>E ЗА-10</v>
          </cell>
          <cell r="AA27" t="str">
            <v>E ЗА-11</v>
          </cell>
          <cell r="AB27" t="str">
            <v>E ЗА-15</v>
          </cell>
          <cell r="AC27" t="str">
            <v>Нет</v>
          </cell>
          <cell r="AD27" t="str">
            <v>Нет</v>
          </cell>
          <cell r="AE27" t="str">
            <v>Нет</v>
          </cell>
          <cell r="AF27" t="str">
            <v>Нет</v>
          </cell>
          <cell r="AG27" t="str">
            <v>Нет</v>
          </cell>
          <cell r="AH27" t="str">
            <v>Нет</v>
          </cell>
          <cell r="AI27" t="str">
            <v>Нет</v>
          </cell>
          <cell r="AJ27" t="str">
            <v>Нет</v>
          </cell>
          <cell r="AK27" t="str">
            <v>Нет</v>
          </cell>
          <cell r="AL27" t="str">
            <v>Нет</v>
          </cell>
          <cell r="AM27" t="str">
            <v>Нет</v>
          </cell>
          <cell r="AN27" t="str">
            <v>Нет</v>
          </cell>
        </row>
        <row r="28">
          <cell r="A28" t="str">
            <v xml:space="preserve">ЗАДВИЖКА ФЛАНЦЕВАЯ №15 ДУ 800 ММ С ЭЛЕКТРИЧЕСКИМ ПРИВОДОМ  </v>
          </cell>
          <cell r="B28">
            <v>421</v>
          </cell>
          <cell r="F28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8" t="str">
            <v>W 2-3</v>
          </cell>
          <cell r="L28" t="str">
            <v>W 2-9</v>
          </cell>
          <cell r="M28" t="str">
            <v>W 2-11</v>
          </cell>
          <cell r="N28" t="str">
            <v>W 2-13</v>
          </cell>
          <cell r="O28" t="str">
            <v>W 2-16</v>
          </cell>
          <cell r="P28" t="str">
            <v>W 2-73</v>
          </cell>
          <cell r="Q28" t="str">
            <v>W 2-75</v>
          </cell>
          <cell r="R28" t="str">
            <v>W 2-77</v>
          </cell>
          <cell r="S28" t="str">
            <v>E ЗА-1</v>
          </cell>
          <cell r="T28" t="str">
            <v>E ЗА-2</v>
          </cell>
          <cell r="U28" t="str">
            <v>E ЗА-3</v>
          </cell>
          <cell r="V28" t="str">
            <v>E ЗА-4</v>
          </cell>
          <cell r="W28" t="str">
            <v>E ЗА-10</v>
          </cell>
          <cell r="X28" t="str">
            <v>E ЗА-11</v>
          </cell>
          <cell r="Y28" t="str">
            <v>E ЗА-15</v>
          </cell>
          <cell r="Z28" t="str">
            <v>Нет</v>
          </cell>
          <cell r="AA28" t="str">
            <v>Нет</v>
          </cell>
          <cell r="AB28" t="str">
            <v>Нет</v>
          </cell>
          <cell r="AC28" t="str">
            <v>Нет</v>
          </cell>
          <cell r="AD28" t="str">
            <v>Нет</v>
          </cell>
          <cell r="AE28" t="str">
            <v>Нет</v>
          </cell>
          <cell r="AF28" t="str">
            <v>Нет</v>
          </cell>
          <cell r="AG28" t="str">
            <v>Нет</v>
          </cell>
          <cell r="AH28" t="str">
            <v>Нет</v>
          </cell>
          <cell r="AI28" t="str">
            <v>Нет</v>
          </cell>
          <cell r="AJ28" t="str">
            <v>Нет</v>
          </cell>
          <cell r="AK28" t="str">
            <v>Нет</v>
          </cell>
          <cell r="AL28" t="str">
            <v>Нет</v>
          </cell>
          <cell r="AM28" t="str">
            <v>Нет</v>
          </cell>
          <cell r="AN28" t="str">
            <v>Нет</v>
          </cell>
        </row>
        <row r="29">
          <cell r="A29" t="str">
            <v xml:space="preserve">ЗАДВИЖКА ФЛАНЦЕВАЯ №16 ДУ 800 ММ С ЭЛЕКТРИЧЕСКИМ ПРИВОДОМ  </v>
          </cell>
          <cell r="B29">
            <v>422</v>
          </cell>
          <cell r="F29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29" t="str">
            <v>W 2-2</v>
          </cell>
          <cell r="L29" t="str">
            <v>W 2-8</v>
          </cell>
          <cell r="M29" t="str">
            <v>W 2-10</v>
          </cell>
          <cell r="N29" t="str">
            <v>W 2-12</v>
          </cell>
          <cell r="O29" t="str">
            <v>W 2-14</v>
          </cell>
          <cell r="P29" t="str">
            <v>W 2-15</v>
          </cell>
          <cell r="Q29" t="str">
            <v>W 2-72</v>
          </cell>
          <cell r="R29" t="str">
            <v>W 2-74</v>
          </cell>
          <cell r="S29" t="str">
            <v>W 2-76</v>
          </cell>
          <cell r="T29" t="str">
            <v>E ЗА-1</v>
          </cell>
          <cell r="U29" t="str">
            <v>E ЗА-2</v>
          </cell>
          <cell r="V29" t="str">
            <v>E ЗА-3</v>
          </cell>
          <cell r="W29" t="str">
            <v>E ЗА-4</v>
          </cell>
          <cell r="X29" t="str">
            <v>E ЗА-5</v>
          </cell>
          <cell r="Y29" t="str">
            <v>E ЗА-10</v>
          </cell>
          <cell r="Z29" t="str">
            <v>E ЗА-11</v>
          </cell>
          <cell r="AA29" t="str">
            <v>E ЗА-15</v>
          </cell>
          <cell r="AB29" t="str">
            <v>Нет</v>
          </cell>
          <cell r="AC29" t="str">
            <v>Нет</v>
          </cell>
          <cell r="AD29" t="str">
            <v>Нет</v>
          </cell>
          <cell r="AE29" t="str">
            <v>Нет</v>
          </cell>
          <cell r="AF29" t="str">
            <v>Нет</v>
          </cell>
          <cell r="AG29" t="str">
            <v>Нет</v>
          </cell>
          <cell r="AH29" t="str">
            <v>Нет</v>
          </cell>
          <cell r="AI29" t="str">
            <v>Нет</v>
          </cell>
          <cell r="AJ29" t="str">
            <v>Нет</v>
          </cell>
          <cell r="AK29" t="str">
            <v>Нет</v>
          </cell>
          <cell r="AL29" t="str">
            <v>Нет</v>
          </cell>
          <cell r="AM29" t="str">
            <v>Нет</v>
          </cell>
          <cell r="AN29" t="str">
            <v>Нет</v>
          </cell>
        </row>
        <row r="30">
          <cell r="A30" t="str">
            <v xml:space="preserve">ЗАДВИЖКА ФЛАНЦЕВАЯ №17 ДУ 800 ММ С ЭЛЕКТРИЧЕСКИМ ПРИВОДОМ  </v>
          </cell>
          <cell r="B30">
            <v>423</v>
          </cell>
          <cell r="F30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0" t="str">
            <v>E 8-ЦС</v>
          </cell>
          <cell r="L30" t="str">
            <v>E 8-ЦУ</v>
          </cell>
          <cell r="M30" t="str">
            <v>E 8-Р-1</v>
          </cell>
          <cell r="N30" t="str">
            <v>E 8-Р-2</v>
          </cell>
          <cell r="O30" t="str">
            <v>W 2-1Т</v>
          </cell>
          <cell r="P30" t="str">
            <v>W ПК-1Т</v>
          </cell>
          <cell r="Q30" t="str">
            <v>W 2-4</v>
          </cell>
          <cell r="R30" t="str">
            <v>W 2-35</v>
          </cell>
          <cell r="S30" t="str">
            <v>W 2-37</v>
          </cell>
          <cell r="T30" t="str">
            <v>W 2-38</v>
          </cell>
          <cell r="U30" t="str">
            <v>W 2-41</v>
          </cell>
          <cell r="V30" t="str">
            <v>W 2-42</v>
          </cell>
          <cell r="W30" t="str">
            <v>Нет</v>
          </cell>
          <cell r="X30" t="str">
            <v>Нет</v>
          </cell>
          <cell r="Y30" t="str">
            <v>Нет</v>
          </cell>
          <cell r="Z30" t="str">
            <v>Нет</v>
          </cell>
          <cell r="AA30" t="str">
            <v>Нет</v>
          </cell>
          <cell r="AB30" t="str">
            <v>Нет</v>
          </cell>
          <cell r="AC30" t="str">
            <v>Нет</v>
          </cell>
          <cell r="AD30" t="str">
            <v>Нет</v>
          </cell>
          <cell r="AE30" t="str">
            <v>Нет</v>
          </cell>
          <cell r="AF30" t="str">
            <v>Нет</v>
          </cell>
          <cell r="AG30" t="str">
            <v>Нет</v>
          </cell>
          <cell r="AH30" t="str">
            <v>Нет</v>
          </cell>
          <cell r="AI30" t="str">
            <v>Нет</v>
          </cell>
          <cell r="AJ30" t="str">
            <v>Нет</v>
          </cell>
          <cell r="AK30" t="str">
            <v>Нет</v>
          </cell>
          <cell r="AL30" t="str">
            <v>Нет</v>
          </cell>
          <cell r="AM30" t="str">
            <v>Нет</v>
          </cell>
          <cell r="AN30" t="str">
            <v>Нет</v>
          </cell>
        </row>
        <row r="31">
          <cell r="A31" t="str">
            <v xml:space="preserve">ЗАДВИЖКА ФЛАНЦЕВАЯ №18 ДУ 600 ММ С ЭЛЕКТРИЧЕСКИМ ПРИВОДОМ  </v>
          </cell>
          <cell r="B31">
            <v>424</v>
          </cell>
          <cell r="F31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1" t="str">
            <v>E 7-ЦС</v>
          </cell>
          <cell r="L31" t="str">
            <v>E 7-ЦУ</v>
          </cell>
          <cell r="M31" t="str">
            <v>E 7-Р-1</v>
          </cell>
          <cell r="N31" t="str">
            <v>E 7-Р-2</v>
          </cell>
          <cell r="O31" t="str">
            <v>W 2-5</v>
          </cell>
          <cell r="P31" t="str">
            <v>W 2-20</v>
          </cell>
          <cell r="Q31" t="str">
            <v>W 2-36</v>
          </cell>
          <cell r="R31" t="str">
            <v>W 2-39</v>
          </cell>
          <cell r="S31" t="str">
            <v>W 2-42</v>
          </cell>
          <cell r="T31" t="str">
            <v>W 2-43</v>
          </cell>
          <cell r="U31" t="str">
            <v>W 2-44</v>
          </cell>
          <cell r="V31" t="str">
            <v>W 2-68</v>
          </cell>
          <cell r="W31" t="str">
            <v>E ЗА-6</v>
          </cell>
          <cell r="X31" t="str">
            <v>E ЗА-7</v>
          </cell>
          <cell r="Y31" t="str">
            <v>E ЗА-8</v>
          </cell>
          <cell r="Z31" t="str">
            <v>E ЗА-14</v>
          </cell>
          <cell r="AA31" t="str">
            <v>E ЗА-16</v>
          </cell>
          <cell r="AB31" t="str">
            <v>Нет</v>
          </cell>
          <cell r="AC31" t="str">
            <v>Нет</v>
          </cell>
          <cell r="AD31" t="str">
            <v>Нет</v>
          </cell>
          <cell r="AE31" t="str">
            <v>Нет</v>
          </cell>
          <cell r="AF31" t="str">
            <v>Нет</v>
          </cell>
          <cell r="AG31" t="str">
            <v>Нет</v>
          </cell>
          <cell r="AH31" t="str">
            <v>Нет</v>
          </cell>
          <cell r="AI31" t="str">
            <v>Нет</v>
          </cell>
          <cell r="AJ31" t="str">
            <v>Нет</v>
          </cell>
          <cell r="AK31" t="str">
            <v>Нет</v>
          </cell>
          <cell r="AL31" t="str">
            <v>Нет</v>
          </cell>
          <cell r="AM31" t="str">
            <v>Нет</v>
          </cell>
          <cell r="AN31" t="str">
            <v>Нет</v>
          </cell>
        </row>
        <row r="32">
          <cell r="A32" t="str">
            <v xml:space="preserve">ЗАДВИЖКА ФЛАНЦЕВАЯ №19 ДУ 1000 ММ С ЭЛЕКТРИЧЕСКИМ ПРИВОДОМ  </v>
          </cell>
          <cell r="B32">
            <v>425</v>
          </cell>
          <cell r="F32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2" t="str">
            <v>W 2-22</v>
          </cell>
          <cell r="L32" t="str">
            <v>W 2-82</v>
          </cell>
          <cell r="M32" t="str">
            <v>E ЗА-5</v>
          </cell>
          <cell r="N32" t="str">
            <v>E ЗА-14</v>
          </cell>
          <cell r="O32" t="str">
            <v>Нет</v>
          </cell>
          <cell r="P32" t="str">
            <v>Нет</v>
          </cell>
          <cell r="Q32" t="str">
            <v>Нет</v>
          </cell>
          <cell r="R32" t="str">
            <v>Нет</v>
          </cell>
          <cell r="S32" t="str">
            <v>Нет</v>
          </cell>
          <cell r="T32" t="str">
            <v>Нет</v>
          </cell>
          <cell r="U32" t="str">
            <v>Нет</v>
          </cell>
          <cell r="V32" t="str">
            <v>Нет</v>
          </cell>
          <cell r="W32" t="str">
            <v>Нет</v>
          </cell>
          <cell r="X32" t="str">
            <v>Нет</v>
          </cell>
          <cell r="Y32" t="str">
            <v>Нет</v>
          </cell>
          <cell r="Z32" t="str">
            <v>Нет</v>
          </cell>
          <cell r="AA32" t="str">
            <v>Нет</v>
          </cell>
          <cell r="AB32" t="str">
            <v>Нет</v>
          </cell>
          <cell r="AC32" t="str">
            <v>Нет</v>
          </cell>
          <cell r="AD32" t="str">
            <v>Нет</v>
          </cell>
          <cell r="AE32" t="str">
            <v>Нет</v>
          </cell>
          <cell r="AF32" t="str">
            <v>Нет</v>
          </cell>
          <cell r="AG32" t="str">
            <v>Нет</v>
          </cell>
          <cell r="AH32" t="str">
            <v>Нет</v>
          </cell>
          <cell r="AI32" t="str">
            <v>Нет</v>
          </cell>
          <cell r="AJ32" t="str">
            <v>Нет</v>
          </cell>
          <cell r="AK32" t="str">
            <v>Нет</v>
          </cell>
          <cell r="AL32" t="str">
            <v>Нет</v>
          </cell>
          <cell r="AM32" t="str">
            <v>Нет</v>
          </cell>
          <cell r="AN32" t="str">
            <v>Нет</v>
          </cell>
        </row>
        <row r="33">
          <cell r="A33" t="str">
            <v xml:space="preserve">ЗАДВИЖКА ФЛАНЦЕВАЯ №20 ДУ 1000 ММ С ЭЛЕКТРИЧЕСКИМ ПРИВОДОМ  </v>
          </cell>
          <cell r="B33">
            <v>426</v>
          </cell>
          <cell r="F33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3" t="str">
            <v>W 2-18</v>
          </cell>
          <cell r="L33" t="str">
            <v>W 2-36</v>
          </cell>
          <cell r="M33" t="str">
            <v>W 2-39</v>
          </cell>
          <cell r="N33" t="str">
            <v>E ЗА-6</v>
          </cell>
          <cell r="O33" t="str">
            <v>E ЗА-7</v>
          </cell>
          <cell r="P33" t="str">
            <v>E ЗА-14</v>
          </cell>
          <cell r="Q33" t="str">
            <v>Нет</v>
          </cell>
          <cell r="R33" t="str">
            <v>Нет</v>
          </cell>
          <cell r="S33" t="str">
            <v>Нет</v>
          </cell>
          <cell r="T33" t="str">
            <v>Нет</v>
          </cell>
          <cell r="U33" t="str">
            <v>Нет</v>
          </cell>
          <cell r="V33" t="str">
            <v>Нет</v>
          </cell>
          <cell r="W33" t="str">
            <v>Нет</v>
          </cell>
          <cell r="X33" t="str">
            <v>Нет</v>
          </cell>
          <cell r="Y33" t="str">
            <v>Нет</v>
          </cell>
          <cell r="Z33" t="str">
            <v>Нет</v>
          </cell>
          <cell r="AA33" t="str">
            <v>Нет</v>
          </cell>
          <cell r="AB33" t="str">
            <v>Нет</v>
          </cell>
          <cell r="AC33" t="str">
            <v>Нет</v>
          </cell>
          <cell r="AD33" t="str">
            <v>Нет</v>
          </cell>
          <cell r="AE33" t="str">
            <v>Нет</v>
          </cell>
          <cell r="AF33" t="str">
            <v>Нет</v>
          </cell>
          <cell r="AG33" t="str">
            <v>Нет</v>
          </cell>
          <cell r="AH33" t="str">
            <v>Нет</v>
          </cell>
          <cell r="AI33" t="str">
            <v>Нет</v>
          </cell>
          <cell r="AJ33" t="str">
            <v>Нет</v>
          </cell>
          <cell r="AK33" t="str">
            <v>Нет</v>
          </cell>
          <cell r="AL33" t="str">
            <v>Нет</v>
          </cell>
          <cell r="AM33" t="str">
            <v>Нет</v>
          </cell>
          <cell r="AN33" t="str">
            <v>Нет</v>
          </cell>
        </row>
        <row r="34">
          <cell r="A34" t="str">
            <v xml:space="preserve">ЗАДВИЖКА ФЛАНЦЕВАЯ №21 ДУ 600 ММ С ЭЛЕКТРИЧЕСКИМ ПРИВОДОМ  </v>
          </cell>
          <cell r="B34">
            <v>427</v>
          </cell>
          <cell r="F3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4" t="str">
            <v>E 12-ЦС</v>
          </cell>
          <cell r="L34" t="str">
            <v>E 12-ЦУ</v>
          </cell>
          <cell r="M34" t="str">
            <v>E 12-Р</v>
          </cell>
          <cell r="N34" t="str">
            <v>W 2-21а</v>
          </cell>
          <cell r="O34" t="str">
            <v>W 2-27</v>
          </cell>
          <cell r="P34" t="str">
            <v>W 2-29</v>
          </cell>
          <cell r="Q34" t="str">
            <v>W 2-31</v>
          </cell>
          <cell r="R34" t="str">
            <v>W 2-50</v>
          </cell>
          <cell r="S34" t="str">
            <v>E ЗА-10</v>
          </cell>
          <cell r="T34" t="str">
            <v>E ЗА-11</v>
          </cell>
          <cell r="U34" t="str">
            <v>E ЗА-12</v>
          </cell>
          <cell r="V34" t="str">
            <v>E ЗА-17</v>
          </cell>
          <cell r="W34" t="str">
            <v>Нет</v>
          </cell>
          <cell r="X34" t="str">
            <v>Нет</v>
          </cell>
          <cell r="Y34" t="str">
            <v>Нет</v>
          </cell>
          <cell r="Z34" t="str">
            <v>Нет</v>
          </cell>
          <cell r="AA34" t="str">
            <v>Нет</v>
          </cell>
          <cell r="AB34" t="str">
            <v>Нет</v>
          </cell>
          <cell r="AC34" t="str">
            <v>Нет</v>
          </cell>
          <cell r="AD34" t="str">
            <v>Нет</v>
          </cell>
          <cell r="AE34" t="str">
            <v>Нет</v>
          </cell>
          <cell r="AF34" t="str">
            <v>Нет</v>
          </cell>
          <cell r="AG34" t="str">
            <v>Нет</v>
          </cell>
          <cell r="AH34" t="str">
            <v>Нет</v>
          </cell>
          <cell r="AI34" t="str">
            <v>Нет</v>
          </cell>
          <cell r="AJ34" t="str">
            <v>Нет</v>
          </cell>
          <cell r="AK34" t="str">
            <v>Нет</v>
          </cell>
          <cell r="AL34" t="str">
            <v>Нет</v>
          </cell>
          <cell r="AM34" t="str">
            <v>Нет</v>
          </cell>
          <cell r="AN34" t="str">
            <v>Нет</v>
          </cell>
        </row>
        <row r="35">
          <cell r="A35" t="str">
            <v xml:space="preserve">ЗАДВИЖКА ФЛАНЦЕВАЯ №21А ДУ 350 ММ С ЭЛЕКТРИЧЕСКИМ ПРИВОДОМ  </v>
          </cell>
          <cell r="B35">
            <v>428</v>
          </cell>
          <cell r="F35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5" t="str">
            <v>E 12-ЦС</v>
          </cell>
          <cell r="L35" t="str">
            <v>E 12-ЦУ</v>
          </cell>
          <cell r="M35" t="str">
            <v>E 12-Р</v>
          </cell>
          <cell r="N35" t="str">
            <v>W 2-21</v>
          </cell>
          <cell r="O35" t="str">
            <v>W 2-27</v>
          </cell>
          <cell r="P35" t="str">
            <v>W 2-29</v>
          </cell>
          <cell r="Q35" t="str">
            <v>W 2-31</v>
          </cell>
          <cell r="R35" t="str">
            <v>W 2-50</v>
          </cell>
          <cell r="S35" t="str">
            <v>E ЗА-10</v>
          </cell>
          <cell r="T35" t="str">
            <v>E ЗА-11</v>
          </cell>
          <cell r="U35" t="str">
            <v>E ЗА-12</v>
          </cell>
          <cell r="V35" t="str">
            <v>E ЗА-17</v>
          </cell>
          <cell r="W35" t="str">
            <v>Нет</v>
          </cell>
          <cell r="X35" t="str">
            <v>Нет</v>
          </cell>
          <cell r="Y35" t="str">
            <v>Нет</v>
          </cell>
          <cell r="Z35" t="str">
            <v>Нет</v>
          </cell>
          <cell r="AA35" t="str">
            <v>Нет</v>
          </cell>
          <cell r="AB35" t="str">
            <v>Нет</v>
          </cell>
          <cell r="AC35" t="str">
            <v>Нет</v>
          </cell>
          <cell r="AD35" t="str">
            <v>Нет</v>
          </cell>
          <cell r="AE35" t="str">
            <v>Нет</v>
          </cell>
          <cell r="AF35" t="str">
            <v>Нет</v>
          </cell>
          <cell r="AG35" t="str">
            <v>Нет</v>
          </cell>
          <cell r="AH35" t="str">
            <v>Нет</v>
          </cell>
          <cell r="AI35" t="str">
            <v>Нет</v>
          </cell>
          <cell r="AJ35" t="str">
            <v>Нет</v>
          </cell>
          <cell r="AK35" t="str">
            <v>Нет</v>
          </cell>
          <cell r="AL35" t="str">
            <v>Нет</v>
          </cell>
          <cell r="AM35" t="str">
            <v>Нет</v>
          </cell>
          <cell r="AN35" t="str">
            <v>Нет</v>
          </cell>
        </row>
        <row r="36">
          <cell r="A36" t="str">
            <v xml:space="preserve">ЗАДВИЖКА ФЛАНЦЕВАЯ №22 ДУ 800 ММ С ЭЛЕКТРИЧЕСКИМ ПРИВОДОМ  </v>
          </cell>
          <cell r="B36">
            <v>429</v>
          </cell>
          <cell r="F36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6" t="str">
            <v>W 2-8</v>
          </cell>
          <cell r="L36" t="str">
            <v>W 2-19</v>
          </cell>
          <cell r="M36" t="str">
            <v>W 2-82</v>
          </cell>
          <cell r="N36" t="str">
            <v>E ЗА-5</v>
          </cell>
          <cell r="O36" t="str">
            <v>E ЗА-14</v>
          </cell>
          <cell r="P36" t="str">
            <v>Нет</v>
          </cell>
          <cell r="Q36" t="str">
            <v>Нет</v>
          </cell>
          <cell r="R36" t="str">
            <v>Нет</v>
          </cell>
          <cell r="S36" t="str">
            <v>Нет</v>
          </cell>
          <cell r="T36" t="str">
            <v>Нет</v>
          </cell>
          <cell r="U36" t="str">
            <v>Нет</v>
          </cell>
          <cell r="V36" t="str">
            <v>Нет</v>
          </cell>
          <cell r="W36" t="str">
            <v>Нет</v>
          </cell>
          <cell r="X36" t="str">
            <v>Нет</v>
          </cell>
          <cell r="Y36" t="str">
            <v>Нет</v>
          </cell>
          <cell r="Z36" t="str">
            <v>Нет</v>
          </cell>
          <cell r="AA36" t="str">
            <v>Нет</v>
          </cell>
          <cell r="AB36" t="str">
            <v>Нет</v>
          </cell>
          <cell r="AC36" t="str">
            <v>Нет</v>
          </cell>
          <cell r="AD36" t="str">
            <v>Нет</v>
          </cell>
          <cell r="AE36" t="str">
            <v>Нет</v>
          </cell>
          <cell r="AF36" t="str">
            <v>Нет</v>
          </cell>
          <cell r="AG36" t="str">
            <v>Нет</v>
          </cell>
          <cell r="AH36" t="str">
            <v>Нет</v>
          </cell>
          <cell r="AI36" t="str">
            <v>Нет</v>
          </cell>
          <cell r="AJ36" t="str">
            <v>Нет</v>
          </cell>
          <cell r="AK36" t="str">
            <v>Нет</v>
          </cell>
          <cell r="AL36" t="str">
            <v>Нет</v>
          </cell>
          <cell r="AM36" t="str">
            <v>Нет</v>
          </cell>
          <cell r="AN36" t="str">
            <v>Нет</v>
          </cell>
        </row>
        <row r="37">
          <cell r="A37" t="str">
            <v xml:space="preserve">ЗАДВИЖКА ФЛАНЦЕВАЯ №23 ДУ 800 ММ С ЭЛЕКТРИЧЕСКИМ ПРИВОДОМ  </v>
          </cell>
          <cell r="B37">
            <v>430</v>
          </cell>
          <cell r="F37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7" t="str">
            <v>W 2-27</v>
          </cell>
          <cell r="L37" t="str">
            <v>W 2-74</v>
          </cell>
          <cell r="M37" t="str">
            <v>W 2-75</v>
          </cell>
          <cell r="N37" t="str">
            <v>E ЗА-11</v>
          </cell>
          <cell r="O37" t="str">
            <v>Нет</v>
          </cell>
          <cell r="P37" t="str">
            <v>Нет</v>
          </cell>
          <cell r="Q37" t="str">
            <v>Нет</v>
          </cell>
          <cell r="R37" t="str">
            <v>Нет</v>
          </cell>
          <cell r="S37" t="str">
            <v>Нет</v>
          </cell>
          <cell r="T37" t="str">
            <v>Нет</v>
          </cell>
          <cell r="U37" t="str">
            <v>Нет</v>
          </cell>
          <cell r="V37" t="str">
            <v>Нет</v>
          </cell>
          <cell r="W37" t="str">
            <v>Нет</v>
          </cell>
          <cell r="X37" t="str">
            <v>Нет</v>
          </cell>
          <cell r="Y37" t="str">
            <v>Нет</v>
          </cell>
          <cell r="Z37" t="str">
            <v>Нет</v>
          </cell>
          <cell r="AA37" t="str">
            <v>Нет</v>
          </cell>
          <cell r="AB37" t="str">
            <v>Нет</v>
          </cell>
          <cell r="AC37" t="str">
            <v>Нет</v>
          </cell>
          <cell r="AD37" t="str">
            <v>Нет</v>
          </cell>
          <cell r="AE37" t="str">
            <v>Нет</v>
          </cell>
          <cell r="AF37" t="str">
            <v>Нет</v>
          </cell>
          <cell r="AG37" t="str">
            <v>Нет</v>
          </cell>
          <cell r="AH37" t="str">
            <v>Нет</v>
          </cell>
          <cell r="AI37" t="str">
            <v>Нет</v>
          </cell>
          <cell r="AJ37" t="str">
            <v>Нет</v>
          </cell>
          <cell r="AK37" t="str">
            <v>Нет</v>
          </cell>
          <cell r="AL37" t="str">
            <v>Нет</v>
          </cell>
          <cell r="AM37" t="str">
            <v>Нет</v>
          </cell>
          <cell r="AN37" t="str">
            <v>Нет</v>
          </cell>
        </row>
        <row r="38">
          <cell r="A38" t="str">
            <v xml:space="preserve">ЗАДВИЖКА ФЛАНЦЕВАЯ №24 ДУ 800 ММ С ЭЛЕКТРИЧЕСКИМ ПРИВОДОМ  </v>
          </cell>
          <cell r="B38">
            <v>431</v>
          </cell>
          <cell r="F38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8" t="str">
            <v>W 2-33</v>
          </cell>
          <cell r="L38" t="str">
            <v>W 2-82</v>
          </cell>
          <cell r="M38" t="str">
            <v>E ЗА-4</v>
          </cell>
          <cell r="N38" t="str">
            <v>E ЗА-14</v>
          </cell>
          <cell r="O38" t="str">
            <v>Нет</v>
          </cell>
          <cell r="P38" t="str">
            <v>Нет</v>
          </cell>
          <cell r="Q38" t="str">
            <v>Нет</v>
          </cell>
          <cell r="R38" t="str">
            <v>Нет</v>
          </cell>
          <cell r="S38" t="str">
            <v>Нет</v>
          </cell>
          <cell r="T38" t="str">
            <v>Нет</v>
          </cell>
          <cell r="U38" t="str">
            <v>Нет</v>
          </cell>
          <cell r="V38" t="str">
            <v>Нет</v>
          </cell>
          <cell r="W38" t="str">
            <v>Нет</v>
          </cell>
          <cell r="X38" t="str">
            <v>Нет</v>
          </cell>
          <cell r="Y38" t="str">
            <v>Нет</v>
          </cell>
          <cell r="Z38" t="str">
            <v>Нет</v>
          </cell>
          <cell r="AA38" t="str">
            <v>Нет</v>
          </cell>
          <cell r="AB38" t="str">
            <v>Нет</v>
          </cell>
          <cell r="AC38" t="str">
            <v>Нет</v>
          </cell>
          <cell r="AD38" t="str">
            <v>Нет</v>
          </cell>
          <cell r="AE38" t="str">
            <v>Нет</v>
          </cell>
          <cell r="AF38" t="str">
            <v>Нет</v>
          </cell>
          <cell r="AG38" t="str">
            <v>Нет</v>
          </cell>
          <cell r="AH38" t="str">
            <v>Нет</v>
          </cell>
          <cell r="AI38" t="str">
            <v>Нет</v>
          </cell>
          <cell r="AJ38" t="str">
            <v>Нет</v>
          </cell>
          <cell r="AK38" t="str">
            <v>Нет</v>
          </cell>
          <cell r="AL38" t="str">
            <v>Нет</v>
          </cell>
          <cell r="AM38" t="str">
            <v>Нет</v>
          </cell>
          <cell r="AN38" t="str">
            <v>Нет</v>
          </cell>
        </row>
        <row r="39">
          <cell r="A39" t="str">
            <v xml:space="preserve">ЗАДВИЖКА ФЛАНЦЕВАЯ №25 ДУ 800 ММ С ЭЛЕКТРИЧЕСКИМ ПРИВОДОМ  </v>
          </cell>
          <cell r="B39">
            <v>432</v>
          </cell>
          <cell r="F39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39" t="str">
            <v>E 10-Р</v>
          </cell>
          <cell r="L39" t="str">
            <v>W 2-29</v>
          </cell>
          <cell r="M39" t="str">
            <v>W 2-71</v>
          </cell>
          <cell r="N39" t="str">
            <v>W 2-73а</v>
          </cell>
          <cell r="O39" t="str">
            <v>W 2-80</v>
          </cell>
          <cell r="P39" t="str">
            <v>E ЗА-1</v>
          </cell>
          <cell r="Q39" t="str">
            <v>E ЗА-10</v>
          </cell>
          <cell r="R39" t="str">
            <v>E ЗА-13</v>
          </cell>
          <cell r="S39" t="str">
            <v>E ЗА-73а</v>
          </cell>
          <cell r="T39" t="str">
            <v>Нет</v>
          </cell>
          <cell r="U39" t="str">
            <v>Нет</v>
          </cell>
          <cell r="V39" t="str">
            <v>Нет</v>
          </cell>
          <cell r="W39" t="str">
            <v>Нет</v>
          </cell>
          <cell r="X39" t="str">
            <v>Нет</v>
          </cell>
          <cell r="Y39" t="str">
            <v>Нет</v>
          </cell>
          <cell r="Z39" t="str">
            <v>Нет</v>
          </cell>
          <cell r="AA39" t="str">
            <v>Нет</v>
          </cell>
          <cell r="AB39" t="str">
            <v>Нет</v>
          </cell>
          <cell r="AC39" t="str">
            <v>Нет</v>
          </cell>
          <cell r="AD39" t="str">
            <v>Нет</v>
          </cell>
          <cell r="AE39" t="str">
            <v>Нет</v>
          </cell>
          <cell r="AF39" t="str">
            <v>Нет</v>
          </cell>
          <cell r="AG39" t="str">
            <v>Нет</v>
          </cell>
          <cell r="AH39" t="str">
            <v>Нет</v>
          </cell>
          <cell r="AI39" t="str">
            <v>Нет</v>
          </cell>
          <cell r="AJ39" t="str">
            <v>Нет</v>
          </cell>
          <cell r="AK39" t="str">
            <v>Нет</v>
          </cell>
          <cell r="AL39" t="str">
            <v>Нет</v>
          </cell>
          <cell r="AM39" t="str">
            <v>Нет</v>
          </cell>
          <cell r="AN39" t="str">
            <v>Нет</v>
          </cell>
        </row>
        <row r="40">
          <cell r="A40" t="str">
            <v xml:space="preserve">ЗАДВИЖКА ФЛАНЦЕВАЯ №26 ДУ 800 ММ С ЭЛЕКТРИЧЕСКИМ ПРИВОДОМ  </v>
          </cell>
          <cell r="B40">
            <v>433</v>
          </cell>
          <cell r="F40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0" t="str">
            <v>E 3-Р</v>
          </cell>
          <cell r="L40" t="str">
            <v>W 2-11а</v>
          </cell>
          <cell r="M40" t="str">
            <v>W 2-26</v>
          </cell>
          <cell r="N40" t="str">
            <v>W 2-28</v>
          </cell>
          <cell r="O40" t="str">
            <v>W 2-33а</v>
          </cell>
          <cell r="P40" t="str">
            <v>W 2-71а</v>
          </cell>
          <cell r="Q40" t="str">
            <v>W 2-79</v>
          </cell>
          <cell r="R40" t="str">
            <v>E ЗА-2</v>
          </cell>
          <cell r="S40" t="str">
            <v>E ЗА-3</v>
          </cell>
          <cell r="T40" t="str">
            <v>E ЗА-11а</v>
          </cell>
          <cell r="U40" t="str">
            <v>E ЗА-13</v>
          </cell>
          <cell r="V40" t="str">
            <v>E ЗА-14</v>
          </cell>
          <cell r="W40" t="str">
            <v>E ЗА-17</v>
          </cell>
          <cell r="X40" t="str">
            <v>Нет</v>
          </cell>
          <cell r="Y40" t="str">
            <v>Нет</v>
          </cell>
          <cell r="Z40" t="str">
            <v>Нет</v>
          </cell>
          <cell r="AA40" t="str">
            <v>Нет</v>
          </cell>
          <cell r="AB40" t="str">
            <v>Нет</v>
          </cell>
          <cell r="AC40" t="str">
            <v>Нет</v>
          </cell>
          <cell r="AD40" t="str">
            <v>Нет</v>
          </cell>
          <cell r="AE40" t="str">
            <v>Нет</v>
          </cell>
          <cell r="AF40" t="str">
            <v>Нет</v>
          </cell>
          <cell r="AG40" t="str">
            <v>Нет</v>
          </cell>
          <cell r="AH40" t="str">
            <v>Нет</v>
          </cell>
          <cell r="AI40" t="str">
            <v>Нет</v>
          </cell>
          <cell r="AJ40" t="str">
            <v>Нет</v>
          </cell>
          <cell r="AK40" t="str">
            <v>Нет</v>
          </cell>
          <cell r="AL40" t="str">
            <v>Нет</v>
          </cell>
          <cell r="AM40" t="str">
            <v>Нет</v>
          </cell>
          <cell r="AN40" t="str">
            <v>Нет</v>
          </cell>
        </row>
        <row r="41">
          <cell r="A41" t="str">
            <v xml:space="preserve">ЗАДВИЖКА ФЛАНЦЕВАЯ №27 ДУ 800 ММ С ЭЛЕКТРИЧЕСКИМ ПРИВОДОМ  </v>
          </cell>
          <cell r="B41">
            <v>434</v>
          </cell>
          <cell r="F41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1" t="str">
            <v>E 12-ЦС</v>
          </cell>
          <cell r="L41" t="str">
            <v>E 12-ЦУ</v>
          </cell>
          <cell r="M41" t="str">
            <v>E 12-Р</v>
          </cell>
          <cell r="N41" t="str">
            <v>W 2-21</v>
          </cell>
          <cell r="O41" t="str">
            <v>W 2-21а</v>
          </cell>
          <cell r="P41" t="str">
            <v>W 2-27</v>
          </cell>
          <cell r="Q41" t="str">
            <v>W 2-29</v>
          </cell>
          <cell r="R41" t="str">
            <v>W 2-31</v>
          </cell>
          <cell r="S41" t="str">
            <v>W 2-74</v>
          </cell>
          <cell r="T41" t="str">
            <v>W 2-75</v>
          </cell>
          <cell r="U41" t="str">
            <v>W 2-79</v>
          </cell>
          <cell r="V41" t="str">
            <v>E ЗА-10</v>
          </cell>
          <cell r="W41" t="str">
            <v>E ЗА-11</v>
          </cell>
          <cell r="X41" t="str">
            <v>E ЗА-12</v>
          </cell>
          <cell r="Y41" t="str">
            <v>E ЗА-17</v>
          </cell>
          <cell r="Z41" t="str">
            <v>Нет</v>
          </cell>
          <cell r="AA41" t="str">
            <v>Нет</v>
          </cell>
          <cell r="AB41" t="str">
            <v>Нет</v>
          </cell>
          <cell r="AC41" t="str">
            <v>Нет</v>
          </cell>
          <cell r="AD41" t="str">
            <v>Нет</v>
          </cell>
          <cell r="AE41" t="str">
            <v>Нет</v>
          </cell>
          <cell r="AF41" t="str">
            <v>Нет</v>
          </cell>
          <cell r="AG41" t="str">
            <v>Нет</v>
          </cell>
          <cell r="AH41" t="str">
            <v>Нет</v>
          </cell>
          <cell r="AI41" t="str">
            <v>Нет</v>
          </cell>
          <cell r="AJ41" t="str">
            <v>Нет</v>
          </cell>
          <cell r="AK41" t="str">
            <v>Нет</v>
          </cell>
          <cell r="AL41" t="str">
            <v>Нет</v>
          </cell>
          <cell r="AM41" t="str">
            <v>Нет</v>
          </cell>
          <cell r="AN41" t="str">
            <v>Нет</v>
          </cell>
        </row>
        <row r="42">
          <cell r="A42" t="str">
            <v xml:space="preserve">ЗАДВИЖКА ФЛАНЦЕВАЯ №28 ДУ 800 ММ С ЭЛЕКТРИЧЕСКИМ ПРИВОДОМ  </v>
          </cell>
          <cell r="B42">
            <v>435</v>
          </cell>
          <cell r="F42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2" t="str">
            <v>W 2-13</v>
          </cell>
          <cell r="L42" t="str">
            <v>W 2-14</v>
          </cell>
          <cell r="M42" t="str">
            <v>W 2-26</v>
          </cell>
          <cell r="N42" t="str">
            <v>W 2-33а</v>
          </cell>
          <cell r="O42" t="str">
            <v>W 2-71а</v>
          </cell>
          <cell r="P42" t="str">
            <v>E ЗА-2</v>
          </cell>
          <cell r="Q42" t="str">
            <v>E ЗА-3</v>
          </cell>
          <cell r="R42" t="str">
            <v>E ЗА-13</v>
          </cell>
          <cell r="S42" t="str">
            <v>E ЗА-14</v>
          </cell>
          <cell r="T42" t="str">
            <v>Нет</v>
          </cell>
          <cell r="U42" t="str">
            <v>Нет</v>
          </cell>
          <cell r="V42" t="str">
            <v>Нет</v>
          </cell>
          <cell r="W42" t="str">
            <v>Нет</v>
          </cell>
          <cell r="X42" t="str">
            <v>Нет</v>
          </cell>
          <cell r="Y42" t="str">
            <v>Нет</v>
          </cell>
          <cell r="Z42" t="str">
            <v>Нет</v>
          </cell>
          <cell r="AA42" t="str">
            <v>Нет</v>
          </cell>
          <cell r="AB42" t="str">
            <v>Нет</v>
          </cell>
          <cell r="AC42" t="str">
            <v>Нет</v>
          </cell>
          <cell r="AD42" t="str">
            <v>Нет</v>
          </cell>
          <cell r="AE42" t="str">
            <v>Нет</v>
          </cell>
          <cell r="AF42" t="str">
            <v>Нет</v>
          </cell>
          <cell r="AG42" t="str">
            <v>Нет</v>
          </cell>
          <cell r="AH42" t="str">
            <v>Нет</v>
          </cell>
          <cell r="AI42" t="str">
            <v>Нет</v>
          </cell>
          <cell r="AJ42" t="str">
            <v>Нет</v>
          </cell>
          <cell r="AK42" t="str">
            <v>Нет</v>
          </cell>
          <cell r="AL42" t="str">
            <v>Нет</v>
          </cell>
          <cell r="AM42" t="str">
            <v>Нет</v>
          </cell>
          <cell r="AN42" t="str">
            <v>Нет</v>
          </cell>
        </row>
        <row r="43">
          <cell r="A43" t="str">
            <v xml:space="preserve">ЗАДВИЖКА ФЛАНЦЕВАЯ №29 ДУ 800 ММ С ЭЛЕКТРИЧЕСКИМ ПРИВОДОМ  </v>
          </cell>
          <cell r="B43">
            <v>436</v>
          </cell>
          <cell r="F43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3" t="str">
            <v>E 10-Р</v>
          </cell>
          <cell r="L43" t="str">
            <v>W 2-21</v>
          </cell>
          <cell r="M43" t="str">
            <v>W 2-21а</v>
          </cell>
          <cell r="N43" t="str">
            <v>W 2-25</v>
          </cell>
          <cell r="O43" t="str">
            <v>W 2-27</v>
          </cell>
          <cell r="P43" t="str">
            <v>W 2-31</v>
          </cell>
          <cell r="Q43" t="str">
            <v>W 2-73а</v>
          </cell>
          <cell r="R43" t="str">
            <v>E ЗА-10</v>
          </cell>
          <cell r="S43" t="str">
            <v>E ЗА-11</v>
          </cell>
          <cell r="T43" t="str">
            <v>E ЗА-12</v>
          </cell>
          <cell r="U43" t="str">
            <v>E ЗА-17</v>
          </cell>
          <cell r="V43" t="str">
            <v>E ЗА-73а</v>
          </cell>
          <cell r="W43" t="str">
            <v>Нет</v>
          </cell>
          <cell r="X43" t="str">
            <v>Нет</v>
          </cell>
          <cell r="Y43" t="str">
            <v>Нет</v>
          </cell>
          <cell r="Z43" t="str">
            <v>Нет</v>
          </cell>
          <cell r="AA43" t="str">
            <v>Нет</v>
          </cell>
          <cell r="AB43" t="str">
            <v>Нет</v>
          </cell>
          <cell r="AC43" t="str">
            <v>Нет</v>
          </cell>
          <cell r="AD43" t="str">
            <v>Нет</v>
          </cell>
          <cell r="AE43" t="str">
            <v>Нет</v>
          </cell>
          <cell r="AF43" t="str">
            <v>Нет</v>
          </cell>
          <cell r="AG43" t="str">
            <v>Нет</v>
          </cell>
          <cell r="AH43" t="str">
            <v>Нет</v>
          </cell>
          <cell r="AI43" t="str">
            <v>Нет</v>
          </cell>
          <cell r="AJ43" t="str">
            <v>Нет</v>
          </cell>
          <cell r="AK43" t="str">
            <v>Нет</v>
          </cell>
          <cell r="AL43" t="str">
            <v>Нет</v>
          </cell>
          <cell r="AM43" t="str">
            <v>Нет</v>
          </cell>
          <cell r="AN43" t="str">
            <v>Нет</v>
          </cell>
        </row>
        <row r="44">
          <cell r="A44" t="str">
            <v xml:space="preserve">ЗТАВОР ПОВОРОТНЫЙ ФЛАНЦЕВЫЙ №29А ДУ 400 ММ С ЭЛЕКТРИЧЕСКИМ ПРИВОДОМ  </v>
          </cell>
          <cell r="B44">
            <v>437</v>
          </cell>
          <cell r="F4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4" t="str">
            <v>E 10-Р</v>
          </cell>
          <cell r="L44" t="str">
            <v>W 2-25</v>
          </cell>
          <cell r="M44" t="str">
            <v>W 2-29</v>
          </cell>
          <cell r="N44" t="str">
            <v>W 2-73а</v>
          </cell>
          <cell r="O44" t="str">
            <v>E ЗА-10</v>
          </cell>
          <cell r="P44" t="str">
            <v>E ЗА-29а</v>
          </cell>
          <cell r="Q44" t="str">
            <v>E ЗА-73а</v>
          </cell>
          <cell r="R44" t="str">
            <v>Нет</v>
          </cell>
          <cell r="S44" t="str">
            <v>Нет</v>
          </cell>
          <cell r="T44" t="str">
            <v>Нет</v>
          </cell>
          <cell r="U44" t="str">
            <v>Нет</v>
          </cell>
          <cell r="V44" t="str">
            <v>Нет</v>
          </cell>
          <cell r="W44" t="str">
            <v>Нет</v>
          </cell>
          <cell r="X44" t="str">
            <v>Нет</v>
          </cell>
          <cell r="Y44" t="str">
            <v>Нет</v>
          </cell>
          <cell r="Z44" t="str">
            <v>Нет</v>
          </cell>
          <cell r="AA44" t="str">
            <v>Нет</v>
          </cell>
          <cell r="AB44" t="str">
            <v>Нет</v>
          </cell>
          <cell r="AC44" t="str">
            <v>Нет</v>
          </cell>
          <cell r="AD44" t="str">
            <v>Нет</v>
          </cell>
          <cell r="AE44" t="str">
            <v>Нет</v>
          </cell>
          <cell r="AF44" t="str">
            <v>Нет</v>
          </cell>
          <cell r="AG44" t="str">
            <v>Нет</v>
          </cell>
          <cell r="AH44" t="str">
            <v>Нет</v>
          </cell>
          <cell r="AI44" t="str">
            <v>Нет</v>
          </cell>
          <cell r="AJ44" t="str">
            <v>Нет</v>
          </cell>
          <cell r="AK44" t="str">
            <v>Нет</v>
          </cell>
          <cell r="AL44" t="str">
            <v>Нет</v>
          </cell>
          <cell r="AM44" t="str">
            <v>Нет</v>
          </cell>
          <cell r="AN44" t="str">
            <v>Нет</v>
          </cell>
        </row>
        <row r="45">
          <cell r="A45" t="str">
            <v xml:space="preserve">ЗАДВИЖКА ФЛАНЦЕВАЯ №30 ДУ 800 ММ С ЭЛЕКТРИЧЕСКИМ ПРИВОДОМ  </v>
          </cell>
          <cell r="B45">
            <v>438</v>
          </cell>
          <cell r="F45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5" t="str">
            <v>W 2-25</v>
          </cell>
          <cell r="L45" t="str">
            <v>W 2-71</v>
          </cell>
          <cell r="M45" t="str">
            <v>W 2-80</v>
          </cell>
          <cell r="N45" t="str">
            <v>E ЗА-1</v>
          </cell>
          <cell r="O45" t="str">
            <v>E ЗА-10</v>
          </cell>
          <cell r="P45" t="str">
            <v>E ЗА-13</v>
          </cell>
          <cell r="Q45" t="str">
            <v>Нет</v>
          </cell>
          <cell r="R45" t="str">
            <v>Нет</v>
          </cell>
          <cell r="S45" t="str">
            <v>Нет</v>
          </cell>
          <cell r="T45" t="str">
            <v>Нет</v>
          </cell>
          <cell r="U45" t="str">
            <v>Нет</v>
          </cell>
          <cell r="V45" t="str">
            <v>Нет</v>
          </cell>
          <cell r="W45" t="str">
            <v>Нет</v>
          </cell>
          <cell r="X45" t="str">
            <v>Нет</v>
          </cell>
          <cell r="Y45" t="str">
            <v>Нет</v>
          </cell>
          <cell r="Z45" t="str">
            <v>Нет</v>
          </cell>
          <cell r="AA45" t="str">
            <v>Нет</v>
          </cell>
          <cell r="AB45" t="str">
            <v>Нет</v>
          </cell>
          <cell r="AC45" t="str">
            <v>Нет</v>
          </cell>
          <cell r="AD45" t="str">
            <v>Нет</v>
          </cell>
          <cell r="AE45" t="str">
            <v>Нет</v>
          </cell>
          <cell r="AF45" t="str">
            <v>Нет</v>
          </cell>
          <cell r="AG45" t="str">
            <v>Нет</v>
          </cell>
          <cell r="AH45" t="str">
            <v>Нет</v>
          </cell>
          <cell r="AI45" t="str">
            <v>Нет</v>
          </cell>
          <cell r="AJ45" t="str">
            <v>Нет</v>
          </cell>
          <cell r="AK45" t="str">
            <v>Нет</v>
          </cell>
          <cell r="AL45" t="str">
            <v>Нет</v>
          </cell>
          <cell r="AM45" t="str">
            <v>Нет</v>
          </cell>
          <cell r="AN45" t="str">
            <v>Нет</v>
          </cell>
        </row>
        <row r="46">
          <cell r="A46" t="str">
            <v xml:space="preserve">ЗАДВИЖКА ФЛАНЦЕВАЯ №31 ДУ 800 ММ С ЭЛЕКТРИЧЕСКИМ ПРИВОДОМ  </v>
          </cell>
          <cell r="B46">
            <v>439</v>
          </cell>
          <cell r="F46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6" t="str">
            <v>W 2-21</v>
          </cell>
          <cell r="L46" t="str">
            <v>W 2-21а</v>
          </cell>
          <cell r="M46" t="str">
            <v>W 2-27</v>
          </cell>
          <cell r="N46" t="str">
            <v>W 2-29</v>
          </cell>
          <cell r="O46" t="str">
            <v>W 2-31а</v>
          </cell>
          <cell r="P46" t="str">
            <v>E ЗА-10</v>
          </cell>
          <cell r="Q46" t="str">
            <v>E ЗА-11</v>
          </cell>
          <cell r="R46" t="str">
            <v>E ЗА-12</v>
          </cell>
          <cell r="S46" t="str">
            <v>E ЗА-17</v>
          </cell>
          <cell r="T46" t="str">
            <v>Нет</v>
          </cell>
          <cell r="U46" t="str">
            <v>Нет</v>
          </cell>
          <cell r="V46" t="str">
            <v>Нет</v>
          </cell>
          <cell r="W46" t="str">
            <v>Нет</v>
          </cell>
          <cell r="X46" t="str">
            <v>Нет</v>
          </cell>
          <cell r="Y46" t="str">
            <v>Нет</v>
          </cell>
          <cell r="Z46" t="str">
            <v>Нет</v>
          </cell>
          <cell r="AA46" t="str">
            <v>Нет</v>
          </cell>
          <cell r="AB46" t="str">
            <v>Нет</v>
          </cell>
          <cell r="AC46" t="str">
            <v>Нет</v>
          </cell>
          <cell r="AD46" t="str">
            <v>Нет</v>
          </cell>
          <cell r="AE46" t="str">
            <v>Нет</v>
          </cell>
          <cell r="AF46" t="str">
            <v>Нет</v>
          </cell>
          <cell r="AG46" t="str">
            <v>Нет</v>
          </cell>
          <cell r="AH46" t="str">
            <v>Нет</v>
          </cell>
          <cell r="AI46" t="str">
            <v>Нет</v>
          </cell>
          <cell r="AJ46" t="str">
            <v>Нет</v>
          </cell>
          <cell r="AK46" t="str">
            <v>Нет</v>
          </cell>
          <cell r="AL46" t="str">
            <v>Нет</v>
          </cell>
          <cell r="AM46" t="str">
            <v>Нет</v>
          </cell>
          <cell r="AN46" t="str">
            <v>Нет</v>
          </cell>
        </row>
        <row r="47">
          <cell r="A47" t="str">
            <v xml:space="preserve">ЗАДВИЖКА ФЛАНЦЕВАЯ №31А ДУ 800 ММ С ЭЛЕКТРИЧЕСКИМ ПРИВОДОМ  </v>
          </cell>
          <cell r="B47">
            <v>440</v>
          </cell>
          <cell r="F47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7" t="str">
            <v>W 2-31</v>
          </cell>
          <cell r="L47" t="str">
            <v>W 2-38</v>
          </cell>
          <cell r="M47" t="str">
            <v>W 2-44</v>
          </cell>
          <cell r="N47" t="str">
            <v>W 2-45а</v>
          </cell>
          <cell r="O47" t="str">
            <v>W 2-69а</v>
          </cell>
          <cell r="P47" t="str">
            <v>W 2-79</v>
          </cell>
          <cell r="Q47" t="str">
            <v>E ЗА-9</v>
          </cell>
          <cell r="R47" t="str">
            <v>E ЗА-16</v>
          </cell>
          <cell r="S47" t="str">
            <v>E ЗА-17</v>
          </cell>
          <cell r="T47" t="str">
            <v>Нет</v>
          </cell>
          <cell r="U47" t="str">
            <v>Нет</v>
          </cell>
          <cell r="V47" t="str">
            <v>Нет</v>
          </cell>
          <cell r="W47" t="str">
            <v>Нет</v>
          </cell>
          <cell r="X47" t="str">
            <v>Нет</v>
          </cell>
          <cell r="Y47" t="str">
            <v>Нет</v>
          </cell>
          <cell r="Z47" t="str">
            <v>Нет</v>
          </cell>
          <cell r="AA47" t="str">
            <v>Нет</v>
          </cell>
          <cell r="AB47" t="str">
            <v>Нет</v>
          </cell>
          <cell r="AC47" t="str">
            <v>Нет</v>
          </cell>
          <cell r="AD47" t="str">
            <v>Нет</v>
          </cell>
          <cell r="AE47" t="str">
            <v>Нет</v>
          </cell>
          <cell r="AF47" t="str">
            <v>Нет</v>
          </cell>
          <cell r="AG47" t="str">
            <v>Нет</v>
          </cell>
          <cell r="AH47" t="str">
            <v>Нет</v>
          </cell>
          <cell r="AI47" t="str">
            <v>Нет</v>
          </cell>
          <cell r="AJ47" t="str">
            <v>Нет</v>
          </cell>
          <cell r="AK47" t="str">
            <v>Нет</v>
          </cell>
          <cell r="AL47" t="str">
            <v>Нет</v>
          </cell>
          <cell r="AM47" t="str">
            <v>Нет</v>
          </cell>
          <cell r="AN47" t="str">
            <v>Нет</v>
          </cell>
        </row>
        <row r="48">
          <cell r="A48" t="str">
            <v xml:space="preserve">ЗАДВИЖКА ФЛАНЦЕВАЯ №33 ДУ 1000 ММ С ЭЛЕКТРИЧЕСКИМ ПРИВОДОМ  </v>
          </cell>
          <cell r="B48">
            <v>441</v>
          </cell>
          <cell r="F48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8" t="str">
            <v>W 2-24</v>
          </cell>
          <cell r="L48" t="str">
            <v>W 2-33а</v>
          </cell>
          <cell r="M48" t="str">
            <v>W 2-82</v>
          </cell>
          <cell r="N48" t="str">
            <v>E ЗА-4</v>
          </cell>
          <cell r="O48" t="str">
            <v>E ЗА-14</v>
          </cell>
          <cell r="P48" t="str">
            <v>Нет</v>
          </cell>
          <cell r="Q48" t="str">
            <v>Нет</v>
          </cell>
          <cell r="R48" t="str">
            <v>Нет</v>
          </cell>
          <cell r="S48" t="str">
            <v>Нет</v>
          </cell>
          <cell r="T48" t="str">
            <v>Нет</v>
          </cell>
          <cell r="U48" t="str">
            <v>Нет</v>
          </cell>
          <cell r="V48" t="str">
            <v>Нет</v>
          </cell>
          <cell r="W48" t="str">
            <v>Нет</v>
          </cell>
          <cell r="X48" t="str">
            <v>Нет</v>
          </cell>
          <cell r="Y48" t="str">
            <v>Нет</v>
          </cell>
          <cell r="Z48" t="str">
            <v>Нет</v>
          </cell>
          <cell r="AA48" t="str">
            <v>Нет</v>
          </cell>
          <cell r="AB48" t="str">
            <v>Нет</v>
          </cell>
          <cell r="AC48" t="str">
            <v>Нет</v>
          </cell>
          <cell r="AD48" t="str">
            <v>Нет</v>
          </cell>
          <cell r="AE48" t="str">
            <v>Нет</v>
          </cell>
          <cell r="AF48" t="str">
            <v>Нет</v>
          </cell>
          <cell r="AG48" t="str">
            <v>Нет</v>
          </cell>
          <cell r="AH48" t="str">
            <v>Нет</v>
          </cell>
          <cell r="AI48" t="str">
            <v>Нет</v>
          </cell>
          <cell r="AJ48" t="str">
            <v>Нет</v>
          </cell>
          <cell r="AK48" t="str">
            <v>Нет</v>
          </cell>
          <cell r="AL48" t="str">
            <v>Нет</v>
          </cell>
          <cell r="AM48" t="str">
            <v>Нет</v>
          </cell>
          <cell r="AN48" t="str">
            <v>Нет</v>
          </cell>
        </row>
        <row r="49">
          <cell r="A49" t="str">
            <v xml:space="preserve">ЗАДВИЖКА ФЛАНЦЕВАЯ №33А ДУ 1000 ММ С ЭЛЕКТРИЧЕСКИМ ПРИВОДОМ  </v>
          </cell>
          <cell r="B49">
            <v>442</v>
          </cell>
          <cell r="F49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49" t="str">
            <v>W 2-26</v>
          </cell>
          <cell r="L49" t="str">
            <v>W 2-28</v>
          </cell>
          <cell r="M49" t="str">
            <v>W 2-33</v>
          </cell>
          <cell r="N49" t="str">
            <v>W 2-71а</v>
          </cell>
          <cell r="O49" t="str">
            <v>E ЗА-2</v>
          </cell>
          <cell r="P49" t="str">
            <v>E ЗА-3</v>
          </cell>
          <cell r="Q49" t="str">
            <v>E ЗА-13</v>
          </cell>
          <cell r="R49" t="str">
            <v>E ЗА-14</v>
          </cell>
          <cell r="S49" t="str">
            <v>Нет</v>
          </cell>
          <cell r="T49" t="str">
            <v>Нет</v>
          </cell>
          <cell r="U49" t="str">
            <v>Нет</v>
          </cell>
          <cell r="V49" t="str">
            <v>Нет</v>
          </cell>
          <cell r="W49" t="str">
            <v>Нет</v>
          </cell>
          <cell r="X49" t="str">
            <v>Нет</v>
          </cell>
          <cell r="Y49" t="str">
            <v>Нет</v>
          </cell>
          <cell r="Z49" t="str">
            <v>Нет</v>
          </cell>
          <cell r="AA49" t="str">
            <v>Нет</v>
          </cell>
          <cell r="AB49" t="str">
            <v>Нет</v>
          </cell>
          <cell r="AC49" t="str">
            <v>Нет</v>
          </cell>
          <cell r="AD49" t="str">
            <v>Нет</v>
          </cell>
          <cell r="AE49" t="str">
            <v>Нет</v>
          </cell>
          <cell r="AF49" t="str">
            <v>Нет</v>
          </cell>
          <cell r="AG49" t="str">
            <v>Нет</v>
          </cell>
          <cell r="AH49" t="str">
            <v>Нет</v>
          </cell>
          <cell r="AI49" t="str">
            <v>Нет</v>
          </cell>
          <cell r="AJ49" t="str">
            <v>Нет</v>
          </cell>
          <cell r="AK49" t="str">
            <v>Нет</v>
          </cell>
          <cell r="AL49" t="str">
            <v>Нет</v>
          </cell>
          <cell r="AM49" t="str">
            <v>Нет</v>
          </cell>
          <cell r="AN49" t="str">
            <v>Нет</v>
          </cell>
        </row>
        <row r="50">
          <cell r="A50" t="str">
            <v xml:space="preserve">ЗАДВИЖКА ФЛАНЦЕВАЯ №35 ДУ 600 ММ С ЭЛЕКТРИЧЕСКИМ ПРИВОДОМ  </v>
          </cell>
          <cell r="B50">
            <v>443</v>
          </cell>
          <cell r="F50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0" t="str">
            <v>E 6-ЦС</v>
          </cell>
          <cell r="L50" t="str">
            <v>E 6-ЦУ</v>
          </cell>
          <cell r="M50" t="str">
            <v>E 6-Р-1</v>
          </cell>
          <cell r="N50" t="str">
            <v>E 6-Р-2</v>
          </cell>
          <cell r="O50" t="str">
            <v>E 7-ЦС</v>
          </cell>
          <cell r="P50" t="str">
            <v>E 7-ЦУ</v>
          </cell>
          <cell r="Q50" t="str">
            <v>E 7-Р-1</v>
          </cell>
          <cell r="R50" t="str">
            <v>E 7-Р-2</v>
          </cell>
          <cell r="S50" t="str">
            <v>E 8-ЦС</v>
          </cell>
          <cell r="T50" t="str">
            <v>E 8-ЦУ</v>
          </cell>
          <cell r="U50" t="str">
            <v>E 8-Р-1</v>
          </cell>
          <cell r="V50" t="str">
            <v>E 8-Р-2</v>
          </cell>
          <cell r="W50" t="str">
            <v>W 2-1</v>
          </cell>
          <cell r="X50" t="str">
            <v>W ПК-1Т</v>
          </cell>
          <cell r="Y50" t="str">
            <v>W 2-1Т</v>
          </cell>
          <cell r="Z50" t="str">
            <v>W 2-18</v>
          </cell>
          <cell r="AA50" t="str">
            <v>W 2-36</v>
          </cell>
          <cell r="AB50" t="str">
            <v>W 2-37</v>
          </cell>
          <cell r="AC50" t="str">
            <v>W 2-38</v>
          </cell>
          <cell r="AD50" t="str">
            <v>W 2-43</v>
          </cell>
          <cell r="AE50" t="str">
            <v>W 2-44</v>
          </cell>
          <cell r="AF50" t="str">
            <v>W 2-46</v>
          </cell>
          <cell r="AG50" t="str">
            <v>E ЗА-6</v>
          </cell>
          <cell r="AH50" t="str">
            <v>E ЗА-7</v>
          </cell>
          <cell r="AI50" t="str">
            <v>E ЗА-8</v>
          </cell>
          <cell r="AJ50" t="str">
            <v>E ЗА-16</v>
          </cell>
          <cell r="AK50" t="str">
            <v>E ЗА-ГЛ</v>
          </cell>
          <cell r="AL50" t="str">
            <v>Нет</v>
          </cell>
          <cell r="AM50" t="str">
            <v>Нет</v>
          </cell>
          <cell r="AN50" t="str">
            <v>Нет</v>
          </cell>
        </row>
        <row r="51">
          <cell r="A51" t="str">
            <v xml:space="preserve">ЗАДВИЖКА ФЛАНЦЕВАЯ №36 ДУ 1000 ММ С ЭЛЕКТРИЧЕСКИМ ПРИВОДОМ  </v>
          </cell>
          <cell r="B51">
            <v>444</v>
          </cell>
          <cell r="F51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1" t="str">
            <v>E 6-ЦС</v>
          </cell>
          <cell r="L51" t="str">
            <v>E 6-ЦУ</v>
          </cell>
          <cell r="M51" t="str">
            <v>E 6-Р-1</v>
          </cell>
          <cell r="N51" t="str">
            <v>E 6-Р-2</v>
          </cell>
          <cell r="O51" t="str">
            <v>W 2-6</v>
          </cell>
          <cell r="P51" t="str">
            <v>W 2-18</v>
          </cell>
          <cell r="Q51" t="str">
            <v>W 2-20</v>
          </cell>
          <cell r="R51" t="str">
            <v>W 2-39</v>
          </cell>
          <cell r="S51" t="str">
            <v>W 2-46</v>
          </cell>
          <cell r="T51" t="str">
            <v>W 2-68</v>
          </cell>
          <cell r="U51" t="str">
            <v>E ЗА-6</v>
          </cell>
          <cell r="V51" t="str">
            <v>E ЗА-7</v>
          </cell>
          <cell r="W51" t="str">
            <v>E ЗА-14</v>
          </cell>
          <cell r="X51" t="str">
            <v>E ЗА-16</v>
          </cell>
          <cell r="Y51" t="str">
            <v>Нет</v>
          </cell>
          <cell r="Z51" t="str">
            <v>Нет</v>
          </cell>
          <cell r="AA51" t="str">
            <v>Нет</v>
          </cell>
          <cell r="AB51" t="str">
            <v>Нет</v>
          </cell>
          <cell r="AC51" t="str">
            <v>Нет</v>
          </cell>
          <cell r="AD51" t="str">
            <v>Нет</v>
          </cell>
          <cell r="AE51" t="str">
            <v>Нет</v>
          </cell>
          <cell r="AF51" t="str">
            <v>Нет</v>
          </cell>
          <cell r="AG51" t="str">
            <v>Нет</v>
          </cell>
          <cell r="AH51" t="str">
            <v>Нет</v>
          </cell>
          <cell r="AI51" t="str">
            <v>Нет</v>
          </cell>
          <cell r="AJ51" t="str">
            <v>Нет</v>
          </cell>
          <cell r="AK51" t="str">
            <v>Нет</v>
          </cell>
          <cell r="AL51" t="str">
            <v>Нет</v>
          </cell>
          <cell r="AM51" t="str">
            <v>Нет</v>
          </cell>
          <cell r="AN51" t="str">
            <v>Нет</v>
          </cell>
        </row>
        <row r="52">
          <cell r="A52" t="str">
            <v xml:space="preserve">ЗАДВИЖКА ФЛАНЦЕВАЯ №37 ДУ 600 ММ С ЭЛЕКТРИЧЕСКИМ ПРИВОДОМ  </v>
          </cell>
          <cell r="B52">
            <v>445</v>
          </cell>
          <cell r="F52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2" t="str">
            <v>E 8-ЦС</v>
          </cell>
          <cell r="L52" t="str">
            <v>E 8-ЦУ</v>
          </cell>
          <cell r="M52" t="str">
            <v>E 8-Р-1</v>
          </cell>
          <cell r="N52" t="str">
            <v>E 8-Р-2</v>
          </cell>
          <cell r="O52" t="str">
            <v>W 2-4</v>
          </cell>
          <cell r="P52" t="str">
            <v>W 2-17</v>
          </cell>
          <cell r="Q52" t="str">
            <v>W 2-38</v>
          </cell>
          <cell r="R52" t="str">
            <v>W 2-41</v>
          </cell>
          <cell r="S52" t="str">
            <v>W 2-43</v>
          </cell>
          <cell r="T52" t="str">
            <v>W 2-46</v>
          </cell>
          <cell r="U52" t="str">
            <v>W 2-47</v>
          </cell>
          <cell r="V52" t="str">
            <v>W 2-66а</v>
          </cell>
          <cell r="W52" t="str">
            <v>W 2-67</v>
          </cell>
          <cell r="X52" t="str">
            <v>E ЗА-6</v>
          </cell>
          <cell r="Y52" t="str">
            <v>E ЗА-7</v>
          </cell>
          <cell r="Z52" t="str">
            <v>E ЗА-8</v>
          </cell>
          <cell r="AA52" t="str">
            <v>E ЗА-16</v>
          </cell>
          <cell r="AB52" t="str">
            <v>Нет</v>
          </cell>
          <cell r="AC52" t="str">
            <v>Нет</v>
          </cell>
          <cell r="AD52" t="str">
            <v>Нет</v>
          </cell>
          <cell r="AE52" t="str">
            <v>Нет</v>
          </cell>
          <cell r="AF52" t="str">
            <v>Нет</v>
          </cell>
          <cell r="AG52" t="str">
            <v>Нет</v>
          </cell>
          <cell r="AH52" t="str">
            <v>Нет</v>
          </cell>
          <cell r="AI52" t="str">
            <v>Нет</v>
          </cell>
          <cell r="AJ52" t="str">
            <v>Нет</v>
          </cell>
          <cell r="AK52" t="str">
            <v>Нет</v>
          </cell>
          <cell r="AL52" t="str">
            <v>Нет</v>
          </cell>
          <cell r="AM52" t="str">
            <v>Нет</v>
          </cell>
          <cell r="AN52" t="str">
            <v>Нет</v>
          </cell>
        </row>
        <row r="53">
          <cell r="A53" t="str">
            <v xml:space="preserve">ЗАДВИЖКА ФЛАНЦЕВАЯ №38 ДУ 800 ММ С ЭЛЕКТРИЧЕСКИМ ПРИВОДОМ  </v>
          </cell>
          <cell r="B53">
            <v>446</v>
          </cell>
          <cell r="F53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3" t="str">
            <v>E 8-ЦС</v>
          </cell>
          <cell r="L53" t="str">
            <v>E 8-ЦУ</v>
          </cell>
          <cell r="M53" t="str">
            <v>E 8-Р-1</v>
          </cell>
          <cell r="N53" t="str">
            <v>E 8-Р-2</v>
          </cell>
          <cell r="O53" t="str">
            <v>W 2-4</v>
          </cell>
          <cell r="P53" t="str">
            <v>W 2-17</v>
          </cell>
          <cell r="Q53" t="str">
            <v>W 2-31а</v>
          </cell>
          <cell r="R53" t="str">
            <v>W 2-37</v>
          </cell>
          <cell r="S53" t="str">
            <v>W 2-41</v>
          </cell>
          <cell r="T53" t="str">
            <v>W 2-44</v>
          </cell>
          <cell r="U53" t="str">
            <v>W 2-45а</v>
          </cell>
          <cell r="V53" t="str">
            <v>W 2-69а</v>
          </cell>
          <cell r="W53" t="str">
            <v>W 2-79</v>
          </cell>
          <cell r="X53" t="str">
            <v>E ЗА-8</v>
          </cell>
          <cell r="Y53" t="str">
            <v>E ЗА-9</v>
          </cell>
          <cell r="Z53" t="str">
            <v>E ЗА-16</v>
          </cell>
          <cell r="AA53" t="str">
            <v>E ЗА-17</v>
          </cell>
          <cell r="AB53" t="str">
            <v>Нет</v>
          </cell>
          <cell r="AC53" t="str">
            <v>Нет</v>
          </cell>
          <cell r="AD53" t="str">
            <v>Нет</v>
          </cell>
          <cell r="AE53" t="str">
            <v>Нет</v>
          </cell>
          <cell r="AF53" t="str">
            <v>Нет</v>
          </cell>
          <cell r="AG53" t="str">
            <v>Нет</v>
          </cell>
          <cell r="AH53" t="str">
            <v>Нет</v>
          </cell>
          <cell r="AI53" t="str">
            <v>Нет</v>
          </cell>
          <cell r="AJ53" t="str">
            <v>Нет</v>
          </cell>
          <cell r="AK53" t="str">
            <v>Нет</v>
          </cell>
          <cell r="AL53" t="str">
            <v>Нет</v>
          </cell>
          <cell r="AM53" t="str">
            <v>Нет</v>
          </cell>
          <cell r="AN53" t="str">
            <v>Нет</v>
          </cell>
        </row>
        <row r="54">
          <cell r="A54" t="str">
            <v xml:space="preserve">ЗАДВИЖКА ФЛАНЦЕВАЯ №39 ДУ 1000 ММ С ЭЛЕКТРИЧЕСКИМ ПРИВОДОМ  </v>
          </cell>
          <cell r="B54">
            <v>447</v>
          </cell>
          <cell r="F5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4" t="str">
            <v>W 2-18</v>
          </cell>
          <cell r="L54" t="str">
            <v>W 2-20</v>
          </cell>
          <cell r="M54" t="str">
            <v>W 2-36</v>
          </cell>
          <cell r="N54" t="str">
            <v>W 2-68</v>
          </cell>
          <cell r="O54" t="str">
            <v>E ЗА-6</v>
          </cell>
          <cell r="P54" t="str">
            <v>E ЗА-7</v>
          </cell>
          <cell r="Q54" t="str">
            <v>E ЗА-14</v>
          </cell>
          <cell r="R54" t="str">
            <v>E ЗА-16</v>
          </cell>
          <cell r="S54" t="str">
            <v>Нет</v>
          </cell>
          <cell r="T54" t="str">
            <v>Нет</v>
          </cell>
          <cell r="U54" t="str">
            <v>Нет</v>
          </cell>
          <cell r="V54" t="str">
            <v>Нет</v>
          </cell>
          <cell r="W54" t="str">
            <v>Нет</v>
          </cell>
          <cell r="X54" t="str">
            <v>Нет</v>
          </cell>
          <cell r="Y54" t="str">
            <v>Нет</v>
          </cell>
          <cell r="Z54" t="str">
            <v>Нет</v>
          </cell>
          <cell r="AA54" t="str">
            <v>Нет</v>
          </cell>
          <cell r="AB54" t="str">
            <v>Нет</v>
          </cell>
          <cell r="AC54" t="str">
            <v>Нет</v>
          </cell>
          <cell r="AD54" t="str">
            <v>Нет</v>
          </cell>
          <cell r="AE54" t="str">
            <v>Нет</v>
          </cell>
          <cell r="AF54" t="str">
            <v>Нет</v>
          </cell>
          <cell r="AG54" t="str">
            <v>Нет</v>
          </cell>
          <cell r="AH54" t="str">
            <v>Нет</v>
          </cell>
          <cell r="AI54" t="str">
            <v>Нет</v>
          </cell>
          <cell r="AJ54" t="str">
            <v>Нет</v>
          </cell>
          <cell r="AK54" t="str">
            <v>Нет</v>
          </cell>
          <cell r="AL54" t="str">
            <v>Нет</v>
          </cell>
          <cell r="AM54" t="str">
            <v>Нет</v>
          </cell>
          <cell r="AN54" t="str">
            <v>Нет</v>
          </cell>
        </row>
        <row r="55">
          <cell r="A55" t="str">
            <v xml:space="preserve">ЗАДВИЖКА ФЛАНЦЕВАЯ №41 ДУ 600 ММ С ЭЛЕКТРИЧЕСКИМ ПРИВОДОМ  </v>
          </cell>
          <cell r="B55">
            <v>448</v>
          </cell>
          <cell r="F55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5" t="str">
            <v>E 8-ЦС</v>
          </cell>
          <cell r="L55" t="str">
            <v>E 8-ЦУ</v>
          </cell>
          <cell r="M55" t="str">
            <v>E 8-Р-1</v>
          </cell>
          <cell r="N55" t="str">
            <v>E 8-Р-2</v>
          </cell>
          <cell r="O55" t="str">
            <v>W 2-1Т</v>
          </cell>
          <cell r="P55" t="str">
            <v>W ПК-1Т</v>
          </cell>
          <cell r="Q55" t="str">
            <v>W 2-4</v>
          </cell>
          <cell r="R55" t="str">
            <v>W 2-17</v>
          </cell>
          <cell r="S55" t="str">
            <v>W 2-35</v>
          </cell>
          <cell r="T55" t="str">
            <v>W 2-37</v>
          </cell>
          <cell r="U55" t="str">
            <v>W 2-38</v>
          </cell>
          <cell r="V55" t="str">
            <v>W 2-42</v>
          </cell>
          <cell r="W55" t="str">
            <v>E ЗА-7</v>
          </cell>
          <cell r="X55" t="str">
            <v>E ЗА-8</v>
          </cell>
          <cell r="Y55" t="str">
            <v>E ЗА-16</v>
          </cell>
          <cell r="Z55" t="str">
            <v>E ЗА-ГЛ</v>
          </cell>
          <cell r="AA55" t="str">
            <v>Нет</v>
          </cell>
          <cell r="AB55" t="str">
            <v>Нет</v>
          </cell>
          <cell r="AC55" t="str">
            <v>Нет</v>
          </cell>
          <cell r="AD55" t="str">
            <v>Нет</v>
          </cell>
          <cell r="AE55" t="str">
            <v>Нет</v>
          </cell>
          <cell r="AF55" t="str">
            <v>Нет</v>
          </cell>
          <cell r="AG55" t="str">
            <v>Нет</v>
          </cell>
          <cell r="AH55" t="str">
            <v>Нет</v>
          </cell>
          <cell r="AI55" t="str">
            <v>Нет</v>
          </cell>
          <cell r="AJ55" t="str">
            <v>Нет</v>
          </cell>
          <cell r="AK55" t="str">
            <v>Нет</v>
          </cell>
          <cell r="AL55" t="str">
            <v>Нет</v>
          </cell>
          <cell r="AM55" t="str">
            <v>Нет</v>
          </cell>
          <cell r="AN55" t="str">
            <v>Нет</v>
          </cell>
        </row>
        <row r="56">
          <cell r="A56" t="str">
            <v xml:space="preserve">ЗАДВИЖКА ФЛАНЦЕВАЯ №42 ДУ 600 ММ С ЭЛЕКТРИЧЕСКИМ ПРИВОДОМ  </v>
          </cell>
          <cell r="B56">
            <v>449</v>
          </cell>
          <cell r="F56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6" t="str">
            <v>E 7-ЦС</v>
          </cell>
          <cell r="L56" t="str">
            <v>E 7-ЦУ</v>
          </cell>
          <cell r="M56" t="str">
            <v>E 7-Р-1</v>
          </cell>
          <cell r="N56" t="str">
            <v>E 7-Р-2</v>
          </cell>
          <cell r="O56" t="str">
            <v>W 2-1Т</v>
          </cell>
          <cell r="P56" t="str">
            <v>W ПК-1Т</v>
          </cell>
          <cell r="Q56" t="str">
            <v>W 2-5</v>
          </cell>
          <cell r="R56" t="str">
            <v>W 2-17</v>
          </cell>
          <cell r="S56" t="str">
            <v>W 2-18</v>
          </cell>
          <cell r="T56" t="str">
            <v>W 2-35</v>
          </cell>
          <cell r="U56" t="str">
            <v>W 2-41</v>
          </cell>
          <cell r="V56" t="str">
            <v>W 2-43</v>
          </cell>
          <cell r="W56" t="str">
            <v>W 2-44</v>
          </cell>
          <cell r="X56" t="str">
            <v>E ЗА-7</v>
          </cell>
          <cell r="Y56" t="str">
            <v>E ЗА-8</v>
          </cell>
          <cell r="Z56" t="str">
            <v>E ЗА-16</v>
          </cell>
          <cell r="AA56" t="str">
            <v>E ЗА-ГЛ</v>
          </cell>
          <cell r="AB56" t="str">
            <v>Нет</v>
          </cell>
          <cell r="AC56" t="str">
            <v>Нет</v>
          </cell>
          <cell r="AD56" t="str">
            <v>Нет</v>
          </cell>
          <cell r="AE56" t="str">
            <v>Нет</v>
          </cell>
          <cell r="AF56" t="str">
            <v>Нет</v>
          </cell>
          <cell r="AG56" t="str">
            <v>Нет</v>
          </cell>
          <cell r="AH56" t="str">
            <v>Нет</v>
          </cell>
          <cell r="AI56" t="str">
            <v>Нет</v>
          </cell>
          <cell r="AJ56" t="str">
            <v>Нет</v>
          </cell>
          <cell r="AK56" t="str">
            <v>Нет</v>
          </cell>
          <cell r="AL56" t="str">
            <v>Нет</v>
          </cell>
          <cell r="AM56" t="str">
            <v>Нет</v>
          </cell>
          <cell r="AN56" t="str">
            <v>Нет</v>
          </cell>
        </row>
        <row r="57">
          <cell r="A57" t="str">
            <v xml:space="preserve">ЗАДВИЖКА ФЛАНЦЕВАЯ №43 ДУ 600 ММ С ЭЛЕКТРИЧЕСКИМ ПРИВОДОМ  </v>
          </cell>
          <cell r="B57">
            <v>450</v>
          </cell>
          <cell r="F57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7" t="str">
            <v>E 7-ЦС</v>
          </cell>
          <cell r="L57" t="str">
            <v>E 7-ЦУ</v>
          </cell>
          <cell r="M57" t="str">
            <v>E 7-Р-1</v>
          </cell>
          <cell r="N57" t="str">
            <v>E 7-Р-2</v>
          </cell>
          <cell r="O57" t="str">
            <v>W 2-5</v>
          </cell>
          <cell r="P57" t="str">
            <v>W 2-18</v>
          </cell>
          <cell r="Q57" t="str">
            <v>W 2-37</v>
          </cell>
          <cell r="R57" t="str">
            <v>W 2-42</v>
          </cell>
          <cell r="S57" t="str">
            <v>W 2-44</v>
          </cell>
          <cell r="T57" t="str">
            <v>W 2-46</v>
          </cell>
          <cell r="U57" t="str">
            <v>W 2-47</v>
          </cell>
          <cell r="V57" t="str">
            <v>W 2-66а</v>
          </cell>
          <cell r="W57" t="str">
            <v>W 2-67</v>
          </cell>
          <cell r="X57" t="str">
            <v>E ЗА-6</v>
          </cell>
          <cell r="Y57" t="str">
            <v>E ЗА-7</v>
          </cell>
          <cell r="Z57" t="str">
            <v>E ЗА-8</v>
          </cell>
          <cell r="AA57" t="str">
            <v>E ЗА-16</v>
          </cell>
          <cell r="AB57" t="str">
            <v>Нет</v>
          </cell>
          <cell r="AC57" t="str">
            <v>Нет</v>
          </cell>
          <cell r="AD57" t="str">
            <v>Нет</v>
          </cell>
          <cell r="AE57" t="str">
            <v>Нет</v>
          </cell>
          <cell r="AF57" t="str">
            <v>Нет</v>
          </cell>
          <cell r="AG57" t="str">
            <v>Нет</v>
          </cell>
          <cell r="AH57" t="str">
            <v>Нет</v>
          </cell>
          <cell r="AI57" t="str">
            <v>Нет</v>
          </cell>
          <cell r="AJ57" t="str">
            <v>Нет</v>
          </cell>
          <cell r="AK57" t="str">
            <v>Нет</v>
          </cell>
          <cell r="AL57" t="str">
            <v>Нет</v>
          </cell>
          <cell r="AM57" t="str">
            <v>Нет</v>
          </cell>
          <cell r="AN57" t="str">
            <v>Нет</v>
          </cell>
        </row>
        <row r="58">
          <cell r="A58" t="str">
            <v xml:space="preserve">ЗАДВИЖКА ФЛАНЦЕВАЯ №44 ДУ 600 ММ С ЭЛЕКТРИЧЕСКИМ ПРИВОДОМ  </v>
          </cell>
          <cell r="B58">
            <v>451</v>
          </cell>
          <cell r="F58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8" t="str">
            <v>E 7-ЦС</v>
          </cell>
          <cell r="L58" t="str">
            <v>E 7-ЦУ</v>
          </cell>
          <cell r="M58" t="str">
            <v>E 7-Р-1</v>
          </cell>
          <cell r="N58" t="str">
            <v>E 7-Р-2</v>
          </cell>
          <cell r="O58" t="str">
            <v>W 2-5</v>
          </cell>
          <cell r="P58" t="str">
            <v>W 2-18</v>
          </cell>
          <cell r="Q58" t="str">
            <v>W 2-31а</v>
          </cell>
          <cell r="R58" t="str">
            <v>W 2-38</v>
          </cell>
          <cell r="S58" t="str">
            <v>W 2-42</v>
          </cell>
          <cell r="T58" t="str">
            <v>W 2-43</v>
          </cell>
          <cell r="U58" t="str">
            <v>W 2-45а</v>
          </cell>
          <cell r="V58" t="str">
            <v>W 2-69а</v>
          </cell>
          <cell r="W58" t="str">
            <v>W 2-79</v>
          </cell>
          <cell r="X58" t="str">
            <v>E ЗА-7</v>
          </cell>
          <cell r="Y58" t="str">
            <v>E ЗА-9</v>
          </cell>
          <cell r="Z58" t="str">
            <v>E ЗА-16</v>
          </cell>
          <cell r="AA58" t="str">
            <v>E ЗА-17</v>
          </cell>
          <cell r="AB58" t="str">
            <v>Нет</v>
          </cell>
          <cell r="AC58" t="str">
            <v>Нет</v>
          </cell>
          <cell r="AD58" t="str">
            <v>Нет</v>
          </cell>
          <cell r="AE58" t="str">
            <v>Нет</v>
          </cell>
          <cell r="AF58" t="str">
            <v>Нет</v>
          </cell>
          <cell r="AG58" t="str">
            <v>Нет</v>
          </cell>
          <cell r="AH58" t="str">
            <v>Нет</v>
          </cell>
          <cell r="AI58" t="str">
            <v>Нет</v>
          </cell>
          <cell r="AJ58" t="str">
            <v>Нет</v>
          </cell>
          <cell r="AK58" t="str">
            <v>Нет</v>
          </cell>
          <cell r="AL58" t="str">
            <v>Нет</v>
          </cell>
          <cell r="AM58" t="str">
            <v>Нет</v>
          </cell>
          <cell r="AN58" t="str">
            <v>Нет</v>
          </cell>
        </row>
        <row r="59">
          <cell r="A59" t="str">
            <v xml:space="preserve">ЗАДВИЖКА ФЛАНЦЕВАЯ №45 ДУ 800 ММ С ЭЛЕКТРИЧЕСКИМ ПРИВОДОМ  </v>
          </cell>
          <cell r="B59">
            <v>452</v>
          </cell>
          <cell r="F59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59" t="str">
            <v>W 2-45а</v>
          </cell>
          <cell r="L59" t="str">
            <v>W 2-69а</v>
          </cell>
          <cell r="M59" t="str">
            <v>W 2-70</v>
          </cell>
          <cell r="N59" t="str">
            <v>E ЗА-9</v>
          </cell>
          <cell r="O59" t="str">
            <v>E ЗА-17</v>
          </cell>
          <cell r="P59" t="str">
            <v>Нет</v>
          </cell>
          <cell r="Q59" t="str">
            <v>Нет</v>
          </cell>
          <cell r="R59" t="str">
            <v>Нет</v>
          </cell>
          <cell r="S59" t="str">
            <v>Нет</v>
          </cell>
          <cell r="T59" t="str">
            <v>Нет</v>
          </cell>
          <cell r="U59" t="str">
            <v>Нет</v>
          </cell>
          <cell r="V59" t="str">
            <v>Нет</v>
          </cell>
          <cell r="W59" t="str">
            <v>Нет</v>
          </cell>
          <cell r="X59" t="str">
            <v>Нет</v>
          </cell>
          <cell r="Y59" t="str">
            <v>Нет</v>
          </cell>
          <cell r="Z59" t="str">
            <v>Нет</v>
          </cell>
          <cell r="AA59" t="str">
            <v>Нет</v>
          </cell>
          <cell r="AB59" t="str">
            <v>Нет</v>
          </cell>
          <cell r="AC59" t="str">
            <v>Нет</v>
          </cell>
          <cell r="AD59" t="str">
            <v>Нет</v>
          </cell>
          <cell r="AE59" t="str">
            <v>Нет</v>
          </cell>
          <cell r="AF59" t="str">
            <v>Нет</v>
          </cell>
          <cell r="AG59" t="str">
            <v>Нет</v>
          </cell>
          <cell r="AH59" t="str">
            <v>Нет</v>
          </cell>
          <cell r="AI59" t="str">
            <v>Нет</v>
          </cell>
          <cell r="AJ59" t="str">
            <v>Нет</v>
          </cell>
          <cell r="AK59" t="str">
            <v>Нет</v>
          </cell>
          <cell r="AL59" t="str">
            <v>Нет</v>
          </cell>
          <cell r="AM59" t="str">
            <v>Нет</v>
          </cell>
          <cell r="AN59" t="str">
            <v>Нет</v>
          </cell>
        </row>
        <row r="60">
          <cell r="A60" t="str">
            <v xml:space="preserve">ЗАДВИЖКА ФЛАНЦЕВАЯ №45А ДУ 600 ММ С ЭЛЕКТРИЧЕСКИМ ПРИВОДОМ  </v>
          </cell>
          <cell r="B60">
            <v>453</v>
          </cell>
          <cell r="F60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0" t="str">
            <v>W 2-31а</v>
          </cell>
          <cell r="L60" t="str">
            <v>W 2-38</v>
          </cell>
          <cell r="M60" t="str">
            <v>W 2-44</v>
          </cell>
          <cell r="N60" t="str">
            <v>W 2-45</v>
          </cell>
          <cell r="O60" t="str">
            <v>W 2-69а</v>
          </cell>
          <cell r="P60" t="str">
            <v>W 2-79</v>
          </cell>
          <cell r="Q60" t="str">
            <v>E ЗА-9</v>
          </cell>
          <cell r="R60" t="str">
            <v>E ЗА-16</v>
          </cell>
          <cell r="S60" t="str">
            <v>E ЗА-17</v>
          </cell>
          <cell r="T60" t="str">
            <v>Нет</v>
          </cell>
          <cell r="U60" t="str">
            <v>Нет</v>
          </cell>
          <cell r="V60" t="str">
            <v>Нет</v>
          </cell>
          <cell r="W60" t="str">
            <v>Нет</v>
          </cell>
          <cell r="X60" t="str">
            <v>Нет</v>
          </cell>
          <cell r="Y60" t="str">
            <v>Нет</v>
          </cell>
          <cell r="Z60" t="str">
            <v>Нет</v>
          </cell>
          <cell r="AA60" t="str">
            <v>Нет</v>
          </cell>
          <cell r="AB60" t="str">
            <v>Нет</v>
          </cell>
          <cell r="AC60" t="str">
            <v>Нет</v>
          </cell>
          <cell r="AD60" t="str">
            <v>Нет</v>
          </cell>
          <cell r="AE60" t="str">
            <v>Нет</v>
          </cell>
          <cell r="AF60" t="str">
            <v>Нет</v>
          </cell>
          <cell r="AG60" t="str">
            <v>Нет</v>
          </cell>
          <cell r="AH60" t="str">
            <v>Нет</v>
          </cell>
          <cell r="AI60" t="str">
            <v>Нет</v>
          </cell>
          <cell r="AJ60" t="str">
            <v>Нет</v>
          </cell>
          <cell r="AK60" t="str">
            <v>Нет</v>
          </cell>
          <cell r="AL60" t="str">
            <v>Нет</v>
          </cell>
          <cell r="AM60" t="str">
            <v>Нет</v>
          </cell>
          <cell r="AN60" t="str">
            <v>Нет</v>
          </cell>
        </row>
        <row r="61">
          <cell r="A61" t="str">
            <v xml:space="preserve">ЗАДВИЖКА ФЛАНЦЕВАЯ №46 ДУ 600 ММ С ЭЛЕКТРИЧЕСКИМ ПРИВОДОМ  </v>
          </cell>
          <cell r="B61">
            <v>454</v>
          </cell>
          <cell r="F61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1" t="str">
            <v>E 6-ЦС</v>
          </cell>
          <cell r="L61" t="str">
            <v>E 6-ЦУ</v>
          </cell>
          <cell r="M61" t="str">
            <v>E 6-Р-1</v>
          </cell>
          <cell r="N61" t="str">
            <v>E 6-Р-2</v>
          </cell>
          <cell r="O61" t="str">
            <v>W 2-6</v>
          </cell>
          <cell r="P61" t="str">
            <v>W 2-36</v>
          </cell>
          <cell r="Q61" t="str">
            <v>W 2-37</v>
          </cell>
          <cell r="R61" t="str">
            <v>W 2-43</v>
          </cell>
          <cell r="S61" t="str">
            <v>W 2-47</v>
          </cell>
          <cell r="T61" t="str">
            <v>W 2-66а</v>
          </cell>
          <cell r="U61" t="str">
            <v>W 2-67</v>
          </cell>
          <cell r="V61" t="str">
            <v>E ЗА-6</v>
          </cell>
          <cell r="W61" t="str">
            <v>E ЗА-7</v>
          </cell>
          <cell r="X61" t="str">
            <v>E ЗА-8</v>
          </cell>
          <cell r="Y61" t="str">
            <v>E ЗА-16</v>
          </cell>
          <cell r="Z61" t="str">
            <v>Нет</v>
          </cell>
          <cell r="AA61" t="str">
            <v>Нет</v>
          </cell>
          <cell r="AB61" t="str">
            <v>Нет</v>
          </cell>
          <cell r="AC61" t="str">
            <v>Нет</v>
          </cell>
          <cell r="AD61" t="str">
            <v>Нет</v>
          </cell>
          <cell r="AE61" t="str">
            <v>Нет</v>
          </cell>
          <cell r="AF61" t="str">
            <v>Нет</v>
          </cell>
          <cell r="AG61" t="str">
            <v>Нет</v>
          </cell>
          <cell r="AH61" t="str">
            <v>Нет</v>
          </cell>
          <cell r="AI61" t="str">
            <v>Нет</v>
          </cell>
          <cell r="AJ61" t="str">
            <v>Нет</v>
          </cell>
          <cell r="AK61" t="str">
            <v>Нет</v>
          </cell>
          <cell r="AL61" t="str">
            <v>Нет</v>
          </cell>
          <cell r="AM61" t="str">
            <v>Нет</v>
          </cell>
          <cell r="AN61" t="str">
            <v>Нет</v>
          </cell>
        </row>
        <row r="62">
          <cell r="A62" t="str">
            <v xml:space="preserve">ЗАДВИЖКА ФЛАНЦЕВАЯ №47 ДУ 1000 ММ С ЭЛЕКТРИЧЕСКИМ ПРИВОДОМ  </v>
          </cell>
          <cell r="B62">
            <v>455</v>
          </cell>
          <cell r="F62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2" t="str">
            <v>W 2-37</v>
          </cell>
          <cell r="L62" t="str">
            <v>W 2-43</v>
          </cell>
          <cell r="M62" t="str">
            <v>W 2-46</v>
          </cell>
          <cell r="N62" t="str">
            <v>W 2-66а</v>
          </cell>
          <cell r="O62" t="str">
            <v>W 2-67</v>
          </cell>
          <cell r="P62" t="str">
            <v>E ЗА-6</v>
          </cell>
          <cell r="Q62" t="str">
            <v>E ЗА-7</v>
          </cell>
          <cell r="R62" t="str">
            <v>E ЗА-8</v>
          </cell>
          <cell r="S62" t="str">
            <v>E ЗА-16</v>
          </cell>
          <cell r="T62" t="str">
            <v>Нет</v>
          </cell>
          <cell r="U62" t="str">
            <v>Нет</v>
          </cell>
          <cell r="V62" t="str">
            <v>Нет</v>
          </cell>
          <cell r="W62" t="str">
            <v>Нет</v>
          </cell>
          <cell r="X62" t="str">
            <v>Нет</v>
          </cell>
          <cell r="Y62" t="str">
            <v>Нет</v>
          </cell>
          <cell r="Z62" t="str">
            <v>Нет</v>
          </cell>
          <cell r="AA62" t="str">
            <v>Нет</v>
          </cell>
          <cell r="AB62" t="str">
            <v>Нет</v>
          </cell>
          <cell r="AC62" t="str">
            <v>Нет</v>
          </cell>
          <cell r="AD62" t="str">
            <v>Нет</v>
          </cell>
          <cell r="AE62" t="str">
            <v>Нет</v>
          </cell>
          <cell r="AF62" t="str">
            <v>Нет</v>
          </cell>
          <cell r="AG62" t="str">
            <v>Нет</v>
          </cell>
          <cell r="AH62" t="str">
            <v>Нет</v>
          </cell>
          <cell r="AI62" t="str">
            <v>Нет</v>
          </cell>
          <cell r="AJ62" t="str">
            <v>Нет</v>
          </cell>
          <cell r="AK62" t="str">
            <v>Нет</v>
          </cell>
          <cell r="AL62" t="str">
            <v>Нет</v>
          </cell>
          <cell r="AM62" t="str">
            <v>Нет</v>
          </cell>
          <cell r="AN62" t="str">
            <v>Нет</v>
          </cell>
        </row>
        <row r="63">
          <cell r="A63" t="str">
            <v xml:space="preserve">ЗАДВИЖКА ФЛАНЦЕВАЯ №50 ДУ 800 ММ С ЭЛЕКТРИЧЕСКИМ ПРИВОДОМ  </v>
          </cell>
          <cell r="B63">
            <v>456</v>
          </cell>
          <cell r="F63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3" t="str">
            <v>E 12-ЦС</v>
          </cell>
          <cell r="L63" t="str">
            <v>E 12-ЦУ</v>
          </cell>
          <cell r="M63" t="str">
            <v>E 12-Р</v>
          </cell>
          <cell r="N63" t="str">
            <v>W ПК-2Т</v>
          </cell>
          <cell r="O63" t="str">
            <v>W 2-1П</v>
          </cell>
          <cell r="P63" t="str">
            <v>W ББ-1П</v>
          </cell>
          <cell r="Q63" t="str">
            <v>W 2-3Т</v>
          </cell>
          <cell r="R63" t="str">
            <v>W 2-21</v>
          </cell>
          <cell r="S63" t="str">
            <v>E ЗА-12</v>
          </cell>
          <cell r="T63" t="str">
            <v>Нет</v>
          </cell>
          <cell r="U63" t="str">
            <v>Нет</v>
          </cell>
          <cell r="V63" t="str">
            <v>Нет</v>
          </cell>
          <cell r="W63" t="str">
            <v>Нет</v>
          </cell>
          <cell r="X63" t="str">
            <v>Нет</v>
          </cell>
          <cell r="Y63" t="str">
            <v>Нет</v>
          </cell>
          <cell r="Z63" t="str">
            <v>Нет</v>
          </cell>
          <cell r="AA63" t="str">
            <v>Нет</v>
          </cell>
          <cell r="AB63" t="str">
            <v>Нет</v>
          </cell>
          <cell r="AC63" t="str">
            <v>Нет</v>
          </cell>
          <cell r="AD63" t="str">
            <v>Нет</v>
          </cell>
          <cell r="AE63" t="str">
            <v>Нет</v>
          </cell>
          <cell r="AF63" t="str">
            <v>Нет</v>
          </cell>
          <cell r="AG63" t="str">
            <v>Нет</v>
          </cell>
          <cell r="AH63" t="str">
            <v>Нет</v>
          </cell>
          <cell r="AI63" t="str">
            <v>Нет</v>
          </cell>
          <cell r="AJ63" t="str">
            <v>Нет</v>
          </cell>
          <cell r="AK63" t="str">
            <v>Нет</v>
          </cell>
          <cell r="AL63" t="str">
            <v>Нет</v>
          </cell>
          <cell r="AM63" t="str">
            <v>Нет</v>
          </cell>
          <cell r="AN63" t="str">
            <v>Нет</v>
          </cell>
        </row>
        <row r="64">
          <cell r="A64" t="str">
            <v xml:space="preserve">ЗАДВИЖКА ФЛАНЦЕВАЯ №51 ДУ 300 ММ С ЭЛЕКТРИЧЕСКИМ ПРИВОДОМ  </v>
          </cell>
          <cell r="B64">
            <v>457</v>
          </cell>
          <cell r="F6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4" t="str">
            <v>W 2-3</v>
          </cell>
          <cell r="L64" t="str">
            <v>W 2-11</v>
          </cell>
          <cell r="M64" t="str">
            <v>W 2-13</v>
          </cell>
          <cell r="N64" t="str">
            <v>W 2-15</v>
          </cell>
          <cell r="O64" t="str">
            <v>W 2-69</v>
          </cell>
          <cell r="P64" t="str">
            <v>W 2-73</v>
          </cell>
          <cell r="Q64" t="str">
            <v>W 2-75</v>
          </cell>
          <cell r="R64" t="str">
            <v>W 2-77</v>
          </cell>
          <cell r="S64" t="str">
            <v>E ЗА-1</v>
          </cell>
          <cell r="T64" t="str">
            <v>E ЗА-2</v>
          </cell>
          <cell r="U64" t="str">
            <v>E ЗА-3</v>
          </cell>
          <cell r="V64" t="str">
            <v>E ЗА-4</v>
          </cell>
          <cell r="W64" t="str">
            <v>E ЗА-10</v>
          </cell>
          <cell r="X64" t="str">
            <v>E ЗА-11</v>
          </cell>
          <cell r="Y64" t="str">
            <v>E ЗА-15</v>
          </cell>
          <cell r="Z64" t="str">
            <v>Нет</v>
          </cell>
          <cell r="AA64" t="str">
            <v>Нет</v>
          </cell>
          <cell r="AB64" t="str">
            <v>Нет</v>
          </cell>
          <cell r="AC64" t="str">
            <v>Нет</v>
          </cell>
          <cell r="AD64" t="str">
            <v>Нет</v>
          </cell>
          <cell r="AE64" t="str">
            <v>Нет</v>
          </cell>
          <cell r="AF64" t="str">
            <v>Нет</v>
          </cell>
          <cell r="AG64" t="str">
            <v>Нет</v>
          </cell>
          <cell r="AH64" t="str">
            <v>Нет</v>
          </cell>
          <cell r="AI64" t="str">
            <v>Нет</v>
          </cell>
          <cell r="AJ64" t="str">
            <v>Нет</v>
          </cell>
          <cell r="AK64" t="str">
            <v>Нет</v>
          </cell>
          <cell r="AL64" t="str">
            <v>Нет</v>
          </cell>
          <cell r="AM64" t="str">
            <v>Нет</v>
          </cell>
          <cell r="AN64" t="str">
            <v>Нет</v>
          </cell>
        </row>
        <row r="65">
          <cell r="A65" t="str">
            <v xml:space="preserve">ЗАТВОР ПОВОРОТНЫЙ ФЛАНЦЕВЫЙ №52 ДУ 300 ММ МЕХАНИЧЕСКИМ ПРИВОДОМ  </v>
          </cell>
          <cell r="B65">
            <v>458</v>
          </cell>
          <cell r="F65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5" t="str">
            <v>Нет</v>
          </cell>
          <cell r="L65" t="str">
            <v>Нет</v>
          </cell>
          <cell r="M65" t="str">
            <v>Нет</v>
          </cell>
          <cell r="N65" t="str">
            <v>Нет</v>
          </cell>
          <cell r="O65" t="str">
            <v>Нет</v>
          </cell>
          <cell r="P65" t="str">
            <v>Нет</v>
          </cell>
          <cell r="Q65" t="str">
            <v>Нет</v>
          </cell>
          <cell r="R65" t="str">
            <v>Нет</v>
          </cell>
          <cell r="S65" t="str">
            <v>Нет</v>
          </cell>
          <cell r="T65" t="str">
            <v>Нет</v>
          </cell>
          <cell r="U65" t="str">
            <v>Нет</v>
          </cell>
          <cell r="V65" t="str">
            <v>Нет</v>
          </cell>
          <cell r="W65" t="str">
            <v>Нет</v>
          </cell>
          <cell r="X65" t="str">
            <v>Нет</v>
          </cell>
          <cell r="Y65" t="str">
            <v>Нет</v>
          </cell>
          <cell r="Z65" t="str">
            <v>Нет</v>
          </cell>
          <cell r="AA65" t="str">
            <v>Нет</v>
          </cell>
          <cell r="AB65" t="str">
            <v>Нет</v>
          </cell>
          <cell r="AC65" t="str">
            <v>Нет</v>
          </cell>
          <cell r="AD65" t="str">
            <v>Нет</v>
          </cell>
          <cell r="AE65" t="str">
            <v>Нет</v>
          </cell>
          <cell r="AF65" t="str">
            <v>Нет</v>
          </cell>
          <cell r="AG65" t="str">
            <v>Нет</v>
          </cell>
          <cell r="AH65" t="str">
            <v>Нет</v>
          </cell>
          <cell r="AI65" t="str">
            <v>Нет</v>
          </cell>
          <cell r="AJ65" t="str">
            <v>Нет</v>
          </cell>
          <cell r="AK65" t="str">
            <v>Нет</v>
          </cell>
          <cell r="AL65" t="str">
            <v>Нет</v>
          </cell>
          <cell r="AM65" t="str">
            <v>Нет</v>
          </cell>
          <cell r="AN65" t="str">
            <v>Нет</v>
          </cell>
        </row>
        <row r="66">
          <cell r="A66" t="str">
            <v>ЗАДВИЖКА ФЛАНЦЕВАЯ № 52А ДУ 300 ММ</v>
          </cell>
          <cell r="B66">
            <v>459</v>
          </cell>
          <cell r="F66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6" t="str">
            <v>Нет</v>
          </cell>
          <cell r="L66" t="str">
            <v>Нет</v>
          </cell>
          <cell r="M66" t="str">
            <v>Нет</v>
          </cell>
          <cell r="N66" t="str">
            <v>Нет</v>
          </cell>
          <cell r="O66" t="str">
            <v>Нет</v>
          </cell>
          <cell r="P66" t="str">
            <v>Нет</v>
          </cell>
          <cell r="Q66" t="str">
            <v>Нет</v>
          </cell>
          <cell r="R66" t="str">
            <v>Нет</v>
          </cell>
          <cell r="S66" t="str">
            <v>Нет</v>
          </cell>
          <cell r="T66" t="str">
            <v>Нет</v>
          </cell>
          <cell r="U66" t="str">
            <v>Нет</v>
          </cell>
          <cell r="V66" t="str">
            <v>Нет</v>
          </cell>
          <cell r="W66" t="str">
            <v>Нет</v>
          </cell>
          <cell r="X66" t="str">
            <v>Нет</v>
          </cell>
          <cell r="Y66" t="str">
            <v>Нет</v>
          </cell>
          <cell r="Z66" t="str">
            <v>Нет</v>
          </cell>
          <cell r="AA66" t="str">
            <v>Нет</v>
          </cell>
          <cell r="AB66" t="str">
            <v>Нет</v>
          </cell>
          <cell r="AC66" t="str">
            <v>Нет</v>
          </cell>
          <cell r="AD66" t="str">
            <v>Нет</v>
          </cell>
          <cell r="AE66" t="str">
            <v>Нет</v>
          </cell>
          <cell r="AF66" t="str">
            <v>Нет</v>
          </cell>
          <cell r="AG66" t="str">
            <v>Нет</v>
          </cell>
          <cell r="AH66" t="str">
            <v>Нет</v>
          </cell>
          <cell r="AI66" t="str">
            <v>Нет</v>
          </cell>
          <cell r="AJ66" t="str">
            <v>Нет</v>
          </cell>
          <cell r="AK66" t="str">
            <v>Нет</v>
          </cell>
          <cell r="AL66" t="str">
            <v>Нет</v>
          </cell>
          <cell r="AM66" t="str">
            <v>Нет</v>
          </cell>
          <cell r="AN66" t="str">
            <v>Нет</v>
          </cell>
        </row>
        <row r="67">
          <cell r="A67" t="str">
            <v xml:space="preserve">ЗАДВИЖКА ФЛАНЦЕВАЯ №53 ДУ 300 ММ  </v>
          </cell>
          <cell r="B67">
            <v>460</v>
          </cell>
          <cell r="F67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7" t="str">
            <v>Нет</v>
          </cell>
          <cell r="L67" t="str">
            <v>Нет</v>
          </cell>
          <cell r="M67" t="str">
            <v>Нет</v>
          </cell>
          <cell r="N67" t="str">
            <v>Нет</v>
          </cell>
          <cell r="O67" t="str">
            <v>Нет</v>
          </cell>
          <cell r="P67" t="str">
            <v>Нет</v>
          </cell>
          <cell r="Q67" t="str">
            <v>Нет</v>
          </cell>
          <cell r="R67" t="str">
            <v>Нет</v>
          </cell>
          <cell r="S67" t="str">
            <v>Нет</v>
          </cell>
          <cell r="T67" t="str">
            <v>Нет</v>
          </cell>
          <cell r="U67" t="str">
            <v>Нет</v>
          </cell>
          <cell r="V67" t="str">
            <v>Нет</v>
          </cell>
          <cell r="W67" t="str">
            <v>Нет</v>
          </cell>
          <cell r="X67" t="str">
            <v>Нет</v>
          </cell>
          <cell r="Y67" t="str">
            <v>Нет</v>
          </cell>
          <cell r="Z67" t="str">
            <v>Нет</v>
          </cell>
          <cell r="AA67" t="str">
            <v>Нет</v>
          </cell>
          <cell r="AB67" t="str">
            <v>Нет</v>
          </cell>
          <cell r="AC67" t="str">
            <v>Нет</v>
          </cell>
          <cell r="AD67" t="str">
            <v>Нет</v>
          </cell>
          <cell r="AE67" t="str">
            <v>Нет</v>
          </cell>
          <cell r="AF67" t="str">
            <v>Нет</v>
          </cell>
          <cell r="AG67" t="str">
            <v>Нет</v>
          </cell>
          <cell r="AH67" t="str">
            <v>Нет</v>
          </cell>
          <cell r="AI67" t="str">
            <v>Нет</v>
          </cell>
          <cell r="AJ67" t="str">
            <v>Нет</v>
          </cell>
          <cell r="AK67" t="str">
            <v>Нет</v>
          </cell>
          <cell r="AL67" t="str">
            <v>Нет</v>
          </cell>
          <cell r="AM67" t="str">
            <v>Нет</v>
          </cell>
          <cell r="AN67" t="str">
            <v>Нет</v>
          </cell>
        </row>
        <row r="68">
          <cell r="A68" t="str">
            <v xml:space="preserve">ЗАДВИЖКА ФЛАНЦЕВАЯ №54 ДУ 300 ММ  </v>
          </cell>
          <cell r="B68">
            <v>461</v>
          </cell>
          <cell r="F68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8" t="str">
            <v>E 13-АВ</v>
          </cell>
          <cell r="L68" t="str">
            <v>E 13-ЦУ</v>
          </cell>
          <cell r="M68" t="str">
            <v>E 14-АВ</v>
          </cell>
          <cell r="N68" t="str">
            <v>E 14-ЦУ</v>
          </cell>
          <cell r="O68" t="str">
            <v>E 15-ЦС</v>
          </cell>
          <cell r="P68" t="str">
            <v>E 15-ЦУ</v>
          </cell>
          <cell r="Q68" t="str">
            <v>E 15-Р</v>
          </cell>
          <cell r="R68" t="str">
            <v>W 2-52</v>
          </cell>
          <cell r="S68" t="str">
            <v>W 2-52а</v>
          </cell>
          <cell r="T68" t="str">
            <v>W 2-53</v>
          </cell>
          <cell r="U68" t="str">
            <v>W 2-57</v>
          </cell>
          <cell r="V68" t="str">
            <v>W 2-58</v>
          </cell>
          <cell r="W68" t="str">
            <v>W 2-60</v>
          </cell>
          <cell r="X68" t="str">
            <v>W 2-62</v>
          </cell>
          <cell r="Y68" t="str">
            <v>W 2-106</v>
          </cell>
          <cell r="Z68" t="str">
            <v>W 2-107</v>
          </cell>
          <cell r="AA68" t="str">
            <v>W 2-108</v>
          </cell>
          <cell r="AB68" t="str">
            <v>Нет</v>
          </cell>
          <cell r="AC68" t="str">
            <v>Нет</v>
          </cell>
          <cell r="AD68" t="str">
            <v>Нет</v>
          </cell>
          <cell r="AE68" t="str">
            <v>Нет</v>
          </cell>
          <cell r="AF68" t="str">
            <v>Нет</v>
          </cell>
          <cell r="AG68" t="str">
            <v>Нет</v>
          </cell>
          <cell r="AH68" t="str">
            <v>Нет</v>
          </cell>
          <cell r="AI68" t="str">
            <v>Нет</v>
          </cell>
          <cell r="AJ68" t="str">
            <v>Нет</v>
          </cell>
          <cell r="AK68" t="str">
            <v>Нет</v>
          </cell>
          <cell r="AL68" t="str">
            <v>Нет</v>
          </cell>
          <cell r="AM68" t="str">
            <v>Нет</v>
          </cell>
          <cell r="AN68" t="str">
            <v>Нет</v>
          </cell>
        </row>
        <row r="69">
          <cell r="A69" t="str">
            <v xml:space="preserve">ЗАДВИЖКА ФЛАНЦЕВАЯ №56 ДУ 300 ММ  </v>
          </cell>
          <cell r="B69">
            <v>462</v>
          </cell>
          <cell r="F69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69" t="str">
            <v>E 13-АВ</v>
          </cell>
          <cell r="L69" t="str">
            <v>E 13-ЦУ</v>
          </cell>
          <cell r="M69" t="str">
            <v>E 14-АВ</v>
          </cell>
          <cell r="N69" t="str">
            <v>E 14-ЦУ</v>
          </cell>
          <cell r="O69" t="str">
            <v>W 2-58</v>
          </cell>
          <cell r="P69" t="str">
            <v>W 2-59</v>
          </cell>
          <cell r="Q69" t="str">
            <v>W 2-60</v>
          </cell>
          <cell r="R69" t="str">
            <v>W 2-107</v>
          </cell>
          <cell r="S69" t="str">
            <v>W 2-108</v>
          </cell>
          <cell r="T69" t="str">
            <v>Нет</v>
          </cell>
          <cell r="U69" t="str">
            <v>Нет</v>
          </cell>
          <cell r="V69" t="str">
            <v>Нет</v>
          </cell>
          <cell r="W69" t="str">
            <v>Нет</v>
          </cell>
          <cell r="X69" t="str">
            <v>Нет</v>
          </cell>
          <cell r="Y69" t="str">
            <v>Нет</v>
          </cell>
          <cell r="Z69" t="str">
            <v>Нет</v>
          </cell>
          <cell r="AA69" t="str">
            <v>Нет</v>
          </cell>
          <cell r="AB69" t="str">
            <v>Нет</v>
          </cell>
          <cell r="AC69" t="str">
            <v>Нет</v>
          </cell>
          <cell r="AD69" t="str">
            <v>Нет</v>
          </cell>
          <cell r="AE69" t="str">
            <v>Нет</v>
          </cell>
          <cell r="AF69" t="str">
            <v>Нет</v>
          </cell>
          <cell r="AG69" t="str">
            <v>Нет</v>
          </cell>
          <cell r="AH69" t="str">
            <v>Нет</v>
          </cell>
          <cell r="AI69" t="str">
            <v>Нет</v>
          </cell>
          <cell r="AJ69" t="str">
            <v>Нет</v>
          </cell>
          <cell r="AK69" t="str">
            <v>Нет</v>
          </cell>
          <cell r="AL69" t="str">
            <v>Нет</v>
          </cell>
          <cell r="AM69" t="str">
            <v>Нет</v>
          </cell>
          <cell r="AN69" t="str">
            <v>Нет</v>
          </cell>
        </row>
        <row r="70">
          <cell r="A70" t="str">
            <v xml:space="preserve">ЗАДВИЖКА ФЛАНЦЕВАЯ №57 ДУ 400 ММ  </v>
          </cell>
          <cell r="B70">
            <v>463</v>
          </cell>
          <cell r="F70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0" t="str">
            <v>E 15-ЦС</v>
          </cell>
          <cell r="L70" t="str">
            <v>E 15-ЦУ</v>
          </cell>
          <cell r="M70" t="str">
            <v>E 15-Р</v>
          </cell>
          <cell r="N70" t="str">
            <v>W 2-52а</v>
          </cell>
          <cell r="O70" t="str">
            <v>W 2-54</v>
          </cell>
          <cell r="P70" t="str">
            <v>W 2-65</v>
          </cell>
          <cell r="Q70" t="str">
            <v>W 2-5П</v>
          </cell>
          <cell r="R70" t="str">
            <v>W 2-106</v>
          </cell>
          <cell r="S70" t="str">
            <v>Нет</v>
          </cell>
          <cell r="T70" t="str">
            <v>Нет</v>
          </cell>
          <cell r="U70" t="str">
            <v>Нет</v>
          </cell>
          <cell r="V70" t="str">
            <v>Нет</v>
          </cell>
          <cell r="W70" t="str">
            <v>Нет</v>
          </cell>
          <cell r="X70" t="str">
            <v>Нет</v>
          </cell>
          <cell r="Y70" t="str">
            <v>Нет</v>
          </cell>
          <cell r="Z70" t="str">
            <v>Нет</v>
          </cell>
          <cell r="AA70" t="str">
            <v>Нет</v>
          </cell>
          <cell r="AB70" t="str">
            <v>Нет</v>
          </cell>
          <cell r="AC70" t="str">
            <v>Нет</v>
          </cell>
          <cell r="AD70" t="str">
            <v>Нет</v>
          </cell>
          <cell r="AE70" t="str">
            <v>Нет</v>
          </cell>
          <cell r="AF70" t="str">
            <v>Нет</v>
          </cell>
          <cell r="AG70" t="str">
            <v>Нет</v>
          </cell>
          <cell r="AH70" t="str">
            <v>Нет</v>
          </cell>
          <cell r="AI70" t="str">
            <v>Нет</v>
          </cell>
          <cell r="AJ70" t="str">
            <v>Нет</v>
          </cell>
          <cell r="AK70" t="str">
            <v>Нет</v>
          </cell>
          <cell r="AL70" t="str">
            <v>Нет</v>
          </cell>
          <cell r="AM70" t="str">
            <v>Нет</v>
          </cell>
          <cell r="AN70" t="str">
            <v>Нет</v>
          </cell>
        </row>
        <row r="71">
          <cell r="A71" t="str">
            <v xml:space="preserve">ЗАДВИЖКА ФЛАНЦЕВАЯ №58 ДУ 400 ММ  </v>
          </cell>
          <cell r="B71">
            <v>464</v>
          </cell>
          <cell r="F71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1" t="str">
            <v>E 13-АВ</v>
          </cell>
          <cell r="L71" t="str">
            <v>E 13-ЦУ</v>
          </cell>
          <cell r="M71" t="str">
            <v>E 14-АВ</v>
          </cell>
          <cell r="N71" t="str">
            <v>E 14-ЦУ</v>
          </cell>
          <cell r="O71" t="str">
            <v>W 2-1П</v>
          </cell>
          <cell r="P71" t="str">
            <v>W 2-4П</v>
          </cell>
          <cell r="Q71" t="str">
            <v>W 2-59</v>
          </cell>
          <cell r="R71" t="str">
            <v>W 2-65</v>
          </cell>
          <cell r="S71" t="str">
            <v>W 2-107</v>
          </cell>
          <cell r="T71" t="str">
            <v>W 2-108</v>
          </cell>
          <cell r="U71" t="str">
            <v>Нет</v>
          </cell>
          <cell r="V71" t="str">
            <v>Нет</v>
          </cell>
          <cell r="W71" t="str">
            <v>Нет</v>
          </cell>
          <cell r="X71" t="str">
            <v>Нет</v>
          </cell>
          <cell r="Y71" t="str">
            <v>Нет</v>
          </cell>
          <cell r="Z71" t="str">
            <v>Нет</v>
          </cell>
          <cell r="AA71" t="str">
            <v>Нет</v>
          </cell>
          <cell r="AB71" t="str">
            <v>Нет</v>
          </cell>
          <cell r="AC71" t="str">
            <v>Нет</v>
          </cell>
          <cell r="AD71" t="str">
            <v>Нет</v>
          </cell>
          <cell r="AE71" t="str">
            <v>Нет</v>
          </cell>
          <cell r="AF71" t="str">
            <v>Нет</v>
          </cell>
          <cell r="AG71" t="str">
            <v>Нет</v>
          </cell>
          <cell r="AH71" t="str">
            <v>Нет</v>
          </cell>
          <cell r="AI71" t="str">
            <v>Нет</v>
          </cell>
          <cell r="AJ71" t="str">
            <v>Нет</v>
          </cell>
          <cell r="AK71" t="str">
            <v>Нет</v>
          </cell>
          <cell r="AL71" t="str">
            <v>Нет</v>
          </cell>
          <cell r="AM71" t="str">
            <v>Нет</v>
          </cell>
          <cell r="AN71" t="str">
            <v>Нет</v>
          </cell>
        </row>
        <row r="72">
          <cell r="A72" t="str">
            <v xml:space="preserve">ЗАДВИЖКА ФЛАНЦЕВАЯ №59 ДУ 300 ММ  </v>
          </cell>
          <cell r="B72">
            <v>465</v>
          </cell>
          <cell r="F72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2" t="str">
            <v>Нет</v>
          </cell>
          <cell r="L72" t="str">
            <v>Нет</v>
          </cell>
          <cell r="M72" t="str">
            <v>Нет</v>
          </cell>
          <cell r="N72" t="str">
            <v>Нет</v>
          </cell>
          <cell r="O72" t="str">
            <v>Нет</v>
          </cell>
          <cell r="P72" t="str">
            <v>Нет</v>
          </cell>
          <cell r="Q72" t="str">
            <v>Нет</v>
          </cell>
          <cell r="R72" t="str">
            <v>Нет</v>
          </cell>
          <cell r="S72" t="str">
            <v>Нет</v>
          </cell>
          <cell r="T72" t="str">
            <v>Нет</v>
          </cell>
          <cell r="U72" t="str">
            <v>Нет</v>
          </cell>
          <cell r="V72" t="str">
            <v>Нет</v>
          </cell>
          <cell r="W72" t="str">
            <v>Нет</v>
          </cell>
          <cell r="X72" t="str">
            <v>Нет</v>
          </cell>
          <cell r="Y72" t="str">
            <v>Нет</v>
          </cell>
          <cell r="Z72" t="str">
            <v>Нет</v>
          </cell>
          <cell r="AA72" t="str">
            <v>Нет</v>
          </cell>
          <cell r="AB72" t="str">
            <v>Нет</v>
          </cell>
          <cell r="AC72" t="str">
            <v>Нет</v>
          </cell>
          <cell r="AD72" t="str">
            <v>Нет</v>
          </cell>
          <cell r="AE72" t="str">
            <v>Нет</v>
          </cell>
          <cell r="AF72" t="str">
            <v>Нет</v>
          </cell>
          <cell r="AG72" t="str">
            <v>Нет</v>
          </cell>
          <cell r="AH72" t="str">
            <v>Нет</v>
          </cell>
          <cell r="AI72" t="str">
            <v>Нет</v>
          </cell>
          <cell r="AJ72" t="str">
            <v>Нет</v>
          </cell>
          <cell r="AK72" t="str">
            <v>Нет</v>
          </cell>
          <cell r="AL72" t="str">
            <v>Нет</v>
          </cell>
          <cell r="AM72" t="str">
            <v>Нет</v>
          </cell>
          <cell r="AN72" t="str">
            <v>Нет</v>
          </cell>
        </row>
        <row r="73">
          <cell r="A73" t="str">
            <v xml:space="preserve">ЗАДВИЖКА ФЛАНЦЕВАЯ №60 ДУ 300 ММ  </v>
          </cell>
          <cell r="B73">
            <v>466</v>
          </cell>
          <cell r="F73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3" t="str">
            <v>Нет</v>
          </cell>
          <cell r="L73" t="str">
            <v>Нет</v>
          </cell>
          <cell r="M73" t="str">
            <v>Нет</v>
          </cell>
          <cell r="N73" t="str">
            <v>Нет</v>
          </cell>
          <cell r="O73" t="str">
            <v>Нет</v>
          </cell>
          <cell r="P73" t="str">
            <v>Нет</v>
          </cell>
          <cell r="Q73" t="str">
            <v>Нет</v>
          </cell>
          <cell r="R73" t="str">
            <v>Нет</v>
          </cell>
          <cell r="S73" t="str">
            <v>Нет</v>
          </cell>
          <cell r="T73" t="str">
            <v>Нет</v>
          </cell>
          <cell r="U73" t="str">
            <v>Нет</v>
          </cell>
          <cell r="V73" t="str">
            <v>Нет</v>
          </cell>
          <cell r="W73" t="str">
            <v>Нет</v>
          </cell>
          <cell r="X73" t="str">
            <v>Нет</v>
          </cell>
          <cell r="Y73" t="str">
            <v>Нет</v>
          </cell>
          <cell r="Z73" t="str">
            <v>Нет</v>
          </cell>
          <cell r="AA73" t="str">
            <v>Нет</v>
          </cell>
          <cell r="AB73" t="str">
            <v>Нет</v>
          </cell>
          <cell r="AC73" t="str">
            <v>Нет</v>
          </cell>
          <cell r="AD73" t="str">
            <v>Нет</v>
          </cell>
          <cell r="AE73" t="str">
            <v>Нет</v>
          </cell>
          <cell r="AF73" t="str">
            <v>Нет</v>
          </cell>
          <cell r="AG73" t="str">
            <v>Нет</v>
          </cell>
          <cell r="AH73" t="str">
            <v>Нет</v>
          </cell>
          <cell r="AI73" t="str">
            <v>Нет</v>
          </cell>
          <cell r="AJ73" t="str">
            <v>Нет</v>
          </cell>
          <cell r="AK73" t="str">
            <v>Нет</v>
          </cell>
          <cell r="AL73" t="str">
            <v>Нет</v>
          </cell>
          <cell r="AM73" t="str">
            <v>Нет</v>
          </cell>
          <cell r="AN73" t="str">
            <v>Нет</v>
          </cell>
        </row>
        <row r="74">
          <cell r="A74" t="str">
            <v xml:space="preserve">ЗАДВИЖКА ФЛАНЦЕВАЯ №61 ДУ 250 ММ  </v>
          </cell>
          <cell r="B74">
            <v>467</v>
          </cell>
          <cell r="F7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4" t="str">
            <v>Нет</v>
          </cell>
          <cell r="L74" t="str">
            <v>Нет</v>
          </cell>
          <cell r="M74" t="str">
            <v>Нет</v>
          </cell>
          <cell r="N74" t="str">
            <v>Нет</v>
          </cell>
          <cell r="O74" t="str">
            <v>Нет</v>
          </cell>
          <cell r="P74" t="str">
            <v>Нет</v>
          </cell>
          <cell r="Q74" t="str">
            <v>Нет</v>
          </cell>
          <cell r="R74" t="str">
            <v>Нет</v>
          </cell>
          <cell r="S74" t="str">
            <v>Нет</v>
          </cell>
          <cell r="T74" t="str">
            <v>Нет</v>
          </cell>
          <cell r="U74" t="str">
            <v>Нет</v>
          </cell>
          <cell r="V74" t="str">
            <v>Нет</v>
          </cell>
          <cell r="W74" t="str">
            <v>Нет</v>
          </cell>
          <cell r="X74" t="str">
            <v>Нет</v>
          </cell>
          <cell r="Y74" t="str">
            <v>Нет</v>
          </cell>
          <cell r="Z74" t="str">
            <v>Нет</v>
          </cell>
          <cell r="AA74" t="str">
            <v>Нет</v>
          </cell>
          <cell r="AB74" t="str">
            <v>Нет</v>
          </cell>
          <cell r="AC74" t="str">
            <v>Нет</v>
          </cell>
          <cell r="AD74" t="str">
            <v>Нет</v>
          </cell>
          <cell r="AE74" t="str">
            <v>Нет</v>
          </cell>
          <cell r="AF74" t="str">
            <v>Нет</v>
          </cell>
          <cell r="AG74" t="str">
            <v>Нет</v>
          </cell>
          <cell r="AH74" t="str">
            <v>Нет</v>
          </cell>
          <cell r="AI74" t="str">
            <v>Нет</v>
          </cell>
          <cell r="AJ74" t="str">
            <v>Нет</v>
          </cell>
          <cell r="AK74" t="str">
            <v>Нет</v>
          </cell>
          <cell r="AL74" t="str">
            <v>Нет</v>
          </cell>
          <cell r="AM74" t="str">
            <v>Нет</v>
          </cell>
          <cell r="AN74" t="str">
            <v>Нет</v>
          </cell>
        </row>
        <row r="75">
          <cell r="A75" t="str">
            <v xml:space="preserve">ЗАДВИЖКА ФЛАНЦЕВАЯ №62 ДУ 250 ММ  </v>
          </cell>
          <cell r="B75">
            <v>468</v>
          </cell>
          <cell r="F75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5" t="str">
            <v>Нет</v>
          </cell>
          <cell r="L75" t="str">
            <v>Нет</v>
          </cell>
          <cell r="M75" t="str">
            <v>Нет</v>
          </cell>
          <cell r="N75" t="str">
            <v>Нет</v>
          </cell>
          <cell r="O75" t="str">
            <v>Нет</v>
          </cell>
          <cell r="P75" t="str">
            <v>Нет</v>
          </cell>
          <cell r="Q75" t="str">
            <v>Нет</v>
          </cell>
          <cell r="R75" t="str">
            <v>Нет</v>
          </cell>
          <cell r="S75" t="str">
            <v>Нет</v>
          </cell>
          <cell r="T75" t="str">
            <v>Нет</v>
          </cell>
          <cell r="U75" t="str">
            <v>Нет</v>
          </cell>
          <cell r="V75" t="str">
            <v>Нет</v>
          </cell>
          <cell r="W75" t="str">
            <v>Нет</v>
          </cell>
          <cell r="X75" t="str">
            <v>Нет</v>
          </cell>
          <cell r="Y75" t="str">
            <v>Нет</v>
          </cell>
          <cell r="Z75" t="str">
            <v>Нет</v>
          </cell>
          <cell r="AA75" t="str">
            <v>Нет</v>
          </cell>
          <cell r="AB75" t="str">
            <v>Нет</v>
          </cell>
          <cell r="AC75" t="str">
            <v>Нет</v>
          </cell>
          <cell r="AD75" t="str">
            <v>Нет</v>
          </cell>
          <cell r="AE75" t="str">
            <v>Нет</v>
          </cell>
          <cell r="AF75" t="str">
            <v>Нет</v>
          </cell>
          <cell r="AG75" t="str">
            <v>Нет</v>
          </cell>
          <cell r="AH75" t="str">
            <v>Нет</v>
          </cell>
          <cell r="AI75" t="str">
            <v>Нет</v>
          </cell>
          <cell r="AJ75" t="str">
            <v>Нет</v>
          </cell>
          <cell r="AK75" t="str">
            <v>Нет</v>
          </cell>
          <cell r="AL75" t="str">
            <v>Нет</v>
          </cell>
          <cell r="AM75" t="str">
            <v>Нет</v>
          </cell>
          <cell r="AN75" t="str">
            <v>Нет</v>
          </cell>
        </row>
        <row r="76">
          <cell r="A76" t="str">
            <v xml:space="preserve">ЗАДВИЖКА ФЛАНЦЕВАЯ №63 ДУ 150 ММ  </v>
          </cell>
          <cell r="B76">
            <v>469</v>
          </cell>
          <cell r="F76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6" t="str">
            <v>Нет</v>
          </cell>
          <cell r="L76" t="str">
            <v>Нет</v>
          </cell>
          <cell r="M76" t="str">
            <v>Нет</v>
          </cell>
          <cell r="N76" t="str">
            <v>Нет</v>
          </cell>
          <cell r="O76" t="str">
            <v>Нет</v>
          </cell>
          <cell r="P76" t="str">
            <v>Нет</v>
          </cell>
          <cell r="Q76" t="str">
            <v>Нет</v>
          </cell>
          <cell r="R76" t="str">
            <v>Нет</v>
          </cell>
          <cell r="S76" t="str">
            <v>Нет</v>
          </cell>
          <cell r="T76" t="str">
            <v>Нет</v>
          </cell>
          <cell r="U76" t="str">
            <v>Нет</v>
          </cell>
          <cell r="V76" t="str">
            <v>Нет</v>
          </cell>
          <cell r="W76" t="str">
            <v>Нет</v>
          </cell>
          <cell r="X76" t="str">
            <v>Нет</v>
          </cell>
          <cell r="Y76" t="str">
            <v>Нет</v>
          </cell>
          <cell r="Z76" t="str">
            <v>Нет</v>
          </cell>
          <cell r="AA76" t="str">
            <v>Нет</v>
          </cell>
          <cell r="AB76" t="str">
            <v>Нет</v>
          </cell>
          <cell r="AC76" t="str">
            <v>Нет</v>
          </cell>
          <cell r="AD76" t="str">
            <v>Нет</v>
          </cell>
          <cell r="AE76" t="str">
            <v>Нет</v>
          </cell>
          <cell r="AF76" t="str">
            <v>Нет</v>
          </cell>
          <cell r="AG76" t="str">
            <v>Нет</v>
          </cell>
          <cell r="AH76" t="str">
            <v>Нет</v>
          </cell>
          <cell r="AI76" t="str">
            <v>Нет</v>
          </cell>
          <cell r="AJ76" t="str">
            <v>Нет</v>
          </cell>
          <cell r="AK76" t="str">
            <v>Нет</v>
          </cell>
          <cell r="AL76" t="str">
            <v>Нет</v>
          </cell>
          <cell r="AM76" t="str">
            <v>Нет</v>
          </cell>
          <cell r="AN76" t="str">
            <v>Нет</v>
          </cell>
        </row>
        <row r="77">
          <cell r="A77" t="str">
            <v xml:space="preserve">ЗАДВИЖКА ФЛАНЦЕВАЯ №64 ДУ 250 ММ  </v>
          </cell>
          <cell r="B77">
            <v>470</v>
          </cell>
          <cell r="F77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7" t="str">
            <v>Нет</v>
          </cell>
          <cell r="L77" t="str">
            <v>Нет</v>
          </cell>
          <cell r="M77" t="str">
            <v>Нет</v>
          </cell>
          <cell r="N77" t="str">
            <v>Нет</v>
          </cell>
          <cell r="O77" t="str">
            <v>Нет</v>
          </cell>
          <cell r="P77" t="str">
            <v>Нет</v>
          </cell>
          <cell r="Q77" t="str">
            <v>Нет</v>
          </cell>
          <cell r="R77" t="str">
            <v>Нет</v>
          </cell>
          <cell r="S77" t="str">
            <v>Нет</v>
          </cell>
          <cell r="T77" t="str">
            <v>Нет</v>
          </cell>
          <cell r="U77" t="str">
            <v>Нет</v>
          </cell>
          <cell r="V77" t="str">
            <v>Нет</v>
          </cell>
          <cell r="W77" t="str">
            <v>Нет</v>
          </cell>
          <cell r="X77" t="str">
            <v>Нет</v>
          </cell>
          <cell r="Y77" t="str">
            <v>Нет</v>
          </cell>
          <cell r="Z77" t="str">
            <v>Нет</v>
          </cell>
          <cell r="AA77" t="str">
            <v>Нет</v>
          </cell>
          <cell r="AB77" t="str">
            <v>Нет</v>
          </cell>
          <cell r="AC77" t="str">
            <v>Нет</v>
          </cell>
          <cell r="AD77" t="str">
            <v>Нет</v>
          </cell>
          <cell r="AE77" t="str">
            <v>Нет</v>
          </cell>
          <cell r="AF77" t="str">
            <v>Нет</v>
          </cell>
          <cell r="AG77" t="str">
            <v>Нет</v>
          </cell>
          <cell r="AH77" t="str">
            <v>Нет</v>
          </cell>
          <cell r="AI77" t="str">
            <v>Нет</v>
          </cell>
          <cell r="AJ77" t="str">
            <v>Нет</v>
          </cell>
          <cell r="AK77" t="str">
            <v>Нет</v>
          </cell>
          <cell r="AL77" t="str">
            <v>Нет</v>
          </cell>
          <cell r="AM77" t="str">
            <v>Нет</v>
          </cell>
          <cell r="AN77" t="str">
            <v>Нет</v>
          </cell>
        </row>
        <row r="78">
          <cell r="A78" t="str">
            <v xml:space="preserve">ЗАДВИЖКА ФЛАНЦЕВАЯ №65 ДУ 400 ММ  </v>
          </cell>
          <cell r="B78">
            <v>471</v>
          </cell>
          <cell r="F78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8" t="str">
            <v>Нет</v>
          </cell>
          <cell r="L78" t="str">
            <v>Нет</v>
          </cell>
          <cell r="M78" t="str">
            <v>Нет</v>
          </cell>
          <cell r="N78" t="str">
            <v>Нет</v>
          </cell>
          <cell r="O78" t="str">
            <v>Нет</v>
          </cell>
          <cell r="P78" t="str">
            <v>Нет</v>
          </cell>
          <cell r="Q78" t="str">
            <v>Нет</v>
          </cell>
          <cell r="R78" t="str">
            <v>Нет</v>
          </cell>
          <cell r="S78" t="str">
            <v>Нет</v>
          </cell>
          <cell r="T78" t="str">
            <v>Нет</v>
          </cell>
          <cell r="U78" t="str">
            <v>Нет</v>
          </cell>
          <cell r="V78" t="str">
            <v>Нет</v>
          </cell>
          <cell r="W78" t="str">
            <v>Нет</v>
          </cell>
          <cell r="X78" t="str">
            <v>Нет</v>
          </cell>
          <cell r="Y78" t="str">
            <v>Нет</v>
          </cell>
          <cell r="Z78" t="str">
            <v>Нет</v>
          </cell>
          <cell r="AA78" t="str">
            <v>Нет</v>
          </cell>
          <cell r="AB78" t="str">
            <v>Нет</v>
          </cell>
          <cell r="AC78" t="str">
            <v>Нет</v>
          </cell>
          <cell r="AD78" t="str">
            <v>Нет</v>
          </cell>
          <cell r="AE78" t="str">
            <v>Нет</v>
          </cell>
          <cell r="AF78" t="str">
            <v>Нет</v>
          </cell>
          <cell r="AG78" t="str">
            <v>Нет</v>
          </cell>
          <cell r="AH78" t="str">
            <v>Нет</v>
          </cell>
          <cell r="AI78" t="str">
            <v>Нет</v>
          </cell>
          <cell r="AJ78" t="str">
            <v>Нет</v>
          </cell>
          <cell r="AK78" t="str">
            <v>Нет</v>
          </cell>
          <cell r="AL78" t="str">
            <v>Нет</v>
          </cell>
          <cell r="AM78" t="str">
            <v>Нет</v>
          </cell>
          <cell r="AN78" t="str">
            <v>Нет</v>
          </cell>
        </row>
        <row r="79">
          <cell r="A79" t="str">
            <v xml:space="preserve">ЗАДВИЖКА ФЛАНЦЕВАЯ №66 ДУ 250 ММ  </v>
          </cell>
          <cell r="B79">
            <v>472</v>
          </cell>
          <cell r="F79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79" t="str">
            <v>Нет</v>
          </cell>
          <cell r="L79" t="str">
            <v>Нет</v>
          </cell>
          <cell r="M79" t="str">
            <v>Нет</v>
          </cell>
          <cell r="N79" t="str">
            <v>Нет</v>
          </cell>
          <cell r="O79" t="str">
            <v>Нет</v>
          </cell>
          <cell r="P79" t="str">
            <v>Нет</v>
          </cell>
          <cell r="Q79" t="str">
            <v>Нет</v>
          </cell>
          <cell r="R79" t="str">
            <v>Нет</v>
          </cell>
          <cell r="S79" t="str">
            <v>Нет</v>
          </cell>
          <cell r="T79" t="str">
            <v>Нет</v>
          </cell>
          <cell r="U79" t="str">
            <v>Нет</v>
          </cell>
          <cell r="V79" t="str">
            <v>Нет</v>
          </cell>
          <cell r="W79" t="str">
            <v>Нет</v>
          </cell>
          <cell r="X79" t="str">
            <v>Нет</v>
          </cell>
          <cell r="Y79" t="str">
            <v>Нет</v>
          </cell>
          <cell r="Z79" t="str">
            <v>Нет</v>
          </cell>
          <cell r="AA79" t="str">
            <v>Нет</v>
          </cell>
          <cell r="AB79" t="str">
            <v>Нет</v>
          </cell>
          <cell r="AC79" t="str">
            <v>Нет</v>
          </cell>
          <cell r="AD79" t="str">
            <v>Нет</v>
          </cell>
          <cell r="AE79" t="str">
            <v>Нет</v>
          </cell>
          <cell r="AF79" t="str">
            <v>Нет</v>
          </cell>
          <cell r="AG79" t="str">
            <v>Нет</v>
          </cell>
          <cell r="AH79" t="str">
            <v>Нет</v>
          </cell>
          <cell r="AI79" t="str">
            <v>Нет</v>
          </cell>
          <cell r="AJ79" t="str">
            <v>Нет</v>
          </cell>
          <cell r="AK79" t="str">
            <v>Нет</v>
          </cell>
          <cell r="AL79" t="str">
            <v>Нет</v>
          </cell>
          <cell r="AM79" t="str">
            <v>Нет</v>
          </cell>
          <cell r="AN79" t="str">
            <v>Нет</v>
          </cell>
        </row>
        <row r="80">
          <cell r="A80" t="str">
            <v xml:space="preserve">ЗАДВИЖКА ФЛАНЦЕВАЯ №66А ДУ 250 ММ  </v>
          </cell>
          <cell r="B80">
            <v>473</v>
          </cell>
          <cell r="F80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0" t="str">
            <v>Нет</v>
          </cell>
          <cell r="L80" t="str">
            <v>Нет</v>
          </cell>
          <cell r="M80" t="str">
            <v>Нет</v>
          </cell>
          <cell r="N80" t="str">
            <v>Нет</v>
          </cell>
          <cell r="O80" t="str">
            <v>Нет</v>
          </cell>
          <cell r="P80" t="str">
            <v>Нет</v>
          </cell>
          <cell r="Q80" t="str">
            <v>Нет</v>
          </cell>
          <cell r="R80" t="str">
            <v>Нет</v>
          </cell>
          <cell r="S80" t="str">
            <v>Нет</v>
          </cell>
          <cell r="T80" t="str">
            <v>Нет</v>
          </cell>
          <cell r="U80" t="str">
            <v>Нет</v>
          </cell>
          <cell r="V80" t="str">
            <v>Нет</v>
          </cell>
          <cell r="W80" t="str">
            <v>Нет</v>
          </cell>
          <cell r="X80" t="str">
            <v>Нет</v>
          </cell>
          <cell r="Y80" t="str">
            <v>Нет</v>
          </cell>
          <cell r="Z80" t="str">
            <v>Нет</v>
          </cell>
          <cell r="AA80" t="str">
            <v>Нет</v>
          </cell>
          <cell r="AB80" t="str">
            <v>Нет</v>
          </cell>
          <cell r="AC80" t="str">
            <v>Нет</v>
          </cell>
          <cell r="AD80" t="str">
            <v>Нет</v>
          </cell>
          <cell r="AE80" t="str">
            <v>Нет</v>
          </cell>
          <cell r="AF80" t="str">
            <v>Нет</v>
          </cell>
          <cell r="AG80" t="str">
            <v>Нет</v>
          </cell>
          <cell r="AH80" t="str">
            <v>Нет</v>
          </cell>
          <cell r="AI80" t="str">
            <v>Нет</v>
          </cell>
          <cell r="AJ80" t="str">
            <v>Нет</v>
          </cell>
          <cell r="AK80" t="str">
            <v>Нет</v>
          </cell>
          <cell r="AL80" t="str">
            <v>Нет</v>
          </cell>
          <cell r="AM80" t="str">
            <v>Нет</v>
          </cell>
          <cell r="AN80" t="str">
            <v>Нет</v>
          </cell>
        </row>
        <row r="81">
          <cell r="A81" t="str">
            <v xml:space="preserve">ЗАДВИЖКА ФЛАНЦЕВАЯ №67 ДУ 250 ММ  </v>
          </cell>
          <cell r="B81">
            <v>474</v>
          </cell>
          <cell r="F81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1" t="str">
            <v>Нет</v>
          </cell>
          <cell r="L81" t="str">
            <v>Нет</v>
          </cell>
          <cell r="M81" t="str">
            <v>Нет</v>
          </cell>
          <cell r="N81" t="str">
            <v>Нет</v>
          </cell>
          <cell r="O81" t="str">
            <v>Нет</v>
          </cell>
          <cell r="P81" t="str">
            <v>Нет</v>
          </cell>
          <cell r="Q81" t="str">
            <v>Нет</v>
          </cell>
          <cell r="R81" t="str">
            <v>Нет</v>
          </cell>
          <cell r="S81" t="str">
            <v>Нет</v>
          </cell>
          <cell r="T81" t="str">
            <v>Нет</v>
          </cell>
          <cell r="U81" t="str">
            <v>Нет</v>
          </cell>
          <cell r="V81" t="str">
            <v>Нет</v>
          </cell>
          <cell r="W81" t="str">
            <v>Нет</v>
          </cell>
          <cell r="X81" t="str">
            <v>Нет</v>
          </cell>
          <cell r="Y81" t="str">
            <v>Нет</v>
          </cell>
          <cell r="Z81" t="str">
            <v>Нет</v>
          </cell>
          <cell r="AA81" t="str">
            <v>Нет</v>
          </cell>
          <cell r="AB81" t="str">
            <v>Нет</v>
          </cell>
          <cell r="AC81" t="str">
            <v>Нет</v>
          </cell>
          <cell r="AD81" t="str">
            <v>Нет</v>
          </cell>
          <cell r="AE81" t="str">
            <v>Нет</v>
          </cell>
          <cell r="AF81" t="str">
            <v>Нет</v>
          </cell>
          <cell r="AG81" t="str">
            <v>Нет</v>
          </cell>
          <cell r="AH81" t="str">
            <v>Нет</v>
          </cell>
          <cell r="AI81" t="str">
            <v>Нет</v>
          </cell>
          <cell r="AJ81" t="str">
            <v>Нет</v>
          </cell>
          <cell r="AK81" t="str">
            <v>Нет</v>
          </cell>
          <cell r="AL81" t="str">
            <v>Нет</v>
          </cell>
          <cell r="AM81" t="str">
            <v>Нет</v>
          </cell>
          <cell r="AN81" t="str">
            <v>Нет</v>
          </cell>
        </row>
        <row r="82">
          <cell r="A82" t="str">
            <v xml:space="preserve">ЗАДВИЖКА ФЛАНЦЕВАЯ №68 ДУ 250 ММ  </v>
          </cell>
          <cell r="B82">
            <v>475</v>
          </cell>
          <cell r="F82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2" t="str">
            <v>Нет</v>
          </cell>
          <cell r="L82" t="str">
            <v>Нет</v>
          </cell>
          <cell r="M82" t="str">
            <v>Нет</v>
          </cell>
          <cell r="N82" t="str">
            <v>Нет</v>
          </cell>
          <cell r="O82" t="str">
            <v>Нет</v>
          </cell>
          <cell r="P82" t="str">
            <v>Нет</v>
          </cell>
          <cell r="Q82" t="str">
            <v>Нет</v>
          </cell>
          <cell r="R82" t="str">
            <v>Нет</v>
          </cell>
          <cell r="S82" t="str">
            <v>Нет</v>
          </cell>
          <cell r="T82" t="str">
            <v>Нет</v>
          </cell>
          <cell r="U82" t="str">
            <v>Нет</v>
          </cell>
          <cell r="V82" t="str">
            <v>Нет</v>
          </cell>
          <cell r="W82" t="str">
            <v>Нет</v>
          </cell>
          <cell r="X82" t="str">
            <v>Нет</v>
          </cell>
          <cell r="Y82" t="str">
            <v>Нет</v>
          </cell>
          <cell r="Z82" t="str">
            <v>Нет</v>
          </cell>
          <cell r="AA82" t="str">
            <v>Нет</v>
          </cell>
          <cell r="AB82" t="str">
            <v>Нет</v>
          </cell>
          <cell r="AC82" t="str">
            <v>Нет</v>
          </cell>
          <cell r="AD82" t="str">
            <v>Нет</v>
          </cell>
          <cell r="AE82" t="str">
            <v>Нет</v>
          </cell>
          <cell r="AF82" t="str">
            <v>Нет</v>
          </cell>
          <cell r="AG82" t="str">
            <v>Нет</v>
          </cell>
          <cell r="AH82" t="str">
            <v>Нет</v>
          </cell>
          <cell r="AI82" t="str">
            <v>Нет</v>
          </cell>
          <cell r="AJ82" t="str">
            <v>Нет</v>
          </cell>
          <cell r="AK82" t="str">
            <v>Нет</v>
          </cell>
          <cell r="AL82" t="str">
            <v>Нет</v>
          </cell>
          <cell r="AM82" t="str">
            <v>Нет</v>
          </cell>
          <cell r="AN82" t="str">
            <v>Нет</v>
          </cell>
        </row>
        <row r="83">
          <cell r="A83" t="str">
            <v xml:space="preserve">ЗАДВИЖКА ФЛАНЦЕВАЯ №69 ДУ 600 ММ С ЭЛЕКТРИЧЕСКИМ ПРИВОДОМ  </v>
          </cell>
          <cell r="B83">
            <v>476</v>
          </cell>
          <cell r="F83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3" t="str">
            <v>Нет</v>
          </cell>
          <cell r="L83" t="str">
            <v>Нет</v>
          </cell>
          <cell r="M83" t="str">
            <v>Нет</v>
          </cell>
          <cell r="N83" t="str">
            <v>Нет</v>
          </cell>
          <cell r="O83" t="str">
            <v>Нет</v>
          </cell>
          <cell r="P83" t="str">
            <v>Нет</v>
          </cell>
          <cell r="Q83" t="str">
            <v>Нет</v>
          </cell>
          <cell r="R83" t="str">
            <v>Нет</v>
          </cell>
          <cell r="S83" t="str">
            <v>Нет</v>
          </cell>
          <cell r="T83" t="str">
            <v>Нет</v>
          </cell>
          <cell r="U83" t="str">
            <v>Нет</v>
          </cell>
          <cell r="V83" t="str">
            <v>Нет</v>
          </cell>
          <cell r="W83" t="str">
            <v>Нет</v>
          </cell>
          <cell r="X83" t="str">
            <v>Нет</v>
          </cell>
          <cell r="Y83" t="str">
            <v>Нет</v>
          </cell>
          <cell r="Z83" t="str">
            <v>Нет</v>
          </cell>
          <cell r="AA83" t="str">
            <v>Нет</v>
          </cell>
          <cell r="AB83" t="str">
            <v>Нет</v>
          </cell>
          <cell r="AC83" t="str">
            <v>Нет</v>
          </cell>
          <cell r="AD83" t="str">
            <v>Нет</v>
          </cell>
          <cell r="AE83" t="str">
            <v>Нет</v>
          </cell>
          <cell r="AF83" t="str">
            <v>Нет</v>
          </cell>
          <cell r="AG83" t="str">
            <v>Нет</v>
          </cell>
          <cell r="AH83" t="str">
            <v>Нет</v>
          </cell>
          <cell r="AI83" t="str">
            <v>Нет</v>
          </cell>
          <cell r="AJ83" t="str">
            <v>Нет</v>
          </cell>
          <cell r="AK83" t="str">
            <v>Нет</v>
          </cell>
          <cell r="AL83" t="str">
            <v>Нет</v>
          </cell>
          <cell r="AM83" t="str">
            <v>Нет</v>
          </cell>
          <cell r="AN83" t="str">
            <v>Нет</v>
          </cell>
        </row>
        <row r="84">
          <cell r="A84" t="str">
            <v xml:space="preserve">ЗАДВИЖКА ФЛАНЦЕВАЯ №69А ДУ 600 ММ С ГИДРАВЛИЧЕСКИМ ПРИВОДОМ  </v>
          </cell>
          <cell r="B84">
            <v>477</v>
          </cell>
          <cell r="F8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4" t="str">
            <v>Нет</v>
          </cell>
          <cell r="L84" t="str">
            <v>Нет</v>
          </cell>
          <cell r="M84" t="str">
            <v>Нет</v>
          </cell>
          <cell r="N84" t="str">
            <v>Нет</v>
          </cell>
          <cell r="O84" t="str">
            <v>Нет</v>
          </cell>
          <cell r="P84" t="str">
            <v>Нет</v>
          </cell>
          <cell r="Q84" t="str">
            <v>Нет</v>
          </cell>
          <cell r="R84" t="str">
            <v>Нет</v>
          </cell>
          <cell r="S84" t="str">
            <v>Нет</v>
          </cell>
          <cell r="T84" t="str">
            <v>Нет</v>
          </cell>
          <cell r="U84" t="str">
            <v>Нет</v>
          </cell>
          <cell r="V84" t="str">
            <v>Нет</v>
          </cell>
          <cell r="W84" t="str">
            <v>Нет</v>
          </cell>
          <cell r="X84" t="str">
            <v>Нет</v>
          </cell>
          <cell r="Y84" t="str">
            <v>Нет</v>
          </cell>
          <cell r="Z84" t="str">
            <v>Нет</v>
          </cell>
          <cell r="AA84" t="str">
            <v>Нет</v>
          </cell>
          <cell r="AB84" t="str">
            <v>Нет</v>
          </cell>
          <cell r="AC84" t="str">
            <v>Нет</v>
          </cell>
          <cell r="AD84" t="str">
            <v>Нет</v>
          </cell>
          <cell r="AE84" t="str">
            <v>Нет</v>
          </cell>
          <cell r="AF84" t="str">
            <v>Нет</v>
          </cell>
          <cell r="AG84" t="str">
            <v>Нет</v>
          </cell>
          <cell r="AH84" t="str">
            <v>Нет</v>
          </cell>
          <cell r="AI84" t="str">
            <v>Нет</v>
          </cell>
          <cell r="AJ84" t="str">
            <v>Нет</v>
          </cell>
          <cell r="AK84" t="str">
            <v>Нет</v>
          </cell>
          <cell r="AL84" t="str">
            <v>Нет</v>
          </cell>
          <cell r="AM84" t="str">
            <v>Нет</v>
          </cell>
          <cell r="AN84" t="str">
            <v>Нет</v>
          </cell>
        </row>
        <row r="85">
          <cell r="A85" t="str">
            <v xml:space="preserve">ЗАДВИЖКА ФЛАНЦЕВАЯ №70 ДУ 800 ММ С ЭЛЕКТРИЧЕСКИМ ПРИВОДОМ  </v>
          </cell>
          <cell r="B85">
            <v>478</v>
          </cell>
          <cell r="F85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5" t="str">
            <v>Нет</v>
          </cell>
          <cell r="L85" t="str">
            <v>Нет</v>
          </cell>
          <cell r="M85" t="str">
            <v>Нет</v>
          </cell>
          <cell r="N85" t="str">
            <v>Нет</v>
          </cell>
          <cell r="O85" t="str">
            <v>Нет</v>
          </cell>
          <cell r="P85" t="str">
            <v>Нет</v>
          </cell>
          <cell r="Q85" t="str">
            <v>Нет</v>
          </cell>
          <cell r="R85" t="str">
            <v>Нет</v>
          </cell>
          <cell r="S85" t="str">
            <v>Нет</v>
          </cell>
          <cell r="T85" t="str">
            <v>Нет</v>
          </cell>
          <cell r="U85" t="str">
            <v>Нет</v>
          </cell>
          <cell r="V85" t="str">
            <v>Нет</v>
          </cell>
          <cell r="W85" t="str">
            <v>Нет</v>
          </cell>
          <cell r="X85" t="str">
            <v>Нет</v>
          </cell>
          <cell r="Y85" t="str">
            <v>Нет</v>
          </cell>
          <cell r="Z85" t="str">
            <v>Нет</v>
          </cell>
          <cell r="AA85" t="str">
            <v>Нет</v>
          </cell>
          <cell r="AB85" t="str">
            <v>Нет</v>
          </cell>
          <cell r="AC85" t="str">
            <v>Нет</v>
          </cell>
          <cell r="AD85" t="str">
            <v>Нет</v>
          </cell>
          <cell r="AE85" t="str">
            <v>Нет</v>
          </cell>
          <cell r="AF85" t="str">
            <v>Нет</v>
          </cell>
          <cell r="AG85" t="str">
            <v>Нет</v>
          </cell>
          <cell r="AH85" t="str">
            <v>Нет</v>
          </cell>
          <cell r="AI85" t="str">
            <v>Нет</v>
          </cell>
          <cell r="AJ85" t="str">
            <v>Нет</v>
          </cell>
          <cell r="AK85" t="str">
            <v>Нет</v>
          </cell>
          <cell r="AL85" t="str">
            <v>Нет</v>
          </cell>
          <cell r="AM85" t="str">
            <v>Нет</v>
          </cell>
          <cell r="AN85" t="str">
            <v>Нет</v>
          </cell>
        </row>
        <row r="86">
          <cell r="A86" t="str">
            <v xml:space="preserve">ЗАДВИЖКА ФЛАНЦЕВАЯ №71 ДУ 1000 ММ С ЭЛЕКТРИЧЕСКИМ ПРИВОДОМ  </v>
          </cell>
          <cell r="B86">
            <v>479</v>
          </cell>
          <cell r="F86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6" t="str">
            <v>Нет</v>
          </cell>
          <cell r="L86" t="str">
            <v>Нет</v>
          </cell>
          <cell r="M86" t="str">
            <v>Нет</v>
          </cell>
          <cell r="N86" t="str">
            <v>Нет</v>
          </cell>
          <cell r="O86" t="str">
            <v>Нет</v>
          </cell>
          <cell r="P86" t="str">
            <v>Нет</v>
          </cell>
          <cell r="Q86" t="str">
            <v>Нет</v>
          </cell>
          <cell r="R86" t="str">
            <v>Нет</v>
          </cell>
          <cell r="S86" t="str">
            <v>Нет</v>
          </cell>
          <cell r="T86" t="str">
            <v>Нет</v>
          </cell>
          <cell r="U86" t="str">
            <v>Нет</v>
          </cell>
          <cell r="V86" t="str">
            <v>Нет</v>
          </cell>
          <cell r="W86" t="str">
            <v>Нет</v>
          </cell>
          <cell r="X86" t="str">
            <v>Нет</v>
          </cell>
          <cell r="Y86" t="str">
            <v>Нет</v>
          </cell>
          <cell r="Z86" t="str">
            <v>Нет</v>
          </cell>
          <cell r="AA86" t="str">
            <v>Нет</v>
          </cell>
          <cell r="AB86" t="str">
            <v>Нет</v>
          </cell>
          <cell r="AC86" t="str">
            <v>Нет</v>
          </cell>
          <cell r="AD86" t="str">
            <v>Нет</v>
          </cell>
          <cell r="AE86" t="str">
            <v>Нет</v>
          </cell>
          <cell r="AF86" t="str">
            <v>Нет</v>
          </cell>
          <cell r="AG86" t="str">
            <v>Нет</v>
          </cell>
          <cell r="AH86" t="str">
            <v>Нет</v>
          </cell>
          <cell r="AI86" t="str">
            <v>Нет</v>
          </cell>
          <cell r="AJ86" t="str">
            <v>Нет</v>
          </cell>
          <cell r="AK86" t="str">
            <v>Нет</v>
          </cell>
          <cell r="AL86" t="str">
            <v>Нет</v>
          </cell>
          <cell r="AM86" t="str">
            <v>Нет</v>
          </cell>
          <cell r="AN86" t="str">
            <v>Нет</v>
          </cell>
        </row>
        <row r="87">
          <cell r="A87" t="str">
            <v xml:space="preserve">ЗАДВИЖКА ФЛАНЦЕВАЯ №71А ДУ 1000 ММ С ЭЛЕКТРИЧЕСКИМ ПРИВОДОМ  </v>
          </cell>
          <cell r="B87">
            <v>480</v>
          </cell>
          <cell r="F87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7" t="str">
            <v>Нет</v>
          </cell>
          <cell r="L87" t="str">
            <v>Нет</v>
          </cell>
          <cell r="M87" t="str">
            <v>Нет</v>
          </cell>
          <cell r="N87" t="str">
            <v>Нет</v>
          </cell>
          <cell r="O87" t="str">
            <v>Нет</v>
          </cell>
          <cell r="P87" t="str">
            <v>Нет</v>
          </cell>
          <cell r="Q87" t="str">
            <v>Нет</v>
          </cell>
          <cell r="R87" t="str">
            <v>Нет</v>
          </cell>
          <cell r="S87" t="str">
            <v>Нет</v>
          </cell>
          <cell r="T87" t="str">
            <v>Нет</v>
          </cell>
          <cell r="U87" t="str">
            <v>Нет</v>
          </cell>
          <cell r="V87" t="str">
            <v>Нет</v>
          </cell>
          <cell r="W87" t="str">
            <v>Нет</v>
          </cell>
          <cell r="X87" t="str">
            <v>Нет</v>
          </cell>
          <cell r="Y87" t="str">
            <v>Нет</v>
          </cell>
          <cell r="Z87" t="str">
            <v>Нет</v>
          </cell>
          <cell r="AA87" t="str">
            <v>Нет</v>
          </cell>
          <cell r="AB87" t="str">
            <v>Нет</v>
          </cell>
          <cell r="AC87" t="str">
            <v>Нет</v>
          </cell>
          <cell r="AD87" t="str">
            <v>Нет</v>
          </cell>
          <cell r="AE87" t="str">
            <v>Нет</v>
          </cell>
          <cell r="AF87" t="str">
            <v>Нет</v>
          </cell>
          <cell r="AG87" t="str">
            <v>Нет</v>
          </cell>
          <cell r="AH87" t="str">
            <v>Нет</v>
          </cell>
          <cell r="AI87" t="str">
            <v>Нет</v>
          </cell>
          <cell r="AJ87" t="str">
            <v>Нет</v>
          </cell>
          <cell r="AK87" t="str">
            <v>Нет</v>
          </cell>
          <cell r="AL87" t="str">
            <v>Нет</v>
          </cell>
          <cell r="AM87" t="str">
            <v>Нет</v>
          </cell>
          <cell r="AN87" t="str">
            <v>Нет</v>
          </cell>
        </row>
        <row r="88">
          <cell r="A88" t="str">
            <v xml:space="preserve">ЗАДВИЖКА ФЛАНЦЕВАЯ №72  ДУ 800 ММ С ЭЛЕКТРИЧЕСКИМ ПРИВОДОМ  </v>
          </cell>
          <cell r="B88">
            <v>481</v>
          </cell>
          <cell r="F88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8" t="str">
            <v>Нет</v>
          </cell>
          <cell r="L88" t="str">
            <v>Нет</v>
          </cell>
          <cell r="M88" t="str">
            <v>Нет</v>
          </cell>
          <cell r="N88" t="str">
            <v>Нет</v>
          </cell>
          <cell r="O88" t="str">
            <v>Нет</v>
          </cell>
          <cell r="P88" t="str">
            <v>Нет</v>
          </cell>
          <cell r="Q88" t="str">
            <v>Нет</v>
          </cell>
          <cell r="R88" t="str">
            <v>Нет</v>
          </cell>
          <cell r="S88" t="str">
            <v>Нет</v>
          </cell>
          <cell r="T88" t="str">
            <v>Нет</v>
          </cell>
          <cell r="U88" t="str">
            <v>Нет</v>
          </cell>
          <cell r="V88" t="str">
            <v>Нет</v>
          </cell>
          <cell r="W88" t="str">
            <v>Нет</v>
          </cell>
          <cell r="X88" t="str">
            <v>Нет</v>
          </cell>
          <cell r="Y88" t="str">
            <v>Нет</v>
          </cell>
          <cell r="Z88" t="str">
            <v>Нет</v>
          </cell>
          <cell r="AA88" t="str">
            <v>Нет</v>
          </cell>
          <cell r="AB88" t="str">
            <v>Нет</v>
          </cell>
          <cell r="AC88" t="str">
            <v>Нет</v>
          </cell>
          <cell r="AD88" t="str">
            <v>Нет</v>
          </cell>
          <cell r="AE88" t="str">
            <v>Нет</v>
          </cell>
          <cell r="AF88" t="str">
            <v>Нет</v>
          </cell>
          <cell r="AG88" t="str">
            <v>Нет</v>
          </cell>
          <cell r="AH88" t="str">
            <v>Нет</v>
          </cell>
          <cell r="AI88" t="str">
            <v>Нет</v>
          </cell>
          <cell r="AJ88" t="str">
            <v>Нет</v>
          </cell>
          <cell r="AK88" t="str">
            <v>Нет</v>
          </cell>
          <cell r="AL88" t="str">
            <v>Нет</v>
          </cell>
          <cell r="AM88" t="str">
            <v>Нет</v>
          </cell>
          <cell r="AN88" t="str">
            <v>Нет</v>
          </cell>
        </row>
        <row r="89">
          <cell r="A89" t="str">
            <v xml:space="preserve">ЗАДВИЖКА ФЛАНЦЕВАЯ №73  ДУ 800 ММ С ЭЛЕКТРИЧЕСКИМ ПРИВОДОМ  </v>
          </cell>
          <cell r="B89">
            <v>482</v>
          </cell>
          <cell r="F89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89" t="str">
            <v>Нет</v>
          </cell>
          <cell r="L89" t="str">
            <v>Нет</v>
          </cell>
          <cell r="M89" t="str">
            <v>Нет</v>
          </cell>
          <cell r="N89" t="str">
            <v>Нет</v>
          </cell>
          <cell r="O89" t="str">
            <v>Нет</v>
          </cell>
          <cell r="P89" t="str">
            <v>Нет</v>
          </cell>
          <cell r="Q89" t="str">
            <v>Нет</v>
          </cell>
          <cell r="R89" t="str">
            <v>Нет</v>
          </cell>
          <cell r="S89" t="str">
            <v>Нет</v>
          </cell>
          <cell r="T89" t="str">
            <v>Нет</v>
          </cell>
          <cell r="U89" t="str">
            <v>Нет</v>
          </cell>
          <cell r="V89" t="str">
            <v>Нет</v>
          </cell>
          <cell r="W89" t="str">
            <v>Нет</v>
          </cell>
          <cell r="X89" t="str">
            <v>Нет</v>
          </cell>
          <cell r="Y89" t="str">
            <v>Нет</v>
          </cell>
          <cell r="Z89" t="str">
            <v>Нет</v>
          </cell>
          <cell r="AA89" t="str">
            <v>Нет</v>
          </cell>
          <cell r="AB89" t="str">
            <v>Нет</v>
          </cell>
          <cell r="AC89" t="str">
            <v>Нет</v>
          </cell>
          <cell r="AD89" t="str">
            <v>Нет</v>
          </cell>
          <cell r="AE89" t="str">
            <v>Нет</v>
          </cell>
          <cell r="AF89" t="str">
            <v>Нет</v>
          </cell>
          <cell r="AG89" t="str">
            <v>Нет</v>
          </cell>
          <cell r="AH89" t="str">
            <v>Нет</v>
          </cell>
          <cell r="AI89" t="str">
            <v>Нет</v>
          </cell>
          <cell r="AJ89" t="str">
            <v>Нет</v>
          </cell>
          <cell r="AK89" t="str">
            <v>Нет</v>
          </cell>
          <cell r="AL89" t="str">
            <v>Нет</v>
          </cell>
          <cell r="AM89" t="str">
            <v>Нет</v>
          </cell>
          <cell r="AN89" t="str">
            <v>Нет</v>
          </cell>
        </row>
        <row r="90">
          <cell r="A90" t="str">
            <v xml:space="preserve">ЗАТВОР ПОВОРОТНЫЙ ФЛАНЦЕВЫЙ №73А  ДУ 400 ММ С ЭЛЕКТРИЧЕСКИМ ПРИВОДОМ  </v>
          </cell>
          <cell r="B90">
            <v>483</v>
          </cell>
          <cell r="F90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0" t="str">
            <v>Нет</v>
          </cell>
          <cell r="L90" t="str">
            <v>Нет</v>
          </cell>
          <cell r="M90" t="str">
            <v>Нет</v>
          </cell>
          <cell r="N90" t="str">
            <v>Нет</v>
          </cell>
          <cell r="O90" t="str">
            <v>Нет</v>
          </cell>
          <cell r="P90" t="str">
            <v>Нет</v>
          </cell>
          <cell r="Q90" t="str">
            <v>Нет</v>
          </cell>
          <cell r="R90" t="str">
            <v>Нет</v>
          </cell>
          <cell r="S90" t="str">
            <v>Нет</v>
          </cell>
          <cell r="T90" t="str">
            <v>Нет</v>
          </cell>
          <cell r="U90" t="str">
            <v>Нет</v>
          </cell>
          <cell r="V90" t="str">
            <v>Нет</v>
          </cell>
          <cell r="W90" t="str">
            <v>Нет</v>
          </cell>
          <cell r="X90" t="str">
            <v>Нет</v>
          </cell>
          <cell r="Y90" t="str">
            <v>Нет</v>
          </cell>
          <cell r="Z90" t="str">
            <v>Нет</v>
          </cell>
          <cell r="AA90" t="str">
            <v>Нет</v>
          </cell>
          <cell r="AB90" t="str">
            <v>Нет</v>
          </cell>
          <cell r="AC90" t="str">
            <v>Нет</v>
          </cell>
          <cell r="AD90" t="str">
            <v>Нет</v>
          </cell>
          <cell r="AE90" t="str">
            <v>Нет</v>
          </cell>
          <cell r="AF90" t="str">
            <v>Нет</v>
          </cell>
          <cell r="AG90" t="str">
            <v>Нет</v>
          </cell>
          <cell r="AH90" t="str">
            <v>Нет</v>
          </cell>
          <cell r="AI90" t="str">
            <v>Нет</v>
          </cell>
          <cell r="AJ90" t="str">
            <v>Нет</v>
          </cell>
          <cell r="AK90" t="str">
            <v>Нет</v>
          </cell>
          <cell r="AL90" t="str">
            <v>Нет</v>
          </cell>
          <cell r="AM90" t="str">
            <v>Нет</v>
          </cell>
          <cell r="AN90" t="str">
            <v>Нет</v>
          </cell>
        </row>
        <row r="91">
          <cell r="A91" t="str">
            <v xml:space="preserve">ЗАДВИЖКА ФЛАНЦЕВАЯ №74  ДУ 800 ММ С ЭЛЕКТРИЧЕСКИМ ПРИВОДОМ  </v>
          </cell>
          <cell r="B91">
            <v>484</v>
          </cell>
          <cell r="F91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1" t="str">
            <v>Нет</v>
          </cell>
          <cell r="L91" t="str">
            <v>Нет</v>
          </cell>
          <cell r="M91" t="str">
            <v>Нет</v>
          </cell>
          <cell r="N91" t="str">
            <v>Нет</v>
          </cell>
          <cell r="O91" t="str">
            <v>Нет</v>
          </cell>
          <cell r="P91" t="str">
            <v>Нет</v>
          </cell>
          <cell r="Q91" t="str">
            <v>Нет</v>
          </cell>
          <cell r="R91" t="str">
            <v>Нет</v>
          </cell>
          <cell r="S91" t="str">
            <v>Нет</v>
          </cell>
          <cell r="T91" t="str">
            <v>Нет</v>
          </cell>
          <cell r="U91" t="str">
            <v>Нет</v>
          </cell>
          <cell r="V91" t="str">
            <v>Нет</v>
          </cell>
          <cell r="W91" t="str">
            <v>Нет</v>
          </cell>
          <cell r="X91" t="str">
            <v>Нет</v>
          </cell>
          <cell r="Y91" t="str">
            <v>Нет</v>
          </cell>
          <cell r="Z91" t="str">
            <v>Нет</v>
          </cell>
          <cell r="AA91" t="str">
            <v>Нет</v>
          </cell>
          <cell r="AB91" t="str">
            <v>Нет</v>
          </cell>
          <cell r="AC91" t="str">
            <v>Нет</v>
          </cell>
          <cell r="AD91" t="str">
            <v>Нет</v>
          </cell>
          <cell r="AE91" t="str">
            <v>Нет</v>
          </cell>
          <cell r="AF91" t="str">
            <v>Нет</v>
          </cell>
          <cell r="AG91" t="str">
            <v>Нет</v>
          </cell>
          <cell r="AH91" t="str">
            <v>Нет</v>
          </cell>
          <cell r="AI91" t="str">
            <v>Нет</v>
          </cell>
          <cell r="AJ91" t="str">
            <v>Нет</v>
          </cell>
          <cell r="AK91" t="str">
            <v>Нет</v>
          </cell>
          <cell r="AL91" t="str">
            <v>Нет</v>
          </cell>
          <cell r="AM91" t="str">
            <v>Нет</v>
          </cell>
          <cell r="AN91" t="str">
            <v>Нет</v>
          </cell>
        </row>
        <row r="92">
          <cell r="A92" t="str">
            <v xml:space="preserve">ЗАДВИЖКА ФЛАНЦЕВАЯ №75 ДУ 800 ММ С ЭЛЕКТРИЧЕСКИМ ПРИВОДОМ  </v>
          </cell>
          <cell r="B92">
            <v>485</v>
          </cell>
          <cell r="F92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2" t="str">
            <v>Нет</v>
          </cell>
          <cell r="L92" t="str">
            <v>Нет</v>
          </cell>
          <cell r="M92" t="str">
            <v>Нет</v>
          </cell>
          <cell r="N92" t="str">
            <v>Нет</v>
          </cell>
          <cell r="O92" t="str">
            <v>Нет</v>
          </cell>
          <cell r="P92" t="str">
            <v>Нет</v>
          </cell>
          <cell r="Q92" t="str">
            <v>Нет</v>
          </cell>
          <cell r="R92" t="str">
            <v>Нет</v>
          </cell>
          <cell r="S92" t="str">
            <v>Нет</v>
          </cell>
          <cell r="T92" t="str">
            <v>Нет</v>
          </cell>
          <cell r="U92" t="str">
            <v>Нет</v>
          </cell>
          <cell r="V92" t="str">
            <v>Нет</v>
          </cell>
          <cell r="W92" t="str">
            <v>Нет</v>
          </cell>
          <cell r="X92" t="str">
            <v>Нет</v>
          </cell>
          <cell r="Y92" t="str">
            <v>Нет</v>
          </cell>
          <cell r="Z92" t="str">
            <v>Нет</v>
          </cell>
          <cell r="AA92" t="str">
            <v>Нет</v>
          </cell>
          <cell r="AB92" t="str">
            <v>Нет</v>
          </cell>
          <cell r="AC92" t="str">
            <v>Нет</v>
          </cell>
          <cell r="AD92" t="str">
            <v>Нет</v>
          </cell>
          <cell r="AE92" t="str">
            <v>Нет</v>
          </cell>
          <cell r="AF92" t="str">
            <v>Нет</v>
          </cell>
          <cell r="AG92" t="str">
            <v>Нет</v>
          </cell>
          <cell r="AH92" t="str">
            <v>Нет</v>
          </cell>
          <cell r="AI92" t="str">
            <v>Нет</v>
          </cell>
          <cell r="AJ92" t="str">
            <v>Нет</v>
          </cell>
          <cell r="AK92" t="str">
            <v>Нет</v>
          </cell>
          <cell r="AL92" t="str">
            <v>Нет</v>
          </cell>
          <cell r="AM92" t="str">
            <v>Нет</v>
          </cell>
          <cell r="AN92" t="str">
            <v>Нет</v>
          </cell>
        </row>
        <row r="93">
          <cell r="A93" t="str">
            <v xml:space="preserve">ЗАДВИЖКА ФЛАНЦЕВАЯ №76 ДУ 800 ММ С ЭЛЕКТРИЧЕСКИМ ПРИВОДОМ  </v>
          </cell>
          <cell r="B93">
            <v>486</v>
          </cell>
          <cell r="F93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3" t="str">
            <v>Нет</v>
          </cell>
          <cell r="L93" t="str">
            <v>Нет</v>
          </cell>
          <cell r="M93" t="str">
            <v>Нет</v>
          </cell>
          <cell r="N93" t="str">
            <v>Нет</v>
          </cell>
          <cell r="O93" t="str">
            <v>Нет</v>
          </cell>
          <cell r="P93" t="str">
            <v>Нет</v>
          </cell>
          <cell r="Q93" t="str">
            <v>Нет</v>
          </cell>
          <cell r="R93" t="str">
            <v>Нет</v>
          </cell>
          <cell r="S93" t="str">
            <v>Нет</v>
          </cell>
          <cell r="T93" t="str">
            <v>Нет</v>
          </cell>
          <cell r="U93" t="str">
            <v>Нет</v>
          </cell>
          <cell r="V93" t="str">
            <v>Нет</v>
          </cell>
          <cell r="W93" t="str">
            <v>Нет</v>
          </cell>
          <cell r="X93" t="str">
            <v>Нет</v>
          </cell>
          <cell r="Y93" t="str">
            <v>Нет</v>
          </cell>
          <cell r="Z93" t="str">
            <v>Нет</v>
          </cell>
          <cell r="AA93" t="str">
            <v>Нет</v>
          </cell>
          <cell r="AB93" t="str">
            <v>Нет</v>
          </cell>
          <cell r="AC93" t="str">
            <v>Нет</v>
          </cell>
          <cell r="AD93" t="str">
            <v>Нет</v>
          </cell>
          <cell r="AE93" t="str">
            <v>Нет</v>
          </cell>
          <cell r="AF93" t="str">
            <v>Нет</v>
          </cell>
          <cell r="AG93" t="str">
            <v>Нет</v>
          </cell>
          <cell r="AH93" t="str">
            <v>Нет</v>
          </cell>
          <cell r="AI93" t="str">
            <v>Нет</v>
          </cell>
          <cell r="AJ93" t="str">
            <v>Нет</v>
          </cell>
          <cell r="AK93" t="str">
            <v>Нет</v>
          </cell>
          <cell r="AL93" t="str">
            <v>Нет</v>
          </cell>
          <cell r="AM93" t="str">
            <v>Нет</v>
          </cell>
          <cell r="AN93" t="str">
            <v>Нет</v>
          </cell>
        </row>
        <row r="94">
          <cell r="A94" t="str">
            <v xml:space="preserve">ЗАДВИЖКА ФЛАНЦЕВАЯ №77 ДУ 1000 ММ С ЭЛЕКТРИЧЕСКИМ ПРИВОДОМ  </v>
          </cell>
          <cell r="B94">
            <v>487</v>
          </cell>
          <cell r="F9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4" t="str">
            <v>Нет</v>
          </cell>
          <cell r="L94" t="str">
            <v>Нет</v>
          </cell>
          <cell r="M94" t="str">
            <v>Нет</v>
          </cell>
          <cell r="N94" t="str">
            <v>Нет</v>
          </cell>
          <cell r="O94" t="str">
            <v>Нет</v>
          </cell>
          <cell r="P94" t="str">
            <v>Нет</v>
          </cell>
          <cell r="Q94" t="str">
            <v>Нет</v>
          </cell>
          <cell r="R94" t="str">
            <v>Нет</v>
          </cell>
          <cell r="S94" t="str">
            <v>Нет</v>
          </cell>
          <cell r="T94" t="str">
            <v>Нет</v>
          </cell>
          <cell r="U94" t="str">
            <v>Нет</v>
          </cell>
          <cell r="V94" t="str">
            <v>Нет</v>
          </cell>
          <cell r="W94" t="str">
            <v>Нет</v>
          </cell>
          <cell r="X94" t="str">
            <v>Нет</v>
          </cell>
          <cell r="Y94" t="str">
            <v>Нет</v>
          </cell>
          <cell r="Z94" t="str">
            <v>Нет</v>
          </cell>
          <cell r="AA94" t="str">
            <v>Нет</v>
          </cell>
          <cell r="AB94" t="str">
            <v>Нет</v>
          </cell>
          <cell r="AC94" t="str">
            <v>Нет</v>
          </cell>
          <cell r="AD94" t="str">
            <v>Нет</v>
          </cell>
          <cell r="AE94" t="str">
            <v>Нет</v>
          </cell>
          <cell r="AF94" t="str">
            <v>Нет</v>
          </cell>
          <cell r="AG94" t="str">
            <v>Нет</v>
          </cell>
          <cell r="AH94" t="str">
            <v>Нет</v>
          </cell>
          <cell r="AI94" t="str">
            <v>Нет</v>
          </cell>
          <cell r="AJ94" t="str">
            <v>Нет</v>
          </cell>
          <cell r="AK94" t="str">
            <v>Нет</v>
          </cell>
          <cell r="AL94" t="str">
            <v>Нет</v>
          </cell>
          <cell r="AM94" t="str">
            <v>Нет</v>
          </cell>
          <cell r="AN94" t="str">
            <v>Нет</v>
          </cell>
        </row>
        <row r="95">
          <cell r="A95" t="str">
            <v xml:space="preserve">ЗАДВИЖКА ФЛАНЦЕВАЯ №79 ДУ 1000 ММ С ЭЛЕКТРИЧЕСКИМ ПРИВОДОМ  </v>
          </cell>
          <cell r="B95">
            <v>488</v>
          </cell>
          <cell r="F95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5" t="str">
            <v>Нет</v>
          </cell>
          <cell r="L95" t="str">
            <v>Нет</v>
          </cell>
          <cell r="M95" t="str">
            <v>Нет</v>
          </cell>
          <cell r="N95" t="str">
            <v>Нет</v>
          </cell>
          <cell r="O95" t="str">
            <v>Нет</v>
          </cell>
          <cell r="P95" t="str">
            <v>Нет</v>
          </cell>
          <cell r="Q95" t="str">
            <v>Нет</v>
          </cell>
          <cell r="R95" t="str">
            <v>Нет</v>
          </cell>
          <cell r="S95" t="str">
            <v>Нет</v>
          </cell>
          <cell r="T95" t="str">
            <v>Нет</v>
          </cell>
          <cell r="U95" t="str">
            <v>Нет</v>
          </cell>
          <cell r="V95" t="str">
            <v>Нет</v>
          </cell>
          <cell r="W95" t="str">
            <v>Нет</v>
          </cell>
          <cell r="X95" t="str">
            <v>Нет</v>
          </cell>
          <cell r="Y95" t="str">
            <v>Нет</v>
          </cell>
          <cell r="Z95" t="str">
            <v>Нет</v>
          </cell>
          <cell r="AA95" t="str">
            <v>Нет</v>
          </cell>
          <cell r="AB95" t="str">
            <v>Нет</v>
          </cell>
          <cell r="AC95" t="str">
            <v>Нет</v>
          </cell>
          <cell r="AD95" t="str">
            <v>Нет</v>
          </cell>
          <cell r="AE95" t="str">
            <v>Нет</v>
          </cell>
          <cell r="AF95" t="str">
            <v>Нет</v>
          </cell>
          <cell r="AG95" t="str">
            <v>Нет</v>
          </cell>
          <cell r="AH95" t="str">
            <v>Нет</v>
          </cell>
          <cell r="AI95" t="str">
            <v>Нет</v>
          </cell>
          <cell r="AJ95" t="str">
            <v>Нет</v>
          </cell>
          <cell r="AK95" t="str">
            <v>Нет</v>
          </cell>
          <cell r="AL95" t="str">
            <v>Нет</v>
          </cell>
          <cell r="AM95" t="str">
            <v>Нет</v>
          </cell>
          <cell r="AN95" t="str">
            <v>Нет</v>
          </cell>
        </row>
        <row r="96">
          <cell r="A96" t="str">
            <v xml:space="preserve">ЗАТВОР ПОВОРОТНЫЙ ФЛАНЦЕВЫЙ №79А ДУ 400 ММ С ЭЛЕКТРИЧЕСКИМ ПРИВОДОМ  </v>
          </cell>
          <cell r="B96">
            <v>489</v>
          </cell>
          <cell r="F96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6" t="str">
            <v>Нет</v>
          </cell>
          <cell r="L96" t="str">
            <v>Нет</v>
          </cell>
          <cell r="M96" t="str">
            <v>Нет</v>
          </cell>
          <cell r="N96" t="str">
            <v>Нет</v>
          </cell>
          <cell r="O96" t="str">
            <v>Нет</v>
          </cell>
          <cell r="P96" t="str">
            <v>Нет</v>
          </cell>
          <cell r="Q96" t="str">
            <v>Нет</v>
          </cell>
          <cell r="R96" t="str">
            <v>Нет</v>
          </cell>
          <cell r="S96" t="str">
            <v>Нет</v>
          </cell>
          <cell r="T96" t="str">
            <v>Нет</v>
          </cell>
          <cell r="U96" t="str">
            <v>Нет</v>
          </cell>
          <cell r="V96" t="str">
            <v>Нет</v>
          </cell>
          <cell r="W96" t="str">
            <v>Нет</v>
          </cell>
          <cell r="X96" t="str">
            <v>Нет</v>
          </cell>
          <cell r="Y96" t="str">
            <v>Нет</v>
          </cell>
          <cell r="Z96" t="str">
            <v>Нет</v>
          </cell>
          <cell r="AA96" t="str">
            <v>Нет</v>
          </cell>
          <cell r="AB96" t="str">
            <v>Нет</v>
          </cell>
          <cell r="AC96" t="str">
            <v>Нет</v>
          </cell>
          <cell r="AD96" t="str">
            <v>Нет</v>
          </cell>
          <cell r="AE96" t="str">
            <v>Нет</v>
          </cell>
          <cell r="AF96" t="str">
            <v>Нет</v>
          </cell>
          <cell r="AG96" t="str">
            <v>Нет</v>
          </cell>
          <cell r="AH96" t="str">
            <v>Нет</v>
          </cell>
          <cell r="AI96" t="str">
            <v>Нет</v>
          </cell>
          <cell r="AJ96" t="str">
            <v>Нет</v>
          </cell>
          <cell r="AK96" t="str">
            <v>Нет</v>
          </cell>
          <cell r="AL96" t="str">
            <v>Нет</v>
          </cell>
          <cell r="AM96" t="str">
            <v>Нет</v>
          </cell>
          <cell r="AN96" t="str">
            <v>Нет</v>
          </cell>
        </row>
        <row r="97">
          <cell r="A97" t="str">
            <v xml:space="preserve">ЗАДВИЖКА ФЛАНЦЕВАЯ  №80 ДУ 400 ММ С ЭЛЕКТРИЧЕСКИМ ПРИВОДОМ  </v>
          </cell>
          <cell r="B97">
            <v>490</v>
          </cell>
          <cell r="F97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7" t="str">
            <v>Нет</v>
          </cell>
          <cell r="L97" t="str">
            <v>Нет</v>
          </cell>
          <cell r="M97" t="str">
            <v>Нет</v>
          </cell>
          <cell r="N97" t="str">
            <v>Нет</v>
          </cell>
          <cell r="O97" t="str">
            <v>Нет</v>
          </cell>
          <cell r="P97" t="str">
            <v>Нет</v>
          </cell>
          <cell r="Q97" t="str">
            <v>Нет</v>
          </cell>
          <cell r="R97" t="str">
            <v>Нет</v>
          </cell>
          <cell r="S97" t="str">
            <v>Нет</v>
          </cell>
          <cell r="T97" t="str">
            <v>Нет</v>
          </cell>
          <cell r="U97" t="str">
            <v>Нет</v>
          </cell>
          <cell r="V97" t="str">
            <v>Нет</v>
          </cell>
          <cell r="W97" t="str">
            <v>Нет</v>
          </cell>
          <cell r="X97" t="str">
            <v>Нет</v>
          </cell>
          <cell r="Y97" t="str">
            <v>Нет</v>
          </cell>
          <cell r="Z97" t="str">
            <v>Нет</v>
          </cell>
          <cell r="AA97" t="str">
            <v>Нет</v>
          </cell>
          <cell r="AB97" t="str">
            <v>Нет</v>
          </cell>
          <cell r="AC97" t="str">
            <v>Нет</v>
          </cell>
          <cell r="AD97" t="str">
            <v>Нет</v>
          </cell>
          <cell r="AE97" t="str">
            <v>Нет</v>
          </cell>
          <cell r="AF97" t="str">
            <v>Нет</v>
          </cell>
          <cell r="AG97" t="str">
            <v>Нет</v>
          </cell>
          <cell r="AH97" t="str">
            <v>Нет</v>
          </cell>
          <cell r="AI97" t="str">
            <v>Нет</v>
          </cell>
          <cell r="AJ97" t="str">
            <v>Нет</v>
          </cell>
          <cell r="AK97" t="str">
            <v>Нет</v>
          </cell>
          <cell r="AL97" t="str">
            <v>Нет</v>
          </cell>
          <cell r="AM97" t="str">
            <v>Нет</v>
          </cell>
          <cell r="AN97" t="str">
            <v>Нет</v>
          </cell>
        </row>
        <row r="98">
          <cell r="A98" t="str">
            <v xml:space="preserve">ЗАДВИЖКА ФЛАНЦЕВАЯ №81 ДУ 200 ММ С ЭЛЕКТРИЧЕСКИМ ПРИВОДОМ  </v>
          </cell>
          <cell r="B98">
            <v>491</v>
          </cell>
          <cell r="F98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8" t="str">
            <v>Нет</v>
          </cell>
          <cell r="L98" t="str">
            <v>Нет</v>
          </cell>
          <cell r="M98" t="str">
            <v>Нет</v>
          </cell>
          <cell r="N98" t="str">
            <v>Нет</v>
          </cell>
          <cell r="O98" t="str">
            <v>Нет</v>
          </cell>
          <cell r="P98" t="str">
            <v>Нет</v>
          </cell>
          <cell r="Q98" t="str">
            <v>Нет</v>
          </cell>
          <cell r="R98" t="str">
            <v>Нет</v>
          </cell>
          <cell r="S98" t="str">
            <v>Нет</v>
          </cell>
          <cell r="T98" t="str">
            <v>Нет</v>
          </cell>
          <cell r="U98" t="str">
            <v>Нет</v>
          </cell>
          <cell r="V98" t="str">
            <v>Нет</v>
          </cell>
          <cell r="W98" t="str">
            <v>Нет</v>
          </cell>
          <cell r="X98" t="str">
            <v>Нет</v>
          </cell>
          <cell r="Y98" t="str">
            <v>Нет</v>
          </cell>
          <cell r="Z98" t="str">
            <v>Нет</v>
          </cell>
          <cell r="AA98" t="str">
            <v>Нет</v>
          </cell>
          <cell r="AB98" t="str">
            <v>Нет</v>
          </cell>
          <cell r="AC98" t="str">
            <v>Нет</v>
          </cell>
          <cell r="AD98" t="str">
            <v>Нет</v>
          </cell>
          <cell r="AE98" t="str">
            <v>Нет</v>
          </cell>
          <cell r="AF98" t="str">
            <v>Нет</v>
          </cell>
          <cell r="AG98" t="str">
            <v>Нет</v>
          </cell>
          <cell r="AH98" t="str">
            <v>Нет</v>
          </cell>
          <cell r="AI98" t="str">
            <v>Нет</v>
          </cell>
          <cell r="AJ98" t="str">
            <v>Нет</v>
          </cell>
          <cell r="AK98" t="str">
            <v>Нет</v>
          </cell>
          <cell r="AL98" t="str">
            <v>Нет</v>
          </cell>
          <cell r="AM98" t="str">
            <v>Нет</v>
          </cell>
          <cell r="AN98" t="str">
            <v>Нет</v>
          </cell>
        </row>
        <row r="99">
          <cell r="A99" t="str">
            <v xml:space="preserve">ЗАДВИЖКА ФЛАНЦЕВАЯ  №82 ДУ 200 ММ  </v>
          </cell>
          <cell r="B99">
            <v>492</v>
          </cell>
          <cell r="F99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99" t="str">
            <v>Нет</v>
          </cell>
          <cell r="L99" t="str">
            <v>Нет</v>
          </cell>
          <cell r="M99" t="str">
            <v>Нет</v>
          </cell>
          <cell r="N99" t="str">
            <v>Нет</v>
          </cell>
          <cell r="O99" t="str">
            <v>Нет</v>
          </cell>
          <cell r="P99" t="str">
            <v>Нет</v>
          </cell>
          <cell r="Q99" t="str">
            <v>Нет</v>
          </cell>
          <cell r="R99" t="str">
            <v>Нет</v>
          </cell>
          <cell r="S99" t="str">
            <v>Нет</v>
          </cell>
          <cell r="T99" t="str">
            <v>Нет</v>
          </cell>
          <cell r="U99" t="str">
            <v>Нет</v>
          </cell>
          <cell r="V99" t="str">
            <v>Нет</v>
          </cell>
          <cell r="W99" t="str">
            <v>Нет</v>
          </cell>
          <cell r="X99" t="str">
            <v>Нет</v>
          </cell>
          <cell r="Y99" t="str">
            <v>Нет</v>
          </cell>
          <cell r="Z99" t="str">
            <v>Нет</v>
          </cell>
          <cell r="AA99" t="str">
            <v>Нет</v>
          </cell>
          <cell r="AB99" t="str">
            <v>Нет</v>
          </cell>
          <cell r="AC99" t="str">
            <v>Нет</v>
          </cell>
          <cell r="AD99" t="str">
            <v>Нет</v>
          </cell>
          <cell r="AE99" t="str">
            <v>Нет</v>
          </cell>
          <cell r="AF99" t="str">
            <v>Нет</v>
          </cell>
          <cell r="AG99" t="str">
            <v>Нет</v>
          </cell>
          <cell r="AH99" t="str">
            <v>Нет</v>
          </cell>
          <cell r="AI99" t="str">
            <v>Нет</v>
          </cell>
          <cell r="AJ99" t="str">
            <v>Нет</v>
          </cell>
          <cell r="AK99" t="str">
            <v>Нет</v>
          </cell>
          <cell r="AL99" t="str">
            <v>Нет</v>
          </cell>
          <cell r="AM99" t="str">
            <v>Нет</v>
          </cell>
          <cell r="AN99" t="str">
            <v>Нет</v>
          </cell>
        </row>
        <row r="100">
          <cell r="A100" t="str">
            <v xml:space="preserve">ЗАТВОР ПОВОРОТНЫЙ ФЛАНЦЕВЫЙ №81 ДУ 200 ММ С ЭЛЕКТРИЧЕСКИМ ПРИВОДОМ  </v>
          </cell>
          <cell r="B100">
            <v>493</v>
          </cell>
          <cell r="F100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00" t="str">
            <v>Нет</v>
          </cell>
          <cell r="L100" t="str">
            <v>Нет</v>
          </cell>
          <cell r="M100" t="str">
            <v>Нет</v>
          </cell>
          <cell r="N100" t="str">
            <v>Нет</v>
          </cell>
          <cell r="O100" t="str">
            <v>Нет</v>
          </cell>
          <cell r="P100" t="str">
            <v>Нет</v>
          </cell>
          <cell r="Q100" t="str">
            <v>Нет</v>
          </cell>
          <cell r="R100" t="str">
            <v>Нет</v>
          </cell>
          <cell r="S100" t="str">
            <v>Нет</v>
          </cell>
          <cell r="T100" t="str">
            <v>Нет</v>
          </cell>
          <cell r="U100" t="str">
            <v>Нет</v>
          </cell>
          <cell r="V100" t="str">
            <v>Нет</v>
          </cell>
          <cell r="W100" t="str">
            <v>Нет</v>
          </cell>
          <cell r="X100" t="str">
            <v>Нет</v>
          </cell>
          <cell r="Y100" t="str">
            <v>Нет</v>
          </cell>
          <cell r="Z100" t="str">
            <v>Нет</v>
          </cell>
          <cell r="AA100" t="str">
            <v>Нет</v>
          </cell>
          <cell r="AB100" t="str">
            <v>Нет</v>
          </cell>
          <cell r="AC100" t="str">
            <v>Нет</v>
          </cell>
          <cell r="AD100" t="str">
            <v>Нет</v>
          </cell>
          <cell r="AE100" t="str">
            <v>Нет</v>
          </cell>
          <cell r="AF100" t="str">
            <v>Нет</v>
          </cell>
          <cell r="AG100" t="str">
            <v>Нет</v>
          </cell>
          <cell r="AH100" t="str">
            <v>Нет</v>
          </cell>
          <cell r="AI100" t="str">
            <v>Нет</v>
          </cell>
          <cell r="AJ100" t="str">
            <v>Нет</v>
          </cell>
          <cell r="AK100" t="str">
            <v>Нет</v>
          </cell>
          <cell r="AL100" t="str">
            <v>Нет</v>
          </cell>
          <cell r="AM100" t="str">
            <v>Нет</v>
          </cell>
          <cell r="AN100" t="str">
            <v>Нет</v>
          </cell>
        </row>
        <row r="101">
          <cell r="A101" t="str">
            <v>ЗАДВИЖКА ФЛАНЦЕВАЯ  №105 ДУ 100 ММ</v>
          </cell>
          <cell r="B101">
            <v>494</v>
          </cell>
          <cell r="F101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01" t="str">
            <v>Нет</v>
          </cell>
          <cell r="L101" t="str">
            <v>Нет</v>
          </cell>
          <cell r="M101" t="str">
            <v>Нет</v>
          </cell>
          <cell r="N101" t="str">
            <v>Нет</v>
          </cell>
          <cell r="O101" t="str">
            <v>Нет</v>
          </cell>
          <cell r="P101" t="str">
            <v>Нет</v>
          </cell>
          <cell r="Q101" t="str">
            <v>Нет</v>
          </cell>
          <cell r="R101" t="str">
            <v>Нет</v>
          </cell>
          <cell r="S101" t="str">
            <v>Нет</v>
          </cell>
          <cell r="T101" t="str">
            <v>Нет</v>
          </cell>
          <cell r="U101" t="str">
            <v>Нет</v>
          </cell>
          <cell r="V101" t="str">
            <v>Нет</v>
          </cell>
          <cell r="W101" t="str">
            <v>Нет</v>
          </cell>
          <cell r="X101" t="str">
            <v>Нет</v>
          </cell>
          <cell r="Y101" t="str">
            <v>Нет</v>
          </cell>
          <cell r="Z101" t="str">
            <v>Нет</v>
          </cell>
          <cell r="AA101" t="str">
            <v>Нет</v>
          </cell>
          <cell r="AB101" t="str">
            <v>Нет</v>
          </cell>
          <cell r="AC101" t="str">
            <v>Нет</v>
          </cell>
          <cell r="AD101" t="str">
            <v>Нет</v>
          </cell>
          <cell r="AE101" t="str">
            <v>Нет</v>
          </cell>
          <cell r="AF101" t="str">
            <v>Нет</v>
          </cell>
          <cell r="AG101" t="str">
            <v>Нет</v>
          </cell>
          <cell r="AH101" t="str">
            <v>Нет</v>
          </cell>
          <cell r="AI101" t="str">
            <v>Нет</v>
          </cell>
          <cell r="AJ101" t="str">
            <v>Нет</v>
          </cell>
          <cell r="AK101" t="str">
            <v>Нет</v>
          </cell>
          <cell r="AL101" t="str">
            <v>Нет</v>
          </cell>
          <cell r="AM101" t="str">
            <v>Нет</v>
          </cell>
          <cell r="AN101" t="str">
            <v>Нет</v>
          </cell>
        </row>
        <row r="102">
          <cell r="A102" t="str">
            <v>ЗАДВИЖКА ФЛАНЦЕВАЯ  №106 ДУ 100 ММ</v>
          </cell>
          <cell r="B102">
            <v>495</v>
          </cell>
          <cell r="F102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02" t="str">
            <v>Нет</v>
          </cell>
          <cell r="L102" t="str">
            <v>Нет</v>
          </cell>
          <cell r="M102" t="str">
            <v>Нет</v>
          </cell>
          <cell r="N102" t="str">
            <v>Нет</v>
          </cell>
          <cell r="O102" t="str">
            <v>Нет</v>
          </cell>
          <cell r="P102" t="str">
            <v>Нет</v>
          </cell>
          <cell r="Q102" t="str">
            <v>Нет</v>
          </cell>
          <cell r="R102" t="str">
            <v>Нет</v>
          </cell>
          <cell r="S102" t="str">
            <v>Нет</v>
          </cell>
          <cell r="T102" t="str">
            <v>Нет</v>
          </cell>
          <cell r="U102" t="str">
            <v>Нет</v>
          </cell>
          <cell r="V102" t="str">
            <v>Нет</v>
          </cell>
          <cell r="W102" t="str">
            <v>Нет</v>
          </cell>
          <cell r="X102" t="str">
            <v>Нет</v>
          </cell>
          <cell r="Y102" t="str">
            <v>Нет</v>
          </cell>
          <cell r="Z102" t="str">
            <v>Нет</v>
          </cell>
          <cell r="AA102" t="str">
            <v>Нет</v>
          </cell>
          <cell r="AB102" t="str">
            <v>Нет</v>
          </cell>
          <cell r="AC102" t="str">
            <v>Нет</v>
          </cell>
          <cell r="AD102" t="str">
            <v>Нет</v>
          </cell>
          <cell r="AE102" t="str">
            <v>Нет</v>
          </cell>
          <cell r="AF102" t="str">
            <v>Нет</v>
          </cell>
          <cell r="AG102" t="str">
            <v>Нет</v>
          </cell>
          <cell r="AH102" t="str">
            <v>Нет</v>
          </cell>
          <cell r="AI102" t="str">
            <v>Нет</v>
          </cell>
          <cell r="AJ102" t="str">
            <v>Нет</v>
          </cell>
          <cell r="AK102" t="str">
            <v>Нет</v>
          </cell>
          <cell r="AL102" t="str">
            <v>Нет</v>
          </cell>
          <cell r="AM102" t="str">
            <v>Нет</v>
          </cell>
          <cell r="AN102" t="str">
            <v>Нет</v>
          </cell>
        </row>
        <row r="103">
          <cell r="A103" t="str">
            <v>ЗАДВИЖКА ФЛАНЦЕВАЯ  №107 ДУ 100 ММ</v>
          </cell>
          <cell r="B103">
            <v>496</v>
          </cell>
          <cell r="F103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03" t="str">
            <v>Нет</v>
          </cell>
          <cell r="L103" t="str">
            <v>Нет</v>
          </cell>
          <cell r="M103" t="str">
            <v>Нет</v>
          </cell>
          <cell r="N103" t="str">
            <v>Нет</v>
          </cell>
          <cell r="O103" t="str">
            <v>Нет</v>
          </cell>
          <cell r="P103" t="str">
            <v>Нет</v>
          </cell>
          <cell r="Q103" t="str">
            <v>Нет</v>
          </cell>
          <cell r="R103" t="str">
            <v>Нет</v>
          </cell>
          <cell r="S103" t="str">
            <v>Нет</v>
          </cell>
          <cell r="T103" t="str">
            <v>Нет</v>
          </cell>
          <cell r="U103" t="str">
            <v>Нет</v>
          </cell>
          <cell r="V103" t="str">
            <v>Нет</v>
          </cell>
          <cell r="W103" t="str">
            <v>Нет</v>
          </cell>
          <cell r="X103" t="str">
            <v>Нет</v>
          </cell>
          <cell r="Y103" t="str">
            <v>Нет</v>
          </cell>
          <cell r="Z103" t="str">
            <v>Нет</v>
          </cell>
          <cell r="AA103" t="str">
            <v>Нет</v>
          </cell>
          <cell r="AB103" t="str">
            <v>Нет</v>
          </cell>
          <cell r="AC103" t="str">
            <v>Нет</v>
          </cell>
          <cell r="AD103" t="str">
            <v>Нет</v>
          </cell>
          <cell r="AE103" t="str">
            <v>Нет</v>
          </cell>
          <cell r="AF103" t="str">
            <v>Нет</v>
          </cell>
          <cell r="AG103" t="str">
            <v>Нет</v>
          </cell>
          <cell r="AH103" t="str">
            <v>Нет</v>
          </cell>
          <cell r="AI103" t="str">
            <v>Нет</v>
          </cell>
          <cell r="AJ103" t="str">
            <v>Нет</v>
          </cell>
          <cell r="AK103" t="str">
            <v>Нет</v>
          </cell>
          <cell r="AL103" t="str">
            <v>Нет</v>
          </cell>
          <cell r="AM103" t="str">
            <v>Нет</v>
          </cell>
          <cell r="AN103" t="str">
            <v>Нет</v>
          </cell>
        </row>
        <row r="104">
          <cell r="A104" t="str">
            <v>ЗАДВИЖКА ФЛАНЦЕВАЯ  №108 ДУ 100 ММ</v>
          </cell>
          <cell r="B104">
            <v>497</v>
          </cell>
          <cell r="F104" t="str">
            <v>LOTO-карта применяется:
  1. Выполнении работ по ремонту/замене запорной арматуры или ее узлов и деталей.
  2. Выполнении работ по на участке водовода, прилегающего к ответным фланцам задвижки.</v>
          </cell>
          <cell r="K104" t="str">
            <v>Нет</v>
          </cell>
          <cell r="L104" t="str">
            <v>Нет</v>
          </cell>
          <cell r="M104" t="str">
            <v>Нет</v>
          </cell>
          <cell r="N104" t="str">
            <v>Нет</v>
          </cell>
          <cell r="O104" t="str">
            <v>Нет</v>
          </cell>
          <cell r="P104" t="str">
            <v>Нет</v>
          </cell>
          <cell r="Q104" t="str">
            <v>Нет</v>
          </cell>
          <cell r="R104" t="str">
            <v>Нет</v>
          </cell>
          <cell r="S104" t="str">
            <v>Нет</v>
          </cell>
          <cell r="T104" t="str">
            <v>Нет</v>
          </cell>
          <cell r="U104" t="str">
            <v>Нет</v>
          </cell>
          <cell r="V104" t="str">
            <v>Нет</v>
          </cell>
          <cell r="W104" t="str">
            <v>Нет</v>
          </cell>
          <cell r="X104" t="str">
            <v>Нет</v>
          </cell>
          <cell r="Y104" t="str">
            <v>Нет</v>
          </cell>
          <cell r="Z104" t="str">
            <v>Нет</v>
          </cell>
          <cell r="AA104" t="str">
            <v>Нет</v>
          </cell>
          <cell r="AB104" t="str">
            <v>Нет</v>
          </cell>
          <cell r="AC104" t="str">
            <v>Нет</v>
          </cell>
          <cell r="AD104" t="str">
            <v>Нет</v>
          </cell>
          <cell r="AE104" t="str">
            <v>Нет</v>
          </cell>
          <cell r="AF104" t="str">
            <v>Нет</v>
          </cell>
          <cell r="AG104" t="str">
            <v>Нет</v>
          </cell>
          <cell r="AH104" t="str">
            <v>Нет</v>
          </cell>
          <cell r="AI104" t="str">
            <v>Нет</v>
          </cell>
          <cell r="AJ104" t="str">
            <v>Нет</v>
          </cell>
          <cell r="AK104" t="str">
            <v>Нет</v>
          </cell>
          <cell r="AL104" t="str">
            <v>Нет</v>
          </cell>
          <cell r="AM104" t="str">
            <v>Нет</v>
          </cell>
          <cell r="AN104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0A250-5C3A-473A-98E3-E2A6DB213528}">
  <sheetPr codeName="Лист3"/>
  <dimension ref="B1:BN145"/>
  <sheetViews>
    <sheetView showZeros="0" tabSelected="1" view="pageBreakPreview" topLeftCell="B10" zoomScale="85" zoomScaleNormal="85" zoomScaleSheetLayoutView="85" zoomScalePageLayoutView="70" workbookViewId="0">
      <selection activeCell="BE125" sqref="BE125"/>
    </sheetView>
  </sheetViews>
  <sheetFormatPr defaultRowHeight="15" x14ac:dyDescent="0.25"/>
  <cols>
    <col min="1" max="123" width="2.85546875" style="2" customWidth="1"/>
    <col min="124" max="16384" width="9.140625" style="2"/>
  </cols>
  <sheetData>
    <row r="1" spans="2:66" ht="1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2:66" ht="1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2:66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2:66" ht="1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66" ht="1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2:66" x14ac:dyDescent="0.25">
      <c r="BL6" s="3"/>
      <c r="BM6" s="3"/>
      <c r="BN6" s="3"/>
    </row>
    <row r="7" spans="2:66" ht="15" customHeight="1" x14ac:dyDescent="0.25">
      <c r="U7" s="4" t="s">
        <v>1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5"/>
      <c r="AO7" s="5"/>
      <c r="AP7" s="3"/>
      <c r="AQ7" s="3"/>
      <c r="AR7" s="6" t="s">
        <v>2</v>
      </c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N7" s="3"/>
    </row>
    <row r="8" spans="2:66" ht="15" customHeight="1" x14ac:dyDescent="0.25"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"/>
      <c r="AN8" s="5"/>
      <c r="AO8" s="5"/>
      <c r="AP8" s="3"/>
      <c r="AQ8" s="3"/>
      <c r="AR8" s="7" t="s">
        <v>3</v>
      </c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M8" s="3"/>
      <c r="BN8" s="3"/>
    </row>
    <row r="9" spans="2:66" ht="15" customHeight="1" x14ac:dyDescent="0.25"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N9" s="3"/>
    </row>
    <row r="10" spans="2:66" ht="15" customHeight="1" x14ac:dyDescent="0.25">
      <c r="AP10" s="3"/>
      <c r="AQ10" s="3"/>
      <c r="AR10" s="8"/>
      <c r="AS10" s="8"/>
      <c r="AT10" s="8"/>
      <c r="AU10" s="8"/>
      <c r="AV10" s="8"/>
      <c r="AW10" s="8"/>
      <c r="AX10" s="8"/>
      <c r="AY10" s="8"/>
      <c r="AZ10" s="6" t="s">
        <v>4</v>
      </c>
      <c r="BA10" s="6"/>
      <c r="BB10" s="6"/>
      <c r="BC10" s="6"/>
      <c r="BD10" s="6"/>
      <c r="BE10" s="6"/>
      <c r="BN10" s="3"/>
    </row>
    <row r="11" spans="2:66" ht="15" customHeight="1" x14ac:dyDescent="0.4">
      <c r="U11" s="9" t="s">
        <v>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0">
        <f>VLOOKUP($L$14,[1]ПЛК!$A$3:$AN$104,2,0)</f>
        <v>401</v>
      </c>
      <c r="AI11" s="10"/>
      <c r="AJ11" s="10"/>
      <c r="AK11" s="10"/>
      <c r="AL11" s="10"/>
      <c r="AM11" s="11"/>
      <c r="AN11" s="11"/>
      <c r="AO11" s="11"/>
    </row>
    <row r="12" spans="2:66" ht="15" customHeight="1" x14ac:dyDescent="0.4"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2"/>
      <c r="AI12" s="12"/>
      <c r="AJ12" s="12"/>
      <c r="AK12" s="12"/>
      <c r="AL12" s="12"/>
      <c r="AM12" s="11"/>
      <c r="AN12" s="11"/>
      <c r="AO12" s="11"/>
      <c r="AQ12" s="13"/>
      <c r="AR12" s="2" t="s">
        <v>6</v>
      </c>
      <c r="AS12" s="14"/>
      <c r="AT12" s="14"/>
      <c r="AU12" s="2" t="s">
        <v>6</v>
      </c>
      <c r="AV12" s="15"/>
      <c r="AW12" s="15"/>
      <c r="AX12" s="15"/>
      <c r="AY12" s="15"/>
      <c r="AZ12" s="15"/>
      <c r="BA12" s="6">
        <v>20</v>
      </c>
      <c r="BB12" s="6"/>
      <c r="BC12" s="15"/>
      <c r="BD12" s="15"/>
      <c r="BE12" s="3" t="s">
        <v>7</v>
      </c>
    </row>
    <row r="13" spans="2:66" ht="15" customHeight="1" x14ac:dyDescent="0.4"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7"/>
      <c r="AK13" s="17"/>
      <c r="AL13" s="17"/>
      <c r="AM13" s="11"/>
      <c r="AN13" s="11"/>
      <c r="AO13" s="11"/>
      <c r="AQ13" s="18"/>
      <c r="AR13" s="18"/>
      <c r="AT13" s="19"/>
      <c r="AU13" s="19"/>
      <c r="AV13" s="19"/>
      <c r="AW13" s="19"/>
      <c r="AX13" s="19"/>
      <c r="BA13" s="19"/>
      <c r="BB13" s="19"/>
      <c r="BC13" s="3"/>
      <c r="BD13" s="3"/>
      <c r="BE13" s="3"/>
    </row>
    <row r="14" spans="2:66" ht="15" customHeight="1" x14ac:dyDescent="0.25">
      <c r="C14" s="20" t="s">
        <v>8</v>
      </c>
      <c r="D14" s="20"/>
      <c r="E14" s="20"/>
      <c r="F14" s="20"/>
      <c r="G14" s="20"/>
      <c r="H14" s="20"/>
      <c r="I14" s="20"/>
      <c r="J14" s="20"/>
      <c r="K14" s="20"/>
      <c r="L14" s="20" t="s">
        <v>9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</row>
    <row r="15" spans="2:66" ht="15" customHeight="1" x14ac:dyDescent="0.25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</row>
    <row r="16" spans="2:66" ht="15" customHeight="1" x14ac:dyDescent="0.25">
      <c r="C16" s="21" t="s">
        <v>10</v>
      </c>
      <c r="D16" s="21"/>
      <c r="E16" s="21"/>
      <c r="F16" s="21"/>
      <c r="G16" s="21"/>
      <c r="H16" s="21"/>
      <c r="I16" s="21"/>
      <c r="J16" s="21"/>
      <c r="K16" s="21"/>
      <c r="L16" s="22" t="s">
        <v>11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4"/>
    </row>
    <row r="17" spans="3:56" ht="15" customHeight="1" x14ac:dyDescent="0.25">
      <c r="C17" s="21"/>
      <c r="D17" s="21"/>
      <c r="E17" s="21"/>
      <c r="F17" s="21"/>
      <c r="G17" s="21"/>
      <c r="H17" s="21"/>
      <c r="I17" s="21"/>
      <c r="J17" s="21"/>
      <c r="K17" s="21"/>
      <c r="L17" s="25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7"/>
      <c r="AR17" s="27"/>
      <c r="AS17" s="27"/>
      <c r="AT17" s="27"/>
      <c r="AU17" s="27"/>
      <c r="AV17" s="26"/>
      <c r="AW17" s="26"/>
      <c r="AX17" s="26"/>
      <c r="AY17" s="26"/>
      <c r="AZ17" s="26"/>
      <c r="BA17" s="26"/>
      <c r="BB17" s="26"/>
      <c r="BC17" s="26"/>
      <c r="BD17" s="28"/>
    </row>
    <row r="18" spans="3:56" ht="15" customHeight="1" x14ac:dyDescent="0.25">
      <c r="C18" s="21" t="s">
        <v>12</v>
      </c>
      <c r="D18" s="21"/>
      <c r="E18" s="21"/>
      <c r="F18" s="21"/>
      <c r="G18" s="21"/>
      <c r="H18" s="21"/>
      <c r="I18" s="21"/>
      <c r="J18" s="21"/>
      <c r="K18" s="21"/>
      <c r="L18" s="22" t="s">
        <v>13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9" t="s">
        <v>14</v>
      </c>
      <c r="AR18" s="30"/>
      <c r="AS18" s="30"/>
      <c r="AT18" s="23">
        <v>1</v>
      </c>
      <c r="AU18" s="24"/>
      <c r="AV18" s="31">
        <v>43616</v>
      </c>
      <c r="AW18" s="32"/>
      <c r="AX18" s="32"/>
      <c r="AY18" s="32"/>
      <c r="AZ18" s="32"/>
      <c r="BA18" s="32"/>
      <c r="BB18" s="32"/>
      <c r="BC18" s="32"/>
      <c r="BD18" s="32"/>
    </row>
    <row r="19" spans="3:56" ht="15" customHeight="1" x14ac:dyDescent="0.25">
      <c r="C19" s="21"/>
      <c r="D19" s="21"/>
      <c r="E19" s="21"/>
      <c r="F19" s="21"/>
      <c r="G19" s="21"/>
      <c r="H19" s="21"/>
      <c r="I19" s="21"/>
      <c r="J19" s="21"/>
      <c r="K19" s="21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33"/>
      <c r="AR19" s="34"/>
      <c r="AS19" s="34"/>
      <c r="AT19" s="26"/>
      <c r="AU19" s="28"/>
      <c r="AV19" s="35"/>
      <c r="AW19" s="32"/>
      <c r="AX19" s="32"/>
      <c r="AY19" s="32"/>
      <c r="AZ19" s="32"/>
      <c r="BA19" s="32"/>
      <c r="BB19" s="32"/>
      <c r="BC19" s="32"/>
      <c r="BD19" s="32"/>
    </row>
    <row r="21" spans="3:56" ht="18" customHeight="1" x14ac:dyDescent="0.25">
      <c r="C21" s="36"/>
      <c r="D21" s="37"/>
      <c r="E21" s="37"/>
      <c r="F21" s="37"/>
      <c r="G21" s="37"/>
      <c r="H21" s="37"/>
      <c r="I21" s="38"/>
      <c r="J21" s="39" t="s">
        <v>15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1"/>
      <c r="AE21" s="39" t="s">
        <v>16</v>
      </c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1"/>
    </row>
    <row r="22" spans="3:56" ht="18" customHeight="1" x14ac:dyDescent="0.25">
      <c r="C22" s="42"/>
      <c r="D22" s="43"/>
      <c r="E22" s="43"/>
      <c r="F22" s="43"/>
      <c r="G22" s="43"/>
      <c r="H22" s="43"/>
      <c r="I22" s="44"/>
      <c r="J22" s="45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7"/>
      <c r="AE22" s="45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7"/>
    </row>
    <row r="23" spans="3:56" ht="18" customHeight="1" x14ac:dyDescent="0.25">
      <c r="C23" s="42"/>
      <c r="D23" s="48"/>
      <c r="E23" s="48"/>
      <c r="F23" s="48"/>
      <c r="G23" s="48"/>
      <c r="H23" s="48"/>
      <c r="I23" s="44"/>
      <c r="J23" s="45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7"/>
      <c r="AE23" s="45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7"/>
    </row>
    <row r="24" spans="3:56" ht="18" customHeight="1" x14ac:dyDescent="0.25">
      <c r="C24" s="42"/>
      <c r="D24" s="48"/>
      <c r="E24" s="48"/>
      <c r="F24" s="48"/>
      <c r="G24" s="48"/>
      <c r="H24" s="48"/>
      <c r="I24" s="44"/>
      <c r="J24" s="49" t="s">
        <v>17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1">
        <f>VLOOKUP($L$14,[1]ПЛК!$A$3:$AN$104,3,0)</f>
        <v>5</v>
      </c>
      <c r="X24" s="51"/>
      <c r="Y24" s="51"/>
      <c r="Z24" s="51"/>
      <c r="AA24" s="51"/>
      <c r="AB24" s="51"/>
      <c r="AC24" s="51"/>
      <c r="AD24" s="52"/>
      <c r="AE24" s="53"/>
      <c r="AF24" s="54"/>
      <c r="AG24" s="50" t="s">
        <v>18</v>
      </c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1">
        <f>VLOOKUP($L$14,[1]ПЛК!$A$3:$AN$104,4,0)</f>
        <v>5</v>
      </c>
      <c r="AT24" s="51"/>
      <c r="AU24" s="51"/>
      <c r="AV24" s="55" t="s">
        <v>19</v>
      </c>
      <c r="AW24" s="55"/>
      <c r="AX24" s="55"/>
      <c r="AY24" s="55"/>
      <c r="AZ24" s="51">
        <f>VLOOKUP($L$14,[1]ПЛК!$A$3:$AN$104,5,0)</f>
        <v>5</v>
      </c>
      <c r="BA24" s="51"/>
      <c r="BB24" s="51"/>
      <c r="BC24" s="56"/>
      <c r="BD24" s="57"/>
    </row>
    <row r="25" spans="3:56" ht="18" customHeight="1" x14ac:dyDescent="0.25">
      <c r="C25" s="58"/>
      <c r="D25" s="59"/>
      <c r="E25" s="59"/>
      <c r="F25" s="59"/>
      <c r="G25" s="59"/>
      <c r="H25" s="59"/>
      <c r="I25" s="60"/>
      <c r="J25" s="61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3"/>
      <c r="X25" s="63"/>
      <c r="Y25" s="63"/>
      <c r="Z25" s="63"/>
      <c r="AA25" s="63"/>
      <c r="AB25" s="63"/>
      <c r="AC25" s="63"/>
      <c r="AD25" s="64"/>
      <c r="AE25" s="65"/>
      <c r="AF25" s="66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3"/>
      <c r="AT25" s="63"/>
      <c r="AU25" s="63"/>
      <c r="AV25" s="62"/>
      <c r="AW25" s="62"/>
      <c r="AX25" s="62"/>
      <c r="AY25" s="62"/>
      <c r="AZ25" s="63"/>
      <c r="BA25" s="63"/>
      <c r="BB25" s="63"/>
      <c r="BC25" s="66"/>
      <c r="BD25" s="67"/>
    </row>
    <row r="26" spans="3:56" ht="15" customHeight="1" x14ac:dyDescent="0.25">
      <c r="C26" s="32" t="s">
        <v>20</v>
      </c>
      <c r="D26" s="32"/>
      <c r="E26" s="32"/>
      <c r="F26" s="32"/>
      <c r="G26" s="32"/>
      <c r="H26" s="32"/>
      <c r="I26" s="32"/>
      <c r="J26" s="32"/>
      <c r="K26" s="32"/>
      <c r="L26" s="32"/>
      <c r="M26" s="68" t="s">
        <v>21</v>
      </c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70"/>
    </row>
    <row r="27" spans="3:56" ht="15" customHeight="1" x14ac:dyDescent="0.2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71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3"/>
    </row>
    <row r="28" spans="3:56" ht="15" customHeight="1" x14ac:dyDescent="0.25"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71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3"/>
    </row>
    <row r="29" spans="3:56" ht="15" customHeight="1" x14ac:dyDescent="0.25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71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3"/>
    </row>
    <row r="30" spans="3:56" ht="15" customHeight="1" x14ac:dyDescent="0.25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74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6"/>
    </row>
    <row r="31" spans="3:56" ht="15" customHeight="1" thickBot="1" x14ac:dyDescent="0.3"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</row>
    <row r="32" spans="3:56" ht="15.75" customHeight="1" thickTop="1" x14ac:dyDescent="0.25">
      <c r="C32" s="78">
        <v>1</v>
      </c>
      <c r="D32" s="79"/>
      <c r="AE32" s="78">
        <v>2</v>
      </c>
      <c r="AF32" s="79"/>
    </row>
    <row r="33" spans="3:66" ht="15" customHeight="1" thickBot="1" x14ac:dyDescent="0.3">
      <c r="C33" s="80"/>
      <c r="D33" s="81"/>
      <c r="E33" s="82" t="str">
        <f>VLOOKUP(G44,[1]ОР!$A:$M,3,0)</f>
        <v>ЭЛЕКТРИЧЕСТВО (U = 6,0 кВ)</v>
      </c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3"/>
      <c r="AE33" s="80"/>
      <c r="AF33" s="81"/>
      <c r="AG33" s="82" t="str">
        <f>VLOOKUP(AI44,[1]ОР!$A:$M,3,0)</f>
        <v>ВОДА (0,1 - 1,0 КГС/СМ2)</v>
      </c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3"/>
    </row>
    <row r="34" spans="3:66" ht="15" customHeight="1" thickTop="1" x14ac:dyDescent="0.25"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6"/>
      <c r="AF34" s="84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6"/>
    </row>
    <row r="35" spans="3:66" x14ac:dyDescent="0.25">
      <c r="D35" s="87"/>
      <c r="AB35" s="86"/>
      <c r="AF35" s="87"/>
      <c r="BD35" s="86"/>
    </row>
    <row r="36" spans="3:66" x14ac:dyDescent="0.25">
      <c r="D36" s="88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3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86"/>
      <c r="AF36" s="88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3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86"/>
    </row>
    <row r="37" spans="3:66" x14ac:dyDescent="0.25">
      <c r="D37" s="88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3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86"/>
      <c r="AF37" s="88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3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86"/>
    </row>
    <row r="38" spans="3:66" x14ac:dyDescent="0.25">
      <c r="D38" s="8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3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86"/>
      <c r="AF38" s="88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3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86"/>
    </row>
    <row r="39" spans="3:66" x14ac:dyDescent="0.25">
      <c r="D39" s="88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3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86"/>
      <c r="AF39" s="88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3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86"/>
    </row>
    <row r="40" spans="3:66" x14ac:dyDescent="0.25">
      <c r="D40" s="88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3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86"/>
      <c r="AF40" s="88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3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86"/>
    </row>
    <row r="41" spans="3:66" x14ac:dyDescent="0.25">
      <c r="D41" s="88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3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86"/>
      <c r="AF41" s="88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3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86"/>
      <c r="BN41" s="89"/>
    </row>
    <row r="42" spans="3:66" x14ac:dyDescent="0.25">
      <c r="D42" s="88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3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86"/>
      <c r="AF42" s="88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3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86"/>
    </row>
    <row r="43" spans="3:66" x14ac:dyDescent="0.25">
      <c r="D43" s="88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3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86"/>
      <c r="AF43" s="88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3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86"/>
    </row>
    <row r="44" spans="3:66" ht="15.75" customHeight="1" x14ac:dyDescent="0.25">
      <c r="D44" s="88"/>
      <c r="E44" s="90" t="str">
        <f>G44</f>
        <v>E 3-Р</v>
      </c>
      <c r="F44" s="90"/>
      <c r="G44" s="91" t="str">
        <f>VLOOKUP($L$14,[1]ПЛК!$A$3:$AN$104,11,0)</f>
        <v>E 3-Р</v>
      </c>
      <c r="H44" s="91"/>
      <c r="I44" s="91"/>
      <c r="J44" s="91"/>
      <c r="K44" s="91"/>
      <c r="L44" s="91"/>
      <c r="M44" s="91"/>
      <c r="N44" s="91"/>
      <c r="O44" s="91"/>
      <c r="P44" s="3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86"/>
      <c r="AF44" s="88"/>
      <c r="AG44" s="90" t="str">
        <f>AI44</f>
        <v>W 2-11а</v>
      </c>
      <c r="AH44" s="90"/>
      <c r="AI44" s="91" t="str">
        <f>VLOOKUP($L$14,[1]ПЛК!$A$3:$AN$104,12,0)</f>
        <v>W 2-11а</v>
      </c>
      <c r="AJ44" s="91"/>
      <c r="AK44" s="91"/>
      <c r="AL44" s="91"/>
      <c r="AM44" s="91"/>
      <c r="AN44" s="91"/>
      <c r="AO44" s="91"/>
      <c r="AP44" s="91"/>
      <c r="AQ44" s="91"/>
      <c r="AR44" s="3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86"/>
    </row>
    <row r="45" spans="3:66" ht="15.75" customHeight="1" x14ac:dyDescent="0.25">
      <c r="D45" s="88"/>
      <c r="E45" s="90"/>
      <c r="F45" s="90"/>
      <c r="G45" s="91"/>
      <c r="H45" s="91"/>
      <c r="I45" s="91"/>
      <c r="J45" s="91"/>
      <c r="K45" s="91"/>
      <c r="L45" s="91"/>
      <c r="M45" s="91"/>
      <c r="N45" s="91"/>
      <c r="O45" s="91"/>
      <c r="P45" s="3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86"/>
      <c r="AF45" s="88"/>
      <c r="AG45" s="90"/>
      <c r="AH45" s="90"/>
      <c r="AI45" s="91"/>
      <c r="AJ45" s="91"/>
      <c r="AK45" s="91"/>
      <c r="AL45" s="91"/>
      <c r="AM45" s="91"/>
      <c r="AN45" s="91"/>
      <c r="AO45" s="91"/>
      <c r="AP45" s="91"/>
      <c r="AQ45" s="91"/>
      <c r="AR45" s="3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86"/>
    </row>
    <row r="46" spans="3:66" ht="15.75" customHeight="1" x14ac:dyDescent="0.25">
      <c r="D46" s="88"/>
      <c r="E46" s="7" t="s">
        <v>8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3"/>
      <c r="Q46" s="7" t="s">
        <v>22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86"/>
      <c r="AF46" s="88"/>
      <c r="AG46" s="7" t="s">
        <v>8</v>
      </c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3"/>
      <c r="AS46" s="7" t="s">
        <v>22</v>
      </c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6"/>
    </row>
    <row r="47" spans="3:66" ht="15" customHeight="1" x14ac:dyDescent="0.25">
      <c r="D47" s="88"/>
      <c r="E47" s="92" t="str">
        <f>VLOOKUP($G$44,[1]ОР!$A:$M,2,0)</f>
        <v>Рубильник вкл/откл электродвигателя насоса №3 (6,0 кВ)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3"/>
      <c r="Q47" s="92" t="str">
        <f>VLOOKUP($G$44,[1]ОР!$A:$M,13,0)</f>
        <v>Диэлектрический тросовый блокиратор PRO-LOCK</v>
      </c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86"/>
      <c r="AF47" s="88"/>
      <c r="AG47" s="92" t="str">
        <f>VLOOKUP(AI44,[1]ОР!$A:$M,2,0)</f>
        <v>Затвор поворотный фланцевый №11а Ду 400 мм с электрическим приводом на линии всаса</v>
      </c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3"/>
      <c r="AS47" s="92" t="str">
        <f>VLOOKUP(AI44,[1]ОР!$A:$M,13,0)</f>
        <v>Диэлектрический тросовый блокиратор PRO-LOCK</v>
      </c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86"/>
    </row>
    <row r="48" spans="3:66" ht="15" customHeight="1" x14ac:dyDescent="0.25">
      <c r="D48" s="88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3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86"/>
      <c r="AF48" s="88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3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86"/>
    </row>
    <row r="49" spans="3:56" ht="15" customHeight="1" x14ac:dyDescent="0.25">
      <c r="D49" s="88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3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86"/>
      <c r="AF49" s="88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3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86"/>
    </row>
    <row r="50" spans="3:56" ht="15" customHeight="1" x14ac:dyDescent="0.25">
      <c r="D50" s="8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5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6"/>
      <c r="AF50" s="83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5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6"/>
    </row>
    <row r="51" spans="3:56" ht="15" customHeight="1" thickBot="1" x14ac:dyDescent="0.3"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</row>
    <row r="52" spans="3:56" ht="15" customHeight="1" thickTop="1" x14ac:dyDescent="0.25">
      <c r="C52" s="78">
        <v>3</v>
      </c>
      <c r="D52" s="79"/>
      <c r="AE52" s="78">
        <v>4</v>
      </c>
      <c r="AF52" s="79"/>
    </row>
    <row r="53" spans="3:56" ht="15" customHeight="1" thickBot="1" x14ac:dyDescent="0.3">
      <c r="C53" s="80"/>
      <c r="D53" s="81"/>
      <c r="E53" s="82" t="str">
        <f>VLOOKUP(G64,[1]ОР!$A:$M,3,0)</f>
        <v>ВОДА (1,0 - 10,0 КГС/СМ2)</v>
      </c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3"/>
      <c r="AC53" s="98"/>
      <c r="AD53" s="98"/>
      <c r="AE53" s="80"/>
      <c r="AF53" s="81"/>
      <c r="AG53" s="82" t="str">
        <f>VLOOKUP(AI64,[1]ОР!$A:$M,3,0)</f>
        <v>ЭЛЕКТРИЧЕСТВО (U = 0,4 кВ)</v>
      </c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3"/>
    </row>
    <row r="54" spans="3:56" ht="15" customHeight="1" thickTop="1" x14ac:dyDescent="0.25"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6"/>
      <c r="AC54" s="98"/>
      <c r="AD54" s="98"/>
      <c r="AF54" s="84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6"/>
    </row>
    <row r="55" spans="3:56" ht="15" customHeight="1" x14ac:dyDescent="0.25">
      <c r="D55" s="87"/>
      <c r="AB55" s="86"/>
      <c r="AC55" s="98"/>
      <c r="AD55" s="98"/>
      <c r="AF55" s="87"/>
      <c r="BD55" s="86"/>
    </row>
    <row r="56" spans="3:56" ht="15" customHeight="1" x14ac:dyDescent="0.25">
      <c r="D56" s="8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3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6"/>
      <c r="AC56" s="98"/>
      <c r="AD56" s="98"/>
      <c r="AF56" s="88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3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86"/>
    </row>
    <row r="57" spans="3:56" ht="15" customHeight="1" x14ac:dyDescent="0.25">
      <c r="D57" s="88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3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6"/>
      <c r="AC57" s="98"/>
      <c r="AD57" s="98"/>
      <c r="AF57" s="88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3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86"/>
    </row>
    <row r="58" spans="3:56" ht="15" customHeight="1" x14ac:dyDescent="0.25">
      <c r="D58" s="88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3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6"/>
      <c r="AC58" s="98"/>
      <c r="AD58" s="98"/>
      <c r="AF58" s="88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3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86"/>
    </row>
    <row r="59" spans="3:56" ht="15" customHeight="1" x14ac:dyDescent="0.25">
      <c r="D59" s="88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3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86"/>
      <c r="AC59" s="98"/>
      <c r="AD59" s="98"/>
      <c r="AF59" s="88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3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86"/>
    </row>
    <row r="60" spans="3:56" ht="15" customHeight="1" x14ac:dyDescent="0.25">
      <c r="D60" s="8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3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6"/>
      <c r="AC60" s="98"/>
      <c r="AD60" s="98"/>
      <c r="AF60" s="88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3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86"/>
    </row>
    <row r="61" spans="3:56" ht="15" customHeight="1" x14ac:dyDescent="0.25">
      <c r="D61" s="88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3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6"/>
      <c r="AC61" s="98"/>
      <c r="AD61" s="98"/>
      <c r="AF61" s="88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3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86"/>
    </row>
    <row r="62" spans="3:56" ht="15" customHeight="1" x14ac:dyDescent="0.25">
      <c r="D62" s="88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3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6"/>
      <c r="AC62" s="98"/>
      <c r="AD62" s="98"/>
      <c r="AF62" s="88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3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86"/>
    </row>
    <row r="63" spans="3:56" ht="15" customHeight="1" x14ac:dyDescent="0.25">
      <c r="D63" s="8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3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6"/>
      <c r="AC63" s="98"/>
      <c r="AD63" s="98"/>
      <c r="AF63" s="88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3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86"/>
    </row>
    <row r="64" spans="3:56" ht="15" customHeight="1" x14ac:dyDescent="0.25">
      <c r="D64" s="88"/>
      <c r="E64" s="90" t="str">
        <f>G64</f>
        <v>W 2-79а</v>
      </c>
      <c r="F64" s="90"/>
      <c r="G64" s="91" t="str">
        <f>VLOOKUP($L$14,[1]ПЛК!$A$3:$AN$104,13,0)</f>
        <v>W 2-79а</v>
      </c>
      <c r="H64" s="91"/>
      <c r="I64" s="91"/>
      <c r="J64" s="91"/>
      <c r="K64" s="91"/>
      <c r="L64" s="91"/>
      <c r="M64" s="91"/>
      <c r="N64" s="91"/>
      <c r="O64" s="91"/>
      <c r="P64" s="3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6"/>
      <c r="AC64" s="98"/>
      <c r="AD64" s="98"/>
      <c r="AF64" s="88"/>
      <c r="AG64" s="90" t="str">
        <f>AI64</f>
        <v>E ЗА-11а</v>
      </c>
      <c r="AH64" s="90"/>
      <c r="AI64" s="91" t="str">
        <f>VLOOKUP($L$14,[1]ПЛК!$A$3:$AN$104,14,0)</f>
        <v>E ЗА-11а</v>
      </c>
      <c r="AJ64" s="91"/>
      <c r="AK64" s="91"/>
      <c r="AL64" s="91"/>
      <c r="AM64" s="91"/>
      <c r="AN64" s="91"/>
      <c r="AO64" s="91"/>
      <c r="AP64" s="91"/>
      <c r="AQ64" s="91"/>
      <c r="AR64" s="3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86"/>
    </row>
    <row r="65" spans="3:56" ht="15" customHeight="1" x14ac:dyDescent="0.25">
      <c r="D65" s="88"/>
      <c r="E65" s="90"/>
      <c r="F65" s="90"/>
      <c r="G65" s="91"/>
      <c r="H65" s="91"/>
      <c r="I65" s="91"/>
      <c r="J65" s="91"/>
      <c r="K65" s="91"/>
      <c r="L65" s="91"/>
      <c r="M65" s="91"/>
      <c r="N65" s="91"/>
      <c r="O65" s="91"/>
      <c r="P65" s="3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6"/>
      <c r="AC65" s="98"/>
      <c r="AD65" s="98"/>
      <c r="AF65" s="88"/>
      <c r="AG65" s="90"/>
      <c r="AH65" s="90"/>
      <c r="AI65" s="91"/>
      <c r="AJ65" s="91"/>
      <c r="AK65" s="91"/>
      <c r="AL65" s="91"/>
      <c r="AM65" s="91"/>
      <c r="AN65" s="91"/>
      <c r="AO65" s="91"/>
      <c r="AP65" s="91"/>
      <c r="AQ65" s="91"/>
      <c r="AR65" s="3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86"/>
    </row>
    <row r="66" spans="3:56" ht="15" customHeight="1" x14ac:dyDescent="0.25">
      <c r="D66" s="88"/>
      <c r="E66" s="7" t="s">
        <v>8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3"/>
      <c r="Q66" s="7" t="s">
        <v>22</v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86"/>
      <c r="AC66" s="98"/>
      <c r="AD66" s="98"/>
      <c r="AF66" s="88"/>
      <c r="AG66" s="7" t="s">
        <v>8</v>
      </c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3"/>
      <c r="AS66" s="7" t="s">
        <v>22</v>
      </c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6"/>
    </row>
    <row r="67" spans="3:56" ht="15" customHeight="1" x14ac:dyDescent="0.25">
      <c r="D67" s="88"/>
      <c r="E67" s="92" t="str">
        <f>VLOOKUP(G64,[1]ОР!$A:$M,2,0)</f>
        <v>Затвор поворотный фланцевый №79а Ду 400 мм с электрическим приводом на линии нагнетания</v>
      </c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3"/>
      <c r="Q67" s="92" t="str">
        <f>VLOOKUP(G64,[1]ОР!$A:$M,13,0)</f>
        <v>Диэлектрический тросовый блокиратор PRO-LOCK</v>
      </c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86"/>
      <c r="AC67" s="98"/>
      <c r="AD67" s="98"/>
      <c r="AF67" s="88"/>
      <c r="AG67" s="92" t="str">
        <f>VLOOKUP(AI64,[1]ОР!$A:$M,2,0)</f>
        <v>Автоматический выключатель электропривода затвора  11а (0,4 кВ)</v>
      </c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3"/>
      <c r="AS67" s="92" t="str">
        <f>VLOOKUP(AI64,[1]ОР!$A:$M,13,0)</f>
        <v>Блокиратор автоматических выключаталей Tight Grip 493B</v>
      </c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86"/>
    </row>
    <row r="68" spans="3:56" ht="15" customHeight="1" x14ac:dyDescent="0.25">
      <c r="D68" s="88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3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86"/>
      <c r="AC68" s="98"/>
      <c r="AD68" s="98"/>
      <c r="AF68" s="88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3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86"/>
    </row>
    <row r="69" spans="3:56" ht="15" customHeight="1" x14ac:dyDescent="0.25">
      <c r="D69" s="88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3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86"/>
      <c r="AC69" s="98"/>
      <c r="AD69" s="98"/>
      <c r="AF69" s="88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3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86"/>
    </row>
    <row r="70" spans="3:56" ht="15" customHeight="1" x14ac:dyDescent="0.25">
      <c r="D70" s="83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5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6"/>
      <c r="AC70" s="98"/>
      <c r="AD70" s="98"/>
      <c r="AF70" s="83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5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6"/>
    </row>
    <row r="71" spans="3:56" ht="15" customHeight="1" thickBot="1" x14ac:dyDescent="0.3"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3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8"/>
      <c r="AC71" s="98"/>
      <c r="AD71" s="98"/>
      <c r="AE71" s="98"/>
      <c r="AF71" s="98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3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</row>
    <row r="72" spans="3:56" ht="15" customHeight="1" thickTop="1" x14ac:dyDescent="0.25">
      <c r="C72" s="78">
        <v>5</v>
      </c>
      <c r="D72" s="79"/>
      <c r="AE72" s="78">
        <v>6</v>
      </c>
      <c r="AF72" s="79"/>
    </row>
    <row r="73" spans="3:56" ht="15" customHeight="1" thickBot="1" x14ac:dyDescent="0.3">
      <c r="C73" s="80"/>
      <c r="D73" s="81"/>
      <c r="E73" s="82" t="str">
        <f>VLOOKUP(G84,[1]ОР!$A:$M,3,0)</f>
        <v>ЭЛЕКТРИЧЕСТВО (U = 0,4 кВ)</v>
      </c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3"/>
      <c r="AC73" s="98"/>
      <c r="AD73" s="98"/>
      <c r="AE73" s="80"/>
      <c r="AF73" s="81"/>
      <c r="AG73" s="82">
        <f>VLOOKUP(AI84,[1]ОР!$A:$M,3,0)</f>
        <v>0</v>
      </c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3"/>
    </row>
    <row r="74" spans="3:56" ht="15" customHeight="1" thickTop="1" x14ac:dyDescent="0.25">
      <c r="D74" s="84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6"/>
      <c r="AC74" s="98"/>
      <c r="AD74" s="98"/>
      <c r="AF74" s="84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6"/>
    </row>
    <row r="75" spans="3:56" ht="15" customHeight="1" x14ac:dyDescent="0.25">
      <c r="D75" s="87"/>
      <c r="AB75" s="86"/>
      <c r="AC75" s="98"/>
      <c r="AD75" s="98"/>
      <c r="AF75" s="87"/>
      <c r="BD75" s="86"/>
    </row>
    <row r="76" spans="3:56" ht="15" customHeight="1" x14ac:dyDescent="0.25">
      <c r="D76" s="88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3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6"/>
      <c r="AC76" s="98"/>
      <c r="AD76" s="98"/>
      <c r="AF76" s="88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3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86"/>
    </row>
    <row r="77" spans="3:56" ht="15" customHeight="1" x14ac:dyDescent="0.25">
      <c r="D77" s="88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3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6"/>
      <c r="AC77" s="98"/>
      <c r="AD77" s="98"/>
      <c r="AF77" s="88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3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86"/>
    </row>
    <row r="78" spans="3:56" ht="15" customHeight="1" x14ac:dyDescent="0.25">
      <c r="D78" s="88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3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6"/>
      <c r="AC78" s="98"/>
      <c r="AD78" s="98"/>
      <c r="AF78" s="88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3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86"/>
    </row>
    <row r="79" spans="3:56" ht="15" customHeight="1" x14ac:dyDescent="0.25">
      <c r="D79" s="88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3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6"/>
      <c r="AC79" s="98"/>
      <c r="AD79" s="98"/>
      <c r="AF79" s="88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3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86"/>
    </row>
    <row r="80" spans="3:56" ht="15" customHeight="1" x14ac:dyDescent="0.25">
      <c r="D80" s="88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3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6"/>
      <c r="AC80" s="98"/>
      <c r="AD80" s="98"/>
      <c r="AF80" s="88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3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86"/>
    </row>
    <row r="81" spans="3:57" ht="15" customHeight="1" x14ac:dyDescent="0.25">
      <c r="D81" s="88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3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6"/>
      <c r="AC81" s="98"/>
      <c r="AD81" s="98"/>
      <c r="AF81" s="88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3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86"/>
    </row>
    <row r="82" spans="3:57" ht="15" customHeight="1" x14ac:dyDescent="0.25">
      <c r="D82" s="88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3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6"/>
      <c r="AC82" s="98"/>
      <c r="AD82" s="98"/>
      <c r="AF82" s="88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3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86"/>
    </row>
    <row r="83" spans="3:57" ht="15" customHeight="1" x14ac:dyDescent="0.25">
      <c r="D83" s="88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3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6"/>
      <c r="AC83" s="98"/>
      <c r="AD83" s="98"/>
      <c r="AF83" s="88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3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86"/>
    </row>
    <row r="84" spans="3:57" ht="15" customHeight="1" x14ac:dyDescent="0.25">
      <c r="D84" s="88"/>
      <c r="E84" s="90" t="str">
        <f>G84</f>
        <v>E ЗА-79а</v>
      </c>
      <c r="F84" s="90"/>
      <c r="G84" s="91" t="str">
        <f>VLOOKUP($L$14,[1]ПЛК!$A$3:$AN$104,15,0)</f>
        <v>E ЗА-79а</v>
      </c>
      <c r="H84" s="91"/>
      <c r="I84" s="91"/>
      <c r="J84" s="91"/>
      <c r="K84" s="91"/>
      <c r="L84" s="91"/>
      <c r="M84" s="91"/>
      <c r="N84" s="91"/>
      <c r="O84" s="91"/>
      <c r="P84" s="3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6"/>
      <c r="AC84" s="98"/>
      <c r="AD84" s="98"/>
      <c r="AF84" s="88"/>
      <c r="AG84" s="100" t="str">
        <f>AI84</f>
        <v>Нет</v>
      </c>
      <c r="AH84" s="100"/>
      <c r="AI84" s="91" t="str">
        <f>VLOOKUP($L$14,[1]ПЛК!$A$3:$AN$104,16,0)</f>
        <v>Нет</v>
      </c>
      <c r="AJ84" s="91"/>
      <c r="AK84" s="91"/>
      <c r="AL84" s="91"/>
      <c r="AM84" s="91"/>
      <c r="AN84" s="91"/>
      <c r="AO84" s="91"/>
      <c r="AP84" s="91"/>
      <c r="AQ84" s="91"/>
      <c r="AR84" s="3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86"/>
    </row>
    <row r="85" spans="3:57" ht="15" customHeight="1" x14ac:dyDescent="0.25">
      <c r="D85" s="88"/>
      <c r="E85" s="90"/>
      <c r="F85" s="90"/>
      <c r="G85" s="91"/>
      <c r="H85" s="91"/>
      <c r="I85" s="91"/>
      <c r="J85" s="91"/>
      <c r="K85" s="91"/>
      <c r="L85" s="91"/>
      <c r="M85" s="91"/>
      <c r="N85" s="91"/>
      <c r="O85" s="91"/>
      <c r="P85" s="3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86"/>
      <c r="AC85" s="98"/>
      <c r="AD85" s="98"/>
      <c r="AF85" s="88"/>
      <c r="AG85" s="100"/>
      <c r="AH85" s="100"/>
      <c r="AI85" s="91"/>
      <c r="AJ85" s="91"/>
      <c r="AK85" s="91"/>
      <c r="AL85" s="91"/>
      <c r="AM85" s="91"/>
      <c r="AN85" s="91"/>
      <c r="AO85" s="91"/>
      <c r="AP85" s="91"/>
      <c r="AQ85" s="91"/>
      <c r="AR85" s="3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86"/>
    </row>
    <row r="86" spans="3:57" ht="15" customHeight="1" x14ac:dyDescent="0.25">
      <c r="D86" s="88"/>
      <c r="E86" s="7" t="s">
        <v>8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3"/>
      <c r="Q86" s="7" t="s">
        <v>22</v>
      </c>
      <c r="R86" s="7"/>
      <c r="S86" s="7"/>
      <c r="T86" s="7"/>
      <c r="U86" s="7"/>
      <c r="V86" s="7"/>
      <c r="W86" s="7"/>
      <c r="X86" s="7"/>
      <c r="Y86" s="7"/>
      <c r="Z86" s="7"/>
      <c r="AA86" s="7"/>
      <c r="AB86" s="86"/>
      <c r="AC86" s="98"/>
      <c r="AD86" s="98"/>
      <c r="AF86" s="88"/>
      <c r="AG86" s="7" t="s">
        <v>8</v>
      </c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3"/>
      <c r="AS86" s="7" t="s">
        <v>22</v>
      </c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86"/>
    </row>
    <row r="87" spans="3:57" ht="15" customHeight="1" x14ac:dyDescent="0.25">
      <c r="D87" s="88"/>
      <c r="E87" s="92" t="str">
        <f>VLOOKUP(G84,[1]ОР!$A:$M,2,0)</f>
        <v>Автоматический выключатель электропривода затвора  79а (0,4 кВ)</v>
      </c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3"/>
      <c r="Q87" s="92" t="str">
        <f>VLOOKUP(G84,[1]ОР!$A:$M,13,0)</f>
        <v>Блокиратор автоматических выключаталей Tight Grip 493B</v>
      </c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86"/>
      <c r="AC87" s="98"/>
      <c r="AD87" s="98"/>
      <c r="AF87" s="88"/>
      <c r="AG87" s="92">
        <f>VLOOKUP(AI84,[1]ОР!$A:$M,2,0)</f>
        <v>0</v>
      </c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3"/>
      <c r="AS87" s="92">
        <f>VLOOKUP(AI84,[1]ОР!$A:$M,13,0)</f>
        <v>0</v>
      </c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86"/>
    </row>
    <row r="88" spans="3:57" ht="15" customHeight="1" x14ac:dyDescent="0.25">
      <c r="D88" s="88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3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86"/>
      <c r="AC88" s="98"/>
      <c r="AD88" s="98"/>
      <c r="AF88" s="88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3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86"/>
    </row>
    <row r="89" spans="3:57" ht="15" customHeight="1" x14ac:dyDescent="0.25">
      <c r="D89" s="88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3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86"/>
      <c r="AC89" s="98"/>
      <c r="AD89" s="98"/>
      <c r="AF89" s="88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3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86"/>
    </row>
    <row r="90" spans="3:57" ht="15" customHeight="1" x14ac:dyDescent="0.25">
      <c r="D90" s="83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5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6"/>
      <c r="AC90" s="98"/>
      <c r="AD90" s="98"/>
      <c r="AF90" s="83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5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6"/>
    </row>
    <row r="92" spans="3:57" x14ac:dyDescent="0.25">
      <c r="C92" s="101" t="s">
        <v>23</v>
      </c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</row>
    <row r="93" spans="3:57" x14ac:dyDescent="0.25"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</row>
    <row r="94" spans="3:57" x14ac:dyDescent="0.25"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</row>
    <row r="95" spans="3:57" ht="15" customHeight="1" x14ac:dyDescent="0.25">
      <c r="C95" s="102" t="s">
        <v>24</v>
      </c>
      <c r="D95" s="102"/>
      <c r="E95" s="102"/>
      <c r="F95" s="102"/>
      <c r="G95" s="102"/>
      <c r="H95" s="102"/>
      <c r="I95" s="102"/>
      <c r="J95" s="102"/>
      <c r="K95" s="102"/>
      <c r="L95" s="103" t="s">
        <v>25</v>
      </c>
      <c r="M95" s="102"/>
      <c r="N95" s="102"/>
      <c r="O95" s="102"/>
      <c r="P95" s="102"/>
      <c r="Q95" s="102"/>
      <c r="R95" s="102"/>
      <c r="S95" s="102"/>
      <c r="T95" s="102"/>
      <c r="U95" s="103" t="s">
        <v>26</v>
      </c>
      <c r="V95" s="102"/>
      <c r="W95" s="102"/>
      <c r="X95" s="102"/>
      <c r="Y95" s="102"/>
      <c r="Z95" s="102"/>
      <c r="AA95" s="102"/>
      <c r="AB95" s="102"/>
      <c r="AC95" s="102"/>
      <c r="AD95" s="102" t="s">
        <v>27</v>
      </c>
      <c r="AE95" s="102"/>
      <c r="AF95" s="102"/>
      <c r="AG95" s="102"/>
      <c r="AH95" s="102"/>
      <c r="AI95" s="102"/>
      <c r="AJ95" s="102"/>
      <c r="AK95" s="102"/>
      <c r="AL95" s="102"/>
      <c r="AM95" s="102" t="s">
        <v>28</v>
      </c>
      <c r="AN95" s="102"/>
      <c r="AO95" s="102"/>
      <c r="AP95" s="102"/>
      <c r="AQ95" s="102"/>
      <c r="AR95" s="102"/>
      <c r="AS95" s="102"/>
      <c r="AT95" s="102"/>
      <c r="AU95" s="102"/>
      <c r="AV95" s="102" t="s">
        <v>29</v>
      </c>
      <c r="AW95" s="102"/>
      <c r="AX95" s="102"/>
      <c r="AY95" s="102"/>
      <c r="AZ95" s="102"/>
      <c r="BA95" s="102"/>
      <c r="BB95" s="102"/>
      <c r="BC95" s="102"/>
      <c r="BD95" s="102"/>
      <c r="BE95" s="3"/>
    </row>
    <row r="96" spans="3:57" ht="15" customHeight="1" x14ac:dyDescent="0.25">
      <c r="C96" s="102"/>
      <c r="D96" s="102"/>
      <c r="E96" s="102"/>
      <c r="F96" s="102"/>
      <c r="G96" s="102"/>
      <c r="H96" s="102"/>
      <c r="I96" s="102"/>
      <c r="J96" s="102"/>
      <c r="K96" s="102"/>
      <c r="L96" s="103"/>
      <c r="M96" s="102"/>
      <c r="N96" s="102"/>
      <c r="O96" s="102"/>
      <c r="P96" s="102"/>
      <c r="Q96" s="102"/>
      <c r="R96" s="102"/>
      <c r="S96" s="102"/>
      <c r="T96" s="102"/>
      <c r="U96" s="103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  <c r="AY96" s="102"/>
      <c r="AZ96" s="102"/>
      <c r="BA96" s="102"/>
      <c r="BB96" s="102"/>
      <c r="BC96" s="102"/>
      <c r="BD96" s="102"/>
      <c r="BE96" s="3"/>
    </row>
    <row r="97" spans="3:57" ht="15" customHeight="1" x14ac:dyDescent="0.25">
      <c r="C97" s="102"/>
      <c r="D97" s="102"/>
      <c r="E97" s="102"/>
      <c r="F97" s="102"/>
      <c r="G97" s="102"/>
      <c r="H97" s="102"/>
      <c r="I97" s="102"/>
      <c r="J97" s="102"/>
      <c r="K97" s="102"/>
      <c r="L97" s="103"/>
      <c r="M97" s="102"/>
      <c r="N97" s="102"/>
      <c r="O97" s="102"/>
      <c r="P97" s="102"/>
      <c r="Q97" s="102"/>
      <c r="R97" s="102"/>
      <c r="S97" s="102"/>
      <c r="T97" s="102"/>
      <c r="U97" s="103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  <c r="AV97" s="102"/>
      <c r="AW97" s="102"/>
      <c r="AX97" s="102"/>
      <c r="AY97" s="102"/>
      <c r="AZ97" s="102"/>
      <c r="BA97" s="102"/>
      <c r="BB97" s="102"/>
      <c r="BC97" s="102"/>
      <c r="BD97" s="102"/>
      <c r="BE97" s="3"/>
    </row>
    <row r="98" spans="3:57" ht="15.75" customHeight="1" x14ac:dyDescent="0.25">
      <c r="C98" s="104"/>
      <c r="D98" s="105"/>
      <c r="E98" s="105"/>
      <c r="F98" s="105"/>
      <c r="G98" s="105"/>
      <c r="H98" s="105"/>
      <c r="I98" s="105"/>
      <c r="J98" s="106"/>
      <c r="K98" s="107"/>
      <c r="L98" s="108" t="str">
        <f>VLOOKUP(F99,[1]ОР!A:K,7,0)</f>
        <v>Электроэнергия напряжением  6,0 кВ</v>
      </c>
      <c r="M98" s="109"/>
      <c r="N98" s="109"/>
      <c r="O98" s="109"/>
      <c r="P98" s="109"/>
      <c r="Q98" s="109"/>
      <c r="R98" s="109"/>
      <c r="S98" s="109"/>
      <c r="T98" s="109"/>
      <c r="U98" s="108" t="str">
        <f>VLOOKUP(F99,[1]ОР!A:K,8,0)</f>
        <v>Рукоять рубильник электродвигателя насоса №3 (6,0 кВ)</v>
      </c>
      <c r="V98" s="109"/>
      <c r="W98" s="109"/>
      <c r="X98" s="109"/>
      <c r="Y98" s="109"/>
      <c r="Z98" s="109"/>
      <c r="AA98" s="109"/>
      <c r="AB98" s="109"/>
      <c r="AC98" s="109"/>
      <c r="AD98" s="108" t="str">
        <f>VLOOKUP(F99,[1]ОР!A:K,9,0)</f>
        <v>Перевести рукоять атоматического выключателя в положение "ОТКЛ" и заблокировать</v>
      </c>
      <c r="AE98" s="109"/>
      <c r="AF98" s="109"/>
      <c r="AG98" s="109"/>
      <c r="AH98" s="109"/>
      <c r="AI98" s="109"/>
      <c r="AJ98" s="109"/>
      <c r="AK98" s="109"/>
      <c r="AL98" s="109"/>
      <c r="AM98" s="108" t="str">
        <f>VLOOKUP(F99,[1]ОР!A:K,10,0)</f>
        <v>Отсутствует</v>
      </c>
      <c r="AN98" s="109"/>
      <c r="AO98" s="109"/>
      <c r="AP98" s="109"/>
      <c r="AQ98" s="109"/>
      <c r="AR98" s="109"/>
      <c r="AS98" s="109"/>
      <c r="AT98" s="109"/>
      <c r="AU98" s="109"/>
      <c r="AV98" s="108" t="str">
        <f>VLOOKUP(F99,[1]ОР!A:K,11,0)</f>
        <v>Визуально по контрольно измерительным приборам расположенным на панели управления</v>
      </c>
      <c r="AW98" s="109"/>
      <c r="AX98" s="109"/>
      <c r="AY98" s="109"/>
      <c r="AZ98" s="109"/>
      <c r="BA98" s="109"/>
      <c r="BB98" s="109"/>
      <c r="BC98" s="109"/>
      <c r="BD98" s="109"/>
    </row>
    <row r="99" spans="3:57" ht="15.75" customHeight="1" x14ac:dyDescent="0.25">
      <c r="C99" s="88"/>
      <c r="D99" s="90" t="str">
        <f>F99</f>
        <v>E 3-Р</v>
      </c>
      <c r="E99" s="90"/>
      <c r="F99" s="110" t="str">
        <f>G44</f>
        <v>E 3-Р</v>
      </c>
      <c r="G99" s="110"/>
      <c r="H99" s="110"/>
      <c r="I99" s="110"/>
      <c r="J99" s="110"/>
      <c r="K99" s="111"/>
      <c r="L99" s="108"/>
      <c r="M99" s="109"/>
      <c r="N99" s="109"/>
      <c r="O99" s="109"/>
      <c r="P99" s="109"/>
      <c r="Q99" s="109"/>
      <c r="R99" s="109"/>
      <c r="S99" s="109"/>
      <c r="T99" s="109"/>
      <c r="U99" s="108"/>
      <c r="V99" s="109"/>
      <c r="W99" s="109"/>
      <c r="X99" s="109"/>
      <c r="Y99" s="109"/>
      <c r="Z99" s="109"/>
      <c r="AA99" s="109"/>
      <c r="AB99" s="109"/>
      <c r="AC99" s="109"/>
      <c r="AD99" s="108"/>
      <c r="AE99" s="109"/>
      <c r="AF99" s="109"/>
      <c r="AG99" s="109"/>
      <c r="AH99" s="109"/>
      <c r="AI99" s="109"/>
      <c r="AJ99" s="109"/>
      <c r="AK99" s="109"/>
      <c r="AL99" s="109"/>
      <c r="AM99" s="108"/>
      <c r="AN99" s="109"/>
      <c r="AO99" s="109"/>
      <c r="AP99" s="109"/>
      <c r="AQ99" s="109"/>
      <c r="AR99" s="109"/>
      <c r="AS99" s="109"/>
      <c r="AT99" s="109"/>
      <c r="AU99" s="109"/>
      <c r="AV99" s="108"/>
      <c r="AW99" s="109"/>
      <c r="AX99" s="109"/>
      <c r="AY99" s="109"/>
      <c r="AZ99" s="109"/>
      <c r="BA99" s="109"/>
      <c r="BB99" s="109"/>
      <c r="BC99" s="109"/>
      <c r="BD99" s="109"/>
    </row>
    <row r="100" spans="3:57" ht="15.75" customHeight="1" x14ac:dyDescent="0.25">
      <c r="C100" s="88"/>
      <c r="D100" s="90"/>
      <c r="E100" s="90"/>
      <c r="F100" s="110"/>
      <c r="G100" s="110"/>
      <c r="H100" s="110"/>
      <c r="I100" s="110"/>
      <c r="J100" s="110"/>
      <c r="K100" s="111"/>
      <c r="L100" s="108"/>
      <c r="M100" s="109"/>
      <c r="N100" s="109"/>
      <c r="O100" s="109"/>
      <c r="P100" s="109"/>
      <c r="Q100" s="109"/>
      <c r="R100" s="109"/>
      <c r="S100" s="109"/>
      <c r="T100" s="109"/>
      <c r="U100" s="108"/>
      <c r="V100" s="109"/>
      <c r="W100" s="109"/>
      <c r="X100" s="109"/>
      <c r="Y100" s="109"/>
      <c r="Z100" s="109"/>
      <c r="AA100" s="109"/>
      <c r="AB100" s="109"/>
      <c r="AC100" s="109"/>
      <c r="AD100" s="108"/>
      <c r="AE100" s="109"/>
      <c r="AF100" s="109"/>
      <c r="AG100" s="109"/>
      <c r="AH100" s="109"/>
      <c r="AI100" s="109"/>
      <c r="AJ100" s="109"/>
      <c r="AK100" s="109"/>
      <c r="AL100" s="109"/>
      <c r="AM100" s="108"/>
      <c r="AN100" s="109"/>
      <c r="AO100" s="109"/>
      <c r="AP100" s="109"/>
      <c r="AQ100" s="109"/>
      <c r="AR100" s="109"/>
      <c r="AS100" s="109"/>
      <c r="AT100" s="109"/>
      <c r="AU100" s="109"/>
      <c r="AV100" s="108"/>
      <c r="AW100" s="109"/>
      <c r="AX100" s="109"/>
      <c r="AY100" s="109"/>
      <c r="AZ100" s="109"/>
      <c r="BA100" s="109"/>
      <c r="BB100" s="109"/>
      <c r="BC100" s="109"/>
      <c r="BD100" s="109"/>
    </row>
    <row r="101" spans="3:57" ht="15.75" customHeight="1" x14ac:dyDescent="0.25">
      <c r="C101" s="88"/>
      <c r="D101" s="3"/>
      <c r="E101" s="3"/>
      <c r="F101" s="3"/>
      <c r="G101" s="3"/>
      <c r="H101" s="3"/>
      <c r="I101" s="3"/>
      <c r="J101" s="112"/>
      <c r="K101" s="111"/>
      <c r="L101" s="108"/>
      <c r="M101" s="109"/>
      <c r="N101" s="109"/>
      <c r="O101" s="109"/>
      <c r="P101" s="109"/>
      <c r="Q101" s="109"/>
      <c r="R101" s="109"/>
      <c r="S101" s="109"/>
      <c r="T101" s="109"/>
      <c r="U101" s="108"/>
      <c r="V101" s="109"/>
      <c r="W101" s="109"/>
      <c r="X101" s="109"/>
      <c r="Y101" s="109"/>
      <c r="Z101" s="109"/>
      <c r="AA101" s="109"/>
      <c r="AB101" s="109"/>
      <c r="AC101" s="109"/>
      <c r="AD101" s="108"/>
      <c r="AE101" s="109"/>
      <c r="AF101" s="109"/>
      <c r="AG101" s="109"/>
      <c r="AH101" s="109"/>
      <c r="AI101" s="109"/>
      <c r="AJ101" s="109"/>
      <c r="AK101" s="109"/>
      <c r="AL101" s="109"/>
      <c r="AM101" s="108"/>
      <c r="AN101" s="109"/>
      <c r="AO101" s="109"/>
      <c r="AP101" s="109"/>
      <c r="AQ101" s="109"/>
      <c r="AR101" s="109"/>
      <c r="AS101" s="109"/>
      <c r="AT101" s="109"/>
      <c r="AU101" s="109"/>
      <c r="AV101" s="108"/>
      <c r="AW101" s="109"/>
      <c r="AX101" s="109"/>
      <c r="AY101" s="109"/>
      <c r="AZ101" s="109"/>
      <c r="BA101" s="109"/>
      <c r="BB101" s="109"/>
      <c r="BC101" s="109"/>
      <c r="BD101" s="109"/>
    </row>
    <row r="102" spans="3:57" ht="15" customHeight="1" x14ac:dyDescent="0.25">
      <c r="C102" s="88"/>
      <c r="D102" s="3"/>
      <c r="E102" s="3"/>
      <c r="F102" s="3"/>
      <c r="G102" s="3"/>
      <c r="H102" s="3"/>
      <c r="I102" s="3"/>
      <c r="J102" s="112"/>
      <c r="K102" s="111"/>
      <c r="L102" s="108"/>
      <c r="M102" s="109"/>
      <c r="N102" s="109"/>
      <c r="O102" s="109"/>
      <c r="P102" s="109"/>
      <c r="Q102" s="109"/>
      <c r="R102" s="109"/>
      <c r="S102" s="109"/>
      <c r="T102" s="109"/>
      <c r="U102" s="108"/>
      <c r="V102" s="109"/>
      <c r="W102" s="109"/>
      <c r="X102" s="109"/>
      <c r="Y102" s="109"/>
      <c r="Z102" s="109"/>
      <c r="AA102" s="109"/>
      <c r="AB102" s="109"/>
      <c r="AC102" s="109"/>
      <c r="AD102" s="108"/>
      <c r="AE102" s="109"/>
      <c r="AF102" s="109"/>
      <c r="AG102" s="109"/>
      <c r="AH102" s="109"/>
      <c r="AI102" s="109"/>
      <c r="AJ102" s="109"/>
      <c r="AK102" s="109"/>
      <c r="AL102" s="109"/>
      <c r="AM102" s="108"/>
      <c r="AN102" s="109"/>
      <c r="AO102" s="109"/>
      <c r="AP102" s="109"/>
      <c r="AQ102" s="109"/>
      <c r="AR102" s="109"/>
      <c r="AS102" s="109"/>
      <c r="AT102" s="109"/>
      <c r="AU102" s="109"/>
      <c r="AV102" s="108"/>
      <c r="AW102" s="109"/>
      <c r="AX102" s="109"/>
      <c r="AY102" s="109"/>
      <c r="AZ102" s="109"/>
      <c r="BA102" s="109"/>
      <c r="BB102" s="109"/>
      <c r="BC102" s="109"/>
      <c r="BD102" s="109"/>
    </row>
    <row r="103" spans="3:57" ht="15" customHeight="1" x14ac:dyDescent="0.25">
      <c r="C103" s="113"/>
      <c r="D103" s="114"/>
      <c r="E103" s="114"/>
      <c r="F103" s="114"/>
      <c r="G103" s="114"/>
      <c r="H103" s="114"/>
      <c r="I103" s="114"/>
      <c r="J103" s="115"/>
      <c r="K103" s="116"/>
      <c r="L103" s="108"/>
      <c r="M103" s="109"/>
      <c r="N103" s="109"/>
      <c r="O103" s="109"/>
      <c r="P103" s="109"/>
      <c r="Q103" s="109"/>
      <c r="R103" s="109"/>
      <c r="S103" s="109"/>
      <c r="T103" s="109"/>
      <c r="U103" s="108"/>
      <c r="V103" s="109"/>
      <c r="W103" s="109"/>
      <c r="X103" s="109"/>
      <c r="Y103" s="109"/>
      <c r="Z103" s="109"/>
      <c r="AA103" s="109"/>
      <c r="AB103" s="109"/>
      <c r="AC103" s="109"/>
      <c r="AD103" s="108"/>
      <c r="AE103" s="109"/>
      <c r="AF103" s="109"/>
      <c r="AG103" s="109"/>
      <c r="AH103" s="109"/>
      <c r="AI103" s="109"/>
      <c r="AJ103" s="109"/>
      <c r="AK103" s="109"/>
      <c r="AL103" s="109"/>
      <c r="AM103" s="108"/>
      <c r="AN103" s="109"/>
      <c r="AO103" s="109"/>
      <c r="AP103" s="109"/>
      <c r="AQ103" s="109"/>
      <c r="AR103" s="109"/>
      <c r="AS103" s="109"/>
      <c r="AT103" s="109"/>
      <c r="AU103" s="109"/>
      <c r="AV103" s="108"/>
      <c r="AW103" s="109"/>
      <c r="AX103" s="109"/>
      <c r="AY103" s="109"/>
      <c r="AZ103" s="109"/>
      <c r="BA103" s="109"/>
      <c r="BB103" s="109"/>
      <c r="BC103" s="109"/>
      <c r="BD103" s="109"/>
    </row>
    <row r="104" spans="3:57" ht="15.75" customHeight="1" x14ac:dyDescent="0.25">
      <c r="C104" s="104"/>
      <c r="D104" s="105"/>
      <c r="E104" s="105"/>
      <c r="F104" s="105"/>
      <c r="G104" s="105"/>
      <c r="H104" s="105"/>
      <c r="I104" s="105"/>
      <c r="J104" s="106"/>
      <c r="K104" s="107"/>
      <c r="L104" s="108" t="str">
        <f>VLOOKUP(F105,[1]ОР!A:K,7,0)</f>
        <v>Техническая вода давлением 0,1 - 1,0 кгс/см2</v>
      </c>
      <c r="M104" s="109"/>
      <c r="N104" s="109"/>
      <c r="O104" s="109"/>
      <c r="P104" s="109"/>
      <c r="Q104" s="109"/>
      <c r="R104" s="109"/>
      <c r="S104" s="109"/>
      <c r="T104" s="109"/>
      <c r="U104" s="108" t="str">
        <f>VLOOKUP(F105,[1]ОР!A:K,8,0)</f>
        <v>Штурвал ручного управления затвором №11а Ду 400 мм на линии всаса</v>
      </c>
      <c r="V104" s="109"/>
      <c r="W104" s="109"/>
      <c r="X104" s="109"/>
      <c r="Y104" s="109"/>
      <c r="Z104" s="109"/>
      <c r="AA104" s="109"/>
      <c r="AB104" s="109"/>
      <c r="AC104" s="109"/>
      <c r="AD104" s="108" t="str">
        <f>VLOOKUP(F105,[1]ОР!A:K,9,0)</f>
        <v>Закрыть затвор и заблокировать штурвал управления</v>
      </c>
      <c r="AE104" s="109"/>
      <c r="AF104" s="109"/>
      <c r="AG104" s="109"/>
      <c r="AH104" s="109"/>
      <c r="AI104" s="109"/>
      <c r="AJ104" s="109"/>
      <c r="AK104" s="109"/>
      <c r="AL104" s="109"/>
      <c r="AM104" s="108" t="str">
        <f>VLOOKUP(F105,[1]ОР!A:K,10,0)</f>
        <v>Открыть спускную задвижку для сброса давления воды из полости трубопровода</v>
      </c>
      <c r="AN104" s="109"/>
      <c r="AO104" s="109"/>
      <c r="AP104" s="109"/>
      <c r="AQ104" s="109"/>
      <c r="AR104" s="109"/>
      <c r="AS104" s="109"/>
      <c r="AT104" s="109"/>
      <c r="AU104" s="109"/>
      <c r="AV104" s="108" t="str">
        <f>VLOOKUP(F105,[1]ОР!A:K,11,0)</f>
        <v>Визуально по истечению воды из полости трубопровода</v>
      </c>
      <c r="AW104" s="109"/>
      <c r="AX104" s="109"/>
      <c r="AY104" s="109"/>
      <c r="AZ104" s="109"/>
      <c r="BA104" s="109"/>
      <c r="BB104" s="109"/>
      <c r="BC104" s="109"/>
      <c r="BD104" s="109"/>
    </row>
    <row r="105" spans="3:57" ht="15.75" customHeight="1" x14ac:dyDescent="0.25">
      <c r="C105" s="88"/>
      <c r="D105" s="90" t="str">
        <f>F105</f>
        <v>W 2-11а</v>
      </c>
      <c r="E105" s="90"/>
      <c r="F105" s="110" t="str">
        <f>AI44</f>
        <v>W 2-11а</v>
      </c>
      <c r="G105" s="110"/>
      <c r="H105" s="110"/>
      <c r="I105" s="110"/>
      <c r="J105" s="110"/>
      <c r="K105" s="111"/>
      <c r="L105" s="108"/>
      <c r="M105" s="109"/>
      <c r="N105" s="109"/>
      <c r="O105" s="109"/>
      <c r="P105" s="109"/>
      <c r="Q105" s="109"/>
      <c r="R105" s="109"/>
      <c r="S105" s="109"/>
      <c r="T105" s="109"/>
      <c r="U105" s="108"/>
      <c r="V105" s="109"/>
      <c r="W105" s="109"/>
      <c r="X105" s="109"/>
      <c r="Y105" s="109"/>
      <c r="Z105" s="109"/>
      <c r="AA105" s="109"/>
      <c r="AB105" s="109"/>
      <c r="AC105" s="109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08"/>
      <c r="AN105" s="109"/>
      <c r="AO105" s="109"/>
      <c r="AP105" s="109"/>
      <c r="AQ105" s="109"/>
      <c r="AR105" s="109"/>
      <c r="AS105" s="109"/>
      <c r="AT105" s="109"/>
      <c r="AU105" s="109"/>
      <c r="AV105" s="108"/>
      <c r="AW105" s="109"/>
      <c r="AX105" s="109"/>
      <c r="AY105" s="109"/>
      <c r="AZ105" s="109"/>
      <c r="BA105" s="109"/>
      <c r="BB105" s="109"/>
      <c r="BC105" s="109"/>
      <c r="BD105" s="109"/>
    </row>
    <row r="106" spans="3:57" ht="15.75" customHeight="1" x14ac:dyDescent="0.25">
      <c r="C106" s="88"/>
      <c r="D106" s="90"/>
      <c r="E106" s="90"/>
      <c r="F106" s="110"/>
      <c r="G106" s="110"/>
      <c r="H106" s="110"/>
      <c r="I106" s="110"/>
      <c r="J106" s="110"/>
      <c r="K106" s="111"/>
      <c r="L106" s="108"/>
      <c r="M106" s="109"/>
      <c r="N106" s="109"/>
      <c r="O106" s="109"/>
      <c r="P106" s="109"/>
      <c r="Q106" s="109"/>
      <c r="R106" s="109"/>
      <c r="S106" s="109"/>
      <c r="T106" s="109"/>
      <c r="U106" s="108"/>
      <c r="V106" s="109"/>
      <c r="W106" s="109"/>
      <c r="X106" s="109"/>
      <c r="Y106" s="109"/>
      <c r="Z106" s="109"/>
      <c r="AA106" s="109"/>
      <c r="AB106" s="109"/>
      <c r="AC106" s="109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08"/>
      <c r="AN106" s="109"/>
      <c r="AO106" s="109"/>
      <c r="AP106" s="109"/>
      <c r="AQ106" s="109"/>
      <c r="AR106" s="109"/>
      <c r="AS106" s="109"/>
      <c r="AT106" s="109"/>
      <c r="AU106" s="109"/>
      <c r="AV106" s="108"/>
      <c r="AW106" s="109"/>
      <c r="AX106" s="109"/>
      <c r="AY106" s="109"/>
      <c r="AZ106" s="109"/>
      <c r="BA106" s="109"/>
      <c r="BB106" s="109"/>
      <c r="BC106" s="109"/>
      <c r="BD106" s="109"/>
    </row>
    <row r="107" spans="3:57" ht="15.75" customHeight="1" x14ac:dyDescent="0.25">
      <c r="C107" s="88"/>
      <c r="D107" s="3"/>
      <c r="E107" s="3"/>
      <c r="F107" s="3"/>
      <c r="G107" s="3"/>
      <c r="H107" s="3"/>
      <c r="I107" s="3"/>
      <c r="J107" s="112"/>
      <c r="K107" s="111"/>
      <c r="L107" s="108"/>
      <c r="M107" s="109"/>
      <c r="N107" s="109"/>
      <c r="O107" s="109"/>
      <c r="P107" s="109"/>
      <c r="Q107" s="109"/>
      <c r="R107" s="109"/>
      <c r="S107" s="109"/>
      <c r="T107" s="109"/>
      <c r="U107" s="108"/>
      <c r="V107" s="109"/>
      <c r="W107" s="109"/>
      <c r="X107" s="109"/>
      <c r="Y107" s="109"/>
      <c r="Z107" s="109"/>
      <c r="AA107" s="109"/>
      <c r="AB107" s="109"/>
      <c r="AC107" s="109"/>
      <c r="AD107" s="108"/>
      <c r="AE107" s="109"/>
      <c r="AF107" s="109"/>
      <c r="AG107" s="109"/>
      <c r="AH107" s="109"/>
      <c r="AI107" s="109"/>
      <c r="AJ107" s="109"/>
      <c r="AK107" s="109"/>
      <c r="AL107" s="109"/>
      <c r="AM107" s="108"/>
      <c r="AN107" s="109"/>
      <c r="AO107" s="109"/>
      <c r="AP107" s="109"/>
      <c r="AQ107" s="109"/>
      <c r="AR107" s="109"/>
      <c r="AS107" s="109"/>
      <c r="AT107" s="109"/>
      <c r="AU107" s="109"/>
      <c r="AV107" s="108"/>
      <c r="AW107" s="109"/>
      <c r="AX107" s="109"/>
      <c r="AY107" s="109"/>
      <c r="AZ107" s="109"/>
      <c r="BA107" s="109"/>
      <c r="BB107" s="109"/>
      <c r="BC107" s="109"/>
      <c r="BD107" s="109"/>
    </row>
    <row r="108" spans="3:57" ht="15" customHeight="1" x14ac:dyDescent="0.25">
      <c r="C108" s="88"/>
      <c r="D108" s="3"/>
      <c r="E108" s="3"/>
      <c r="F108" s="3"/>
      <c r="G108" s="3"/>
      <c r="H108" s="3"/>
      <c r="I108" s="3"/>
      <c r="J108" s="112"/>
      <c r="K108" s="111"/>
      <c r="L108" s="108"/>
      <c r="M108" s="109"/>
      <c r="N108" s="109"/>
      <c r="O108" s="109"/>
      <c r="P108" s="109"/>
      <c r="Q108" s="109"/>
      <c r="R108" s="109"/>
      <c r="S108" s="109"/>
      <c r="T108" s="109"/>
      <c r="U108" s="108"/>
      <c r="V108" s="109"/>
      <c r="W108" s="109"/>
      <c r="X108" s="109"/>
      <c r="Y108" s="109"/>
      <c r="Z108" s="109"/>
      <c r="AA108" s="109"/>
      <c r="AB108" s="109"/>
      <c r="AC108" s="109"/>
      <c r="AD108" s="108"/>
      <c r="AE108" s="109"/>
      <c r="AF108" s="109"/>
      <c r="AG108" s="109"/>
      <c r="AH108" s="109"/>
      <c r="AI108" s="109"/>
      <c r="AJ108" s="109"/>
      <c r="AK108" s="109"/>
      <c r="AL108" s="109"/>
      <c r="AM108" s="108"/>
      <c r="AN108" s="109"/>
      <c r="AO108" s="109"/>
      <c r="AP108" s="109"/>
      <c r="AQ108" s="109"/>
      <c r="AR108" s="109"/>
      <c r="AS108" s="109"/>
      <c r="AT108" s="109"/>
      <c r="AU108" s="109"/>
      <c r="AV108" s="108"/>
      <c r="AW108" s="109"/>
      <c r="AX108" s="109"/>
      <c r="AY108" s="109"/>
      <c r="AZ108" s="109"/>
      <c r="BA108" s="109"/>
      <c r="BB108" s="109"/>
      <c r="BC108" s="109"/>
      <c r="BD108" s="109"/>
    </row>
    <row r="109" spans="3:57" ht="15" customHeight="1" x14ac:dyDescent="0.25">
      <c r="C109" s="113"/>
      <c r="D109" s="114"/>
      <c r="E109" s="114"/>
      <c r="F109" s="114"/>
      <c r="G109" s="114"/>
      <c r="H109" s="114"/>
      <c r="I109" s="114"/>
      <c r="J109" s="115"/>
      <c r="K109" s="116"/>
      <c r="L109" s="108"/>
      <c r="M109" s="109"/>
      <c r="N109" s="109"/>
      <c r="O109" s="109"/>
      <c r="P109" s="109"/>
      <c r="Q109" s="109"/>
      <c r="R109" s="109"/>
      <c r="S109" s="109"/>
      <c r="T109" s="109"/>
      <c r="U109" s="108"/>
      <c r="V109" s="109"/>
      <c r="W109" s="109"/>
      <c r="X109" s="109"/>
      <c r="Y109" s="109"/>
      <c r="Z109" s="109"/>
      <c r="AA109" s="109"/>
      <c r="AB109" s="109"/>
      <c r="AC109" s="109"/>
      <c r="AD109" s="108"/>
      <c r="AE109" s="109"/>
      <c r="AF109" s="109"/>
      <c r="AG109" s="109"/>
      <c r="AH109" s="109"/>
      <c r="AI109" s="109"/>
      <c r="AJ109" s="109"/>
      <c r="AK109" s="109"/>
      <c r="AL109" s="109"/>
      <c r="AM109" s="108"/>
      <c r="AN109" s="109"/>
      <c r="AO109" s="109"/>
      <c r="AP109" s="109"/>
      <c r="AQ109" s="109"/>
      <c r="AR109" s="109"/>
      <c r="AS109" s="109"/>
      <c r="AT109" s="109"/>
      <c r="AU109" s="109"/>
      <c r="AV109" s="108"/>
      <c r="AW109" s="109"/>
      <c r="AX109" s="109"/>
      <c r="AY109" s="109"/>
      <c r="AZ109" s="109"/>
      <c r="BA109" s="109"/>
      <c r="BB109" s="109"/>
      <c r="BC109" s="109"/>
      <c r="BD109" s="109"/>
    </row>
    <row r="110" spans="3:57" ht="15" customHeight="1" x14ac:dyDescent="0.25">
      <c r="C110" s="104"/>
      <c r="D110" s="105"/>
      <c r="E110" s="105"/>
      <c r="F110" s="105"/>
      <c r="G110" s="105"/>
      <c r="H110" s="105"/>
      <c r="I110" s="105"/>
      <c r="J110" s="106"/>
      <c r="K110" s="107"/>
      <c r="L110" s="108" t="str">
        <f>VLOOKUP(F111,[1]ОР!A:K,7,0)</f>
        <v>Техническая вода давлением 1,0 - 10,0 кгс/см2</v>
      </c>
      <c r="M110" s="109"/>
      <c r="N110" s="109"/>
      <c r="O110" s="109"/>
      <c r="P110" s="109"/>
      <c r="Q110" s="109"/>
      <c r="R110" s="109"/>
      <c r="S110" s="109"/>
      <c r="T110" s="109"/>
      <c r="U110" s="108" t="str">
        <f>VLOOKUP(F111,[1]ОР!A:K,8,0)</f>
        <v>Штурвал ручного управления затвором №79а Ду 400 мм на линии нагнетания</v>
      </c>
      <c r="V110" s="109"/>
      <c r="W110" s="109"/>
      <c r="X110" s="109"/>
      <c r="Y110" s="109"/>
      <c r="Z110" s="109"/>
      <c r="AA110" s="109"/>
      <c r="AB110" s="109"/>
      <c r="AC110" s="109"/>
      <c r="AD110" s="108" t="str">
        <f>VLOOKUP(F111,[1]ОР!A:K,9,0)</f>
        <v>Закрыть затвор и заблокировать штурвал управления</v>
      </c>
      <c r="AE110" s="109"/>
      <c r="AF110" s="109"/>
      <c r="AG110" s="109"/>
      <c r="AH110" s="109"/>
      <c r="AI110" s="109"/>
      <c r="AJ110" s="109"/>
      <c r="AK110" s="109"/>
      <c r="AL110" s="109"/>
      <c r="AM110" s="108" t="str">
        <f>VLOOKUP(F111,[1]ОР!A:K,10,0)</f>
        <v>Открыть спускную задвижку для сброса давления воды из полости трубопровода</v>
      </c>
      <c r="AN110" s="109"/>
      <c r="AO110" s="109"/>
      <c r="AP110" s="109"/>
      <c r="AQ110" s="109"/>
      <c r="AR110" s="109"/>
      <c r="AS110" s="109"/>
      <c r="AT110" s="109"/>
      <c r="AU110" s="109"/>
      <c r="AV110" s="108" t="str">
        <f>VLOOKUP(F111,[1]ОР!A:K,11,0)</f>
        <v>Визуально по истечению воды из полости трубопровода</v>
      </c>
      <c r="AW110" s="109"/>
      <c r="AX110" s="109"/>
      <c r="AY110" s="109"/>
      <c r="AZ110" s="109"/>
      <c r="BA110" s="109"/>
      <c r="BB110" s="109"/>
      <c r="BC110" s="109"/>
      <c r="BD110" s="109"/>
    </row>
    <row r="111" spans="3:57" ht="15" customHeight="1" x14ac:dyDescent="0.25">
      <c r="C111" s="88"/>
      <c r="D111" s="90" t="str">
        <f>F111</f>
        <v>W 2-79а</v>
      </c>
      <c r="E111" s="90"/>
      <c r="F111" s="110" t="str">
        <f>G64</f>
        <v>W 2-79а</v>
      </c>
      <c r="G111" s="110"/>
      <c r="H111" s="110"/>
      <c r="I111" s="110"/>
      <c r="J111" s="110"/>
      <c r="K111" s="111"/>
      <c r="L111" s="108"/>
      <c r="M111" s="109"/>
      <c r="N111" s="109"/>
      <c r="O111" s="109"/>
      <c r="P111" s="109"/>
      <c r="Q111" s="109"/>
      <c r="R111" s="109"/>
      <c r="S111" s="109"/>
      <c r="T111" s="109"/>
      <c r="U111" s="108"/>
      <c r="V111" s="109"/>
      <c r="W111" s="109"/>
      <c r="X111" s="109"/>
      <c r="Y111" s="109"/>
      <c r="Z111" s="109"/>
      <c r="AA111" s="109"/>
      <c r="AB111" s="109"/>
      <c r="AC111" s="109"/>
      <c r="AD111" s="108"/>
      <c r="AE111" s="109"/>
      <c r="AF111" s="109"/>
      <c r="AG111" s="109"/>
      <c r="AH111" s="109"/>
      <c r="AI111" s="109"/>
      <c r="AJ111" s="109"/>
      <c r="AK111" s="109"/>
      <c r="AL111" s="109"/>
      <c r="AM111" s="108"/>
      <c r="AN111" s="109"/>
      <c r="AO111" s="109"/>
      <c r="AP111" s="109"/>
      <c r="AQ111" s="109"/>
      <c r="AR111" s="109"/>
      <c r="AS111" s="109"/>
      <c r="AT111" s="109"/>
      <c r="AU111" s="109"/>
      <c r="AV111" s="108"/>
      <c r="AW111" s="109"/>
      <c r="AX111" s="109"/>
      <c r="AY111" s="109"/>
      <c r="AZ111" s="109"/>
      <c r="BA111" s="109"/>
      <c r="BB111" s="109"/>
      <c r="BC111" s="109"/>
      <c r="BD111" s="109"/>
    </row>
    <row r="112" spans="3:57" ht="15" customHeight="1" x14ac:dyDescent="0.25">
      <c r="C112" s="88"/>
      <c r="D112" s="90"/>
      <c r="E112" s="90"/>
      <c r="F112" s="110"/>
      <c r="G112" s="110"/>
      <c r="H112" s="110"/>
      <c r="I112" s="110"/>
      <c r="J112" s="110"/>
      <c r="K112" s="111"/>
      <c r="L112" s="108"/>
      <c r="M112" s="109"/>
      <c r="N112" s="109"/>
      <c r="O112" s="109"/>
      <c r="P112" s="109"/>
      <c r="Q112" s="109"/>
      <c r="R112" s="109"/>
      <c r="S112" s="109"/>
      <c r="T112" s="109"/>
      <c r="U112" s="108"/>
      <c r="V112" s="109"/>
      <c r="W112" s="109"/>
      <c r="X112" s="109"/>
      <c r="Y112" s="109"/>
      <c r="Z112" s="109"/>
      <c r="AA112" s="109"/>
      <c r="AB112" s="109"/>
      <c r="AC112" s="109"/>
      <c r="AD112" s="108"/>
      <c r="AE112" s="109"/>
      <c r="AF112" s="109"/>
      <c r="AG112" s="109"/>
      <c r="AH112" s="109"/>
      <c r="AI112" s="109"/>
      <c r="AJ112" s="109"/>
      <c r="AK112" s="109"/>
      <c r="AL112" s="109"/>
      <c r="AM112" s="108"/>
      <c r="AN112" s="109"/>
      <c r="AO112" s="109"/>
      <c r="AP112" s="109"/>
      <c r="AQ112" s="109"/>
      <c r="AR112" s="109"/>
      <c r="AS112" s="109"/>
      <c r="AT112" s="109"/>
      <c r="AU112" s="109"/>
      <c r="AV112" s="108"/>
      <c r="AW112" s="109"/>
      <c r="AX112" s="109"/>
      <c r="AY112" s="109"/>
      <c r="AZ112" s="109"/>
      <c r="BA112" s="109"/>
      <c r="BB112" s="109"/>
      <c r="BC112" s="109"/>
      <c r="BD112" s="109"/>
    </row>
    <row r="113" spans="3:56" ht="15" customHeight="1" x14ac:dyDescent="0.25">
      <c r="C113" s="88"/>
      <c r="D113" s="3"/>
      <c r="E113" s="3"/>
      <c r="F113" s="3"/>
      <c r="G113" s="3"/>
      <c r="H113" s="3"/>
      <c r="I113" s="3"/>
      <c r="J113" s="112"/>
      <c r="K113" s="111"/>
      <c r="L113" s="108"/>
      <c r="M113" s="109"/>
      <c r="N113" s="109"/>
      <c r="O113" s="109"/>
      <c r="P113" s="109"/>
      <c r="Q113" s="109"/>
      <c r="R113" s="109"/>
      <c r="S113" s="109"/>
      <c r="T113" s="109"/>
      <c r="U113" s="108"/>
      <c r="V113" s="109"/>
      <c r="W113" s="109"/>
      <c r="X113" s="109"/>
      <c r="Y113" s="109"/>
      <c r="Z113" s="109"/>
      <c r="AA113" s="109"/>
      <c r="AB113" s="109"/>
      <c r="AC113" s="109"/>
      <c r="AD113" s="108"/>
      <c r="AE113" s="109"/>
      <c r="AF113" s="109"/>
      <c r="AG113" s="109"/>
      <c r="AH113" s="109"/>
      <c r="AI113" s="109"/>
      <c r="AJ113" s="109"/>
      <c r="AK113" s="109"/>
      <c r="AL113" s="109"/>
      <c r="AM113" s="108"/>
      <c r="AN113" s="109"/>
      <c r="AO113" s="109"/>
      <c r="AP113" s="109"/>
      <c r="AQ113" s="109"/>
      <c r="AR113" s="109"/>
      <c r="AS113" s="109"/>
      <c r="AT113" s="109"/>
      <c r="AU113" s="109"/>
      <c r="AV113" s="108"/>
      <c r="AW113" s="109"/>
      <c r="AX113" s="109"/>
      <c r="AY113" s="109"/>
      <c r="AZ113" s="109"/>
      <c r="BA113" s="109"/>
      <c r="BB113" s="109"/>
      <c r="BC113" s="109"/>
      <c r="BD113" s="109"/>
    </row>
    <row r="114" spans="3:56" ht="15" customHeight="1" x14ac:dyDescent="0.25">
      <c r="C114" s="88"/>
      <c r="D114" s="3"/>
      <c r="E114" s="3"/>
      <c r="F114" s="3"/>
      <c r="G114" s="3"/>
      <c r="H114" s="3"/>
      <c r="I114" s="3"/>
      <c r="J114" s="112"/>
      <c r="K114" s="111"/>
      <c r="L114" s="108"/>
      <c r="M114" s="109"/>
      <c r="N114" s="109"/>
      <c r="O114" s="109"/>
      <c r="P114" s="109"/>
      <c r="Q114" s="109"/>
      <c r="R114" s="109"/>
      <c r="S114" s="109"/>
      <c r="T114" s="109"/>
      <c r="U114" s="108"/>
      <c r="V114" s="109"/>
      <c r="W114" s="109"/>
      <c r="X114" s="109"/>
      <c r="Y114" s="109"/>
      <c r="Z114" s="109"/>
      <c r="AA114" s="109"/>
      <c r="AB114" s="109"/>
      <c r="AC114" s="109"/>
      <c r="AD114" s="108"/>
      <c r="AE114" s="109"/>
      <c r="AF114" s="109"/>
      <c r="AG114" s="109"/>
      <c r="AH114" s="109"/>
      <c r="AI114" s="109"/>
      <c r="AJ114" s="109"/>
      <c r="AK114" s="109"/>
      <c r="AL114" s="109"/>
      <c r="AM114" s="108"/>
      <c r="AN114" s="109"/>
      <c r="AO114" s="109"/>
      <c r="AP114" s="109"/>
      <c r="AQ114" s="109"/>
      <c r="AR114" s="109"/>
      <c r="AS114" s="109"/>
      <c r="AT114" s="109"/>
      <c r="AU114" s="109"/>
      <c r="AV114" s="108"/>
      <c r="AW114" s="109"/>
      <c r="AX114" s="109"/>
      <c r="AY114" s="109"/>
      <c r="AZ114" s="109"/>
      <c r="BA114" s="109"/>
      <c r="BB114" s="109"/>
      <c r="BC114" s="109"/>
      <c r="BD114" s="109"/>
    </row>
    <row r="115" spans="3:56" ht="15" customHeight="1" x14ac:dyDescent="0.25">
      <c r="C115" s="113"/>
      <c r="D115" s="114"/>
      <c r="E115" s="114"/>
      <c r="F115" s="114"/>
      <c r="G115" s="114"/>
      <c r="H115" s="114"/>
      <c r="I115" s="114"/>
      <c r="J115" s="115"/>
      <c r="K115" s="116"/>
      <c r="L115" s="108"/>
      <c r="M115" s="109"/>
      <c r="N115" s="109"/>
      <c r="O115" s="109"/>
      <c r="P115" s="109"/>
      <c r="Q115" s="109"/>
      <c r="R115" s="109"/>
      <c r="S115" s="109"/>
      <c r="T115" s="109"/>
      <c r="U115" s="108"/>
      <c r="V115" s="109"/>
      <c r="W115" s="109"/>
      <c r="X115" s="109"/>
      <c r="Y115" s="109"/>
      <c r="Z115" s="109"/>
      <c r="AA115" s="109"/>
      <c r="AB115" s="109"/>
      <c r="AC115" s="109"/>
      <c r="AD115" s="108"/>
      <c r="AE115" s="109"/>
      <c r="AF115" s="109"/>
      <c r="AG115" s="109"/>
      <c r="AH115" s="109"/>
      <c r="AI115" s="109"/>
      <c r="AJ115" s="109"/>
      <c r="AK115" s="109"/>
      <c r="AL115" s="109"/>
      <c r="AM115" s="108"/>
      <c r="AN115" s="109"/>
      <c r="AO115" s="109"/>
      <c r="AP115" s="109"/>
      <c r="AQ115" s="109"/>
      <c r="AR115" s="109"/>
      <c r="AS115" s="109"/>
      <c r="AT115" s="109"/>
      <c r="AU115" s="109"/>
      <c r="AV115" s="108"/>
      <c r="AW115" s="109"/>
      <c r="AX115" s="109"/>
      <c r="AY115" s="109"/>
      <c r="AZ115" s="109"/>
      <c r="BA115" s="109"/>
      <c r="BB115" s="109"/>
      <c r="BC115" s="109"/>
      <c r="BD115" s="109"/>
    </row>
    <row r="116" spans="3:56" ht="15.75" customHeight="1" x14ac:dyDescent="0.25">
      <c r="C116" s="104"/>
      <c r="D116" s="105"/>
      <c r="E116" s="105"/>
      <c r="F116" s="105"/>
      <c r="G116" s="105"/>
      <c r="H116" s="105"/>
      <c r="I116" s="105"/>
      <c r="J116" s="106"/>
      <c r="K116" s="107"/>
      <c r="L116" s="108" t="str">
        <f>VLOOKUP(F117,[1]ОР!A:K,7,0)</f>
        <v>Электроэнергия напряжением 0,4 кВ</v>
      </c>
      <c r="M116" s="109"/>
      <c r="N116" s="109"/>
      <c r="O116" s="109"/>
      <c r="P116" s="109"/>
      <c r="Q116" s="109"/>
      <c r="R116" s="109"/>
      <c r="S116" s="109"/>
      <c r="T116" s="109"/>
      <c r="U116" s="108" t="str">
        <f>VLOOKUP(F117,[1]ОР!A:K,8,0)</f>
        <v>Флажок автоматического выключателя электропривода затвора 11а (0,4 кВ)</v>
      </c>
      <c r="V116" s="109"/>
      <c r="W116" s="109"/>
      <c r="X116" s="109"/>
      <c r="Y116" s="109"/>
      <c r="Z116" s="109"/>
      <c r="AA116" s="109"/>
      <c r="AB116" s="109"/>
      <c r="AC116" s="109"/>
      <c r="AD116" s="108" t="str">
        <f>VLOOKUP(F117,[1]ОР!A:K,9,0)</f>
        <v>Перевести флажок атоматического выключателя в положение "ОТКЛ" и заблокировать</v>
      </c>
      <c r="AE116" s="109"/>
      <c r="AF116" s="109"/>
      <c r="AG116" s="109"/>
      <c r="AH116" s="109"/>
      <c r="AI116" s="109"/>
      <c r="AJ116" s="109"/>
      <c r="AK116" s="109"/>
      <c r="AL116" s="109"/>
      <c r="AM116" s="108" t="str">
        <f>VLOOKUP(F117,[1]ОР!A:K,10,0)</f>
        <v>Отсутствует</v>
      </c>
      <c r="AN116" s="109"/>
      <c r="AO116" s="109"/>
      <c r="AP116" s="109"/>
      <c r="AQ116" s="109"/>
      <c r="AR116" s="109"/>
      <c r="AS116" s="109"/>
      <c r="AT116" s="109"/>
      <c r="AU116" s="109"/>
      <c r="AV116" s="108" t="str">
        <f>VLOOKUP(F117,[1]ОР!A:K,11,0)</f>
        <v>Визуально по контрольно измерительным приборам расположенным на панели управления</v>
      </c>
      <c r="AW116" s="109"/>
      <c r="AX116" s="109"/>
      <c r="AY116" s="109"/>
      <c r="AZ116" s="109"/>
      <c r="BA116" s="109"/>
      <c r="BB116" s="109"/>
      <c r="BC116" s="109"/>
      <c r="BD116" s="109"/>
    </row>
    <row r="117" spans="3:56" ht="15.75" customHeight="1" x14ac:dyDescent="0.25">
      <c r="C117" s="88"/>
      <c r="D117" s="90" t="str">
        <f>F117</f>
        <v>E ЗА-11а</v>
      </c>
      <c r="E117" s="90"/>
      <c r="F117" s="110" t="str">
        <f>AI64</f>
        <v>E ЗА-11а</v>
      </c>
      <c r="G117" s="110"/>
      <c r="H117" s="110"/>
      <c r="I117" s="110"/>
      <c r="J117" s="110"/>
      <c r="K117" s="111"/>
      <c r="L117" s="108"/>
      <c r="M117" s="109"/>
      <c r="N117" s="109"/>
      <c r="O117" s="109"/>
      <c r="P117" s="109"/>
      <c r="Q117" s="109"/>
      <c r="R117" s="109"/>
      <c r="S117" s="109"/>
      <c r="T117" s="109"/>
      <c r="U117" s="108"/>
      <c r="V117" s="109"/>
      <c r="W117" s="109"/>
      <c r="X117" s="109"/>
      <c r="Y117" s="109"/>
      <c r="Z117" s="109"/>
      <c r="AA117" s="109"/>
      <c r="AB117" s="109"/>
      <c r="AC117" s="109"/>
      <c r="AD117" s="108"/>
      <c r="AE117" s="109"/>
      <c r="AF117" s="109"/>
      <c r="AG117" s="109"/>
      <c r="AH117" s="109"/>
      <c r="AI117" s="109"/>
      <c r="AJ117" s="109"/>
      <c r="AK117" s="109"/>
      <c r="AL117" s="109"/>
      <c r="AM117" s="108"/>
      <c r="AN117" s="109"/>
      <c r="AO117" s="109"/>
      <c r="AP117" s="109"/>
      <c r="AQ117" s="109"/>
      <c r="AR117" s="109"/>
      <c r="AS117" s="109"/>
      <c r="AT117" s="109"/>
      <c r="AU117" s="109"/>
      <c r="AV117" s="108"/>
      <c r="AW117" s="109"/>
      <c r="AX117" s="109"/>
      <c r="AY117" s="109"/>
      <c r="AZ117" s="109"/>
      <c r="BA117" s="109"/>
      <c r="BB117" s="109"/>
      <c r="BC117" s="109"/>
      <c r="BD117" s="109"/>
    </row>
    <row r="118" spans="3:56" ht="15.75" customHeight="1" x14ac:dyDescent="0.25">
      <c r="C118" s="88"/>
      <c r="D118" s="90"/>
      <c r="E118" s="90"/>
      <c r="F118" s="110"/>
      <c r="G118" s="110"/>
      <c r="H118" s="110"/>
      <c r="I118" s="110"/>
      <c r="J118" s="110"/>
      <c r="K118" s="111"/>
      <c r="L118" s="108"/>
      <c r="M118" s="109"/>
      <c r="N118" s="109"/>
      <c r="O118" s="109"/>
      <c r="P118" s="109"/>
      <c r="Q118" s="109"/>
      <c r="R118" s="109"/>
      <c r="S118" s="109"/>
      <c r="T118" s="109"/>
      <c r="U118" s="108"/>
      <c r="V118" s="109"/>
      <c r="W118" s="109"/>
      <c r="X118" s="109"/>
      <c r="Y118" s="109"/>
      <c r="Z118" s="109"/>
      <c r="AA118" s="109"/>
      <c r="AB118" s="109"/>
      <c r="AC118" s="109"/>
      <c r="AD118" s="108"/>
      <c r="AE118" s="109"/>
      <c r="AF118" s="109"/>
      <c r="AG118" s="109"/>
      <c r="AH118" s="109"/>
      <c r="AI118" s="109"/>
      <c r="AJ118" s="109"/>
      <c r="AK118" s="109"/>
      <c r="AL118" s="109"/>
      <c r="AM118" s="108"/>
      <c r="AN118" s="109"/>
      <c r="AO118" s="109"/>
      <c r="AP118" s="109"/>
      <c r="AQ118" s="109"/>
      <c r="AR118" s="109"/>
      <c r="AS118" s="109"/>
      <c r="AT118" s="109"/>
      <c r="AU118" s="109"/>
      <c r="AV118" s="108"/>
      <c r="AW118" s="109"/>
      <c r="AX118" s="109"/>
      <c r="AY118" s="109"/>
      <c r="AZ118" s="109"/>
      <c r="BA118" s="109"/>
      <c r="BB118" s="109"/>
      <c r="BC118" s="109"/>
      <c r="BD118" s="109"/>
    </row>
    <row r="119" spans="3:56" ht="15.75" customHeight="1" x14ac:dyDescent="0.25">
      <c r="C119" s="88"/>
      <c r="D119" s="3"/>
      <c r="E119" s="3"/>
      <c r="F119" s="3"/>
      <c r="G119" s="3"/>
      <c r="H119" s="3"/>
      <c r="I119" s="3"/>
      <c r="J119" s="112"/>
      <c r="K119" s="111"/>
      <c r="L119" s="108"/>
      <c r="M119" s="109"/>
      <c r="N119" s="109"/>
      <c r="O119" s="109"/>
      <c r="P119" s="109"/>
      <c r="Q119" s="109"/>
      <c r="R119" s="109"/>
      <c r="S119" s="109"/>
      <c r="T119" s="109"/>
      <c r="U119" s="108"/>
      <c r="V119" s="109"/>
      <c r="W119" s="109"/>
      <c r="X119" s="109"/>
      <c r="Y119" s="109"/>
      <c r="Z119" s="109"/>
      <c r="AA119" s="109"/>
      <c r="AB119" s="109"/>
      <c r="AC119" s="109"/>
      <c r="AD119" s="108"/>
      <c r="AE119" s="109"/>
      <c r="AF119" s="109"/>
      <c r="AG119" s="109"/>
      <c r="AH119" s="109"/>
      <c r="AI119" s="109"/>
      <c r="AJ119" s="109"/>
      <c r="AK119" s="109"/>
      <c r="AL119" s="109"/>
      <c r="AM119" s="108"/>
      <c r="AN119" s="109"/>
      <c r="AO119" s="109"/>
      <c r="AP119" s="109"/>
      <c r="AQ119" s="109"/>
      <c r="AR119" s="109"/>
      <c r="AS119" s="109"/>
      <c r="AT119" s="109"/>
      <c r="AU119" s="109"/>
      <c r="AV119" s="108"/>
      <c r="AW119" s="109"/>
      <c r="AX119" s="109"/>
      <c r="AY119" s="109"/>
      <c r="AZ119" s="109"/>
      <c r="BA119" s="109"/>
      <c r="BB119" s="109"/>
      <c r="BC119" s="109"/>
      <c r="BD119" s="109"/>
    </row>
    <row r="120" spans="3:56" ht="15" customHeight="1" x14ac:dyDescent="0.25">
      <c r="C120" s="88"/>
      <c r="D120" s="3"/>
      <c r="E120" s="3"/>
      <c r="F120" s="3"/>
      <c r="G120" s="3"/>
      <c r="H120" s="3"/>
      <c r="I120" s="3"/>
      <c r="J120" s="112"/>
      <c r="K120" s="111"/>
      <c r="L120" s="108"/>
      <c r="M120" s="109"/>
      <c r="N120" s="109"/>
      <c r="O120" s="109"/>
      <c r="P120" s="109"/>
      <c r="Q120" s="109"/>
      <c r="R120" s="109"/>
      <c r="S120" s="109"/>
      <c r="T120" s="109"/>
      <c r="U120" s="108"/>
      <c r="V120" s="109"/>
      <c r="W120" s="109"/>
      <c r="X120" s="109"/>
      <c r="Y120" s="109"/>
      <c r="Z120" s="109"/>
      <c r="AA120" s="109"/>
      <c r="AB120" s="109"/>
      <c r="AC120" s="109"/>
      <c r="AD120" s="108"/>
      <c r="AE120" s="109"/>
      <c r="AF120" s="109"/>
      <c r="AG120" s="109"/>
      <c r="AH120" s="109"/>
      <c r="AI120" s="109"/>
      <c r="AJ120" s="109"/>
      <c r="AK120" s="109"/>
      <c r="AL120" s="109"/>
      <c r="AM120" s="108"/>
      <c r="AN120" s="109"/>
      <c r="AO120" s="109"/>
      <c r="AP120" s="109"/>
      <c r="AQ120" s="109"/>
      <c r="AR120" s="109"/>
      <c r="AS120" s="109"/>
      <c r="AT120" s="109"/>
      <c r="AU120" s="109"/>
      <c r="AV120" s="108"/>
      <c r="AW120" s="109"/>
      <c r="AX120" s="109"/>
      <c r="AY120" s="109"/>
      <c r="AZ120" s="109"/>
      <c r="BA120" s="109"/>
      <c r="BB120" s="109"/>
      <c r="BC120" s="109"/>
      <c r="BD120" s="109"/>
    </row>
    <row r="121" spans="3:56" ht="15" customHeight="1" x14ac:dyDescent="0.25">
      <c r="C121" s="113"/>
      <c r="D121" s="114"/>
      <c r="E121" s="114"/>
      <c r="F121" s="114"/>
      <c r="G121" s="114"/>
      <c r="H121" s="114"/>
      <c r="I121" s="114"/>
      <c r="J121" s="115"/>
      <c r="K121" s="116"/>
      <c r="L121" s="108"/>
      <c r="M121" s="109"/>
      <c r="N121" s="109"/>
      <c r="O121" s="109"/>
      <c r="P121" s="109"/>
      <c r="Q121" s="109"/>
      <c r="R121" s="109"/>
      <c r="S121" s="109"/>
      <c r="T121" s="109"/>
      <c r="U121" s="108"/>
      <c r="V121" s="109"/>
      <c r="W121" s="109"/>
      <c r="X121" s="109"/>
      <c r="Y121" s="109"/>
      <c r="Z121" s="109"/>
      <c r="AA121" s="109"/>
      <c r="AB121" s="109"/>
      <c r="AC121" s="109"/>
      <c r="AD121" s="108"/>
      <c r="AE121" s="109"/>
      <c r="AF121" s="109"/>
      <c r="AG121" s="109"/>
      <c r="AH121" s="109"/>
      <c r="AI121" s="109"/>
      <c r="AJ121" s="109"/>
      <c r="AK121" s="109"/>
      <c r="AL121" s="109"/>
      <c r="AM121" s="108"/>
      <c r="AN121" s="109"/>
      <c r="AO121" s="109"/>
      <c r="AP121" s="109"/>
      <c r="AQ121" s="109"/>
      <c r="AR121" s="109"/>
      <c r="AS121" s="109"/>
      <c r="AT121" s="109"/>
      <c r="AU121" s="109"/>
      <c r="AV121" s="108"/>
      <c r="AW121" s="109"/>
      <c r="AX121" s="109"/>
      <c r="AY121" s="109"/>
      <c r="AZ121" s="109"/>
      <c r="BA121" s="109"/>
      <c r="BB121" s="109"/>
      <c r="BC121" s="109"/>
      <c r="BD121" s="109"/>
    </row>
    <row r="122" spans="3:56" ht="15.75" customHeight="1" x14ac:dyDescent="0.25">
      <c r="C122" s="104"/>
      <c r="D122" s="105"/>
      <c r="E122" s="105"/>
      <c r="F122" s="105"/>
      <c r="G122" s="105"/>
      <c r="H122" s="105"/>
      <c r="I122" s="105"/>
      <c r="J122" s="106"/>
      <c r="K122" s="107"/>
      <c r="L122" s="108" t="str">
        <f>VLOOKUP(F123,[1]ОР!A:K,7,0)</f>
        <v>Электроэнергия напряжением 0,4 кВ</v>
      </c>
      <c r="M122" s="109"/>
      <c r="N122" s="109"/>
      <c r="O122" s="109"/>
      <c r="P122" s="109"/>
      <c r="Q122" s="109"/>
      <c r="R122" s="109"/>
      <c r="S122" s="109"/>
      <c r="T122" s="109"/>
      <c r="U122" s="108" t="str">
        <f>VLOOKUP(F123,[1]ОР!A:K,8,0)</f>
        <v>Флажок автоматического выключателя электропривода затвора 79а (0,4 кВ)</v>
      </c>
      <c r="V122" s="109"/>
      <c r="W122" s="109"/>
      <c r="X122" s="109"/>
      <c r="Y122" s="109"/>
      <c r="Z122" s="109"/>
      <c r="AA122" s="109"/>
      <c r="AB122" s="109"/>
      <c r="AC122" s="109"/>
      <c r="AD122" s="108" t="str">
        <f>VLOOKUP(F123,[1]ОР!A:K,9,0)</f>
        <v>Перевести флажок атоматического выключателя в положение "ОТКЛ" и заблокировать</v>
      </c>
      <c r="AE122" s="109"/>
      <c r="AF122" s="109"/>
      <c r="AG122" s="109"/>
      <c r="AH122" s="109"/>
      <c r="AI122" s="109"/>
      <c r="AJ122" s="109"/>
      <c r="AK122" s="109"/>
      <c r="AL122" s="109"/>
      <c r="AM122" s="108" t="str">
        <f>VLOOKUP(F123,[1]ОР!A:K,10,0)</f>
        <v>Отсутствует</v>
      </c>
      <c r="AN122" s="109"/>
      <c r="AO122" s="109"/>
      <c r="AP122" s="109"/>
      <c r="AQ122" s="109"/>
      <c r="AR122" s="109"/>
      <c r="AS122" s="109"/>
      <c r="AT122" s="109"/>
      <c r="AU122" s="109"/>
      <c r="AV122" s="108" t="str">
        <f>VLOOKUP(F123,[1]ОР!A:K,11,0)</f>
        <v>Визуально по контрольно измерительным приборам расположенным на панели управления</v>
      </c>
      <c r="AW122" s="109"/>
      <c r="AX122" s="109"/>
      <c r="AY122" s="109"/>
      <c r="AZ122" s="109"/>
      <c r="BA122" s="109"/>
      <c r="BB122" s="109"/>
      <c r="BC122" s="109"/>
      <c r="BD122" s="109"/>
    </row>
    <row r="123" spans="3:56" ht="15.75" customHeight="1" x14ac:dyDescent="0.25">
      <c r="C123" s="88"/>
      <c r="D123" s="90" t="str">
        <f>F123</f>
        <v>E ЗА-79а</v>
      </c>
      <c r="E123" s="90"/>
      <c r="F123" s="110" t="str">
        <f>G84</f>
        <v>E ЗА-79а</v>
      </c>
      <c r="G123" s="110"/>
      <c r="H123" s="110"/>
      <c r="I123" s="110"/>
      <c r="J123" s="110"/>
      <c r="K123" s="111"/>
      <c r="L123" s="108"/>
      <c r="M123" s="109"/>
      <c r="N123" s="109"/>
      <c r="O123" s="109"/>
      <c r="P123" s="109"/>
      <c r="Q123" s="109"/>
      <c r="R123" s="109"/>
      <c r="S123" s="109"/>
      <c r="T123" s="109"/>
      <c r="U123" s="108"/>
      <c r="V123" s="109"/>
      <c r="W123" s="109"/>
      <c r="X123" s="109"/>
      <c r="Y123" s="109"/>
      <c r="Z123" s="109"/>
      <c r="AA123" s="109"/>
      <c r="AB123" s="109"/>
      <c r="AC123" s="109"/>
      <c r="AD123" s="108"/>
      <c r="AE123" s="109"/>
      <c r="AF123" s="109"/>
      <c r="AG123" s="109"/>
      <c r="AH123" s="109"/>
      <c r="AI123" s="109"/>
      <c r="AJ123" s="109"/>
      <c r="AK123" s="109"/>
      <c r="AL123" s="109"/>
      <c r="AM123" s="108"/>
      <c r="AN123" s="109"/>
      <c r="AO123" s="109"/>
      <c r="AP123" s="109"/>
      <c r="AQ123" s="109"/>
      <c r="AR123" s="109"/>
      <c r="AS123" s="109"/>
      <c r="AT123" s="109"/>
      <c r="AU123" s="109"/>
      <c r="AV123" s="108"/>
      <c r="AW123" s="109"/>
      <c r="AX123" s="109"/>
      <c r="AY123" s="109"/>
      <c r="AZ123" s="109"/>
      <c r="BA123" s="109"/>
      <c r="BB123" s="109"/>
      <c r="BC123" s="109"/>
      <c r="BD123" s="109"/>
    </row>
    <row r="124" spans="3:56" ht="15.75" customHeight="1" x14ac:dyDescent="0.25">
      <c r="C124" s="88"/>
      <c r="D124" s="90"/>
      <c r="E124" s="90"/>
      <c r="F124" s="110"/>
      <c r="G124" s="110"/>
      <c r="H124" s="110"/>
      <c r="I124" s="110"/>
      <c r="J124" s="110"/>
      <c r="K124" s="111"/>
      <c r="L124" s="108"/>
      <c r="M124" s="109"/>
      <c r="N124" s="109"/>
      <c r="O124" s="109"/>
      <c r="P124" s="109"/>
      <c r="Q124" s="109"/>
      <c r="R124" s="109"/>
      <c r="S124" s="109"/>
      <c r="T124" s="109"/>
      <c r="U124" s="108"/>
      <c r="V124" s="109"/>
      <c r="W124" s="109"/>
      <c r="X124" s="109"/>
      <c r="Y124" s="109"/>
      <c r="Z124" s="109"/>
      <c r="AA124" s="109"/>
      <c r="AB124" s="109"/>
      <c r="AC124" s="109"/>
      <c r="AD124" s="108"/>
      <c r="AE124" s="109"/>
      <c r="AF124" s="109"/>
      <c r="AG124" s="109"/>
      <c r="AH124" s="109"/>
      <c r="AI124" s="109"/>
      <c r="AJ124" s="109"/>
      <c r="AK124" s="109"/>
      <c r="AL124" s="109"/>
      <c r="AM124" s="108"/>
      <c r="AN124" s="109"/>
      <c r="AO124" s="109"/>
      <c r="AP124" s="109"/>
      <c r="AQ124" s="109"/>
      <c r="AR124" s="109"/>
      <c r="AS124" s="109"/>
      <c r="AT124" s="109"/>
      <c r="AU124" s="109"/>
      <c r="AV124" s="108"/>
      <c r="AW124" s="109"/>
      <c r="AX124" s="109"/>
      <c r="AY124" s="109"/>
      <c r="AZ124" s="109"/>
      <c r="BA124" s="109"/>
      <c r="BB124" s="109"/>
      <c r="BC124" s="109"/>
      <c r="BD124" s="109"/>
    </row>
    <row r="125" spans="3:56" ht="15.75" customHeight="1" x14ac:dyDescent="0.25">
      <c r="C125" s="88"/>
      <c r="D125" s="3"/>
      <c r="E125" s="3"/>
      <c r="F125" s="3"/>
      <c r="G125" s="3"/>
      <c r="H125" s="3"/>
      <c r="I125" s="3"/>
      <c r="J125" s="112"/>
      <c r="K125" s="111"/>
      <c r="L125" s="108"/>
      <c r="M125" s="109"/>
      <c r="N125" s="109"/>
      <c r="O125" s="109"/>
      <c r="P125" s="109"/>
      <c r="Q125" s="109"/>
      <c r="R125" s="109"/>
      <c r="S125" s="109"/>
      <c r="T125" s="109"/>
      <c r="U125" s="108"/>
      <c r="V125" s="109"/>
      <c r="W125" s="109"/>
      <c r="X125" s="109"/>
      <c r="Y125" s="109"/>
      <c r="Z125" s="109"/>
      <c r="AA125" s="109"/>
      <c r="AB125" s="109"/>
      <c r="AC125" s="109"/>
      <c r="AD125" s="108"/>
      <c r="AE125" s="109"/>
      <c r="AF125" s="109"/>
      <c r="AG125" s="109"/>
      <c r="AH125" s="109"/>
      <c r="AI125" s="109"/>
      <c r="AJ125" s="109"/>
      <c r="AK125" s="109"/>
      <c r="AL125" s="109"/>
      <c r="AM125" s="108"/>
      <c r="AN125" s="109"/>
      <c r="AO125" s="109"/>
      <c r="AP125" s="109"/>
      <c r="AQ125" s="109"/>
      <c r="AR125" s="109"/>
      <c r="AS125" s="109"/>
      <c r="AT125" s="109"/>
      <c r="AU125" s="109"/>
      <c r="AV125" s="108"/>
      <c r="AW125" s="109"/>
      <c r="AX125" s="109"/>
      <c r="AY125" s="109"/>
      <c r="AZ125" s="109"/>
      <c r="BA125" s="109"/>
      <c r="BB125" s="109"/>
      <c r="BC125" s="109"/>
      <c r="BD125" s="109"/>
    </row>
    <row r="126" spans="3:56" ht="15" customHeight="1" x14ac:dyDescent="0.25">
      <c r="C126" s="88"/>
      <c r="D126" s="3"/>
      <c r="E126" s="3"/>
      <c r="F126" s="3"/>
      <c r="G126" s="3"/>
      <c r="H126" s="3"/>
      <c r="I126" s="3"/>
      <c r="J126" s="112"/>
      <c r="K126" s="111"/>
      <c r="L126" s="108"/>
      <c r="M126" s="109"/>
      <c r="N126" s="109"/>
      <c r="O126" s="109"/>
      <c r="P126" s="109"/>
      <c r="Q126" s="109"/>
      <c r="R126" s="109"/>
      <c r="S126" s="109"/>
      <c r="T126" s="109"/>
      <c r="U126" s="108"/>
      <c r="V126" s="109"/>
      <c r="W126" s="109"/>
      <c r="X126" s="109"/>
      <c r="Y126" s="109"/>
      <c r="Z126" s="109"/>
      <c r="AA126" s="109"/>
      <c r="AB126" s="109"/>
      <c r="AC126" s="109"/>
      <c r="AD126" s="108"/>
      <c r="AE126" s="109"/>
      <c r="AF126" s="109"/>
      <c r="AG126" s="109"/>
      <c r="AH126" s="109"/>
      <c r="AI126" s="109"/>
      <c r="AJ126" s="109"/>
      <c r="AK126" s="109"/>
      <c r="AL126" s="109"/>
      <c r="AM126" s="108"/>
      <c r="AN126" s="109"/>
      <c r="AO126" s="109"/>
      <c r="AP126" s="109"/>
      <c r="AQ126" s="109"/>
      <c r="AR126" s="109"/>
      <c r="AS126" s="109"/>
      <c r="AT126" s="109"/>
      <c r="AU126" s="109"/>
      <c r="AV126" s="108"/>
      <c r="AW126" s="109"/>
      <c r="AX126" s="109"/>
      <c r="AY126" s="109"/>
      <c r="AZ126" s="109"/>
      <c r="BA126" s="109"/>
      <c r="BB126" s="109"/>
      <c r="BC126" s="109"/>
      <c r="BD126" s="109"/>
    </row>
    <row r="127" spans="3:56" ht="15" customHeight="1" x14ac:dyDescent="0.25">
      <c r="C127" s="113"/>
      <c r="D127" s="114"/>
      <c r="E127" s="114"/>
      <c r="F127" s="114"/>
      <c r="G127" s="114"/>
      <c r="H127" s="114"/>
      <c r="I127" s="114"/>
      <c r="J127" s="115"/>
      <c r="K127" s="116"/>
      <c r="L127" s="108"/>
      <c r="M127" s="109"/>
      <c r="N127" s="109"/>
      <c r="O127" s="109"/>
      <c r="P127" s="109"/>
      <c r="Q127" s="109"/>
      <c r="R127" s="109"/>
      <c r="S127" s="109"/>
      <c r="T127" s="109"/>
      <c r="U127" s="108"/>
      <c r="V127" s="109"/>
      <c r="W127" s="109"/>
      <c r="X127" s="109"/>
      <c r="Y127" s="109"/>
      <c r="Z127" s="109"/>
      <c r="AA127" s="109"/>
      <c r="AB127" s="109"/>
      <c r="AC127" s="109"/>
      <c r="AD127" s="108"/>
      <c r="AE127" s="109"/>
      <c r="AF127" s="109"/>
      <c r="AG127" s="109"/>
      <c r="AH127" s="109"/>
      <c r="AI127" s="109"/>
      <c r="AJ127" s="109"/>
      <c r="AK127" s="109"/>
      <c r="AL127" s="109"/>
      <c r="AM127" s="108"/>
      <c r="AN127" s="109"/>
      <c r="AO127" s="109"/>
      <c r="AP127" s="109"/>
      <c r="AQ127" s="109"/>
      <c r="AR127" s="109"/>
      <c r="AS127" s="109"/>
      <c r="AT127" s="109"/>
      <c r="AU127" s="109"/>
      <c r="AV127" s="108"/>
      <c r="AW127" s="109"/>
      <c r="AX127" s="109"/>
      <c r="AY127" s="109"/>
      <c r="AZ127" s="109"/>
      <c r="BA127" s="109"/>
      <c r="BB127" s="109"/>
      <c r="BC127" s="109"/>
      <c r="BD127" s="109"/>
    </row>
    <row r="128" spans="3:56" ht="15.75" customHeight="1" x14ac:dyDescent="0.25">
      <c r="C128" s="104"/>
      <c r="D128" s="105"/>
      <c r="E128" s="105"/>
      <c r="F128" s="105"/>
      <c r="G128" s="105"/>
      <c r="H128" s="105"/>
      <c r="I128" s="105"/>
      <c r="J128" s="106"/>
      <c r="K128" s="107"/>
      <c r="L128" s="108">
        <f>VLOOKUP(F129,[1]ОР!A:K,7,0)</f>
        <v>0</v>
      </c>
      <c r="M128" s="109"/>
      <c r="N128" s="109"/>
      <c r="O128" s="109"/>
      <c r="P128" s="109"/>
      <c r="Q128" s="109"/>
      <c r="R128" s="109"/>
      <c r="S128" s="109"/>
      <c r="T128" s="109"/>
      <c r="U128" s="108">
        <f>VLOOKUP(F129,[1]ОР!A:K,8,0)</f>
        <v>0</v>
      </c>
      <c r="V128" s="109"/>
      <c r="W128" s="109"/>
      <c r="X128" s="109"/>
      <c r="Y128" s="109"/>
      <c r="Z128" s="109"/>
      <c r="AA128" s="109"/>
      <c r="AB128" s="109"/>
      <c r="AC128" s="109"/>
      <c r="AD128" s="108">
        <f>VLOOKUP(F129,[1]ОР!A:K,9,0)</f>
        <v>0</v>
      </c>
      <c r="AE128" s="109"/>
      <c r="AF128" s="109"/>
      <c r="AG128" s="109"/>
      <c r="AH128" s="109"/>
      <c r="AI128" s="109"/>
      <c r="AJ128" s="109"/>
      <c r="AK128" s="109"/>
      <c r="AL128" s="109"/>
      <c r="AM128" s="108">
        <f>VLOOKUP(F129,[1]ОР!A:K,10,0)</f>
        <v>0</v>
      </c>
      <c r="AN128" s="109"/>
      <c r="AO128" s="109"/>
      <c r="AP128" s="109"/>
      <c r="AQ128" s="109"/>
      <c r="AR128" s="109"/>
      <c r="AS128" s="109"/>
      <c r="AT128" s="109"/>
      <c r="AU128" s="109"/>
      <c r="AV128" s="108">
        <f>VLOOKUP(F129,[1]ОР!A:K,11,0)</f>
        <v>0</v>
      </c>
      <c r="AW128" s="109"/>
      <c r="AX128" s="109"/>
      <c r="AY128" s="109"/>
      <c r="AZ128" s="109"/>
      <c r="BA128" s="109"/>
      <c r="BB128" s="109"/>
      <c r="BC128" s="109"/>
      <c r="BD128" s="109"/>
    </row>
    <row r="129" spans="2:59" ht="15.75" customHeight="1" x14ac:dyDescent="0.25">
      <c r="C129" s="88"/>
      <c r="D129" s="90" t="str">
        <f>F129</f>
        <v>Нет</v>
      </c>
      <c r="E129" s="90"/>
      <c r="F129" s="110" t="str">
        <f>AI84</f>
        <v>Нет</v>
      </c>
      <c r="G129" s="110"/>
      <c r="H129" s="110"/>
      <c r="I129" s="110"/>
      <c r="J129" s="110"/>
      <c r="K129" s="111"/>
      <c r="L129" s="108"/>
      <c r="M129" s="109"/>
      <c r="N129" s="109"/>
      <c r="O129" s="109"/>
      <c r="P129" s="109"/>
      <c r="Q129" s="109"/>
      <c r="R129" s="109"/>
      <c r="S129" s="109"/>
      <c r="T129" s="109"/>
      <c r="U129" s="108"/>
      <c r="V129" s="109"/>
      <c r="W129" s="109"/>
      <c r="X129" s="109"/>
      <c r="Y129" s="109"/>
      <c r="Z129" s="109"/>
      <c r="AA129" s="109"/>
      <c r="AB129" s="109"/>
      <c r="AC129" s="109"/>
      <c r="AD129" s="108"/>
      <c r="AE129" s="109"/>
      <c r="AF129" s="109"/>
      <c r="AG129" s="109"/>
      <c r="AH129" s="109"/>
      <c r="AI129" s="109"/>
      <c r="AJ129" s="109"/>
      <c r="AK129" s="109"/>
      <c r="AL129" s="109"/>
      <c r="AM129" s="108"/>
      <c r="AN129" s="109"/>
      <c r="AO129" s="109"/>
      <c r="AP129" s="109"/>
      <c r="AQ129" s="109"/>
      <c r="AR129" s="109"/>
      <c r="AS129" s="109"/>
      <c r="AT129" s="109"/>
      <c r="AU129" s="109"/>
      <c r="AV129" s="108"/>
      <c r="AW129" s="109"/>
      <c r="AX129" s="109"/>
      <c r="AY129" s="109"/>
      <c r="AZ129" s="109"/>
      <c r="BA129" s="109"/>
      <c r="BB129" s="109"/>
      <c r="BC129" s="109"/>
      <c r="BD129" s="109"/>
    </row>
    <row r="130" spans="2:59" ht="15.75" customHeight="1" x14ac:dyDescent="0.25">
      <c r="C130" s="88"/>
      <c r="D130" s="90"/>
      <c r="E130" s="90"/>
      <c r="F130" s="110"/>
      <c r="G130" s="110"/>
      <c r="H130" s="110"/>
      <c r="I130" s="110"/>
      <c r="J130" s="110"/>
      <c r="K130" s="111"/>
      <c r="L130" s="108"/>
      <c r="M130" s="109"/>
      <c r="N130" s="109"/>
      <c r="O130" s="109"/>
      <c r="P130" s="109"/>
      <c r="Q130" s="109"/>
      <c r="R130" s="109"/>
      <c r="S130" s="109"/>
      <c r="T130" s="109"/>
      <c r="U130" s="108"/>
      <c r="V130" s="109"/>
      <c r="W130" s="109"/>
      <c r="X130" s="109"/>
      <c r="Y130" s="109"/>
      <c r="Z130" s="109"/>
      <c r="AA130" s="109"/>
      <c r="AB130" s="109"/>
      <c r="AC130" s="109"/>
      <c r="AD130" s="108"/>
      <c r="AE130" s="109"/>
      <c r="AF130" s="109"/>
      <c r="AG130" s="109"/>
      <c r="AH130" s="109"/>
      <c r="AI130" s="109"/>
      <c r="AJ130" s="109"/>
      <c r="AK130" s="109"/>
      <c r="AL130" s="109"/>
      <c r="AM130" s="108"/>
      <c r="AN130" s="109"/>
      <c r="AO130" s="109"/>
      <c r="AP130" s="109"/>
      <c r="AQ130" s="109"/>
      <c r="AR130" s="109"/>
      <c r="AS130" s="109"/>
      <c r="AT130" s="109"/>
      <c r="AU130" s="109"/>
      <c r="AV130" s="108"/>
      <c r="AW130" s="109"/>
      <c r="AX130" s="109"/>
      <c r="AY130" s="109"/>
      <c r="AZ130" s="109"/>
      <c r="BA130" s="109"/>
      <c r="BB130" s="109"/>
      <c r="BC130" s="109"/>
      <c r="BD130" s="109"/>
    </row>
    <row r="131" spans="2:59" ht="15.75" customHeight="1" x14ac:dyDescent="0.25">
      <c r="C131" s="88"/>
      <c r="D131" s="3"/>
      <c r="E131" s="3"/>
      <c r="F131" s="3"/>
      <c r="G131" s="3"/>
      <c r="H131" s="3"/>
      <c r="I131" s="3"/>
      <c r="J131" s="112"/>
      <c r="K131" s="111"/>
      <c r="L131" s="108"/>
      <c r="M131" s="109"/>
      <c r="N131" s="109"/>
      <c r="O131" s="109"/>
      <c r="P131" s="109"/>
      <c r="Q131" s="109"/>
      <c r="R131" s="109"/>
      <c r="S131" s="109"/>
      <c r="T131" s="109"/>
      <c r="U131" s="108"/>
      <c r="V131" s="109"/>
      <c r="W131" s="109"/>
      <c r="X131" s="109"/>
      <c r="Y131" s="109"/>
      <c r="Z131" s="109"/>
      <c r="AA131" s="109"/>
      <c r="AB131" s="109"/>
      <c r="AC131" s="109"/>
      <c r="AD131" s="108"/>
      <c r="AE131" s="109"/>
      <c r="AF131" s="109"/>
      <c r="AG131" s="109"/>
      <c r="AH131" s="109"/>
      <c r="AI131" s="109"/>
      <c r="AJ131" s="109"/>
      <c r="AK131" s="109"/>
      <c r="AL131" s="109"/>
      <c r="AM131" s="108"/>
      <c r="AN131" s="109"/>
      <c r="AO131" s="109"/>
      <c r="AP131" s="109"/>
      <c r="AQ131" s="109"/>
      <c r="AR131" s="109"/>
      <c r="AS131" s="109"/>
      <c r="AT131" s="109"/>
      <c r="AU131" s="109"/>
      <c r="AV131" s="108"/>
      <c r="AW131" s="109"/>
      <c r="AX131" s="109"/>
      <c r="AY131" s="109"/>
      <c r="AZ131" s="109"/>
      <c r="BA131" s="109"/>
      <c r="BB131" s="109"/>
      <c r="BC131" s="109"/>
      <c r="BD131" s="109"/>
    </row>
    <row r="132" spans="2:59" ht="15" customHeight="1" x14ac:dyDescent="0.25">
      <c r="C132" s="88"/>
      <c r="D132" s="3"/>
      <c r="E132" s="3"/>
      <c r="F132" s="3"/>
      <c r="G132" s="3"/>
      <c r="H132" s="3"/>
      <c r="I132" s="3"/>
      <c r="J132" s="112"/>
      <c r="K132" s="111"/>
      <c r="L132" s="108"/>
      <c r="M132" s="109"/>
      <c r="N132" s="109"/>
      <c r="O132" s="109"/>
      <c r="P132" s="109"/>
      <c r="Q132" s="109"/>
      <c r="R132" s="109"/>
      <c r="S132" s="109"/>
      <c r="T132" s="109"/>
      <c r="U132" s="108"/>
      <c r="V132" s="109"/>
      <c r="W132" s="109"/>
      <c r="X132" s="109"/>
      <c r="Y132" s="109"/>
      <c r="Z132" s="109"/>
      <c r="AA132" s="109"/>
      <c r="AB132" s="109"/>
      <c r="AC132" s="109"/>
      <c r="AD132" s="108"/>
      <c r="AE132" s="109"/>
      <c r="AF132" s="109"/>
      <c r="AG132" s="109"/>
      <c r="AH132" s="109"/>
      <c r="AI132" s="109"/>
      <c r="AJ132" s="109"/>
      <c r="AK132" s="109"/>
      <c r="AL132" s="109"/>
      <c r="AM132" s="108"/>
      <c r="AN132" s="109"/>
      <c r="AO132" s="109"/>
      <c r="AP132" s="109"/>
      <c r="AQ132" s="109"/>
      <c r="AR132" s="109"/>
      <c r="AS132" s="109"/>
      <c r="AT132" s="109"/>
      <c r="AU132" s="109"/>
      <c r="AV132" s="108"/>
      <c r="AW132" s="109"/>
      <c r="AX132" s="109"/>
      <c r="AY132" s="109"/>
      <c r="AZ132" s="109"/>
      <c r="BA132" s="109"/>
      <c r="BB132" s="109"/>
      <c r="BC132" s="109"/>
      <c r="BD132" s="109"/>
    </row>
    <row r="133" spans="2:59" ht="15" customHeight="1" x14ac:dyDescent="0.25">
      <c r="C133" s="113"/>
      <c r="D133" s="114"/>
      <c r="E133" s="114"/>
      <c r="F133" s="114"/>
      <c r="G133" s="114"/>
      <c r="H133" s="114"/>
      <c r="I133" s="114"/>
      <c r="J133" s="115"/>
      <c r="K133" s="116"/>
      <c r="L133" s="108"/>
      <c r="M133" s="109"/>
      <c r="N133" s="109"/>
      <c r="O133" s="109"/>
      <c r="P133" s="109"/>
      <c r="Q133" s="109"/>
      <c r="R133" s="109"/>
      <c r="S133" s="109"/>
      <c r="T133" s="109"/>
      <c r="U133" s="108"/>
      <c r="V133" s="109"/>
      <c r="W133" s="109"/>
      <c r="X133" s="109"/>
      <c r="Y133" s="109"/>
      <c r="Z133" s="109"/>
      <c r="AA133" s="109"/>
      <c r="AB133" s="109"/>
      <c r="AC133" s="109"/>
      <c r="AD133" s="108"/>
      <c r="AE133" s="109"/>
      <c r="AF133" s="109"/>
      <c r="AG133" s="109"/>
      <c r="AH133" s="109"/>
      <c r="AI133" s="109"/>
      <c r="AJ133" s="109"/>
      <c r="AK133" s="109"/>
      <c r="AL133" s="109"/>
      <c r="AM133" s="108"/>
      <c r="AN133" s="109"/>
      <c r="AO133" s="109"/>
      <c r="AP133" s="109"/>
      <c r="AQ133" s="109"/>
      <c r="AR133" s="109"/>
      <c r="AS133" s="109"/>
      <c r="AT133" s="109"/>
      <c r="AU133" s="109"/>
      <c r="AV133" s="108"/>
      <c r="AW133" s="109"/>
      <c r="AX133" s="109"/>
      <c r="AY133" s="109"/>
      <c r="AZ133" s="109"/>
      <c r="BA133" s="109"/>
      <c r="BB133" s="109"/>
      <c r="BC133" s="109"/>
      <c r="BD133" s="109"/>
    </row>
    <row r="134" spans="2:59" ht="15.75" thickBot="1" x14ac:dyDescent="0.3"/>
    <row r="135" spans="2:59" ht="15.75" customHeight="1" thickTop="1" x14ac:dyDescent="0.25">
      <c r="C135" s="117"/>
      <c r="D135" s="118"/>
      <c r="E135" s="119" t="s">
        <v>30</v>
      </c>
      <c r="F135" s="119"/>
      <c r="G135" s="119"/>
      <c r="H135" s="119"/>
      <c r="I135" s="119"/>
      <c r="J135" s="119"/>
      <c r="K135" s="119"/>
      <c r="L135" s="120"/>
      <c r="N135" s="121"/>
      <c r="O135" s="122"/>
      <c r="P135" s="123" t="s">
        <v>31</v>
      </c>
      <c r="Q135" s="123"/>
      <c r="R135" s="123"/>
      <c r="S135" s="123"/>
      <c r="T135" s="123"/>
      <c r="U135" s="123"/>
      <c r="V135" s="123"/>
      <c r="W135" s="123"/>
      <c r="X135" s="124"/>
      <c r="Z135" s="125"/>
      <c r="AA135" s="125"/>
      <c r="AB135" s="126" t="s">
        <v>32</v>
      </c>
      <c r="AC135" s="126"/>
      <c r="AD135" s="126"/>
      <c r="AE135" s="126"/>
      <c r="AF135" s="126"/>
      <c r="AG135" s="126"/>
      <c r="AH135" s="3"/>
      <c r="AI135" s="127"/>
      <c r="AJ135" s="128"/>
      <c r="AK135" s="129" t="s">
        <v>33</v>
      </c>
      <c r="AL135" s="129"/>
      <c r="AM135" s="129"/>
      <c r="AN135" s="129"/>
      <c r="AO135" s="129"/>
      <c r="AP135" s="129"/>
      <c r="AQ135" s="129"/>
      <c r="AR135" s="130"/>
      <c r="AS135" s="3"/>
      <c r="AT135" s="131"/>
      <c r="AU135" s="131"/>
      <c r="AV135" s="132" t="s">
        <v>34</v>
      </c>
      <c r="AW135" s="132"/>
      <c r="AX135" s="132"/>
      <c r="AY135" s="132"/>
      <c r="AZ135" s="132"/>
      <c r="BA135" s="132"/>
      <c r="BB135" s="132"/>
      <c r="BC135" s="132"/>
      <c r="BD135" s="132"/>
      <c r="BE135" s="3"/>
      <c r="BF135" s="3"/>
      <c r="BG135" s="3"/>
    </row>
    <row r="136" spans="2:59" ht="15.75" customHeight="1" thickBot="1" x14ac:dyDescent="0.3">
      <c r="C136" s="133"/>
      <c r="D136" s="134"/>
      <c r="E136" s="135"/>
      <c r="F136" s="135"/>
      <c r="G136" s="135"/>
      <c r="H136" s="135"/>
      <c r="I136" s="135"/>
      <c r="J136" s="135"/>
      <c r="K136" s="135"/>
      <c r="L136" s="136"/>
      <c r="N136" s="137"/>
      <c r="O136" s="138"/>
      <c r="P136" s="139"/>
      <c r="Q136" s="139"/>
      <c r="R136" s="139"/>
      <c r="S136" s="139"/>
      <c r="T136" s="139"/>
      <c r="U136" s="139"/>
      <c r="V136" s="139"/>
      <c r="W136" s="139"/>
      <c r="X136" s="140"/>
      <c r="Z136" s="125"/>
      <c r="AA136" s="125"/>
      <c r="AB136" s="126"/>
      <c r="AC136" s="126"/>
      <c r="AD136" s="126"/>
      <c r="AE136" s="126"/>
      <c r="AF136" s="126"/>
      <c r="AG136" s="126"/>
      <c r="AH136" s="3"/>
      <c r="AI136" s="141"/>
      <c r="AJ136" s="142"/>
      <c r="AK136" s="143"/>
      <c r="AL136" s="143"/>
      <c r="AM136" s="143"/>
      <c r="AN136" s="143"/>
      <c r="AO136" s="143"/>
      <c r="AP136" s="143"/>
      <c r="AQ136" s="143"/>
      <c r="AR136" s="144"/>
      <c r="AS136" s="3"/>
      <c r="AT136" s="131"/>
      <c r="AU136" s="131"/>
      <c r="AV136" s="132"/>
      <c r="AW136" s="132"/>
      <c r="AX136" s="132"/>
      <c r="AY136" s="132"/>
      <c r="AZ136" s="132"/>
      <c r="BA136" s="132"/>
      <c r="BB136" s="132"/>
      <c r="BC136" s="132"/>
      <c r="BD136" s="132"/>
      <c r="BE136" s="3"/>
      <c r="BF136" s="3"/>
      <c r="BG136" s="3"/>
    </row>
    <row r="137" spans="2:59" ht="16.5" thickTop="1" thickBot="1" x14ac:dyDescent="0.3"/>
    <row r="138" spans="2:59" ht="15.75" customHeight="1" thickTop="1" x14ac:dyDescent="0.25">
      <c r="C138" s="145"/>
      <c r="D138" s="146"/>
      <c r="E138" s="147" t="s">
        <v>35</v>
      </c>
      <c r="F138" s="147"/>
      <c r="G138" s="147"/>
      <c r="H138" s="147"/>
      <c r="I138" s="147"/>
      <c r="J138" s="147"/>
      <c r="K138" s="147"/>
      <c r="L138" s="148"/>
      <c r="N138" s="149"/>
      <c r="O138" s="150"/>
      <c r="P138" s="151" t="s">
        <v>36</v>
      </c>
      <c r="Q138" s="151"/>
      <c r="R138" s="151"/>
      <c r="S138" s="151"/>
      <c r="T138" s="151"/>
      <c r="U138" s="151"/>
      <c r="V138" s="151"/>
      <c r="W138" s="151"/>
      <c r="X138" s="152"/>
      <c r="Z138" s="153"/>
      <c r="AA138" s="153"/>
      <c r="AB138" s="154" t="s">
        <v>37</v>
      </c>
      <c r="AC138" s="154"/>
      <c r="AD138" s="154"/>
      <c r="AE138" s="154"/>
      <c r="AF138" s="154"/>
      <c r="AG138" s="154"/>
      <c r="AH138" s="3"/>
      <c r="AI138" s="155"/>
      <c r="AJ138" s="155"/>
      <c r="AK138" s="156" t="s">
        <v>38</v>
      </c>
      <c r="AL138" s="156"/>
      <c r="AM138" s="156"/>
      <c r="AN138" s="156"/>
      <c r="AO138" s="156"/>
      <c r="AP138" s="156"/>
      <c r="AQ138" s="156"/>
      <c r="AR138" s="156"/>
      <c r="AS138" s="3"/>
      <c r="AT138" s="157"/>
      <c r="AU138" s="158"/>
      <c r="AV138" s="159" t="s">
        <v>39</v>
      </c>
      <c r="AW138" s="159"/>
      <c r="AX138" s="159"/>
      <c r="AY138" s="159"/>
      <c r="AZ138" s="159"/>
      <c r="BA138" s="159"/>
      <c r="BB138" s="159"/>
      <c r="BC138" s="159"/>
      <c r="BD138" s="160"/>
    </row>
    <row r="139" spans="2:59" ht="15.75" customHeight="1" thickBot="1" x14ac:dyDescent="0.3">
      <c r="C139" s="161"/>
      <c r="D139" s="162"/>
      <c r="E139" s="163"/>
      <c r="F139" s="163"/>
      <c r="G139" s="163"/>
      <c r="H139" s="163"/>
      <c r="I139" s="163"/>
      <c r="J139" s="163"/>
      <c r="K139" s="163"/>
      <c r="L139" s="164"/>
      <c r="N139" s="165"/>
      <c r="O139" s="166"/>
      <c r="P139" s="167"/>
      <c r="Q139" s="167"/>
      <c r="R139" s="167"/>
      <c r="S139" s="167"/>
      <c r="T139" s="167"/>
      <c r="U139" s="167"/>
      <c r="V139" s="167"/>
      <c r="W139" s="167"/>
      <c r="X139" s="168"/>
      <c r="Z139" s="153"/>
      <c r="AA139" s="153"/>
      <c r="AB139" s="154"/>
      <c r="AC139" s="154"/>
      <c r="AD139" s="154"/>
      <c r="AE139" s="154"/>
      <c r="AF139" s="154"/>
      <c r="AG139" s="154"/>
      <c r="AH139" s="3"/>
      <c r="AI139" s="155"/>
      <c r="AJ139" s="155"/>
      <c r="AK139" s="156"/>
      <c r="AL139" s="156"/>
      <c r="AM139" s="156"/>
      <c r="AN139" s="156"/>
      <c r="AO139" s="156"/>
      <c r="AP139" s="156"/>
      <c r="AQ139" s="156"/>
      <c r="AR139" s="156"/>
      <c r="AS139" s="3"/>
      <c r="AT139" s="169"/>
      <c r="AU139" s="170"/>
      <c r="AV139" s="171"/>
      <c r="AW139" s="171"/>
      <c r="AX139" s="171"/>
      <c r="AY139" s="171"/>
      <c r="AZ139" s="171"/>
      <c r="BA139" s="171"/>
      <c r="BB139" s="171"/>
      <c r="BC139" s="171"/>
      <c r="BD139" s="172"/>
    </row>
    <row r="140" spans="2:59" ht="15.75" thickTop="1" x14ac:dyDescent="0.25"/>
    <row r="141" spans="2:59" ht="15.75" customHeight="1" x14ac:dyDescent="0.25">
      <c r="B141" s="173" t="s">
        <v>40</v>
      </c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  <c r="W141" s="173"/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3"/>
      <c r="AK141" s="173"/>
      <c r="AL141" s="173"/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3"/>
      <c r="AY141" s="173"/>
      <c r="AZ141" s="173"/>
      <c r="BA141" s="173"/>
      <c r="BB141" s="173"/>
      <c r="BC141" s="173"/>
      <c r="BD141" s="173"/>
      <c r="BE141" s="173"/>
    </row>
    <row r="142" spans="2:59" ht="15.75" customHeight="1" x14ac:dyDescent="0.25">
      <c r="B142" s="173"/>
      <c r="C142" s="173"/>
      <c r="D142" s="173"/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  <c r="W142" s="173"/>
      <c r="X142" s="173"/>
      <c r="Y142" s="173"/>
      <c r="Z142" s="173"/>
      <c r="AA142" s="173"/>
      <c r="AB142" s="173"/>
      <c r="AC142" s="173"/>
      <c r="AD142" s="173"/>
      <c r="AE142" s="173"/>
      <c r="AF142" s="173"/>
      <c r="AG142" s="173"/>
      <c r="AH142" s="173"/>
      <c r="AI142" s="173"/>
      <c r="AJ142" s="173"/>
      <c r="AK142" s="173"/>
      <c r="AL142" s="173"/>
      <c r="AM142" s="173"/>
      <c r="AN142" s="173"/>
      <c r="AO142" s="173"/>
      <c r="AP142" s="173"/>
      <c r="AQ142" s="173"/>
      <c r="AR142" s="173"/>
      <c r="AS142" s="173"/>
      <c r="AT142" s="173"/>
      <c r="AU142" s="173"/>
      <c r="AV142" s="173"/>
      <c r="AW142" s="173"/>
      <c r="AX142" s="173"/>
      <c r="AY142" s="173"/>
      <c r="AZ142" s="173"/>
      <c r="BA142" s="173"/>
      <c r="BB142" s="173"/>
      <c r="BC142" s="173"/>
      <c r="BD142" s="173"/>
      <c r="BE142" s="173"/>
    </row>
    <row r="143" spans="2:59" ht="15.75" customHeight="1" x14ac:dyDescent="0.25">
      <c r="B143" s="173"/>
      <c r="C143" s="173"/>
      <c r="D143" s="173"/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  <c r="W143" s="173"/>
      <c r="X143" s="173"/>
      <c r="Y143" s="173"/>
      <c r="Z143" s="173"/>
      <c r="AA143" s="173"/>
      <c r="AB143" s="173"/>
      <c r="AC143" s="173"/>
      <c r="AD143" s="173"/>
      <c r="AE143" s="173"/>
      <c r="AF143" s="173"/>
      <c r="AG143" s="173"/>
      <c r="AH143" s="173"/>
      <c r="AI143" s="173"/>
      <c r="AJ143" s="173"/>
      <c r="AK143" s="173"/>
      <c r="AL143" s="173"/>
      <c r="AM143" s="173"/>
      <c r="AN143" s="173"/>
      <c r="AO143" s="173"/>
      <c r="AP143" s="173"/>
      <c r="AQ143" s="173"/>
      <c r="AR143" s="173"/>
      <c r="AS143" s="173"/>
      <c r="AT143" s="173"/>
      <c r="AU143" s="173"/>
      <c r="AV143" s="173"/>
      <c r="AW143" s="173"/>
      <c r="AX143" s="173"/>
      <c r="AY143" s="173"/>
      <c r="AZ143" s="173"/>
      <c r="BA143" s="173"/>
      <c r="BB143" s="173"/>
      <c r="BC143" s="173"/>
      <c r="BD143" s="173"/>
      <c r="BE143" s="173"/>
    </row>
    <row r="144" spans="2:59" ht="15.75" customHeight="1" x14ac:dyDescent="0.25">
      <c r="B144" s="173"/>
      <c r="C144" s="173"/>
      <c r="D144" s="173"/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  <c r="W144" s="173"/>
      <c r="X144" s="173"/>
      <c r="Y144" s="173"/>
      <c r="Z144" s="173"/>
      <c r="AA144" s="173"/>
      <c r="AB144" s="173"/>
      <c r="AC144" s="173"/>
      <c r="AD144" s="173"/>
      <c r="AE144" s="173"/>
      <c r="AF144" s="173"/>
      <c r="AG144" s="173"/>
      <c r="AH144" s="173"/>
      <c r="AI144" s="173"/>
      <c r="AJ144" s="173"/>
      <c r="AK144" s="173"/>
      <c r="AL144" s="173"/>
      <c r="AM144" s="173"/>
      <c r="AN144" s="173"/>
      <c r="AO144" s="173"/>
      <c r="AP144" s="173"/>
      <c r="AQ144" s="173"/>
      <c r="AR144" s="173"/>
      <c r="AS144" s="173"/>
      <c r="AT144" s="173"/>
      <c r="AU144" s="173"/>
      <c r="AV144" s="173"/>
      <c r="AW144" s="173"/>
      <c r="AX144" s="173"/>
      <c r="AY144" s="173"/>
      <c r="AZ144" s="173"/>
      <c r="BA144" s="173"/>
      <c r="BB144" s="173"/>
      <c r="BC144" s="173"/>
      <c r="BD144" s="173"/>
      <c r="BE144" s="173"/>
    </row>
    <row r="145" spans="2:57" ht="15.75" customHeight="1" x14ac:dyDescent="0.25"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3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173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</row>
  </sheetData>
  <mergeCells count="153">
    <mergeCell ref="B141:BE145"/>
    <mergeCell ref="E135:L136"/>
    <mergeCell ref="P135:X136"/>
    <mergeCell ref="AB135:AG136"/>
    <mergeCell ref="AK135:AR136"/>
    <mergeCell ref="AV135:BD136"/>
    <mergeCell ref="E138:L139"/>
    <mergeCell ref="P138:X139"/>
    <mergeCell ref="AB138:AG139"/>
    <mergeCell ref="AK138:AR139"/>
    <mergeCell ref="AV138:BD139"/>
    <mergeCell ref="L128:T133"/>
    <mergeCell ref="U128:AC133"/>
    <mergeCell ref="AD128:AL133"/>
    <mergeCell ref="AM128:AU133"/>
    <mergeCell ref="AV128:BD133"/>
    <mergeCell ref="D129:E130"/>
    <mergeCell ref="F129:J130"/>
    <mergeCell ref="L122:T127"/>
    <mergeCell ref="U122:AC127"/>
    <mergeCell ref="AD122:AL127"/>
    <mergeCell ref="AM122:AU127"/>
    <mergeCell ref="AV122:BD127"/>
    <mergeCell ref="D123:E124"/>
    <mergeCell ref="F123:J124"/>
    <mergeCell ref="L116:T121"/>
    <mergeCell ref="U116:AC121"/>
    <mergeCell ref="AD116:AL121"/>
    <mergeCell ref="AM116:AU121"/>
    <mergeCell ref="AV116:BD121"/>
    <mergeCell ref="D117:E118"/>
    <mergeCell ref="F117:J118"/>
    <mergeCell ref="L110:T115"/>
    <mergeCell ref="U110:AC115"/>
    <mergeCell ref="AD110:AL115"/>
    <mergeCell ref="AM110:AU115"/>
    <mergeCell ref="AV110:BD115"/>
    <mergeCell ref="D111:E112"/>
    <mergeCell ref="F111:J112"/>
    <mergeCell ref="L104:T109"/>
    <mergeCell ref="U104:AC109"/>
    <mergeCell ref="AD104:AL109"/>
    <mergeCell ref="AM104:AU109"/>
    <mergeCell ref="AV104:BD109"/>
    <mergeCell ref="D105:E106"/>
    <mergeCell ref="F105:J106"/>
    <mergeCell ref="L98:T103"/>
    <mergeCell ref="U98:AC103"/>
    <mergeCell ref="AD98:AL103"/>
    <mergeCell ref="AM98:AU103"/>
    <mergeCell ref="AV98:BD103"/>
    <mergeCell ref="D99:E100"/>
    <mergeCell ref="F99:J100"/>
    <mergeCell ref="C92:BD94"/>
    <mergeCell ref="C95:K97"/>
    <mergeCell ref="L95:T97"/>
    <mergeCell ref="U95:AC97"/>
    <mergeCell ref="AD95:AL97"/>
    <mergeCell ref="AM95:AU97"/>
    <mergeCell ref="AV95:BD97"/>
    <mergeCell ref="E86:O86"/>
    <mergeCell ref="Q86:AA86"/>
    <mergeCell ref="AG86:AQ86"/>
    <mergeCell ref="AS86:BC86"/>
    <mergeCell ref="E87:O90"/>
    <mergeCell ref="Q87:AA90"/>
    <mergeCell ref="AG87:AQ90"/>
    <mergeCell ref="AS87:BC90"/>
    <mergeCell ref="E76:O83"/>
    <mergeCell ref="Q76:AA85"/>
    <mergeCell ref="AG76:AQ83"/>
    <mergeCell ref="AS76:BC85"/>
    <mergeCell ref="E84:F85"/>
    <mergeCell ref="G84:O85"/>
    <mergeCell ref="AG84:AH85"/>
    <mergeCell ref="AI84:AQ85"/>
    <mergeCell ref="E67:O70"/>
    <mergeCell ref="Q67:AA70"/>
    <mergeCell ref="AG67:AQ70"/>
    <mergeCell ref="AS67:BC70"/>
    <mergeCell ref="C72:D73"/>
    <mergeCell ref="AE72:AF73"/>
    <mergeCell ref="E73:AA74"/>
    <mergeCell ref="AG73:BC74"/>
    <mergeCell ref="AG64:AH65"/>
    <mergeCell ref="AI64:AQ65"/>
    <mergeCell ref="E66:O66"/>
    <mergeCell ref="Q66:AA66"/>
    <mergeCell ref="AG66:AQ66"/>
    <mergeCell ref="AS66:BC66"/>
    <mergeCell ref="C52:D53"/>
    <mergeCell ref="AE52:AF53"/>
    <mergeCell ref="E53:AA54"/>
    <mergeCell ref="AG53:BC54"/>
    <mergeCell ref="E56:O63"/>
    <mergeCell ref="Q56:AA65"/>
    <mergeCell ref="AG56:AQ63"/>
    <mergeCell ref="AS56:BC65"/>
    <mergeCell ref="E64:F65"/>
    <mergeCell ref="G64:O65"/>
    <mergeCell ref="E46:O46"/>
    <mergeCell ref="Q46:AA46"/>
    <mergeCell ref="AG46:AQ46"/>
    <mergeCell ref="AS46:BC46"/>
    <mergeCell ref="E47:O50"/>
    <mergeCell ref="Q47:AA50"/>
    <mergeCell ref="AG47:AQ50"/>
    <mergeCell ref="AS47:BC50"/>
    <mergeCell ref="E36:O43"/>
    <mergeCell ref="Q36:AA45"/>
    <mergeCell ref="AG36:AQ43"/>
    <mergeCell ref="AS36:BC45"/>
    <mergeCell ref="E44:F45"/>
    <mergeCell ref="G44:O45"/>
    <mergeCell ref="AG44:AH45"/>
    <mergeCell ref="AI44:AQ45"/>
    <mergeCell ref="C26:L30"/>
    <mergeCell ref="M26:BD30"/>
    <mergeCell ref="C32:D33"/>
    <mergeCell ref="AE32:AF33"/>
    <mergeCell ref="E33:AA34"/>
    <mergeCell ref="AG33:BC34"/>
    <mergeCell ref="J21:AD23"/>
    <mergeCell ref="AE21:BD23"/>
    <mergeCell ref="J24:V25"/>
    <mergeCell ref="W24:AD25"/>
    <mergeCell ref="AE24:AF25"/>
    <mergeCell ref="AG24:AR25"/>
    <mergeCell ref="AS24:AU25"/>
    <mergeCell ref="AV24:AY25"/>
    <mergeCell ref="AZ24:BB25"/>
    <mergeCell ref="BC24:BD25"/>
    <mergeCell ref="C14:K15"/>
    <mergeCell ref="L14:BD15"/>
    <mergeCell ref="C16:K17"/>
    <mergeCell ref="L16:BD17"/>
    <mergeCell ref="C18:K19"/>
    <mergeCell ref="L18:AP19"/>
    <mergeCell ref="AQ18:AS19"/>
    <mergeCell ref="AT18:AU19"/>
    <mergeCell ref="AV18:BD19"/>
    <mergeCell ref="U11:AG12"/>
    <mergeCell ref="AH11:AL12"/>
    <mergeCell ref="AS12:AT12"/>
    <mergeCell ref="AV12:AZ12"/>
    <mergeCell ref="BA12:BB12"/>
    <mergeCell ref="BC12:BD12"/>
    <mergeCell ref="B1:BE5"/>
    <mergeCell ref="U7:AL9"/>
    <mergeCell ref="AR7:BE7"/>
    <mergeCell ref="AR8:BE8"/>
    <mergeCell ref="AR10:AY10"/>
    <mergeCell ref="AZ10:BE10"/>
  </mergeCells>
  <conditionalFormatting sqref="E44:O45 AG44:AQ45 E64:O65 AG64:AQ65 E84:O85 AG84:AQ85 D99:J100 D105:J106 D111:J112 D117:J118 D123:J124 D129:J130">
    <cfRule type="containsText" dxfId="16" priority="16" operator="containsText" text="w">
      <formula>NOT(ISERROR(SEARCH("w",D44)))</formula>
    </cfRule>
    <cfRule type="containsText" dxfId="15" priority="17" operator="containsText" text="e">
      <formula>NOT(ISERROR(SEARCH("e",D44)))</formula>
    </cfRule>
  </conditionalFormatting>
  <conditionalFormatting sqref="AE32:BD50">
    <cfRule type="expression" dxfId="14" priority="15">
      <formula>IF($AI$44="нет",TRUE,FALSE)</formula>
    </cfRule>
  </conditionalFormatting>
  <conditionalFormatting sqref="AE52:BD71">
    <cfRule type="expression" dxfId="13" priority="14">
      <formula>IF($AI$64="нет",TRUE,FALSE)</formula>
    </cfRule>
  </conditionalFormatting>
  <conditionalFormatting sqref="AE72:BD90">
    <cfRule type="expression" dxfId="12" priority="13">
      <formula>IF($AI$84="нет",TRUE,FALSE)</formula>
    </cfRule>
  </conditionalFormatting>
  <dataValidations count="1">
    <dataValidation type="list" allowBlank="1" showInputMessage="1" showErrorMessage="1" sqref="L14:BD15" xr:uid="{9DC5126D-EB62-4827-BB83-ED7609D30CB1}">
      <formula1>оборудование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56" orientation="portrait" r:id="rId1"/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ЛОТО КАРТА</vt:lpstr>
      <vt:lpstr>'ЛОТО КАРТА'!Область_печати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Смирнов</dc:creator>
  <cp:lastModifiedBy>Андрей Смирнов </cp:lastModifiedBy>
  <dcterms:created xsi:type="dcterms:W3CDTF">2019-06-16T08:51:38Z</dcterms:created>
  <dcterms:modified xsi:type="dcterms:W3CDTF">2019-06-16T08:54:46Z</dcterms:modified>
</cp:coreProperties>
</file>