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9020" windowHeight="11895" activeTab="0"/>
  </bookViews>
  <sheets>
    <sheet name="HbA1c" sheetId="1" r:id="rId1"/>
  </sheets>
  <externalReferences>
    <externalReference r:id="rId4"/>
  </externalReferences>
  <definedNames>
    <definedName name="_xlnm.Print_Area" localSheetId="0">'HbA1c'!$E$1:$R$43</definedName>
  </definedNames>
  <calcPr fullCalcOnLoad="1"/>
</workbook>
</file>

<file path=xl/sharedStrings.xml><?xml version="1.0" encoding="utf-8"?>
<sst xmlns="http://schemas.openxmlformats.org/spreadsheetml/2006/main" count="62" uniqueCount="62">
  <si>
    <t>среднесуточным показателям глюкозы плазмы</t>
  </si>
  <si>
    <t>показаний глюкометра</t>
  </si>
  <si>
    <t>записать</t>
  </si>
  <si>
    <t>время</t>
  </si>
  <si>
    <t>дата</t>
  </si>
  <si>
    <t>показатель</t>
  </si>
  <si>
    <t>показания глюкометра «А» за 14 дней</t>
  </si>
  <si>
    <t>гликемический профиль за 10 дней на</t>
  </si>
  <si>
    <t>гликемический профиль (суточный)</t>
  </si>
  <si>
    <t>1-й анализ</t>
  </si>
  <si>
    <t>2-й анализ</t>
  </si>
  <si>
    <t>завтрак - до приема пищи</t>
  </si>
  <si>
    <t>3-й анализ</t>
  </si>
  <si>
    <t>через 1,5 часа после завтрака</t>
  </si>
  <si>
    <t>4-й анализ</t>
  </si>
  <si>
    <t>обед - до приема пищи</t>
  </si>
  <si>
    <t>5-й анализ</t>
  </si>
  <si>
    <t>через 1,5 часа после обеда</t>
  </si>
  <si>
    <t>6-й анализ</t>
  </si>
  <si>
    <t>ужин - до приема пищи</t>
  </si>
  <si>
    <t>7-й анализ</t>
  </si>
  <si>
    <t>через 1,5 часа после ужина</t>
  </si>
  <si>
    <t>8-й анализ</t>
  </si>
  <si>
    <t>перед сном</t>
  </si>
  <si>
    <t>9-й анализ</t>
  </si>
  <si>
    <t>в 00:00 пополуночи</t>
  </si>
  <si>
    <t>сделать</t>
  </si>
  <si>
    <t>10-й анализ</t>
  </si>
  <si>
    <t>в 3:30 ночи</t>
  </si>
  <si>
    <t>выпадающим списком</t>
  </si>
  <si>
    <t>Гликированный гемоглобин HbA1c</t>
  </si>
  <si>
    <t>СПРАВОЧНО:</t>
  </si>
  <si>
    <t>Для расшифровки результатов нужно опираться на стандартные показатели сахара в крови.</t>
  </si>
  <si>
    <t>Показания считаются в норме:</t>
  </si>
  <si>
    <t>2,2 - 3,3 ммоль/л</t>
  </si>
  <si>
    <t>для только родившихся</t>
  </si>
  <si>
    <t>3,0 - 5,5 ммоль/л</t>
  </si>
  <si>
    <t>для детей до года</t>
  </si>
  <si>
    <t>3,3 - 5,5 ммоль/л</t>
  </si>
  <si>
    <t>для взрослых и детей от года при Диабете 2типа</t>
  </si>
  <si>
    <t>4,5 - 6,4 ммоль/л</t>
  </si>
  <si>
    <t>для людей преклонного возраста</t>
  </si>
  <si>
    <t>ниже 0,6 ммоль/л</t>
  </si>
  <si>
    <t>смертельно опасно, можно скончаться от последствий гипогликемии</t>
  </si>
  <si>
    <t>от 5,0 до 7,2 ммоль/л</t>
  </si>
  <si>
    <t>до приема пищи</t>
  </si>
  <si>
    <t>от 7,2 до 10 ммоль/л</t>
  </si>
  <si>
    <t xml:space="preserve">после приема пищи </t>
  </si>
  <si>
    <t>до 12–15 ммоль/л</t>
  </si>
  <si>
    <t>является отклонением от нормы, но для жизни неопасно</t>
  </si>
  <si>
    <t>&gt; 30 ммоль/л</t>
  </si>
  <si>
    <t>значительное ухудшение состояния, вплоть до летального исхода</t>
  </si>
  <si>
    <t>6,1 ммоль/л.</t>
  </si>
  <si>
    <t>значение не должно превышать</t>
  </si>
  <si>
    <t>7,8 ммоль/л.</t>
  </si>
  <si>
    <t>после приёма пищи (через 2ч), не более</t>
  </si>
  <si>
    <t>5,6 - 6,9 ммоль/л</t>
  </si>
  <si>
    <t>на голодный желудок, не больше</t>
  </si>
  <si>
    <t xml:space="preserve">содержание сахара в моче - </t>
  </si>
  <si>
    <t>недопустимо</t>
  </si>
  <si>
    <r>
      <t>Соответствие гликированного гемоглобина HbA</t>
    </r>
    <r>
      <rPr>
        <b/>
        <vertAlign val="subscript"/>
        <sz val="16"/>
        <rFont val="Arial Cyr"/>
        <family val="0"/>
      </rPr>
      <t>1c</t>
    </r>
    <r>
      <rPr>
        <b/>
        <sz val="16"/>
        <rFont val="Arial Cyr"/>
        <family val="0"/>
      </rPr>
      <t xml:space="preserve"> </t>
    </r>
  </si>
  <si>
    <r>
      <t xml:space="preserve">утром, </t>
    </r>
    <r>
      <rPr>
        <b/>
        <sz val="8"/>
        <color indexed="12"/>
        <rFont val="Arial Cyr"/>
        <family val="0"/>
      </rPr>
      <t>на голодный желудок</t>
    </r>
    <r>
      <rPr>
        <sz val="8"/>
        <color indexed="12"/>
        <rFont val="Arial Cyr"/>
        <family val="0"/>
      </rPr>
      <t>;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</si>
</sst>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h:mm;@"/>
    <numFmt numFmtId="175" formatCode="hh:mm;@"/>
    <numFmt numFmtId="176" formatCode="0.0#"/>
    <numFmt numFmtId="177" formatCode="#0.0#"/>
    <numFmt numFmtId="178" formatCode="dd/mm/yy\ h:mm;@"/>
    <numFmt numFmtId="179" formatCode="dd/mm/yy\ hh:mm;@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#0.0#&quot; mmol/L&quot;"/>
    <numFmt numFmtId="186" formatCode="General;;"/>
    <numFmt numFmtId="187" formatCode="#0.0&quot; mmol/L&quot;"/>
    <numFmt numFmtId="188" formatCode="#0.0"/>
    <numFmt numFmtId="189" formatCode="#0.0#;;"/>
    <numFmt numFmtId="190" formatCode="#0.0#&quot; ммоль/л&quot;"/>
    <numFmt numFmtId="191" formatCode="#0.0#&quot; mmol/L&quot;;;"/>
    <numFmt numFmtId="192" formatCode="#0.0#&quot; %&quot;"/>
    <numFmt numFmtId="193" formatCode="#0.00"/>
    <numFmt numFmtId="194" formatCode="#0.0#&quot; mmol/L&quot;;;&quot;Нет данных&quot;"/>
    <numFmt numFmtId="195" formatCode="#0.0#&quot; mmol/L&quot;;;&quot;нет данных&quot;"/>
    <numFmt numFmtId="196" formatCode="dd/mm/yy;@"/>
    <numFmt numFmtId="197" formatCode="dd/mm/yy\ hh:mm"/>
    <numFmt numFmtId="198" formatCode="d/m/yyyy\ hh:mm;@"/>
    <numFmt numFmtId="199" formatCode="#0.0#;\-"/>
    <numFmt numFmtId="200" formatCode="#0.0&quot; mmol/L&quot;;;&quot;нет данных&quot;"/>
    <numFmt numFmtId="201" formatCode="#_ &quot;дней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b/>
      <vertAlign val="subscript"/>
      <sz val="16"/>
      <name val="Arial Cyr"/>
      <family val="0"/>
    </font>
    <font>
      <b/>
      <sz val="16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vertAlign val="superscript"/>
      <sz val="10"/>
      <name val="Arial Cyr"/>
      <family val="0"/>
    </font>
    <font>
      <b/>
      <sz val="12"/>
      <color indexed="55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b/>
      <sz val="10"/>
      <color indexed="18"/>
      <name val="Arial Cyr"/>
      <family val="0"/>
    </font>
    <font>
      <sz val="8"/>
      <color indexed="12"/>
      <name val="Arial Cyr"/>
      <family val="0"/>
    </font>
    <font>
      <b/>
      <sz val="8"/>
      <color indexed="12"/>
      <name val="Arial Cyr"/>
      <family val="0"/>
    </font>
    <font>
      <b/>
      <sz val="14"/>
      <color indexed="10"/>
      <name val="Arial Cyr"/>
      <family val="0"/>
    </font>
    <font>
      <b/>
      <u val="single"/>
      <sz val="9"/>
      <color indexed="9"/>
      <name val="Arial Cyr"/>
      <family val="0"/>
    </font>
    <font>
      <sz val="14"/>
      <color indexed="9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sz val="10"/>
      <color indexed="17"/>
      <name val="Arial Cyr"/>
      <family val="0"/>
    </font>
    <font>
      <b/>
      <sz val="10"/>
      <color indexed="52"/>
      <name val="Arial Cyr"/>
      <family val="0"/>
    </font>
    <font>
      <sz val="10"/>
      <color indexed="10"/>
      <name val="Arial Cyr"/>
      <family val="0"/>
    </font>
    <font>
      <sz val="10"/>
      <color indexed="57"/>
      <name val="Arial Cyr"/>
      <family val="0"/>
    </font>
    <font>
      <sz val="10"/>
      <color indexed="12"/>
      <name val="Arial Cyr"/>
      <family val="0"/>
    </font>
    <font>
      <sz val="9"/>
      <color indexed="10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9">
    <xf numFmtId="0" fontId="0" fillId="0" borderId="0" xfId="0" applyAlignment="1">
      <alignment/>
    </xf>
    <xf numFmtId="179" fontId="21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0" fontId="0" fillId="0" borderId="0" xfId="0" applyAlignment="1">
      <alignment/>
    </xf>
    <xf numFmtId="172" fontId="2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3" fillId="0" borderId="11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4" xfId="0" applyBorder="1" applyAlignment="1">
      <alignment horizontal="center"/>
    </xf>
    <xf numFmtId="179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20" fontId="25" fillId="9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25" fillId="9" borderId="15" xfId="0" applyNumberFormat="1" applyFont="1" applyFill="1" applyBorder="1" applyAlignment="1" applyProtection="1">
      <alignment horizontal="right" vertical="center"/>
      <protection locked="0"/>
    </xf>
    <xf numFmtId="187" fontId="25" fillId="9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72" fontId="25" fillId="0" borderId="0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172" fontId="27" fillId="0" borderId="0" xfId="0" applyNumberFormat="1" applyFont="1" applyBorder="1" applyAlignment="1">
      <alignment horizontal="center"/>
    </xf>
    <xf numFmtId="14" fontId="25" fillId="0" borderId="0" xfId="0" applyNumberFormat="1" applyFont="1" applyFill="1" applyBorder="1" applyAlignment="1" applyProtection="1">
      <alignment horizontal="center" vertical="center"/>
      <protection locked="0"/>
    </xf>
    <xf numFmtId="195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Border="1" applyAlignment="1">
      <alignment horizontal="center"/>
    </xf>
    <xf numFmtId="0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/>
    </xf>
    <xf numFmtId="14" fontId="28" fillId="0" borderId="0" xfId="0" applyNumberFormat="1" applyFont="1" applyFill="1" applyBorder="1" applyAlignment="1" applyProtection="1">
      <alignment horizontal="center" vertical="center"/>
      <protection locked="0"/>
    </xf>
    <xf numFmtId="200" fontId="2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25" fillId="0" borderId="0" xfId="0" applyFont="1" applyBorder="1" applyAlignment="1">
      <alignment horizontal="left"/>
    </xf>
    <xf numFmtId="190" fontId="28" fillId="0" borderId="0" xfId="0" applyNumberFormat="1" applyFont="1" applyBorder="1" applyAlignment="1">
      <alignment horizontal="centerContinuous"/>
    </xf>
    <xf numFmtId="14" fontId="25" fillId="0" borderId="0" xfId="0" applyNumberFormat="1" applyFont="1" applyFill="1" applyBorder="1" applyAlignment="1">
      <alignment horizontal="center" vertical="center"/>
    </xf>
    <xf numFmtId="195" fontId="29" fillId="0" borderId="0" xfId="0" applyNumberFormat="1" applyFont="1" applyFill="1" applyBorder="1" applyAlignment="1" applyProtection="1">
      <alignment horizontal="center" vertical="center"/>
      <protection hidden="1"/>
    </xf>
    <xf numFmtId="200" fontId="29" fillId="0" borderId="0" xfId="0" applyNumberFormat="1" applyFont="1" applyFill="1" applyBorder="1" applyAlignment="1">
      <alignment horizontal="center" vertical="center"/>
    </xf>
    <xf numFmtId="20" fontId="30" fillId="0" borderId="0" xfId="0" applyNumberFormat="1" applyFont="1" applyBorder="1" applyAlignment="1">
      <alignment horizontal="right" indent="1"/>
    </xf>
    <xf numFmtId="0" fontId="31" fillId="0" borderId="0" xfId="0" applyFont="1" applyAlignment="1">
      <alignment/>
    </xf>
    <xf numFmtId="0" fontId="0" fillId="0" borderId="0" xfId="0" applyBorder="1" applyAlignment="1">
      <alignment horizontal="center"/>
    </xf>
    <xf numFmtId="175" fontId="0" fillId="0" borderId="0" xfId="0" applyNumberFormat="1" applyAlignment="1">
      <alignment/>
    </xf>
    <xf numFmtId="0" fontId="33" fillId="0" borderId="0" xfId="0" applyFont="1" applyBorder="1" applyAlignment="1">
      <alignment/>
    </xf>
    <xf numFmtId="201" fontId="0" fillId="0" borderId="0" xfId="0" applyNumberFormat="1" applyAlignment="1" applyProtection="1">
      <alignment horizontal="center"/>
      <protection locked="0"/>
    </xf>
    <xf numFmtId="0" fontId="34" fillId="0" borderId="0" xfId="0" applyNumberFormat="1" applyFont="1" applyFill="1" applyBorder="1" applyAlignment="1">
      <alignment horizontal="center" vertical="center"/>
    </xf>
    <xf numFmtId="2" fontId="35" fillId="25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175" fontId="0" fillId="0" borderId="0" xfId="0" applyNumberFormat="1" applyBorder="1" applyAlignment="1">
      <alignment/>
    </xf>
    <xf numFmtId="0" fontId="39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96" fontId="0" fillId="0" borderId="0" xfId="0" applyNumberFormat="1" applyAlignment="1">
      <alignment/>
    </xf>
    <xf numFmtId="179" fontId="43" fillId="0" borderId="0" xfId="0" applyNumberFormat="1" applyFont="1" applyAlignment="1">
      <alignment/>
    </xf>
    <xf numFmtId="172" fontId="43" fillId="0" borderId="0" xfId="0" applyNumberFormat="1" applyFont="1" applyAlignment="1">
      <alignment horizontal="right"/>
    </xf>
    <xf numFmtId="179" fontId="21" fillId="0" borderId="0" xfId="0" applyNumberFormat="1" applyFont="1" applyFill="1" applyAlignment="1">
      <alignment/>
    </xf>
    <xf numFmtId="179" fontId="21" fillId="0" borderId="0" xfId="0" applyNumberFormat="1" applyFont="1" applyFill="1" applyBorder="1" applyAlignment="1">
      <alignment/>
    </xf>
    <xf numFmtId="172" fontId="21" fillId="0" borderId="0" xfId="0" applyNumberFormat="1" applyFont="1" applyFill="1" applyBorder="1" applyAlignment="1">
      <alignment horizontal="right"/>
    </xf>
    <xf numFmtId="179" fontId="21" fillId="0" borderId="0" xfId="0" applyNumberFormat="1" applyFont="1" applyFill="1" applyBorder="1" applyAlignment="1" applyProtection="1">
      <alignment/>
      <protection locked="0"/>
    </xf>
    <xf numFmtId="172" fontId="21" fillId="0" borderId="0" xfId="0" applyNumberFormat="1" applyFont="1" applyFill="1" applyBorder="1" applyAlignment="1" applyProtection="1">
      <alignment horizontal="right"/>
      <protection locked="0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&#1082;&#1072;&#1079;&#1072;&#1090;&#1077;&#1083;&#1080;%20&#1075;&#1083;&#1102;&#1082;&#1086;&#1079;&#1099;%20&#1080;%20&#1075;&#1077;&#1084;&#1086;&#1075;&#1083;&#1086;&#1073;&#1080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bA1c"/>
      <sheetName val="показания"/>
      <sheetName val="профиль"/>
      <sheetName val="гемоглобин"/>
    </sheetNames>
    <sheetDataSet>
      <sheetData sheetId="1">
        <row r="1">
          <cell r="A1" t="str">
            <v>дата</v>
          </cell>
          <cell r="B1" t="str">
            <v>mmol/l</v>
          </cell>
        </row>
        <row r="2">
          <cell r="A2">
            <v>43340.2875</v>
          </cell>
          <cell r="B2">
            <v>9.4</v>
          </cell>
        </row>
        <row r="3">
          <cell r="A3">
            <v>43341.31319444445</v>
          </cell>
          <cell r="B3">
            <v>11.6</v>
          </cell>
        </row>
        <row r="4">
          <cell r="A4">
            <v>43342.25</v>
          </cell>
          <cell r="B4">
            <v>11.1</v>
          </cell>
        </row>
        <row r="5">
          <cell r="A5">
            <v>43344.69236111111</v>
          </cell>
          <cell r="B5">
            <v>4.6</v>
          </cell>
        </row>
        <row r="6">
          <cell r="A6">
            <v>43344.86875</v>
          </cell>
          <cell r="B6">
            <v>10.6</v>
          </cell>
        </row>
        <row r="7">
          <cell r="A7">
            <v>43345.290972222225</v>
          </cell>
          <cell r="B7">
            <v>12.1</v>
          </cell>
        </row>
        <row r="8">
          <cell r="A8">
            <v>43345.308333333334</v>
          </cell>
          <cell r="B8">
            <v>14.2</v>
          </cell>
        </row>
        <row r="9">
          <cell r="A9">
            <v>43345.71319444444</v>
          </cell>
          <cell r="B9">
            <v>18.3</v>
          </cell>
        </row>
        <row r="10">
          <cell r="A10">
            <v>43346.34930555556</v>
          </cell>
          <cell r="B10">
            <v>14.4</v>
          </cell>
        </row>
        <row r="11">
          <cell r="A11">
            <v>43347.29583333333</v>
          </cell>
          <cell r="B11">
            <v>21.1</v>
          </cell>
        </row>
        <row r="12">
          <cell r="A12">
            <v>43348.31180555555</v>
          </cell>
          <cell r="B12">
            <v>14.8</v>
          </cell>
        </row>
        <row r="13">
          <cell r="A13">
            <v>43351.74791666667</v>
          </cell>
          <cell r="B13">
            <v>25.8</v>
          </cell>
        </row>
        <row r="14">
          <cell r="A14">
            <v>43351.896527777775</v>
          </cell>
          <cell r="B14">
            <v>25.4</v>
          </cell>
        </row>
        <row r="15">
          <cell r="A15">
            <v>43352.26458333333</v>
          </cell>
          <cell r="B15">
            <v>13.7</v>
          </cell>
        </row>
        <row r="16">
          <cell r="A16">
            <v>43352.513194444444</v>
          </cell>
          <cell r="B16">
            <v>15.8</v>
          </cell>
        </row>
        <row r="17">
          <cell r="A17">
            <v>43352.87152777778</v>
          </cell>
          <cell r="B17">
            <v>11.8</v>
          </cell>
        </row>
        <row r="18">
          <cell r="A18">
            <v>43353.29583333333</v>
          </cell>
          <cell r="B18">
            <v>11.7</v>
          </cell>
        </row>
        <row r="19">
          <cell r="A19">
            <v>43353.46041666667</v>
          </cell>
          <cell r="B19">
            <v>15.8</v>
          </cell>
        </row>
        <row r="20">
          <cell r="A20">
            <v>43353.80069444444</v>
          </cell>
          <cell r="B20">
            <v>21.3</v>
          </cell>
        </row>
        <row r="21">
          <cell r="A21">
            <v>43354.41111111111</v>
          </cell>
          <cell r="B21">
            <v>13.1</v>
          </cell>
        </row>
        <row r="22">
          <cell r="A22">
            <v>43354.623611111114</v>
          </cell>
          <cell r="B22">
            <v>13.6</v>
          </cell>
        </row>
        <row r="23">
          <cell r="A23">
            <v>43356.29236111111</v>
          </cell>
          <cell r="B23">
            <v>15.7</v>
          </cell>
        </row>
        <row r="24">
          <cell r="A24">
            <v>43359.504166666666</v>
          </cell>
          <cell r="B24">
            <v>10.3</v>
          </cell>
        </row>
        <row r="25">
          <cell r="A25">
            <v>43359.55069444444</v>
          </cell>
          <cell r="B25">
            <v>11.6</v>
          </cell>
        </row>
        <row r="26">
          <cell r="A26">
            <v>43359.711805555555</v>
          </cell>
          <cell r="B26">
            <v>15.6</v>
          </cell>
        </row>
        <row r="27">
          <cell r="A27">
            <v>43359.856944444444</v>
          </cell>
          <cell r="B27">
            <v>13.9</v>
          </cell>
        </row>
        <row r="28">
          <cell r="A28">
            <v>43361.544444444444</v>
          </cell>
          <cell r="B28">
            <v>6.8</v>
          </cell>
        </row>
        <row r="29">
          <cell r="A29">
            <v>43361.8875</v>
          </cell>
          <cell r="B29">
            <v>16.2</v>
          </cell>
        </row>
        <row r="30">
          <cell r="A30">
            <v>43362.25625</v>
          </cell>
          <cell r="B30">
            <v>10</v>
          </cell>
        </row>
        <row r="31">
          <cell r="A31">
            <v>43362.44930555556</v>
          </cell>
          <cell r="B31">
            <v>8.6</v>
          </cell>
        </row>
        <row r="32">
          <cell r="A32">
            <v>43363.57430555556</v>
          </cell>
          <cell r="B32">
            <v>9.2</v>
          </cell>
        </row>
        <row r="33">
          <cell r="A33">
            <v>43367.27361111111</v>
          </cell>
          <cell r="B33">
            <v>12.4</v>
          </cell>
        </row>
        <row r="34">
          <cell r="A34">
            <v>43368.475</v>
          </cell>
          <cell r="B34">
            <v>12.2</v>
          </cell>
        </row>
        <row r="35">
          <cell r="A35">
            <v>43369.83263888889</v>
          </cell>
          <cell r="B35">
            <v>7.6</v>
          </cell>
        </row>
        <row r="36">
          <cell r="A36">
            <v>43370.50625</v>
          </cell>
          <cell r="B36">
            <v>10.3</v>
          </cell>
        </row>
        <row r="37">
          <cell r="A37">
            <v>43370.71041666667</v>
          </cell>
          <cell r="B37">
            <v>13.9</v>
          </cell>
        </row>
        <row r="38">
          <cell r="A38">
            <v>43370.77361111111</v>
          </cell>
          <cell r="B38">
            <v>9.3</v>
          </cell>
        </row>
        <row r="39">
          <cell r="A39">
            <v>43372.666666666664</v>
          </cell>
          <cell r="B39">
            <v>16.9</v>
          </cell>
        </row>
        <row r="40">
          <cell r="A40">
            <v>43372.77291666667</v>
          </cell>
          <cell r="B40">
            <v>12.4</v>
          </cell>
        </row>
        <row r="41">
          <cell r="A41">
            <v>43373.52291666667</v>
          </cell>
          <cell r="B41">
            <v>11</v>
          </cell>
        </row>
        <row r="42">
          <cell r="A42">
            <v>43373.88125</v>
          </cell>
          <cell r="B42">
            <v>18.6</v>
          </cell>
        </row>
        <row r="43">
          <cell r="A43">
            <v>43374.00277777778</v>
          </cell>
          <cell r="B43">
            <v>13.4</v>
          </cell>
        </row>
        <row r="44">
          <cell r="A44">
            <v>43374.31597222222</v>
          </cell>
          <cell r="B44">
            <v>12.8</v>
          </cell>
        </row>
        <row r="45">
          <cell r="A45">
            <v>43374.836805555555</v>
          </cell>
          <cell r="B45">
            <v>6.2</v>
          </cell>
        </row>
        <row r="46">
          <cell r="A46">
            <v>43375.30416666667</v>
          </cell>
          <cell r="B46">
            <v>10.3</v>
          </cell>
        </row>
        <row r="47">
          <cell r="A47">
            <v>43375.802083333336</v>
          </cell>
          <cell r="B47">
            <v>7.5</v>
          </cell>
        </row>
        <row r="48">
          <cell r="A48">
            <v>43375.970138888886</v>
          </cell>
          <cell r="B48">
            <v>16.3</v>
          </cell>
        </row>
        <row r="49">
          <cell r="A49">
            <v>43376.49513888889</v>
          </cell>
          <cell r="B49">
            <v>10.6</v>
          </cell>
        </row>
        <row r="50">
          <cell r="A50">
            <v>43377.37569444445</v>
          </cell>
          <cell r="B50">
            <v>11.4</v>
          </cell>
        </row>
        <row r="51">
          <cell r="A51">
            <v>43378.49166666667</v>
          </cell>
          <cell r="B51">
            <v>16.4</v>
          </cell>
        </row>
        <row r="52">
          <cell r="A52">
            <v>43379.54791666667</v>
          </cell>
          <cell r="B52">
            <v>12.1</v>
          </cell>
        </row>
        <row r="53">
          <cell r="A53">
            <v>43379.98611111111</v>
          </cell>
          <cell r="B53">
            <v>16.6</v>
          </cell>
        </row>
        <row r="54">
          <cell r="A54">
            <v>43380.49791666667</v>
          </cell>
          <cell r="B54">
            <v>12.9</v>
          </cell>
        </row>
        <row r="55">
          <cell r="A55">
            <v>43380.71666666667</v>
          </cell>
          <cell r="B55">
            <v>9.8</v>
          </cell>
        </row>
        <row r="56">
          <cell r="A56">
            <v>43381.416666666664</v>
          </cell>
          <cell r="B56">
            <v>11.8</v>
          </cell>
        </row>
        <row r="57">
          <cell r="A57">
            <v>43382.90972222222</v>
          </cell>
          <cell r="B57">
            <v>15.8</v>
          </cell>
        </row>
        <row r="58">
          <cell r="A58">
            <v>43383.74097222222</v>
          </cell>
          <cell r="B58">
            <v>9.3</v>
          </cell>
        </row>
        <row r="59">
          <cell r="A59">
            <v>43384.40277777778</v>
          </cell>
          <cell r="B59">
            <v>7.8</v>
          </cell>
        </row>
        <row r="60">
          <cell r="A60">
            <v>43384.80138888889</v>
          </cell>
          <cell r="B60">
            <v>5.2</v>
          </cell>
        </row>
        <row r="61">
          <cell r="A61">
            <v>43385.3</v>
          </cell>
          <cell r="B61">
            <v>7.2</v>
          </cell>
        </row>
        <row r="62">
          <cell r="A62">
            <v>43386.375</v>
          </cell>
          <cell r="B62">
            <v>11.5</v>
          </cell>
        </row>
        <row r="63">
          <cell r="A63">
            <v>43387.36944444444</v>
          </cell>
          <cell r="B63">
            <v>13.3</v>
          </cell>
        </row>
        <row r="64">
          <cell r="A64">
            <v>43387.42361111111</v>
          </cell>
          <cell r="B64">
            <v>6.9</v>
          </cell>
        </row>
        <row r="65">
          <cell r="A65">
            <v>43387.763194444444</v>
          </cell>
          <cell r="B65">
            <v>13.5</v>
          </cell>
        </row>
        <row r="66">
          <cell r="A66">
            <v>43389.45208333333</v>
          </cell>
          <cell r="B66">
            <v>6.1</v>
          </cell>
        </row>
        <row r="67">
          <cell r="A67">
            <v>43389.865277777775</v>
          </cell>
          <cell r="B67">
            <v>7.2</v>
          </cell>
        </row>
        <row r="68">
          <cell r="A68">
            <v>43390.532638888886</v>
          </cell>
          <cell r="B68">
            <v>8.1</v>
          </cell>
        </row>
        <row r="69">
          <cell r="A69">
            <v>43391.32013888889</v>
          </cell>
          <cell r="B69">
            <v>11.5</v>
          </cell>
        </row>
        <row r="70">
          <cell r="A70">
            <v>43391.785416666666</v>
          </cell>
          <cell r="B70">
            <v>9.9</v>
          </cell>
        </row>
        <row r="71">
          <cell r="A71">
            <v>43391.811111111114</v>
          </cell>
          <cell r="B71">
            <v>10.8</v>
          </cell>
        </row>
        <row r="72">
          <cell r="A72">
            <v>43393.95347222222</v>
          </cell>
          <cell r="B72">
            <v>7.6</v>
          </cell>
        </row>
        <row r="73">
          <cell r="A73">
            <v>43394.365277777775</v>
          </cell>
          <cell r="B73">
            <v>8.4</v>
          </cell>
        </row>
        <row r="74">
          <cell r="A74">
            <v>43395.97986111111</v>
          </cell>
          <cell r="B74">
            <v>11.7</v>
          </cell>
        </row>
        <row r="75">
          <cell r="A75">
            <v>43396.7625</v>
          </cell>
          <cell r="B75">
            <v>8.5</v>
          </cell>
        </row>
        <row r="76">
          <cell r="A76">
            <v>43397.92986111111</v>
          </cell>
          <cell r="B76">
            <v>18.2</v>
          </cell>
        </row>
        <row r="77">
          <cell r="A77">
            <v>43397.981944444444</v>
          </cell>
          <cell r="B77">
            <v>17</v>
          </cell>
        </row>
        <row r="78">
          <cell r="A78">
            <v>43398.333333333336</v>
          </cell>
          <cell r="B78">
            <v>9.3</v>
          </cell>
        </row>
        <row r="79">
          <cell r="A79">
            <v>43399.55</v>
          </cell>
          <cell r="B79">
            <v>5.8</v>
          </cell>
        </row>
        <row r="80">
          <cell r="A80">
            <v>43399.606944444444</v>
          </cell>
          <cell r="B80">
            <v>4.3</v>
          </cell>
        </row>
        <row r="81">
          <cell r="A81">
            <v>43400.53680555556</v>
          </cell>
          <cell r="B81">
            <v>4.3</v>
          </cell>
        </row>
        <row r="82">
          <cell r="A82">
            <v>43401.40694444445</v>
          </cell>
          <cell r="B82">
            <v>9</v>
          </cell>
        </row>
        <row r="83">
          <cell r="A83">
            <v>43403.424305555556</v>
          </cell>
          <cell r="B83">
            <v>16.2</v>
          </cell>
        </row>
        <row r="84">
          <cell r="A84">
            <v>43403.464583333334</v>
          </cell>
          <cell r="B84">
            <v>7.4</v>
          </cell>
        </row>
        <row r="85">
          <cell r="A85">
            <v>43404.299305555556</v>
          </cell>
          <cell r="B85">
            <v>7.8</v>
          </cell>
        </row>
        <row r="86">
          <cell r="A86">
            <v>43444.22361111111</v>
          </cell>
          <cell r="B86">
            <v>9.6</v>
          </cell>
        </row>
        <row r="87">
          <cell r="A87">
            <v>43445.98055555556</v>
          </cell>
          <cell r="B87">
            <v>7.9</v>
          </cell>
        </row>
        <row r="88">
          <cell r="A88">
            <v>43446.48541666667</v>
          </cell>
          <cell r="B88">
            <v>6.7</v>
          </cell>
        </row>
        <row r="89">
          <cell r="A89">
            <v>43446.791666666664</v>
          </cell>
          <cell r="B89">
            <v>9.2</v>
          </cell>
        </row>
        <row r="90">
          <cell r="A90">
            <v>43446.99722222222</v>
          </cell>
          <cell r="B90">
            <v>13.4</v>
          </cell>
        </row>
        <row r="91">
          <cell r="A91">
            <v>43447.16388888889</v>
          </cell>
          <cell r="B91">
            <v>9.7</v>
          </cell>
        </row>
        <row r="92">
          <cell r="A92">
            <v>43447.29861111111</v>
          </cell>
          <cell r="B92">
            <v>11.6</v>
          </cell>
        </row>
        <row r="93">
          <cell r="A93">
            <v>43447.739583333336</v>
          </cell>
          <cell r="B93">
            <v>10.4</v>
          </cell>
        </row>
        <row r="94">
          <cell r="A94">
            <v>43448.21388888889</v>
          </cell>
          <cell r="B94">
            <v>9.8</v>
          </cell>
        </row>
        <row r="95">
          <cell r="A95">
            <v>43448.76875</v>
          </cell>
          <cell r="B95">
            <v>8.6</v>
          </cell>
        </row>
        <row r="96">
          <cell r="A96">
            <v>43449.15833333333</v>
          </cell>
          <cell r="B96">
            <v>10.9</v>
          </cell>
        </row>
        <row r="97">
          <cell r="A97">
            <v>43449.728472222225</v>
          </cell>
          <cell r="B97">
            <v>13.3</v>
          </cell>
        </row>
        <row r="98">
          <cell r="A98">
            <v>43450.12430555555</v>
          </cell>
          <cell r="B98">
            <v>10.8</v>
          </cell>
        </row>
        <row r="99">
          <cell r="A99">
            <v>43450.229166666664</v>
          </cell>
          <cell r="B99">
            <v>7.3</v>
          </cell>
        </row>
        <row r="100">
          <cell r="A100">
            <v>43450.82013888889</v>
          </cell>
          <cell r="B100">
            <v>8.5</v>
          </cell>
        </row>
        <row r="101">
          <cell r="A101">
            <v>43452.26736111111</v>
          </cell>
          <cell r="B101">
            <v>9.3</v>
          </cell>
        </row>
        <row r="102">
          <cell r="A102">
            <v>43455.03194444445</v>
          </cell>
          <cell r="B102">
            <v>8.4</v>
          </cell>
        </row>
        <row r="103">
          <cell r="A103">
            <v>43455.635416666664</v>
          </cell>
          <cell r="B103">
            <v>8.1</v>
          </cell>
        </row>
        <row r="104">
          <cell r="A104">
            <v>43456.629166666666</v>
          </cell>
          <cell r="B104">
            <v>9.6</v>
          </cell>
        </row>
        <row r="105">
          <cell r="A105">
            <v>43457.385416666664</v>
          </cell>
          <cell r="B105">
            <v>14.2</v>
          </cell>
        </row>
        <row r="106">
          <cell r="A106">
            <v>43458.36944444444</v>
          </cell>
          <cell r="B106">
            <v>0.9</v>
          </cell>
        </row>
        <row r="107">
          <cell r="A107">
            <v>43458.37013888889</v>
          </cell>
          <cell r="B107">
            <v>11.4</v>
          </cell>
        </row>
        <row r="108">
          <cell r="A108">
            <v>43458.458333333336</v>
          </cell>
          <cell r="B108">
            <v>4.6</v>
          </cell>
        </row>
        <row r="109">
          <cell r="A109">
            <v>43460.455555555556</v>
          </cell>
          <cell r="B109">
            <v>7.6</v>
          </cell>
        </row>
        <row r="110">
          <cell r="A110">
            <v>43461.51666666667</v>
          </cell>
          <cell r="B110">
            <v>8.4</v>
          </cell>
        </row>
        <row r="111">
          <cell r="A111">
            <v>43462.15625</v>
          </cell>
          <cell r="B111">
            <v>10.8</v>
          </cell>
        </row>
        <row r="112">
          <cell r="A112">
            <v>43462.44375</v>
          </cell>
          <cell r="B112">
            <v>7.2</v>
          </cell>
        </row>
        <row r="113">
          <cell r="A113">
            <v>43465.154861111114</v>
          </cell>
          <cell r="B113">
            <v>10.2</v>
          </cell>
        </row>
        <row r="114">
          <cell r="A114">
            <v>43465.94375</v>
          </cell>
          <cell r="B114">
            <v>13.8</v>
          </cell>
        </row>
        <row r="115">
          <cell r="A115">
            <v>43465.97777777778</v>
          </cell>
          <cell r="B115">
            <v>13.1</v>
          </cell>
        </row>
        <row r="116">
          <cell r="A116">
            <v>43466.01666666667</v>
          </cell>
          <cell r="B116">
            <v>12.7</v>
          </cell>
        </row>
        <row r="117">
          <cell r="A117">
            <v>43466.42569444444</v>
          </cell>
          <cell r="B117">
            <v>13.6</v>
          </cell>
        </row>
        <row r="118">
          <cell r="A118">
            <v>43467.419444444444</v>
          </cell>
          <cell r="B118">
            <v>15.2</v>
          </cell>
        </row>
        <row r="119">
          <cell r="A119">
            <v>43467.87777777778</v>
          </cell>
          <cell r="B119">
            <v>6.8</v>
          </cell>
        </row>
        <row r="120">
          <cell r="A120">
            <v>43469.18194444444</v>
          </cell>
          <cell r="B120">
            <v>7</v>
          </cell>
        </row>
        <row r="121">
          <cell r="A121">
            <v>43469.18819444445</v>
          </cell>
          <cell r="B121">
            <v>6.3</v>
          </cell>
        </row>
        <row r="122">
          <cell r="A122">
            <v>43469.60972222222</v>
          </cell>
          <cell r="B122">
            <v>3.9</v>
          </cell>
        </row>
        <row r="123">
          <cell r="A123">
            <v>43471.07847222222</v>
          </cell>
          <cell r="B123">
            <v>6.9</v>
          </cell>
        </row>
        <row r="124">
          <cell r="A124">
            <v>43471.41388888889</v>
          </cell>
          <cell r="B124">
            <v>9.3</v>
          </cell>
        </row>
        <row r="125">
          <cell r="A125">
            <v>43471.58194444444</v>
          </cell>
          <cell r="B125">
            <v>8.1</v>
          </cell>
        </row>
        <row r="126">
          <cell r="A126">
            <v>43475.24375</v>
          </cell>
          <cell r="B126">
            <v>7.5</v>
          </cell>
        </row>
        <row r="127">
          <cell r="A127">
            <v>43477.525</v>
          </cell>
          <cell r="B127">
            <v>8.7</v>
          </cell>
        </row>
        <row r="128">
          <cell r="A128">
            <v>43478.438888888886</v>
          </cell>
          <cell r="B128">
            <v>8.4</v>
          </cell>
        </row>
        <row r="129">
          <cell r="A129">
            <v>43478.552083333336</v>
          </cell>
          <cell r="B129">
            <v>11.6</v>
          </cell>
        </row>
        <row r="130">
          <cell r="A130">
            <v>43478.89375</v>
          </cell>
          <cell r="B130">
            <v>9.7</v>
          </cell>
        </row>
        <row r="131">
          <cell r="A131">
            <v>43478.96875</v>
          </cell>
          <cell r="B131">
            <v>13.7</v>
          </cell>
        </row>
        <row r="132">
          <cell r="A132">
            <v>43479.01180555556</v>
          </cell>
          <cell r="B132">
            <v>11.8</v>
          </cell>
        </row>
        <row r="133">
          <cell r="A133">
            <v>43479.11319444444</v>
          </cell>
          <cell r="B133">
            <v>8.3</v>
          </cell>
        </row>
        <row r="134">
          <cell r="A134">
            <v>43480.40277777778</v>
          </cell>
          <cell r="B134">
            <v>13.5</v>
          </cell>
        </row>
        <row r="135">
          <cell r="A135">
            <v>43481.441666666666</v>
          </cell>
          <cell r="B135">
            <v>6.5</v>
          </cell>
        </row>
        <row r="136">
          <cell r="A136">
            <v>43481.82638888889</v>
          </cell>
          <cell r="B136">
            <v>4.9</v>
          </cell>
        </row>
        <row r="137">
          <cell r="A137">
            <v>43482.44027777778</v>
          </cell>
          <cell r="B137">
            <v>10.8</v>
          </cell>
        </row>
        <row r="138">
          <cell r="A138">
            <v>43483.43958333333</v>
          </cell>
          <cell r="B138">
            <v>9.4</v>
          </cell>
        </row>
        <row r="139">
          <cell r="A139">
            <v>43484.518055555556</v>
          </cell>
          <cell r="B139">
            <v>6.6</v>
          </cell>
        </row>
        <row r="140">
          <cell r="A140">
            <v>43484.54722222222</v>
          </cell>
          <cell r="B140">
            <v>10.2</v>
          </cell>
        </row>
        <row r="141">
          <cell r="A141">
            <v>43484.697222222225</v>
          </cell>
          <cell r="B141">
            <v>6.7</v>
          </cell>
        </row>
        <row r="142">
          <cell r="A142">
            <v>43485.245833333334</v>
          </cell>
          <cell r="B142">
            <v>6.4</v>
          </cell>
        </row>
        <row r="143">
          <cell r="A143">
            <v>43485.28055555555</v>
          </cell>
          <cell r="B143">
            <v>8.8</v>
          </cell>
        </row>
        <row r="144">
          <cell r="A144">
            <v>43486.11388888889</v>
          </cell>
          <cell r="B144">
            <v>8.3</v>
          </cell>
        </row>
        <row r="145">
          <cell r="A145">
            <v>43486.30972222222</v>
          </cell>
          <cell r="B145">
            <v>8.6</v>
          </cell>
        </row>
        <row r="146">
          <cell r="A146">
            <v>43489.42013888889</v>
          </cell>
          <cell r="B146">
            <v>6.9</v>
          </cell>
        </row>
        <row r="147">
          <cell r="A147">
            <v>43489.97083333333</v>
          </cell>
          <cell r="B147">
            <v>7.8</v>
          </cell>
        </row>
        <row r="148">
          <cell r="A148">
            <v>43491.134722222225</v>
          </cell>
          <cell r="B148">
            <v>6.1</v>
          </cell>
        </row>
        <row r="149">
          <cell r="A149">
            <v>43491.135416666664</v>
          </cell>
          <cell r="B149">
            <v>7</v>
          </cell>
        </row>
        <row r="150">
          <cell r="A150">
            <v>43492.68680555555</v>
          </cell>
          <cell r="B150">
            <v>6.8</v>
          </cell>
        </row>
        <row r="151">
          <cell r="A151">
            <v>43492.85833333333</v>
          </cell>
          <cell r="B151">
            <v>9.7</v>
          </cell>
        </row>
        <row r="152">
          <cell r="A152">
            <v>43493.33472222222</v>
          </cell>
          <cell r="B152">
            <v>8.2</v>
          </cell>
        </row>
        <row r="153">
          <cell r="A153">
            <v>43493.425</v>
          </cell>
          <cell r="B153">
            <v>7.4</v>
          </cell>
        </row>
        <row r="154">
          <cell r="A154">
            <v>43495.21388888889</v>
          </cell>
          <cell r="B154">
            <v>8.1</v>
          </cell>
        </row>
        <row r="155">
          <cell r="A155">
            <v>43496.42916666667</v>
          </cell>
          <cell r="B155">
            <v>7.9</v>
          </cell>
        </row>
        <row r="156">
          <cell r="A156">
            <v>43497.03055555555</v>
          </cell>
          <cell r="B156">
            <v>12</v>
          </cell>
        </row>
        <row r="157">
          <cell r="A157">
            <v>43498.37152777778</v>
          </cell>
          <cell r="B157">
            <v>9</v>
          </cell>
        </row>
        <row r="158">
          <cell r="A158">
            <v>43499.33611111111</v>
          </cell>
          <cell r="B158">
            <v>12.7</v>
          </cell>
        </row>
        <row r="159">
          <cell r="A159">
            <v>43499.64444444444</v>
          </cell>
          <cell r="B159">
            <v>8.8</v>
          </cell>
        </row>
        <row r="160">
          <cell r="A160">
            <v>43501.42847222222</v>
          </cell>
          <cell r="B160">
            <v>10.7</v>
          </cell>
        </row>
        <row r="161">
          <cell r="A161">
            <v>43503.51458333333</v>
          </cell>
          <cell r="B161">
            <v>8.4</v>
          </cell>
        </row>
        <row r="162">
          <cell r="A162">
            <v>43505.95</v>
          </cell>
          <cell r="B162">
            <v>15.6</v>
          </cell>
        </row>
        <row r="163">
          <cell r="A163">
            <v>43505.990277777775</v>
          </cell>
          <cell r="B163">
            <v>13.2</v>
          </cell>
        </row>
        <row r="164">
          <cell r="A164">
            <v>43508.455555555556</v>
          </cell>
          <cell r="B164">
            <v>6.5</v>
          </cell>
        </row>
        <row r="165">
          <cell r="A165">
            <v>43509.78472222222</v>
          </cell>
          <cell r="B165">
            <v>7.7</v>
          </cell>
        </row>
        <row r="166">
          <cell r="A166">
            <v>43510.524305555555</v>
          </cell>
          <cell r="B166">
            <v>8.4</v>
          </cell>
        </row>
        <row r="167">
          <cell r="A167">
            <v>43513.14444444444</v>
          </cell>
          <cell r="B167">
            <v>6.6</v>
          </cell>
        </row>
        <row r="168">
          <cell r="A168">
            <v>43513.441666666666</v>
          </cell>
          <cell r="B168">
            <v>8.3</v>
          </cell>
        </row>
        <row r="169">
          <cell r="A169">
            <v>43520.575694444444</v>
          </cell>
          <cell r="B169">
            <v>13.2</v>
          </cell>
        </row>
        <row r="170">
          <cell r="A170">
            <v>43521.41736111111</v>
          </cell>
          <cell r="B170">
            <v>9.2</v>
          </cell>
        </row>
        <row r="171">
          <cell r="A171">
            <v>43523.825</v>
          </cell>
          <cell r="B171">
            <v>8.7</v>
          </cell>
        </row>
        <row r="172">
          <cell r="A172">
            <v>43526.07916666667</v>
          </cell>
          <cell r="B172">
            <v>10.6</v>
          </cell>
        </row>
        <row r="173">
          <cell r="A173">
            <v>43526.14166666667</v>
          </cell>
          <cell r="B173">
            <v>7.9</v>
          </cell>
        </row>
        <row r="174">
          <cell r="A174">
            <v>43533.899305555555</v>
          </cell>
          <cell r="B174">
            <v>14.1</v>
          </cell>
        </row>
        <row r="175">
          <cell r="A175">
            <v>43534.01944444444</v>
          </cell>
          <cell r="B175">
            <v>13.9</v>
          </cell>
        </row>
        <row r="176">
          <cell r="A176">
            <v>43534.430555555555</v>
          </cell>
          <cell r="B176">
            <v>9.2</v>
          </cell>
        </row>
        <row r="177">
          <cell r="A177">
            <v>43538.56319444445</v>
          </cell>
          <cell r="B177">
            <v>12.9</v>
          </cell>
        </row>
        <row r="178">
          <cell r="A178">
            <v>43540.895833333336</v>
          </cell>
          <cell r="B178">
            <v>15.6</v>
          </cell>
        </row>
        <row r="179">
          <cell r="A179">
            <v>43541.32916666667</v>
          </cell>
          <cell r="B179">
            <v>12.1</v>
          </cell>
        </row>
        <row r="180">
          <cell r="A180">
            <v>43547.58194444444</v>
          </cell>
          <cell r="B180">
            <v>15</v>
          </cell>
        </row>
        <row r="181">
          <cell r="A181">
            <v>43548.061111111114</v>
          </cell>
          <cell r="B181">
            <v>12.8</v>
          </cell>
        </row>
        <row r="182">
          <cell r="A182">
            <v>43548.097916666666</v>
          </cell>
          <cell r="B182">
            <v>12.1</v>
          </cell>
        </row>
        <row r="183">
          <cell r="A183">
            <v>43548.674305555556</v>
          </cell>
          <cell r="B183">
            <v>10.7</v>
          </cell>
        </row>
        <row r="184">
          <cell r="A184">
            <v>43553.95416666667</v>
          </cell>
          <cell r="B184">
            <v>13.1</v>
          </cell>
        </row>
        <row r="185">
          <cell r="A185">
            <v>43554.68194444444</v>
          </cell>
          <cell r="B185">
            <v>10.5</v>
          </cell>
        </row>
        <row r="186">
          <cell r="A186">
            <v>43566.86666666667</v>
          </cell>
          <cell r="B186">
            <v>2.7</v>
          </cell>
        </row>
        <row r="187">
          <cell r="A187">
            <v>43567.529861111114</v>
          </cell>
          <cell r="B187">
            <v>5.9</v>
          </cell>
        </row>
        <row r="188">
          <cell r="A188">
            <v>43568.32916666667</v>
          </cell>
          <cell r="B188">
            <v>7.7</v>
          </cell>
        </row>
        <row r="189">
          <cell r="A189">
            <v>43568.930555555555</v>
          </cell>
          <cell r="B189">
            <v>7.5</v>
          </cell>
        </row>
        <row r="190">
          <cell r="A190">
            <v>43582.01875</v>
          </cell>
          <cell r="B190">
            <v>13.2</v>
          </cell>
        </row>
        <row r="191">
          <cell r="A191">
            <v>43582.631944444445</v>
          </cell>
          <cell r="B191">
            <v>13.8</v>
          </cell>
        </row>
        <row r="192">
          <cell r="A192">
            <v>43582.69027777778</v>
          </cell>
          <cell r="B192">
            <v>12.4</v>
          </cell>
        </row>
        <row r="193">
          <cell r="A193">
            <v>43583.623611111114</v>
          </cell>
          <cell r="B193">
            <v>9.7</v>
          </cell>
        </row>
        <row r="194">
          <cell r="A194">
            <v>43583.72361111111</v>
          </cell>
          <cell r="B194">
            <v>23.4</v>
          </cell>
        </row>
        <row r="195">
          <cell r="A195">
            <v>43583.73819444444</v>
          </cell>
          <cell r="B195">
            <v>9.3</v>
          </cell>
        </row>
        <row r="196">
          <cell r="A196">
            <v>43586.104166666664</v>
          </cell>
          <cell r="B196">
            <v>9.8</v>
          </cell>
        </row>
        <row r="197">
          <cell r="A197">
            <v>43586.78958333333</v>
          </cell>
          <cell r="B197">
            <v>3.2</v>
          </cell>
        </row>
        <row r="198">
          <cell r="A198">
            <v>43587.03680555556</v>
          </cell>
          <cell r="B198">
            <v>8.6</v>
          </cell>
        </row>
        <row r="199">
          <cell r="A199">
            <v>43587.51736111111</v>
          </cell>
          <cell r="B199">
            <v>12.3</v>
          </cell>
        </row>
        <row r="200">
          <cell r="A200">
            <v>43587.69305555556</v>
          </cell>
          <cell r="B200">
            <v>12.1</v>
          </cell>
        </row>
        <row r="201">
          <cell r="A201">
            <v>43587.71111111111</v>
          </cell>
          <cell r="B201">
            <v>12.8</v>
          </cell>
        </row>
        <row r="202">
          <cell r="A202">
            <v>43588.74791666667</v>
          </cell>
          <cell r="B202">
            <v>13.4</v>
          </cell>
        </row>
        <row r="203">
          <cell r="A203">
            <v>43589.134722222225</v>
          </cell>
          <cell r="B203">
            <v>8.1</v>
          </cell>
        </row>
        <row r="204">
          <cell r="A204">
            <v>43589.77013888889</v>
          </cell>
          <cell r="B204">
            <v>9.1</v>
          </cell>
        </row>
        <row r="205">
          <cell r="A205">
            <v>43595.618055555555</v>
          </cell>
          <cell r="B205">
            <v>12.4</v>
          </cell>
        </row>
        <row r="206">
          <cell r="A206">
            <v>43595.63888888889</v>
          </cell>
          <cell r="B206">
            <v>12.9</v>
          </cell>
        </row>
        <row r="207">
          <cell r="A207">
            <v>43596.18263888889</v>
          </cell>
          <cell r="B207">
            <v>6.9</v>
          </cell>
        </row>
        <row r="208">
          <cell r="A208">
            <v>43596.50069444445</v>
          </cell>
          <cell r="B208">
            <v>8.4</v>
          </cell>
        </row>
        <row r="209">
          <cell r="A209">
            <v>43597.99444444444</v>
          </cell>
          <cell r="B209">
            <v>8.2</v>
          </cell>
        </row>
        <row r="210">
          <cell r="A210">
            <v>43598.13263888889</v>
          </cell>
          <cell r="B210">
            <v>10.8</v>
          </cell>
        </row>
        <row r="211">
          <cell r="A211">
            <v>43600.02847222222</v>
          </cell>
          <cell r="B211">
            <v>10.1</v>
          </cell>
        </row>
        <row r="212">
          <cell r="A212">
            <v>43601.436111111114</v>
          </cell>
          <cell r="B212">
            <v>6.7</v>
          </cell>
        </row>
        <row r="213">
          <cell r="A213">
            <v>43601.930555555555</v>
          </cell>
          <cell r="B213">
            <v>12.7</v>
          </cell>
        </row>
        <row r="214">
          <cell r="A214">
            <v>43601.9625</v>
          </cell>
          <cell r="B214">
            <v>13.6</v>
          </cell>
        </row>
        <row r="215">
          <cell r="A215">
            <v>43604.10625</v>
          </cell>
          <cell r="B215">
            <v>6.1</v>
          </cell>
        </row>
        <row r="216">
          <cell r="A216">
            <v>43605.48263888889</v>
          </cell>
          <cell r="B216">
            <v>10.2</v>
          </cell>
        </row>
        <row r="217">
          <cell r="A217">
            <v>43606.606944444444</v>
          </cell>
          <cell r="B217">
            <v>8.4</v>
          </cell>
        </row>
        <row r="218">
          <cell r="A218">
            <v>43606.60902777778</v>
          </cell>
          <cell r="B218">
            <v>8.3</v>
          </cell>
        </row>
        <row r="219">
          <cell r="A219">
            <v>43606.714583333334</v>
          </cell>
          <cell r="B219">
            <v>18.1</v>
          </cell>
        </row>
        <row r="220">
          <cell r="A220">
            <v>43607.14444444444</v>
          </cell>
          <cell r="B220">
            <v>5.9</v>
          </cell>
        </row>
        <row r="221">
          <cell r="A221">
            <v>43607.513194444444</v>
          </cell>
          <cell r="B221">
            <v>6.3</v>
          </cell>
        </row>
        <row r="222">
          <cell r="A222">
            <v>43607.958333333336</v>
          </cell>
          <cell r="B222">
            <v>12.8</v>
          </cell>
        </row>
        <row r="223">
          <cell r="A223">
            <v>43608.15555555555</v>
          </cell>
          <cell r="B223">
            <v>9.6</v>
          </cell>
        </row>
        <row r="224">
          <cell r="A224">
            <v>43609.853472222225</v>
          </cell>
          <cell r="B224">
            <v>7.7</v>
          </cell>
        </row>
        <row r="225">
          <cell r="A225">
            <v>43610.1125</v>
          </cell>
          <cell r="B225">
            <v>8.8</v>
          </cell>
        </row>
        <row r="226">
          <cell r="A226">
            <v>43610.504166666666</v>
          </cell>
          <cell r="B226">
            <v>7.8</v>
          </cell>
        </row>
        <row r="227">
          <cell r="A227">
            <v>43611.80347222222</v>
          </cell>
          <cell r="B227">
            <v>4.7</v>
          </cell>
        </row>
        <row r="228">
          <cell r="A228">
            <v>43613.126388888886</v>
          </cell>
          <cell r="B228">
            <v>5.3</v>
          </cell>
        </row>
        <row r="229">
          <cell r="A229">
            <v>43614.64027777778</v>
          </cell>
          <cell r="B229">
            <v>11.4</v>
          </cell>
        </row>
        <row r="230">
          <cell r="A230">
            <v>43614.777083333334</v>
          </cell>
          <cell r="B230">
            <v>3.5</v>
          </cell>
        </row>
        <row r="231">
          <cell r="A231">
            <v>43618.59930555556</v>
          </cell>
          <cell r="B231">
            <v>6.1</v>
          </cell>
        </row>
        <row r="232">
          <cell r="A232">
            <v>43618.60208333333</v>
          </cell>
          <cell r="B232">
            <v>7.2</v>
          </cell>
        </row>
        <row r="233">
          <cell r="A233">
            <v>43619.87986111111</v>
          </cell>
          <cell r="B233">
            <v>11.1</v>
          </cell>
        </row>
        <row r="234">
          <cell r="A234">
            <v>43620.194444444445</v>
          </cell>
          <cell r="B234">
            <v>8.9</v>
          </cell>
        </row>
        <row r="235">
          <cell r="A235">
            <v>43621.73472222222</v>
          </cell>
          <cell r="B235">
            <v>5.1</v>
          </cell>
        </row>
        <row r="236">
          <cell r="A236">
            <v>43623.808333333334</v>
          </cell>
          <cell r="B236">
            <v>8.2</v>
          </cell>
        </row>
        <row r="237">
          <cell r="A237">
            <v>43625.48263888889</v>
          </cell>
          <cell r="B237">
            <v>5.4</v>
          </cell>
        </row>
        <row r="238">
          <cell r="A238">
            <v>43625.78680555556</v>
          </cell>
          <cell r="B238">
            <v>9.3</v>
          </cell>
        </row>
        <row r="239">
          <cell r="A239">
            <v>43625.825694444444</v>
          </cell>
          <cell r="B239">
            <v>9.1</v>
          </cell>
        </row>
        <row r="240">
          <cell r="A240">
            <v>43626.05416666667</v>
          </cell>
          <cell r="B240">
            <v>7.6</v>
          </cell>
        </row>
        <row r="241">
          <cell r="A241">
            <v>43626.28125</v>
          </cell>
          <cell r="B241">
            <v>6.3</v>
          </cell>
        </row>
        <row r="242">
          <cell r="A242">
            <v>43628.39722222222</v>
          </cell>
          <cell r="B242">
            <v>12.2</v>
          </cell>
        </row>
        <row r="243">
          <cell r="A243">
            <v>43628.447916666664</v>
          </cell>
          <cell r="B243">
            <v>8.7</v>
          </cell>
        </row>
        <row r="244">
          <cell r="A244">
            <v>43628.8125</v>
          </cell>
          <cell r="B244">
            <v>9</v>
          </cell>
        </row>
        <row r="245">
          <cell r="A245">
            <v>43629.305555555555</v>
          </cell>
          <cell r="B245">
            <v>12.9</v>
          </cell>
        </row>
        <row r="246">
          <cell r="A246">
            <v>43629.53958333333</v>
          </cell>
          <cell r="B246">
            <v>7.8</v>
          </cell>
        </row>
        <row r="247">
          <cell r="A247">
            <v>43630.60625</v>
          </cell>
          <cell r="B247">
            <v>11.2</v>
          </cell>
        </row>
        <row r="248">
          <cell r="A248">
            <v>43631.36388888889</v>
          </cell>
          <cell r="B248">
            <v>8.1</v>
          </cell>
        </row>
        <row r="249">
          <cell r="A249">
            <v>43632.415972222225</v>
          </cell>
          <cell r="B249">
            <v>7.5</v>
          </cell>
        </row>
        <row r="250">
          <cell r="A250">
            <v>43632.84722222222</v>
          </cell>
          <cell r="B250">
            <v>11.7</v>
          </cell>
        </row>
        <row r="251">
          <cell r="A251">
            <v>43634.5375</v>
          </cell>
          <cell r="B251">
            <v>10.4</v>
          </cell>
        </row>
        <row r="252">
          <cell r="A252">
            <v>43634.76666666667</v>
          </cell>
          <cell r="B252">
            <v>11.9</v>
          </cell>
        </row>
        <row r="253">
          <cell r="A253">
            <v>43634.82152777778</v>
          </cell>
          <cell r="B253">
            <v>11</v>
          </cell>
        </row>
        <row r="254">
          <cell r="A254">
            <v>43635.4375</v>
          </cell>
          <cell r="B254">
            <v>8.8</v>
          </cell>
        </row>
        <row r="255">
          <cell r="A255">
            <v>43635.665972222225</v>
          </cell>
          <cell r="B255">
            <v>6.8</v>
          </cell>
        </row>
        <row r="256">
          <cell r="A256">
            <v>43635.69652777778</v>
          </cell>
          <cell r="B256">
            <v>5.3</v>
          </cell>
        </row>
        <row r="257">
          <cell r="A257">
            <v>43635.76736111111</v>
          </cell>
          <cell r="B257">
            <v>4.3</v>
          </cell>
        </row>
        <row r="258">
          <cell r="A258">
            <v>43636.024305555555</v>
          </cell>
          <cell r="B258">
            <v>8.6</v>
          </cell>
        </row>
        <row r="259">
          <cell r="A259">
            <v>43636.48402777778</v>
          </cell>
          <cell r="B259">
            <v>11.2</v>
          </cell>
        </row>
        <row r="260">
          <cell r="A260">
            <v>43636.83611111111</v>
          </cell>
          <cell r="B260">
            <v>11.2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E254"/>
  <sheetViews>
    <sheetView showGridLines="0" tabSelected="1" zoomScaleSheetLayoutView="100" zoomScalePageLayoutView="0" workbookViewId="0" topLeftCell="A1">
      <selection activeCell="N23" sqref="N23"/>
    </sheetView>
  </sheetViews>
  <sheetFormatPr defaultColWidth="9.00390625" defaultRowHeight="12.75"/>
  <cols>
    <col min="1" max="1" width="9.125" style="1" customWidth="1"/>
    <col min="2" max="2" width="9.125" style="4" customWidth="1"/>
    <col min="5" max="5" width="2.75390625" style="3" customWidth="1"/>
    <col min="6" max="6" width="2.75390625" style="0" customWidth="1"/>
    <col min="12" max="12" width="7.25390625" style="0" customWidth="1"/>
    <col min="13" max="13" width="1.75390625" style="0" customWidth="1"/>
    <col min="14" max="14" width="12.75390625" style="0" customWidth="1"/>
    <col min="15" max="15" width="1.75390625" style="0" customWidth="1"/>
    <col min="16" max="16" width="15.75390625" style="0" bestFit="1" customWidth="1"/>
    <col min="17" max="18" width="2.75390625" style="0" customWidth="1"/>
    <col min="19" max="19" width="12.00390625" style="0" bestFit="1" customWidth="1"/>
    <col min="20" max="20" width="1.625" style="0" customWidth="1"/>
    <col min="21" max="21" width="12.00390625" style="0" bestFit="1" customWidth="1"/>
  </cols>
  <sheetData>
    <row r="1" ht="13.5" thickBot="1">
      <c r="B1" s="2"/>
    </row>
    <row r="2" spans="5:31" ht="23.25">
      <c r="E2" s="5"/>
      <c r="F2" s="6"/>
      <c r="G2" s="7" t="s">
        <v>60</v>
      </c>
      <c r="H2" s="8"/>
      <c r="I2" s="8"/>
      <c r="J2" s="8"/>
      <c r="K2" s="8"/>
      <c r="L2" s="8"/>
      <c r="M2" s="8"/>
      <c r="N2" s="8"/>
      <c r="O2" s="8"/>
      <c r="P2" s="8"/>
      <c r="Q2" s="9"/>
      <c r="R2" s="5"/>
      <c r="AE2" s="5"/>
    </row>
    <row r="3" spans="5:31" ht="20.25">
      <c r="E3" s="5"/>
      <c r="F3" s="10"/>
      <c r="G3" s="11" t="s">
        <v>0</v>
      </c>
      <c r="H3" s="12"/>
      <c r="I3" s="12"/>
      <c r="J3" s="12"/>
      <c r="K3" s="12"/>
      <c r="L3" s="12"/>
      <c r="M3" s="12"/>
      <c r="N3" s="12"/>
      <c r="O3" s="12"/>
      <c r="P3" s="12"/>
      <c r="Q3" s="13"/>
      <c r="R3" s="5"/>
      <c r="AE3" s="5"/>
    </row>
    <row r="4" spans="1:17" s="16" customFormat="1" ht="12.75">
      <c r="A4" s="14"/>
      <c r="B4" s="15"/>
      <c r="E4" s="17"/>
      <c r="F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6:17" ht="15.75">
      <c r="F5" s="10"/>
      <c r="G5" s="21" t="s">
        <v>1</v>
      </c>
      <c r="I5" s="22"/>
      <c r="K5" s="23" t="s">
        <v>2</v>
      </c>
      <c r="L5" s="24"/>
      <c r="M5" s="25"/>
      <c r="N5" s="26"/>
      <c r="O5" s="25"/>
      <c r="P5" s="27"/>
      <c r="Q5" s="28"/>
    </row>
    <row r="6" spans="6:21" ht="14.25">
      <c r="F6" s="10"/>
      <c r="G6" s="22"/>
      <c r="H6" s="22"/>
      <c r="I6" s="22"/>
      <c r="J6" s="22"/>
      <c r="K6" s="22"/>
      <c r="L6" s="29" t="s">
        <v>3</v>
      </c>
      <c r="M6" s="30"/>
      <c r="N6" s="29" t="s">
        <v>4</v>
      </c>
      <c r="O6" s="30"/>
      <c r="P6" s="29" t="s">
        <v>5</v>
      </c>
      <c r="Q6" s="28"/>
      <c r="S6" s="5"/>
      <c r="T6" s="5"/>
      <c r="U6" s="5"/>
    </row>
    <row r="7" spans="6:19" ht="15.75">
      <c r="F7" s="10"/>
      <c r="G7" s="31" t="s">
        <v>6</v>
      </c>
      <c r="H7" s="32"/>
      <c r="I7" s="32"/>
      <c r="J7" s="32"/>
      <c r="K7" s="32"/>
      <c r="L7" s="33"/>
      <c r="M7" s="32"/>
      <c r="N7" s="34">
        <v>43636</v>
      </c>
      <c r="O7" s="22"/>
      <c r="P7" s="35" t="e">
        <f>(SUMIF('[1]показания'!A:A,"&lt;"&amp;N7+1,'[1]показания'!B:B)-SUMIF('[1]показания'!A:A,"&lt;"&amp;N7-14,'[1]показания'!B:B))/(COUNTIF('[1]показания'!A:A,"&lt;"&amp;N7+1)-COUNTIF('[1]показания'!A:A,"&lt;"&amp;N7-14))</f>
        <v>#VALUE!</v>
      </c>
      <c r="Q7" s="36"/>
      <c r="S7" s="37"/>
    </row>
    <row r="8" spans="6:19" ht="12.75">
      <c r="F8" s="10"/>
      <c r="G8" s="22"/>
      <c r="H8" s="22"/>
      <c r="I8" s="22"/>
      <c r="J8" s="22"/>
      <c r="K8" s="22"/>
      <c r="L8" s="22"/>
      <c r="M8" s="22"/>
      <c r="N8" s="22"/>
      <c r="O8" s="22"/>
      <c r="P8" s="22"/>
      <c r="Q8" s="28"/>
      <c r="S8" s="37"/>
    </row>
    <row r="9" spans="6:19" ht="15.75">
      <c r="F9" s="10"/>
      <c r="G9" s="38" t="s">
        <v>7</v>
      </c>
      <c r="H9" s="22"/>
      <c r="I9" s="22"/>
      <c r="J9" s="22"/>
      <c r="K9" s="22"/>
      <c r="L9" s="22"/>
      <c r="M9" s="22"/>
      <c r="N9" s="34">
        <v>43636</v>
      </c>
      <c r="O9" s="22"/>
      <c r="P9" s="35" t="e">
        <f>(SUMIF('[1]показания'!A:A,"&lt;"&amp;N9+1,'[1]показания'!B:B)-SUMIF('[1]показания'!A:A,"&lt;"&amp;N9-10,'[1]показания'!B:B))/(COUNTIF('[1]показания'!A:A,"&lt;"&amp;N9+1)-COUNTIF('[1]показания'!A:A,"&lt;"&amp;N9-10))</f>
        <v>#VALUE!</v>
      </c>
      <c r="Q9" s="28"/>
      <c r="S9" s="37"/>
    </row>
    <row r="10" spans="1:19" s="16" customFormat="1" ht="12.75">
      <c r="A10" s="14"/>
      <c r="B10" s="15"/>
      <c r="E10" s="17"/>
      <c r="F10" s="18"/>
      <c r="G10" s="39"/>
      <c r="H10" s="19"/>
      <c r="I10" s="19"/>
      <c r="J10" s="19"/>
      <c r="K10" s="19"/>
      <c r="L10" s="19"/>
      <c r="M10" s="19"/>
      <c r="N10" s="40"/>
      <c r="O10" s="19"/>
      <c r="P10" s="41"/>
      <c r="Q10" s="20"/>
      <c r="S10" s="42"/>
    </row>
    <row r="11" spans="6:19" ht="15.75">
      <c r="F11" s="10"/>
      <c r="G11" s="43" t="s">
        <v>8</v>
      </c>
      <c r="H11" s="44"/>
      <c r="I11" s="44"/>
      <c r="J11" s="44"/>
      <c r="K11" s="44"/>
      <c r="L11" s="44"/>
      <c r="M11" s="44"/>
      <c r="N11" s="45">
        <v>43636</v>
      </c>
      <c r="O11" s="22"/>
      <c r="P11" s="46" t="e">
        <f>(SUMIF('[1]показания'!A:A,"&lt;"&amp;N11+1,'[1]показания'!B:B)-SUMIF('[1]показания'!A:A,"&lt;"&amp;N11,'[1]показания'!B:B))/(COUNTIF('[1]показания'!A:A,"&lt;"&amp;N11+1)-COUNTIF('[1]показания'!A:A,"&lt;"&amp;N11))</f>
        <v>#VALUE!</v>
      </c>
      <c r="Q11" s="28"/>
      <c r="S11" s="37"/>
    </row>
    <row r="12" spans="6:17" ht="8.25" customHeight="1">
      <c r="F12" s="10"/>
      <c r="G12" s="43"/>
      <c r="H12" s="44"/>
      <c r="I12" s="44"/>
      <c r="J12" s="44"/>
      <c r="K12" s="44"/>
      <c r="L12" s="44"/>
      <c r="M12" s="44"/>
      <c r="N12" s="45"/>
      <c r="O12" s="22"/>
      <c r="P12" s="47"/>
      <c r="Q12" s="28"/>
    </row>
    <row r="13" spans="6:17" ht="12.75">
      <c r="F13" s="10"/>
      <c r="G13" s="48">
        <v>0.25</v>
      </c>
      <c r="H13" s="49" t="s">
        <v>9</v>
      </c>
      <c r="I13" s="49" t="s">
        <v>61</v>
      </c>
      <c r="K13" s="22"/>
      <c r="L13" s="22"/>
      <c r="M13" s="22"/>
      <c r="N13" s="22"/>
      <c r="O13" s="22"/>
      <c r="P13" s="22"/>
      <c r="Q13" s="28"/>
    </row>
    <row r="14" spans="6:17" ht="12.75">
      <c r="F14" s="10"/>
      <c r="G14" s="48">
        <v>0.3333333333333333</v>
      </c>
      <c r="H14" s="49" t="s">
        <v>10</v>
      </c>
      <c r="I14" s="49" t="s">
        <v>11</v>
      </c>
      <c r="K14" s="22"/>
      <c r="L14" s="22"/>
      <c r="M14" s="22"/>
      <c r="N14" s="22"/>
      <c r="O14" s="22"/>
      <c r="P14" s="22"/>
      <c r="Q14" s="28"/>
    </row>
    <row r="15" spans="6:17" ht="12.75">
      <c r="F15" s="10"/>
      <c r="G15" s="48">
        <v>0.3958333333333333</v>
      </c>
      <c r="H15" s="49" t="s">
        <v>12</v>
      </c>
      <c r="I15" s="49" t="s">
        <v>13</v>
      </c>
      <c r="K15" s="22"/>
      <c r="L15" s="22"/>
      <c r="M15" s="22"/>
      <c r="N15" s="22"/>
      <c r="O15" s="22"/>
      <c r="P15" s="22"/>
      <c r="Q15" s="28"/>
    </row>
    <row r="16" spans="6:17" ht="12.75">
      <c r="F16" s="10"/>
      <c r="G16" s="48">
        <v>0.5208333333333334</v>
      </c>
      <c r="H16" s="49" t="s">
        <v>14</v>
      </c>
      <c r="I16" s="49" t="s">
        <v>15</v>
      </c>
      <c r="K16" s="22"/>
      <c r="L16" s="22"/>
      <c r="M16" s="22"/>
      <c r="N16" s="22"/>
      <c r="O16" s="22"/>
      <c r="P16" s="22"/>
      <c r="Q16" s="28"/>
    </row>
    <row r="17" spans="6:17" ht="12.75">
      <c r="F17" s="10"/>
      <c r="G17" s="48">
        <v>0.5833333333333334</v>
      </c>
      <c r="H17" s="49" t="s">
        <v>16</v>
      </c>
      <c r="I17" s="49" t="s">
        <v>17</v>
      </c>
      <c r="K17" s="22"/>
      <c r="L17" s="22"/>
      <c r="M17" s="22"/>
      <c r="N17" s="22"/>
      <c r="O17" s="22"/>
      <c r="Q17" s="28"/>
    </row>
    <row r="18" spans="6:18" ht="12.75">
      <c r="F18" s="10"/>
      <c r="G18" s="48">
        <v>0.7083333333333334</v>
      </c>
      <c r="H18" s="49" t="s">
        <v>18</v>
      </c>
      <c r="I18" s="49" t="s">
        <v>19</v>
      </c>
      <c r="K18" s="22"/>
      <c r="L18" s="22"/>
      <c r="M18" s="22"/>
      <c r="N18" s="22"/>
      <c r="O18" s="22"/>
      <c r="P18" s="22"/>
      <c r="Q18" s="28"/>
      <c r="R18" s="5"/>
    </row>
    <row r="19" spans="6:18" ht="12.75">
      <c r="F19" s="10"/>
      <c r="G19" s="48">
        <v>0.7708333333333334</v>
      </c>
      <c r="H19" s="49" t="s">
        <v>20</v>
      </c>
      <c r="I19" s="49" t="s">
        <v>21</v>
      </c>
      <c r="K19" s="22"/>
      <c r="L19" s="22"/>
      <c r="M19" s="22"/>
      <c r="N19" s="22"/>
      <c r="O19" s="22"/>
      <c r="P19" s="22"/>
      <c r="Q19" s="28"/>
      <c r="R19" s="5"/>
    </row>
    <row r="20" spans="6:18" ht="12.75">
      <c r="F20" s="10"/>
      <c r="G20" s="48">
        <v>0.9166666666666666</v>
      </c>
      <c r="H20" s="49" t="s">
        <v>22</v>
      </c>
      <c r="I20" s="49" t="s">
        <v>23</v>
      </c>
      <c r="K20" s="22"/>
      <c r="L20" s="22"/>
      <c r="M20" s="22"/>
      <c r="N20" s="22"/>
      <c r="O20" s="22"/>
      <c r="P20" s="22"/>
      <c r="Q20" s="28"/>
      <c r="R20" s="5"/>
    </row>
    <row r="21" spans="6:18" ht="12.75">
      <c r="F21" s="10"/>
      <c r="G21" s="48">
        <v>0</v>
      </c>
      <c r="H21" s="49" t="s">
        <v>24</v>
      </c>
      <c r="I21" s="49" t="s">
        <v>25</v>
      </c>
      <c r="K21" s="22"/>
      <c r="L21" s="22"/>
      <c r="M21" s="22"/>
      <c r="N21" s="50" t="s">
        <v>26</v>
      </c>
      <c r="O21" s="22"/>
      <c r="P21" s="22"/>
      <c r="Q21" s="28"/>
      <c r="R21" s="5"/>
    </row>
    <row r="22" spans="5:18" ht="13.5" thickBot="1">
      <c r="E22" s="51"/>
      <c r="F22" s="10"/>
      <c r="G22" s="48">
        <v>0.14583333333333334</v>
      </c>
      <c r="H22" s="49" t="s">
        <v>27</v>
      </c>
      <c r="I22" s="49" t="s">
        <v>28</v>
      </c>
      <c r="K22" s="22"/>
      <c r="L22" s="22"/>
      <c r="M22" s="22"/>
      <c r="N22" s="50" t="s">
        <v>29</v>
      </c>
      <c r="O22" s="22"/>
      <c r="P22" s="22"/>
      <c r="Q22" s="28"/>
      <c r="R22" s="5"/>
    </row>
    <row r="23" spans="5:18" ht="18.75" thickBot="1">
      <c r="E23" s="5"/>
      <c r="F23" s="10"/>
      <c r="G23" s="52" t="s">
        <v>30</v>
      </c>
      <c r="H23" s="22"/>
      <c r="I23" s="22"/>
      <c r="J23" s="22"/>
      <c r="K23" s="22"/>
      <c r="L23" s="22"/>
      <c r="M23" s="22"/>
      <c r="N23" s="53">
        <v>14</v>
      </c>
      <c r="O23" s="54">
        <f>1.307086614</f>
        <v>1.307086614</v>
      </c>
      <c r="P23" s="55" t="e">
        <f>IF(N23=14,P7/O23,IF(N23=10,P9/O23,IF(N23=1,P11/O23,"")))</f>
        <v>#VALUE!</v>
      </c>
      <c r="Q23" s="28"/>
      <c r="R23" s="5"/>
    </row>
    <row r="24" spans="5:18" ht="12.75">
      <c r="E24" s="5"/>
      <c r="F24" s="10"/>
      <c r="G24" s="56" t="s">
        <v>31</v>
      </c>
      <c r="H24" s="22"/>
      <c r="I24" s="22"/>
      <c r="J24" s="22"/>
      <c r="K24" s="22"/>
      <c r="L24" s="22"/>
      <c r="M24" s="22"/>
      <c r="N24" s="22"/>
      <c r="O24" s="22"/>
      <c r="P24" s="22"/>
      <c r="Q24" s="28"/>
      <c r="R24" s="5"/>
    </row>
    <row r="25" spans="5:18" ht="12.75">
      <c r="E25" s="5"/>
      <c r="F25" s="10"/>
      <c r="G25" s="57" t="s">
        <v>32</v>
      </c>
      <c r="H25" s="22"/>
      <c r="I25" s="22"/>
      <c r="J25" s="22"/>
      <c r="K25" s="22"/>
      <c r="L25" s="22"/>
      <c r="M25" s="22"/>
      <c r="N25" s="22"/>
      <c r="O25" s="22"/>
      <c r="P25" s="22"/>
      <c r="Q25" s="28"/>
      <c r="R25" s="3"/>
    </row>
    <row r="26" spans="5:18" ht="12.75">
      <c r="E26" s="5"/>
      <c r="F26" s="10"/>
      <c r="G26" s="39" t="s">
        <v>33</v>
      </c>
      <c r="H26" s="57"/>
      <c r="I26" s="57"/>
      <c r="J26" s="57"/>
      <c r="K26" s="57"/>
      <c r="L26" s="57"/>
      <c r="M26" s="57"/>
      <c r="N26" s="50"/>
      <c r="O26" s="50"/>
      <c r="P26" s="50"/>
      <c r="Q26" s="28"/>
      <c r="R26" s="3"/>
    </row>
    <row r="27" spans="6:18" ht="12.75">
      <c r="F27" s="10"/>
      <c r="G27" s="58" t="s">
        <v>34</v>
      </c>
      <c r="H27" s="59"/>
      <c r="I27" s="58" t="s">
        <v>35</v>
      </c>
      <c r="J27" s="59"/>
      <c r="K27" s="59"/>
      <c r="L27" s="59"/>
      <c r="M27" s="59"/>
      <c r="N27" s="50"/>
      <c r="O27" s="50"/>
      <c r="P27" s="50"/>
      <c r="Q27" s="28"/>
      <c r="R27" s="3"/>
    </row>
    <row r="28" spans="6:18" ht="12.75">
      <c r="F28" s="10"/>
      <c r="G28" s="58" t="s">
        <v>36</v>
      </c>
      <c r="H28" s="59"/>
      <c r="I28" s="58" t="s">
        <v>37</v>
      </c>
      <c r="J28" s="59"/>
      <c r="K28" s="59"/>
      <c r="L28" s="59"/>
      <c r="M28" s="59"/>
      <c r="N28" s="50"/>
      <c r="O28" s="57"/>
      <c r="P28" s="50"/>
      <c r="Q28" s="28"/>
      <c r="R28" s="3"/>
    </row>
    <row r="29" spans="6:18" ht="12.75">
      <c r="F29" s="10"/>
      <c r="G29" s="58" t="s">
        <v>38</v>
      </c>
      <c r="H29" s="59"/>
      <c r="I29" s="58" t="s">
        <v>39</v>
      </c>
      <c r="J29" s="59"/>
      <c r="K29" s="59"/>
      <c r="L29" s="59"/>
      <c r="M29" s="59"/>
      <c r="N29" s="50"/>
      <c r="O29" s="57"/>
      <c r="P29" s="50"/>
      <c r="Q29" s="28"/>
      <c r="R29" s="5"/>
    </row>
    <row r="30" spans="6:18" ht="12.75">
      <c r="F30" s="10"/>
      <c r="G30" s="58" t="s">
        <v>40</v>
      </c>
      <c r="H30" s="59"/>
      <c r="I30" s="58" t="s">
        <v>41</v>
      </c>
      <c r="J30" s="59"/>
      <c r="K30" s="59"/>
      <c r="L30" s="59"/>
      <c r="M30" s="59"/>
      <c r="N30" s="50"/>
      <c r="O30" s="57"/>
      <c r="P30" s="57"/>
      <c r="Q30" s="28"/>
      <c r="R30" s="5"/>
    </row>
    <row r="31" spans="6:18" ht="12.75">
      <c r="F31" s="10"/>
      <c r="G31" s="50"/>
      <c r="H31" s="50"/>
      <c r="I31" s="50"/>
      <c r="J31" s="50"/>
      <c r="K31" s="50"/>
      <c r="L31" s="50"/>
      <c r="M31" s="50"/>
      <c r="N31" s="50"/>
      <c r="O31" s="57"/>
      <c r="P31" s="57"/>
      <c r="Q31" s="28"/>
      <c r="R31" s="5"/>
    </row>
    <row r="32" spans="6:18" ht="12.75">
      <c r="F32" s="10"/>
      <c r="G32" s="60" t="s">
        <v>42</v>
      </c>
      <c r="H32" s="50"/>
      <c r="I32" s="60" t="s">
        <v>43</v>
      </c>
      <c r="J32" s="50"/>
      <c r="K32" s="50"/>
      <c r="L32" s="50"/>
      <c r="M32" s="50"/>
      <c r="N32" s="22"/>
      <c r="O32" s="22"/>
      <c r="P32" s="57"/>
      <c r="Q32" s="28"/>
      <c r="R32" s="3"/>
    </row>
    <row r="33" spans="6:18" ht="12.75">
      <c r="F33" s="10"/>
      <c r="G33" s="61" t="s">
        <v>44</v>
      </c>
      <c r="H33" s="62"/>
      <c r="I33" s="57" t="s">
        <v>45</v>
      </c>
      <c r="J33" s="62"/>
      <c r="K33" s="62"/>
      <c r="L33" s="62"/>
      <c r="M33" s="62"/>
      <c r="N33" s="22"/>
      <c r="O33" s="22"/>
      <c r="P33" s="57"/>
      <c r="Q33" s="28"/>
      <c r="R33" s="3"/>
    </row>
    <row r="34" spans="6:18" ht="12.75">
      <c r="F34" s="10"/>
      <c r="G34" s="61" t="s">
        <v>46</v>
      </c>
      <c r="H34" s="50"/>
      <c r="I34" s="57" t="s">
        <v>47</v>
      </c>
      <c r="J34" s="50"/>
      <c r="K34" s="50"/>
      <c r="L34" s="50"/>
      <c r="M34" s="50"/>
      <c r="N34" s="22"/>
      <c r="O34" s="22"/>
      <c r="P34" s="50"/>
      <c r="Q34" s="28"/>
      <c r="R34" s="3"/>
    </row>
    <row r="35" spans="6:18" ht="12.75">
      <c r="F35" s="10"/>
      <c r="G35" s="63" t="s">
        <v>48</v>
      </c>
      <c r="H35" s="64"/>
      <c r="I35" s="63" t="s">
        <v>49</v>
      </c>
      <c r="J35" s="64"/>
      <c r="K35" s="64"/>
      <c r="L35" s="64"/>
      <c r="M35" s="64"/>
      <c r="N35" s="22"/>
      <c r="O35" s="22"/>
      <c r="P35" s="50"/>
      <c r="Q35" s="28"/>
      <c r="R35" s="3"/>
    </row>
    <row r="36" spans="6:18" ht="12.75">
      <c r="F36" s="10"/>
      <c r="G36" s="60" t="s">
        <v>50</v>
      </c>
      <c r="H36" s="65"/>
      <c r="I36" s="60" t="s">
        <v>51</v>
      </c>
      <c r="J36" s="65"/>
      <c r="K36" s="65"/>
      <c r="L36" s="65"/>
      <c r="M36" s="65"/>
      <c r="N36" s="22"/>
      <c r="O36" s="22"/>
      <c r="P36" s="50"/>
      <c r="Q36" s="28"/>
      <c r="R36" s="3"/>
    </row>
    <row r="37" spans="6:17" ht="12.75">
      <c r="F37" s="10"/>
      <c r="G37" s="50"/>
      <c r="H37" s="50"/>
      <c r="I37" s="50"/>
      <c r="J37" s="50"/>
      <c r="K37" s="50"/>
      <c r="L37" s="50"/>
      <c r="M37" s="50"/>
      <c r="N37" s="50"/>
      <c r="O37" s="57"/>
      <c r="P37" s="57"/>
      <c r="Q37" s="28"/>
    </row>
    <row r="38" spans="6:17" ht="12.75">
      <c r="F38" s="10"/>
      <c r="G38" s="58" t="s">
        <v>52</v>
      </c>
      <c r="H38" s="57"/>
      <c r="I38" s="57"/>
      <c r="J38" s="66" t="s">
        <v>53</v>
      </c>
      <c r="K38" s="66"/>
      <c r="L38" s="57"/>
      <c r="M38" s="66"/>
      <c r="N38" s="50"/>
      <c r="O38" s="57"/>
      <c r="P38" s="57"/>
      <c r="Q38" s="28"/>
    </row>
    <row r="39" spans="6:17" ht="12.75">
      <c r="F39" s="10"/>
      <c r="G39" s="67" t="s">
        <v>54</v>
      </c>
      <c r="H39" s="57"/>
      <c r="I39" s="57"/>
      <c r="J39" s="67" t="s">
        <v>55</v>
      </c>
      <c r="K39" s="67"/>
      <c r="L39" s="57"/>
      <c r="M39" s="67"/>
      <c r="N39" s="50"/>
      <c r="O39" s="57"/>
      <c r="P39" s="57"/>
      <c r="Q39" s="28"/>
    </row>
    <row r="40" spans="6:17" ht="12.75">
      <c r="F40" s="10"/>
      <c r="G40" s="66" t="s">
        <v>56</v>
      </c>
      <c r="H40" s="57"/>
      <c r="I40" s="57"/>
      <c r="J40" s="66" t="s">
        <v>57</v>
      </c>
      <c r="K40" s="66"/>
      <c r="L40" s="57"/>
      <c r="M40" s="66"/>
      <c r="N40" s="50"/>
      <c r="O40" s="57"/>
      <c r="P40" s="57"/>
      <c r="Q40" s="28"/>
    </row>
    <row r="41" spans="6:17" ht="12.75">
      <c r="F41" s="10"/>
      <c r="G41" s="60" t="s">
        <v>58</v>
      </c>
      <c r="H41" s="57"/>
      <c r="I41" s="57"/>
      <c r="J41" s="60" t="s">
        <v>59</v>
      </c>
      <c r="K41" s="60"/>
      <c r="L41" s="57"/>
      <c r="M41" s="60"/>
      <c r="N41" s="22"/>
      <c r="O41" s="22"/>
      <c r="P41" s="57"/>
      <c r="Q41" s="28"/>
    </row>
    <row r="42" spans="6:17" ht="13.5" thickBot="1">
      <c r="F42" s="68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0"/>
    </row>
    <row r="44" ht="12.75">
      <c r="F44" s="3"/>
    </row>
    <row r="46" ht="12.75">
      <c r="H46" s="71"/>
    </row>
    <row r="107" spans="1:2" ht="12.75">
      <c r="A107" s="72"/>
      <c r="B107" s="73"/>
    </row>
    <row r="110" ht="12.75">
      <c r="A110" s="74"/>
    </row>
    <row r="192" spans="1:2" ht="12.75">
      <c r="A192" s="75"/>
      <c r="B192" s="76"/>
    </row>
    <row r="193" spans="1:2" ht="12.75">
      <c r="A193" s="75"/>
      <c r="B193" s="76"/>
    </row>
    <row r="194" spans="1:2" ht="12.75">
      <c r="A194" s="75"/>
      <c r="B194" s="76"/>
    </row>
    <row r="195" spans="1:2" ht="12.75">
      <c r="A195" s="75"/>
      <c r="B195" s="76"/>
    </row>
    <row r="196" spans="1:2" ht="12.75">
      <c r="A196" s="75"/>
      <c r="B196" s="76"/>
    </row>
    <row r="197" spans="1:2" ht="12.75">
      <c r="A197" s="75"/>
      <c r="B197" s="76"/>
    </row>
    <row r="198" spans="1:2" ht="12.75">
      <c r="A198" s="75"/>
      <c r="B198" s="76"/>
    </row>
    <row r="199" spans="1:2" ht="12.75">
      <c r="A199" s="75"/>
      <c r="B199" s="76"/>
    </row>
    <row r="200" spans="1:2" ht="12.75">
      <c r="A200" s="75"/>
      <c r="B200" s="76"/>
    </row>
    <row r="201" spans="1:2" ht="12.75">
      <c r="A201" s="75"/>
      <c r="B201" s="76"/>
    </row>
    <row r="202" spans="1:2" ht="12.75">
      <c r="A202" s="75"/>
      <c r="B202" s="76"/>
    </row>
    <row r="203" spans="1:2" ht="12.75">
      <c r="A203" s="75"/>
      <c r="B203" s="76"/>
    </row>
    <row r="204" spans="1:2" ht="12.75">
      <c r="A204" s="75"/>
      <c r="B204" s="76"/>
    </row>
    <row r="205" spans="1:2" ht="12.75">
      <c r="A205" s="75"/>
      <c r="B205" s="76"/>
    </row>
    <row r="206" spans="1:2" ht="12.75">
      <c r="A206" s="75"/>
      <c r="B206" s="76"/>
    </row>
    <row r="207" spans="1:2" ht="12.75">
      <c r="A207" s="75"/>
      <c r="B207" s="76"/>
    </row>
    <row r="208" spans="1:2" ht="12.75">
      <c r="A208" s="75"/>
      <c r="B208" s="76"/>
    </row>
    <row r="209" spans="1:2" ht="12.75">
      <c r="A209" s="75"/>
      <c r="B209" s="76"/>
    </row>
    <row r="210" spans="1:2" ht="12.75">
      <c r="A210" s="75"/>
      <c r="B210" s="76"/>
    </row>
    <row r="211" spans="1:2" ht="12.75">
      <c r="A211" s="75"/>
      <c r="B211" s="76"/>
    </row>
    <row r="212" spans="1:2" ht="12.75">
      <c r="A212" s="75"/>
      <c r="B212" s="76"/>
    </row>
    <row r="213" spans="1:2" ht="12.75">
      <c r="A213" s="75"/>
      <c r="B213" s="76"/>
    </row>
    <row r="214" spans="1:2" ht="12.75">
      <c r="A214" s="75"/>
      <c r="B214" s="76"/>
    </row>
    <row r="215" spans="1:2" ht="12.75">
      <c r="A215" s="75"/>
      <c r="B215" s="76"/>
    </row>
    <row r="216" spans="1:2" ht="12.75">
      <c r="A216" s="75"/>
      <c r="B216" s="76"/>
    </row>
    <row r="217" spans="1:2" ht="12.75">
      <c r="A217" s="75"/>
      <c r="B217" s="76"/>
    </row>
    <row r="218" spans="1:2" ht="12.75">
      <c r="A218" s="75"/>
      <c r="B218" s="76"/>
    </row>
    <row r="219" spans="1:2" ht="12.75">
      <c r="A219" s="75"/>
      <c r="B219" s="76"/>
    </row>
    <row r="220" spans="1:2" ht="12.75">
      <c r="A220" s="75"/>
      <c r="B220" s="76"/>
    </row>
    <row r="221" spans="1:2" ht="12.75">
      <c r="A221" s="75"/>
      <c r="B221" s="76"/>
    </row>
    <row r="222" spans="1:2" ht="12.75">
      <c r="A222" s="75"/>
      <c r="B222" s="76"/>
    </row>
    <row r="223" spans="1:2" ht="12.75">
      <c r="A223" s="75"/>
      <c r="B223" s="76"/>
    </row>
    <row r="224" spans="1:2" ht="12.75">
      <c r="A224" s="75"/>
      <c r="B224" s="76"/>
    </row>
    <row r="225" spans="1:2" ht="12.75">
      <c r="A225" s="75"/>
      <c r="B225" s="76"/>
    </row>
    <row r="226" spans="1:2" ht="12.75">
      <c r="A226" s="75"/>
      <c r="B226" s="76"/>
    </row>
    <row r="227" spans="1:2" ht="12.75">
      <c r="A227" s="75"/>
      <c r="B227" s="76"/>
    </row>
    <row r="228" spans="1:2" ht="12.75">
      <c r="A228" s="75"/>
      <c r="B228" s="76"/>
    </row>
    <row r="229" spans="1:2" ht="12.75">
      <c r="A229" s="75"/>
      <c r="B229" s="76"/>
    </row>
    <row r="230" spans="1:2" ht="12.75">
      <c r="A230" s="75"/>
      <c r="B230" s="76"/>
    </row>
    <row r="231" spans="1:2" ht="12.75">
      <c r="A231" s="75"/>
      <c r="B231" s="76"/>
    </row>
    <row r="232" spans="1:2" ht="12.75">
      <c r="A232" s="75"/>
      <c r="B232" s="76"/>
    </row>
    <row r="233" spans="1:2" ht="12.75">
      <c r="A233" s="75"/>
      <c r="B233" s="76"/>
    </row>
    <row r="234" spans="1:2" ht="12.75">
      <c r="A234" s="75"/>
      <c r="B234" s="76"/>
    </row>
    <row r="235" spans="1:2" ht="12.75">
      <c r="A235" s="75"/>
      <c r="B235" s="76"/>
    </row>
    <row r="236" spans="1:2" ht="12.75">
      <c r="A236" s="75"/>
      <c r="B236" s="76"/>
    </row>
    <row r="237" spans="1:2" ht="12.75">
      <c r="A237" s="75"/>
      <c r="B237" s="76"/>
    </row>
    <row r="238" spans="1:2" ht="12.75">
      <c r="A238" s="75"/>
      <c r="B238" s="76"/>
    </row>
    <row r="239" spans="1:2" ht="12.75">
      <c r="A239" s="75"/>
      <c r="B239" s="76"/>
    </row>
    <row r="240" spans="1:2" ht="12.75">
      <c r="A240" s="75"/>
      <c r="B240" s="76"/>
    </row>
    <row r="241" spans="1:2" ht="12.75">
      <c r="A241" s="75"/>
      <c r="B241" s="76"/>
    </row>
    <row r="242" spans="1:2" ht="12.75">
      <c r="A242" s="75"/>
      <c r="B242" s="76"/>
    </row>
    <row r="243" spans="1:2" ht="12.75">
      <c r="A243" s="75"/>
      <c r="B243" s="76"/>
    </row>
    <row r="244" spans="1:2" ht="12.75">
      <c r="A244" s="75"/>
      <c r="B244" s="76"/>
    </row>
    <row r="245" spans="1:2" ht="12.75">
      <c r="A245" s="75"/>
      <c r="B245" s="76"/>
    </row>
    <row r="246" spans="1:2" ht="12.75">
      <c r="A246" s="75"/>
      <c r="B246" s="76"/>
    </row>
    <row r="247" spans="1:2" ht="12.75">
      <c r="A247" s="75"/>
      <c r="B247" s="76"/>
    </row>
    <row r="248" spans="1:2" ht="12.75">
      <c r="A248" s="75"/>
      <c r="B248" s="76"/>
    </row>
    <row r="249" spans="1:2" ht="12.75">
      <c r="A249" s="75"/>
      <c r="B249" s="76"/>
    </row>
    <row r="250" spans="1:2" ht="12.75">
      <c r="A250" s="77"/>
      <c r="B250" s="78"/>
    </row>
    <row r="251" spans="1:2" ht="12.75">
      <c r="A251" s="77"/>
      <c r="B251" s="78"/>
    </row>
    <row r="252" spans="1:2" ht="12.75">
      <c r="A252" s="77"/>
      <c r="B252" s="78"/>
    </row>
    <row r="253" spans="1:2" ht="12.75">
      <c r="A253" s="77"/>
      <c r="B253" s="78"/>
    </row>
    <row r="254" ht="12.75">
      <c r="B254" s="78"/>
    </row>
  </sheetData>
  <sheetProtection/>
  <dataValidations count="1">
    <dataValidation type="list" allowBlank="1" showInputMessage="1" showErrorMessage="1" sqref="N23">
      <formula1>"1,10,14"</formula1>
    </dataValidation>
  </dataValidations>
  <printOptions/>
  <pageMargins left="0.75" right="0.75" top="1" bottom="1" header="0.5" footer="0.5"/>
  <pageSetup fitToHeight="0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Ракитин И.О.</cp:lastModifiedBy>
  <dcterms:created xsi:type="dcterms:W3CDTF">2019-06-21T07:24:40Z</dcterms:created>
  <dcterms:modified xsi:type="dcterms:W3CDTF">2019-06-21T08:40:03Z</dcterms:modified>
  <cp:category/>
  <cp:version/>
  <cp:contentType/>
  <cp:contentStatus/>
</cp:coreProperties>
</file>