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D:\_temp_\"/>
    </mc:Choice>
  </mc:AlternateContent>
  <bookViews>
    <workbookView xWindow="0" yWindow="0" windowWidth="28800" windowHeight="12300"/>
  </bookViews>
  <sheets>
    <sheet name="итог" sheetId="4" r:id="rId1"/>
  </sheets>
  <definedNames>
    <definedName name="_xlnm._FilterDatabase" localSheetId="0" hidden="1">итог!$R$4:$X$33</definedName>
  </definedNames>
  <calcPr calcId="162913"/>
  <pivotCaches>
    <pivotCache cacheId="7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7" i="4" l="1" a="1"/>
  <c r="V22" i="4" a="1"/>
  <c r="X13" i="4" a="1"/>
  <c r="U5" i="4" a="1"/>
  <c r="X23" i="4" a="1"/>
  <c r="X24" i="4" a="1"/>
  <c r="S80" i="4" a="1"/>
  <c r="W91" i="4" a="1"/>
  <c r="S83" i="4" a="1"/>
  <c r="W71" i="4" a="1"/>
  <c r="S32" i="4" a="1"/>
  <c r="X14" i="4" a="1"/>
  <c r="S89" i="4" a="1"/>
  <c r="T71" i="4" a="1"/>
  <c r="V60" i="4" a="1"/>
  <c r="W49" i="4" a="1"/>
  <c r="S41" i="4" a="1"/>
  <c r="U12" i="4" a="1"/>
  <c r="R46" i="4" a="1"/>
  <c r="X12" i="4" a="1"/>
  <c r="X7" i="4" a="1"/>
  <c r="R32" i="4" a="1"/>
  <c r="V36" i="4" a="1"/>
  <c r="T79" i="4" a="1"/>
  <c r="U65" i="4" a="1"/>
  <c r="T59" i="4" a="1"/>
  <c r="X83" i="4" a="1"/>
  <c r="T13" i="4" a="1"/>
  <c r="U78" i="4" a="1"/>
  <c r="V82" i="4" a="1"/>
  <c r="T25" i="4" a="1"/>
  <c r="V81" i="4" a="1"/>
  <c r="R65" i="4" a="1"/>
  <c r="S68" i="4" a="1"/>
  <c r="X86" i="4" a="1"/>
  <c r="U45" i="4" a="1"/>
  <c r="R67" i="4" a="1"/>
  <c r="R92" i="4" a="1"/>
  <c r="V12" i="4" a="1"/>
  <c r="V83" i="4" a="1"/>
  <c r="U86" i="4" a="1"/>
  <c r="W65" i="4" a="1"/>
  <c r="R56" i="4" a="1"/>
  <c r="S72" i="4" a="1"/>
  <c r="W41" i="4" a="1"/>
  <c r="X21" i="4" a="1"/>
  <c r="R33" i="4" a="1"/>
  <c r="S9" i="4" a="1"/>
  <c r="W67" i="4" a="1"/>
  <c r="T6" i="4" a="1"/>
  <c r="R23" i="4" a="1"/>
  <c r="T90" i="4" a="1"/>
  <c r="S49" i="4" a="1"/>
  <c r="R39" i="4" a="1"/>
  <c r="V27" i="4" a="1"/>
  <c r="S21" i="4" a="1"/>
  <c r="V9" i="4" a="1"/>
  <c r="R83" i="4" a="1"/>
  <c r="R93" i="4" a="1"/>
  <c r="T35" i="4" a="1"/>
  <c r="T44" i="4" a="1"/>
  <c r="V56" i="4" a="1"/>
  <c r="T51" i="4" a="1"/>
  <c r="W8" i="4" a="1"/>
  <c r="X72" i="4" a="1"/>
  <c r="X50" i="4" a="1"/>
  <c r="W33" i="4" a="1"/>
  <c r="X30" i="4" a="1"/>
  <c r="V10" i="4" a="1"/>
  <c r="T8" i="4" a="1"/>
  <c r="R63" i="4" a="1"/>
  <c r="X36" i="4" a="1"/>
  <c r="T75" i="4" a="1"/>
  <c r="V71" i="4" a="1"/>
  <c r="V52" i="4" a="1"/>
  <c r="V43" i="4" a="1"/>
  <c r="R25" i="4" a="1"/>
  <c r="S81" i="4" a="1"/>
  <c r="U28" i="4" a="1"/>
  <c r="U63" i="4" a="1"/>
  <c r="T49" i="4" a="1"/>
  <c r="V31" i="4" a="1"/>
  <c r="V24" i="4" a="1"/>
  <c r="T17" i="4" a="1"/>
  <c r="T41" i="4" a="1"/>
  <c r="W61" i="4" a="1"/>
  <c r="T92" i="4" a="1"/>
  <c r="X71" i="4" a="1"/>
  <c r="U57" i="4" a="1"/>
  <c r="R73" i="4" a="1"/>
  <c r="T27" i="4" a="1"/>
  <c r="W37" i="4" a="1"/>
  <c r="T50" i="4" a="1"/>
  <c r="U81" i="4" a="1"/>
  <c r="U51" i="4" a="1"/>
  <c r="S84" i="4" a="1"/>
  <c r="U61" i="4" a="1"/>
  <c r="R50" i="4" a="1"/>
  <c r="X35" i="4" a="1"/>
  <c r="V4" i="4" a="1"/>
  <c r="R59" i="4" a="1"/>
  <c r="W39" i="4" a="1"/>
  <c r="S47" i="4" a="1"/>
  <c r="U15" i="4" a="1"/>
  <c r="V20" i="4" a="1"/>
  <c r="X27" i="4" a="1"/>
  <c r="W55" i="4" a="1"/>
  <c r="U83" i="4" a="1"/>
  <c r="R4" i="4" a="1"/>
  <c r="R91" i="4" a="1"/>
  <c r="X75" i="4" a="1"/>
  <c r="W68" i="4" a="1"/>
  <c r="T88" i="4" a="1"/>
  <c r="U74" i="4" a="1"/>
  <c r="S85" i="4" a="1"/>
  <c r="T66" i="4" a="1"/>
  <c r="X88" i="4" a="1"/>
  <c r="V44" i="4" a="1"/>
  <c r="U67" i="4" a="1"/>
  <c r="W13" i="4" a="1"/>
  <c r="R49" i="4" a="1"/>
  <c r="R19" i="4" a="1"/>
  <c r="T32" i="4" a="1"/>
  <c r="T60" i="4" a="1"/>
  <c r="R10" i="4" a="1"/>
  <c r="T83" i="4" a="1"/>
  <c r="X92" i="4" a="1"/>
  <c r="X15" i="4" a="1"/>
  <c r="S29" i="4" a="1"/>
  <c r="V88" i="4" a="1"/>
  <c r="T53" i="4" a="1"/>
  <c r="W70" i="4" a="1"/>
  <c r="S20" i="4" a="1"/>
  <c r="V48" i="4" a="1"/>
  <c r="W31" i="4" a="1"/>
  <c r="T36" i="4" a="1"/>
  <c r="R38" i="4" a="1"/>
  <c r="W57" i="4" a="1"/>
  <c r="V45" i="4" a="1"/>
  <c r="W73" i="4" a="1"/>
  <c r="T55" i="4" a="1"/>
  <c r="X37" i="4" a="1"/>
  <c r="X4" i="4" a="1"/>
  <c r="S59" i="4" a="1"/>
  <c r="R88" i="4" a="1"/>
  <c r="S23" i="4" a="1"/>
  <c r="T74" i="4" a="1"/>
  <c r="S35" i="4" a="1"/>
  <c r="T33" i="4" a="1"/>
  <c r="S30" i="4" a="1"/>
  <c r="S7" i="4" a="1"/>
  <c r="V86" i="4" a="1"/>
  <c r="T89" i="4" a="1"/>
  <c r="U62" i="4" a="1"/>
  <c r="U43" i="4" a="1"/>
  <c r="T24" i="4" a="1"/>
  <c r="S17" i="4" a="1"/>
  <c r="U80" i="4" a="1"/>
  <c r="S18" i="4" a="1"/>
  <c r="R89" i="4" a="1"/>
  <c r="S39" i="4" a="1"/>
  <c r="S71" i="4" a="1"/>
  <c r="R71" i="4" a="1"/>
  <c r="U13" i="4" a="1"/>
  <c r="V35" i="4" a="1"/>
  <c r="R30" i="4" a="1"/>
  <c r="S8" i="4" a="1"/>
  <c r="R61" i="4" a="1"/>
  <c r="R76" i="4" a="1"/>
  <c r="X9" i="4" a="1"/>
  <c r="R86" i="4" a="1"/>
  <c r="S88" i="4" a="1"/>
  <c r="S19" i="4" a="1"/>
  <c r="S90" i="4" a="1"/>
  <c r="V78" i="4" a="1"/>
  <c r="X70" i="4" a="1"/>
  <c r="V84" i="4" a="1"/>
  <c r="U35" i="4" a="1"/>
  <c r="S26" i="4" a="1"/>
  <c r="U39" i="4" a="1"/>
  <c r="X54" i="4" a="1"/>
  <c r="W10" i="4" a="1"/>
  <c r="S22" i="4" a="1"/>
  <c r="U6" i="4" a="1"/>
  <c r="T28" i="4" a="1"/>
  <c r="S44" i="4" a="1"/>
  <c r="U30" i="4" a="1"/>
  <c r="U66" i="4" a="1"/>
  <c r="W66" i="4" a="1"/>
  <c r="S79" i="4" a="1"/>
  <c r="T52" i="4" a="1"/>
  <c r="X77" i="4" a="1"/>
  <c r="U10" i="4" a="1"/>
  <c r="V59" i="4" a="1"/>
  <c r="S55" i="4" a="1"/>
  <c r="W30" i="4" a="1"/>
  <c r="R21" i="4" a="1"/>
  <c r="V15" i="4" a="1"/>
  <c r="V30" i="4" a="1"/>
  <c r="T45" i="4" a="1"/>
  <c r="W64" i="4" a="1"/>
  <c r="S48" i="4" a="1"/>
  <c r="X66" i="4" a="1"/>
  <c r="X10" i="4" a="1"/>
  <c r="U29" i="4" a="1"/>
  <c r="R12" i="4" a="1"/>
  <c r="V29" i="4" a="1"/>
  <c r="T61" i="4" a="1"/>
  <c r="V53" i="4" a="1"/>
  <c r="R69" i="4" a="1"/>
  <c r="U90" i="4" a="1"/>
  <c r="W46" i="4" a="1"/>
  <c r="T80" i="4" a="1"/>
  <c r="S77" i="4" a="1"/>
  <c r="U69" i="4" a="1"/>
  <c r="U49" i="4" a="1"/>
  <c r="V75" i="4" a="1"/>
  <c r="T93" i="4" a="1"/>
  <c r="R57" i="4" a="1"/>
  <c r="U58" i="4" a="1"/>
  <c r="V50" i="4" a="1"/>
  <c r="U55" i="4" a="1"/>
  <c r="W22" i="4" a="1"/>
  <c r="T39" i="4" a="1"/>
  <c r="R17" i="4" a="1"/>
  <c r="S28" i="4" a="1"/>
  <c r="S93" i="4" a="1"/>
  <c r="S10" i="4" a="1"/>
  <c r="W35" i="4" a="1"/>
  <c r="V25" i="4" a="1"/>
  <c r="W9" i="4" a="1"/>
  <c r="V7" i="4" a="1"/>
  <c r="V90" i="4" a="1"/>
  <c r="R81" i="4" a="1"/>
  <c r="T67" i="4" a="1"/>
  <c r="R11" i="4" a="1"/>
  <c r="R72" i="4" a="1"/>
  <c r="U53" i="4" a="1"/>
  <c r="T43" i="4" a="1"/>
  <c r="V26" i="4" a="1"/>
  <c r="S75" i="4" a="1"/>
  <c r="S52" i="4" a="1"/>
  <c r="W88" i="4" a="1"/>
  <c r="X74" i="4" a="1"/>
  <c r="X80" i="4" a="1"/>
  <c r="U59" i="4" a="1"/>
  <c r="R48" i="4" a="1"/>
  <c r="T85" i="4" a="1"/>
  <c r="V62" i="4" a="1"/>
  <c r="U47" i="4" a="1"/>
  <c r="R52" i="4" a="1"/>
  <c r="T40" i="4" a="1"/>
  <c r="S15" i="4" a="1"/>
  <c r="V6" i="4" a="1"/>
  <c r="R8" i="4" a="1"/>
  <c r="X18" i="4" a="1"/>
  <c r="S87" i="4" a="1"/>
  <c r="U71" i="4" a="1"/>
  <c r="S63" i="4" a="1"/>
  <c r="V77" i="4" a="1"/>
  <c r="V18" i="4" a="1"/>
  <c r="U32" i="4" a="1"/>
  <c r="U14" i="4" a="1"/>
  <c r="W4" i="4" a="1"/>
  <c r="T54" i="4" a="1"/>
  <c r="U79" i="4" a="1"/>
  <c r="T78" i="4" a="1"/>
  <c r="T72" i="4" a="1"/>
  <c r="X16" i="4" a="1"/>
  <c r="W62" i="4" a="1"/>
  <c r="W83" i="4" a="1"/>
  <c r="W90" i="4" a="1"/>
  <c r="X85" i="4" a="1"/>
  <c r="V47" i="4" a="1"/>
  <c r="W32" i="4" a="1"/>
  <c r="T15" i="4" a="1"/>
  <c r="W5" i="4" a="1"/>
  <c r="R62" i="4" a="1"/>
  <c r="V80" i="4" a="1"/>
  <c r="R26" i="4" a="1"/>
  <c r="V87" i="4" a="1"/>
  <c r="R80" i="4" a="1"/>
  <c r="V57" i="4" a="1"/>
  <c r="X19" i="4" a="1"/>
  <c r="X43" i="4" a="1"/>
  <c r="X45" i="4" a="1"/>
  <c r="V89" i="4" a="1"/>
  <c r="S65" i="4" a="1"/>
  <c r="S76" i="4" a="1"/>
  <c r="T16" i="4" a="1"/>
  <c r="S62" i="4" a="1"/>
  <c r="U44" i="4" a="1"/>
  <c r="U75" i="4" a="1"/>
  <c r="S42" i="4" a="1"/>
  <c r="V38" i="4" a="1"/>
  <c r="U9" i="4" a="1"/>
  <c r="V5" i="4" a="1"/>
  <c r="S37" i="4" a="1"/>
  <c r="T56" i="4" a="1"/>
  <c r="W85" i="4" a="1"/>
  <c r="S5" i="4" a="1"/>
  <c r="T42" i="4" a="1"/>
  <c r="W24" i="4" a="1"/>
  <c r="W21" i="4" a="1"/>
  <c r="U18" i="4" a="1"/>
  <c r="R58" i="4" a="1"/>
  <c r="X28" i="4" a="1"/>
  <c r="X11" i="4" a="1"/>
  <c r="U37" i="4" a="1"/>
  <c r="R90" i="4" a="1"/>
  <c r="X58" i="4" a="1"/>
  <c r="S78" i="4" a="1"/>
  <c r="X79" i="4" a="1"/>
  <c r="R64" i="4" a="1"/>
  <c r="S91" i="4" a="1"/>
  <c r="T48" i="4" a="1"/>
  <c r="V61" i="4" a="1"/>
  <c r="V55" i="4" a="1"/>
  <c r="S82" i="4" a="1"/>
  <c r="R54" i="4" a="1"/>
  <c r="V23" i="4" a="1"/>
  <c r="W34" i="4" a="1"/>
  <c r="T14" i="4" a="1"/>
  <c r="X5" i="4" a="1"/>
  <c r="V74" i="4" a="1"/>
  <c r="R29" i="4" a="1"/>
  <c r="X91" i="4" a="1"/>
  <c r="W93" i="4" a="1"/>
  <c r="V65" i="4" a="1"/>
  <c r="W53" i="4" a="1"/>
  <c r="U38" i="4" a="1"/>
  <c r="V28" i="4" a="1"/>
  <c r="V21" i="4" a="1"/>
  <c r="T18" i="4" a="1"/>
  <c r="U70" i="4" a="1"/>
  <c r="U17" i="4" a="1"/>
  <c r="X31" i="4" a="1"/>
  <c r="W17" i="4" a="1"/>
  <c r="V93" i="4" a="1"/>
  <c r="U23" i="4" a="1"/>
  <c r="T91" i="4" a="1"/>
  <c r="S34" i="4" a="1"/>
  <c r="S61" i="4" a="1"/>
  <c r="V76" i="4" a="1"/>
  <c r="S53" i="4" a="1"/>
  <c r="X63" i="4" a="1"/>
  <c r="X38" i="4" a="1"/>
  <c r="V46" i="4" a="1"/>
  <c r="R28" i="4" a="1"/>
  <c r="W47" i="4" a="1"/>
  <c r="V41" i="4" a="1"/>
  <c r="U42" i="4" a="1"/>
  <c r="W29" i="4" a="1"/>
  <c r="R60" i="4" a="1"/>
  <c r="R43" i="4" a="1"/>
  <c r="R44" i="4" a="1"/>
  <c r="U19" i="4" a="1"/>
  <c r="R5" i="4" a="1"/>
  <c r="R41" i="4" a="1"/>
  <c r="V91" i="4" a="1"/>
  <c r="R40" i="4" a="1"/>
  <c r="R79" i="4" a="1"/>
  <c r="U64" i="4" a="1"/>
  <c r="X62" i="4" a="1"/>
  <c r="U40" i="4" a="1"/>
  <c r="U34" i="4" a="1"/>
  <c r="T11" i="4" a="1"/>
  <c r="W15" i="4" a="1"/>
  <c r="T82" i="4" a="1"/>
  <c r="U8" i="4" a="1"/>
  <c r="V68" i="4" a="1"/>
  <c r="X55" i="4" a="1"/>
  <c r="U52" i="4" a="1"/>
  <c r="V37" i="4" a="1"/>
  <c r="U27" i="4" a="1"/>
  <c r="X44" i="4" a="1"/>
  <c r="X56" i="4" a="1"/>
  <c r="R22" i="4" a="1"/>
  <c r="S50" i="4" a="1"/>
  <c r="W20" i="4" a="1"/>
  <c r="W43" i="4" a="1"/>
  <c r="X6" i="4" a="1"/>
  <c r="S13" i="4" a="1"/>
  <c r="S33" i="4" a="1"/>
  <c r="W6" i="4" a="1"/>
  <c r="W7" i="4" a="1"/>
  <c r="R13" i="4" a="1"/>
  <c r="U85" i="4" a="1"/>
  <c r="W51" i="4" a="1"/>
  <c r="X68" i="4" a="1"/>
  <c r="T84" i="4" a="1"/>
  <c r="V92" i="4" a="1"/>
  <c r="W63" i="4" a="1"/>
  <c r="W50" i="4" a="1"/>
  <c r="T38" i="4" a="1"/>
  <c r="R9" i="4" a="1"/>
  <c r="T19" i="4" a="1"/>
  <c r="S36" i="4" a="1"/>
  <c r="R45" i="4" a="1"/>
  <c r="T87" i="4" a="1"/>
  <c r="U73" i="4" a="1"/>
  <c r="T81" i="4" a="1"/>
  <c r="X51" i="4" a="1"/>
  <c r="S16" i="4" a="1"/>
  <c r="S60" i="4" a="1"/>
  <c r="S40" i="4" a="1"/>
  <c r="U50" i="4" a="1"/>
  <c r="R24" i="4" a="1"/>
  <c r="V14" i="4" a="1"/>
  <c r="W56" i="4" a="1"/>
  <c r="X93" i="4" a="1"/>
  <c r="W23" i="4" a="1"/>
  <c r="U93" i="4" a="1"/>
  <c r="W87" i="4" a="1"/>
  <c r="R66" i="4" a="1"/>
  <c r="U33" i="4" a="1"/>
  <c r="S4" i="4" a="1"/>
  <c r="T68" i="4" a="1"/>
  <c r="X42" i="4" a="1"/>
  <c r="T20" i="4" a="1"/>
  <c r="S66" i="4" a="1"/>
  <c r="X59" i="4" a="1"/>
  <c r="U22" i="4" a="1"/>
  <c r="W25" i="4" a="1"/>
  <c r="R16" i="4" a="1"/>
  <c r="T57" i="4" a="1"/>
  <c r="X32" i="4" a="1"/>
  <c r="X39" i="4" a="1"/>
  <c r="W72" i="4" a="1"/>
  <c r="R20" i="4" a="1"/>
  <c r="W44" i="4" a="1"/>
  <c r="W42" i="4" a="1"/>
  <c r="W59" i="4" a="1"/>
  <c r="X89" i="4" a="1"/>
  <c r="W27" i="4" a="1"/>
  <c r="S57" i="4" a="1"/>
  <c r="X87" i="4" a="1"/>
  <c r="V64" i="4" a="1"/>
  <c r="X8" i="4" a="1"/>
  <c r="V40" i="4" a="1"/>
  <c r="V67" i="4" a="1"/>
  <c r="W69" i="4" a="1"/>
  <c r="T62" i="4" a="1"/>
  <c r="V17" i="4" a="1"/>
  <c r="X53" i="4" a="1"/>
  <c r="R7" i="4" a="1"/>
  <c r="W19" i="4" a="1"/>
  <c r="U72" i="4" a="1"/>
  <c r="X46" i="4" a="1"/>
  <c r="T31" i="4" a="1"/>
  <c r="T29" i="4" a="1"/>
  <c r="X60" i="4" a="1"/>
  <c r="R37" i="4" a="1"/>
  <c r="X25" i="4" a="1"/>
  <c r="W80" i="4" a="1"/>
  <c r="X61" i="4" a="1"/>
  <c r="V49" i="4" a="1"/>
  <c r="X20" i="4" a="1"/>
  <c r="W14" i="4" a="1"/>
  <c r="T37" i="4" a="1"/>
  <c r="R87" i="4" a="1"/>
  <c r="W79" i="4" a="1"/>
  <c r="V16" i="4" a="1"/>
  <c r="W84" i="4" a="1"/>
  <c r="U41" i="4" a="1"/>
  <c r="W54" i="4" a="1"/>
  <c r="T69" i="4" a="1"/>
  <c r="U89" i="4" a="1"/>
  <c r="X34" i="4" a="1"/>
  <c r="T47" i="4" a="1"/>
  <c r="R70" i="4" a="1"/>
  <c r="V79" i="4" a="1"/>
  <c r="S12" i="4" a="1"/>
  <c r="X52" i="4" a="1"/>
  <c r="U68" i="4" a="1"/>
  <c r="R68" i="4" a="1"/>
  <c r="U24" i="4" a="1"/>
  <c r="W86" i="4" a="1"/>
  <c r="X81" i="4" a="1"/>
  <c r="X47" i="4" a="1"/>
  <c r="S25" i="4" a="1"/>
  <c r="V66" i="4" a="1"/>
  <c r="R34" i="4" a="1"/>
  <c r="U11" i="4" a="1"/>
  <c r="S58" i="4" a="1"/>
  <c r="S92" i="4" a="1"/>
  <c r="W12" i="4" a="1"/>
  <c r="X69" i="4" a="1"/>
  <c r="V63" i="4" a="1"/>
  <c r="T30" i="4" a="1"/>
  <c r="U21" i="4" a="1"/>
  <c r="X84" i="4" a="1"/>
  <c r="X76" i="4" a="1"/>
  <c r="V39" i="4" a="1"/>
  <c r="R74" i="4" a="1"/>
  <c r="S14" i="4" a="1"/>
  <c r="S11" i="4" a="1"/>
  <c r="W92" i="4" a="1"/>
  <c r="U31" i="4" a="1"/>
  <c r="X41" i="4" a="1"/>
  <c r="W77" i="4" a="1"/>
  <c r="V33" i="4" a="1"/>
  <c r="R47" i="4" a="1"/>
  <c r="V85" i="4" a="1"/>
  <c r="X33" i="4" a="1"/>
  <c r="X64" i="4" a="1"/>
  <c r="U92" i="4" a="1"/>
  <c r="T70" i="4" a="1"/>
  <c r="R82" i="4" a="1"/>
  <c r="W38" i="4" a="1"/>
  <c r="U82" i="4" a="1"/>
  <c r="S67" i="4" a="1"/>
  <c r="V70" i="4" a="1"/>
  <c r="W60" i="4" a="1"/>
  <c r="S46" i="4" a="1"/>
  <c r="S51" i="4" a="1"/>
  <c r="U87" i="4" a="1"/>
  <c r="W74" i="4" a="1"/>
  <c r="R53" i="4" a="1"/>
  <c r="T73" i="4" a="1"/>
  <c r="V72" i="4" a="1"/>
  <c r="X22" i="4" a="1"/>
  <c r="S24" i="4" a="1"/>
  <c r="W45" i="4" a="1"/>
  <c r="U26" i="4" a="1"/>
  <c r="U84" i="4" a="1"/>
  <c r="V11" i="4" a="1"/>
  <c r="V54" i="4" a="1"/>
  <c r="T86" i="4" a="1"/>
  <c r="S73" i="4" a="1"/>
  <c r="S56" i="4" a="1"/>
  <c r="T65" i="4" a="1"/>
  <c r="S74" i="4" a="1"/>
  <c r="W81" i="4" a="1"/>
  <c r="W82" i="4" a="1"/>
  <c r="U25" i="4" a="1"/>
  <c r="X17" i="4" a="1"/>
  <c r="U88" i="4" a="1"/>
  <c r="R77" i="4" a="1"/>
  <c r="W26" i="4" a="1"/>
  <c r="R15" i="4" a="1"/>
  <c r="V69" i="4" a="1"/>
  <c r="T76" i="4" a="1"/>
  <c r="X29" i="4" a="1"/>
  <c r="S70" i="4" a="1"/>
  <c r="S45" i="4" a="1"/>
  <c r="V13" i="4" a="1"/>
  <c r="S69" i="4" a="1"/>
  <c r="T46" i="4" a="1"/>
  <c r="T26" i="4" a="1"/>
  <c r="X67" i="4" a="1"/>
  <c r="X73" i="4" a="1"/>
  <c r="R51" i="4" a="1"/>
  <c r="R84" i="4" a="1"/>
  <c r="X57" i="4" a="1"/>
  <c r="R42" i="4" a="1"/>
  <c r="T58" i="4" a="1"/>
  <c r="X82" i="4" a="1"/>
  <c r="U46" i="4" a="1"/>
  <c r="U54" i="4" a="1"/>
  <c r="R27" i="4" a="1"/>
  <c r="R14" i="4" a="1"/>
  <c r="U76" i="4" a="1"/>
  <c r="V42" i="4" a="1"/>
  <c r="W58" i="4" a="1"/>
  <c r="W52" i="4" a="1"/>
  <c r="U48" i="4" a="1"/>
  <c r="W89" i="4" a="1"/>
  <c r="S86" i="4" a="1"/>
  <c r="R36" i="4" a="1"/>
  <c r="S43" i="4" a="1"/>
  <c r="X90" i="4" a="1"/>
  <c r="W75" i="4" a="1"/>
  <c r="X49" i="4" a="1"/>
  <c r="U4" i="4" a="1"/>
  <c r="S64" i="4" a="1"/>
  <c r="W76" i="4" a="1"/>
  <c r="S54" i="4" a="1"/>
  <c r="T77" i="4" a="1"/>
  <c r="V51" i="4" a="1"/>
  <c r="W16" i="4" a="1"/>
  <c r="R85" i="4" a="1"/>
  <c r="T22" i="4" a="1"/>
  <c r="V19" i="4" a="1"/>
  <c r="R75" i="4" a="1"/>
  <c r="U77" i="4" a="1"/>
  <c r="X48" i="4" a="1"/>
  <c r="V8" i="4" a="1"/>
  <c r="R18" i="4" a="1"/>
  <c r="X65" i="4" a="1"/>
  <c r="T9" i="4" a="1"/>
  <c r="W18" i="4" a="1"/>
  <c r="V73" i="4" a="1"/>
  <c r="W28" i="4" a="1"/>
  <c r="U36" i="4" a="1"/>
  <c r="U60" i="4" a="1"/>
  <c r="R31" i="4" a="1"/>
  <c r="U16" i="4" a="1"/>
  <c r="R78" i="4" a="1"/>
  <c r="T64" i="4" a="1"/>
  <c r="W36" i="4" a="1"/>
  <c r="T21" i="4" a="1"/>
  <c r="X40" i="4" a="1"/>
  <c r="R6" i="4" a="1"/>
  <c r="U91" i="4" a="1"/>
  <c r="W40" i="4" a="1"/>
  <c r="T7" i="4" a="1"/>
  <c r="T63" i="4" a="1"/>
  <c r="V32" i="4" a="1"/>
  <c r="V34" i="4" a="1"/>
  <c r="T34" i="4" a="1"/>
  <c r="S6" i="4" a="1"/>
  <c r="T10" i="4" a="1"/>
  <c r="R55" i="4" a="1"/>
  <c r="V58" i="4" a="1"/>
  <c r="U20" i="4" a="1"/>
  <c r="X78" i="4" a="1"/>
  <c r="T5" i="4" a="1"/>
  <c r="S27" i="4" a="1"/>
  <c r="W48" i="4" a="1"/>
  <c r="R35" i="4" a="1"/>
  <c r="U56" i="4" a="1"/>
  <c r="X26" i="4" a="1"/>
  <c r="T12" i="4" a="1"/>
  <c r="S31" i="4" a="1"/>
  <c r="W78" i="4" a="1"/>
  <c r="T23" i="4" a="1"/>
  <c r="S38" i="4" a="1"/>
  <c r="W11" i="4" a="1"/>
  <c r="T4" i="4" a="1"/>
  <c r="T4" i="4" l="1"/>
  <c r="W11" i="4"/>
  <c r="S38" i="4"/>
  <c r="T23" i="4"/>
  <c r="W78" i="4"/>
  <c r="S31" i="4"/>
  <c r="T12" i="4"/>
  <c r="X26" i="4"/>
  <c r="U56" i="4"/>
  <c r="R35" i="4"/>
  <c r="W48" i="4"/>
  <c r="S27" i="4"/>
  <c r="T5" i="4"/>
  <c r="X78" i="4"/>
  <c r="U20" i="4"/>
  <c r="V58" i="4"/>
  <c r="R55" i="4"/>
  <c r="T10" i="4"/>
  <c r="S6" i="4"/>
  <c r="T34" i="4"/>
  <c r="V34" i="4"/>
  <c r="V32" i="4"/>
  <c r="T63" i="4"/>
  <c r="T7" i="4"/>
  <c r="W40" i="4"/>
  <c r="U91" i="4"/>
  <c r="R6" i="4"/>
  <c r="X40" i="4"/>
  <c r="T21" i="4"/>
  <c r="W36" i="4"/>
  <c r="T64" i="4"/>
  <c r="R78" i="4"/>
  <c r="U16" i="4"/>
  <c r="R31" i="4"/>
  <c r="U60" i="4"/>
  <c r="U36" i="4"/>
  <c r="W28" i="4"/>
  <c r="V73" i="4"/>
  <c r="W18" i="4"/>
  <c r="T9" i="4"/>
  <c r="X65" i="4"/>
  <c r="R18" i="4"/>
  <c r="V8" i="4"/>
  <c r="X48" i="4"/>
  <c r="U77" i="4"/>
  <c r="R75" i="4"/>
  <c r="V19" i="4"/>
  <c r="T22" i="4"/>
  <c r="R85" i="4"/>
  <c r="W16" i="4"/>
  <c r="V51" i="4"/>
  <c r="T77" i="4"/>
  <c r="S54" i="4"/>
  <c r="W76" i="4"/>
  <c r="S64" i="4"/>
  <c r="U4" i="4"/>
  <c r="X49" i="4"/>
  <c r="W75" i="4"/>
  <c r="X90" i="4"/>
  <c r="S43" i="4"/>
  <c r="R36" i="4"/>
  <c r="S86" i="4"/>
  <c r="W89" i="4"/>
  <c r="U48" i="4"/>
  <c r="W52" i="4"/>
  <c r="W58" i="4"/>
  <c r="V42" i="4"/>
  <c r="U76" i="4"/>
  <c r="R14" i="4"/>
  <c r="R27" i="4"/>
  <c r="U54" i="4"/>
  <c r="U46" i="4"/>
  <c r="X82" i="4"/>
  <c r="T58" i="4"/>
  <c r="R42" i="4"/>
  <c r="X57" i="4"/>
  <c r="R84" i="4"/>
  <c r="R51" i="4"/>
  <c r="X73" i="4"/>
  <c r="X67" i="4"/>
  <c r="T26" i="4"/>
  <c r="T46" i="4"/>
  <c r="S69" i="4"/>
  <c r="V13" i="4"/>
  <c r="S45" i="4"/>
  <c r="S70" i="4"/>
  <c r="X29" i="4"/>
  <c r="T76" i="4"/>
  <c r="V69" i="4"/>
  <c r="R15" i="4"/>
  <c r="W26" i="4"/>
  <c r="R77" i="4"/>
  <c r="U88" i="4"/>
  <c r="X17" i="4"/>
  <c r="U25" i="4"/>
  <c r="W82" i="4"/>
  <c r="W81" i="4"/>
  <c r="S74" i="4"/>
  <c r="T65" i="4"/>
  <c r="S56" i="4"/>
  <c r="S73" i="4"/>
  <c r="T86" i="4"/>
  <c r="V54" i="4"/>
  <c r="V11" i="4"/>
  <c r="U84" i="4"/>
  <c r="U26" i="4"/>
  <c r="W45" i="4"/>
  <c r="S24" i="4"/>
  <c r="X22" i="4"/>
  <c r="V72" i="4"/>
  <c r="T73" i="4"/>
  <c r="R53" i="4"/>
  <c r="W74" i="4"/>
  <c r="U87" i="4"/>
  <c r="S51" i="4"/>
  <c r="S46" i="4"/>
  <c r="W60" i="4"/>
  <c r="V70" i="4"/>
  <c r="S67" i="4"/>
  <c r="U82" i="4"/>
  <c r="W38" i="4"/>
  <c r="R82" i="4"/>
  <c r="T70" i="4"/>
  <c r="U92" i="4"/>
  <c r="X64" i="4"/>
  <c r="X33" i="4"/>
  <c r="V85" i="4"/>
  <c r="R47" i="4"/>
  <c r="V33" i="4"/>
  <c r="W77" i="4"/>
  <c r="X41" i="4"/>
  <c r="U31" i="4"/>
  <c r="W92" i="4"/>
  <c r="S11" i="4"/>
  <c r="S14" i="4"/>
  <c r="R74" i="4"/>
  <c r="V39" i="4"/>
  <c r="X76" i="4"/>
  <c r="X84" i="4"/>
  <c r="U21" i="4"/>
  <c r="T30" i="4"/>
  <c r="V63" i="4"/>
  <c r="X69" i="4"/>
  <c r="W12" i="4"/>
  <c r="S92" i="4"/>
  <c r="S58" i="4"/>
  <c r="U11" i="4"/>
  <c r="R34" i="4"/>
  <c r="V66" i="4"/>
  <c r="S25" i="4"/>
  <c r="X47" i="4"/>
  <c r="X81" i="4"/>
  <c r="W86" i="4"/>
  <c r="U24" i="4"/>
  <c r="R68" i="4"/>
  <c r="U68" i="4"/>
  <c r="X52" i="4"/>
  <c r="S12" i="4"/>
  <c r="V79" i="4"/>
  <c r="R70" i="4"/>
  <c r="T47" i="4"/>
  <c r="X34" i="4"/>
  <c r="U89" i="4"/>
  <c r="T69" i="4"/>
  <c r="W54" i="4"/>
  <c r="U41" i="4"/>
  <c r="W84" i="4"/>
  <c r="V16" i="4"/>
  <c r="W79" i="4"/>
  <c r="R87" i="4"/>
  <c r="T37" i="4"/>
  <c r="W14" i="4"/>
  <c r="X20" i="4"/>
  <c r="V49" i="4"/>
  <c r="X61" i="4"/>
  <c r="W80" i="4"/>
  <c r="X25" i="4"/>
  <c r="R37" i="4"/>
  <c r="X60" i="4"/>
  <c r="T29" i="4"/>
  <c r="T31" i="4"/>
  <c r="X46" i="4"/>
  <c r="U72" i="4"/>
  <c r="W19" i="4"/>
  <c r="R7" i="4"/>
  <c r="X53" i="4"/>
  <c r="V17" i="4"/>
  <c r="T62" i="4"/>
  <c r="W69" i="4"/>
  <c r="V67" i="4"/>
  <c r="V40" i="4"/>
  <c r="X8" i="4"/>
  <c r="V64" i="4"/>
  <c r="X87" i="4"/>
  <c r="S57" i="4"/>
  <c r="W27" i="4"/>
  <c r="X89" i="4"/>
  <c r="W59" i="4"/>
  <c r="W42" i="4"/>
  <c r="W44" i="4"/>
  <c r="R20" i="4"/>
  <c r="W72" i="4"/>
  <c r="X39" i="4"/>
  <c r="X32" i="4"/>
  <c r="T57" i="4"/>
  <c r="R16" i="4"/>
  <c r="W25" i="4"/>
  <c r="U22" i="4"/>
  <c r="X59" i="4"/>
  <c r="S66" i="4"/>
  <c r="T20" i="4"/>
  <c r="X42" i="4"/>
  <c r="T68" i="4"/>
  <c r="S4" i="4"/>
  <c r="U33" i="4"/>
  <c r="R66" i="4"/>
  <c r="W87" i="4"/>
  <c r="U93" i="4"/>
  <c r="W23" i="4"/>
  <c r="X93" i="4"/>
  <c r="W56" i="4"/>
  <c r="V14" i="4"/>
  <c r="R24" i="4"/>
  <c r="U50" i="4"/>
  <c r="S40" i="4"/>
  <c r="S60" i="4"/>
  <c r="S16" i="4"/>
  <c r="X51" i="4"/>
  <c r="T81" i="4"/>
  <c r="U73" i="4"/>
  <c r="T87" i="4"/>
  <c r="R45" i="4"/>
  <c r="S36" i="4"/>
  <c r="T19" i="4"/>
  <c r="R9" i="4"/>
  <c r="T38" i="4"/>
  <c r="W50" i="4"/>
  <c r="W63" i="4"/>
  <c r="V92" i="4"/>
  <c r="T84" i="4"/>
  <c r="X68" i="4"/>
  <c r="W51" i="4"/>
  <c r="U85" i="4"/>
  <c r="R13" i="4"/>
  <c r="W7" i="4"/>
  <c r="W6" i="4"/>
  <c r="S33" i="4"/>
  <c r="S13" i="4"/>
  <c r="X6" i="4"/>
  <c r="W43" i="4"/>
  <c r="W20" i="4"/>
  <c r="S50" i="4"/>
  <c r="R22" i="4"/>
  <c r="X56" i="4"/>
  <c r="X44" i="4"/>
  <c r="U27" i="4"/>
  <c r="V37" i="4"/>
  <c r="U52" i="4"/>
  <c r="X55" i="4"/>
  <c r="V68" i="4"/>
  <c r="U8" i="4"/>
  <c r="T82" i="4"/>
  <c r="W15" i="4"/>
  <c r="T11" i="4"/>
  <c r="U34" i="4"/>
  <c r="U40" i="4"/>
  <c r="X62" i="4"/>
  <c r="U64" i="4"/>
  <c r="R79" i="4"/>
  <c r="R40" i="4"/>
  <c r="V91" i="4"/>
  <c r="R41" i="4"/>
  <c r="R5" i="4"/>
  <c r="U19" i="4"/>
  <c r="R44" i="4"/>
  <c r="R43" i="4"/>
  <c r="R60" i="4"/>
  <c r="W29" i="4"/>
  <c r="U42" i="4"/>
  <c r="V41" i="4"/>
  <c r="W47" i="4"/>
  <c r="R28" i="4"/>
  <c r="V46" i="4"/>
  <c r="X38" i="4"/>
  <c r="X63" i="4"/>
  <c r="S53" i="4"/>
  <c r="V76" i="4"/>
  <c r="S61" i="4"/>
  <c r="S34" i="4"/>
  <c r="T91" i="4"/>
  <c r="U23" i="4"/>
  <c r="V93" i="4"/>
  <c r="W17" i="4"/>
  <c r="X31" i="4"/>
  <c r="U17" i="4"/>
  <c r="U70" i="4"/>
  <c r="T18" i="4"/>
  <c r="V21" i="4"/>
  <c r="V28" i="4"/>
  <c r="U38" i="4"/>
  <c r="W53" i="4"/>
  <c r="V65" i="4"/>
  <c r="W93" i="4"/>
  <c r="X91" i="4"/>
  <c r="R29" i="4"/>
  <c r="V74" i="4"/>
  <c r="X5" i="4"/>
  <c r="T14" i="4"/>
  <c r="W34" i="4"/>
  <c r="V23" i="4"/>
  <c r="R54" i="4"/>
  <c r="S82" i="4"/>
  <c r="V55" i="4"/>
  <c r="V61" i="4"/>
  <c r="T48" i="4"/>
  <c r="S91" i="4"/>
  <c r="R64" i="4"/>
  <c r="X79" i="4"/>
  <c r="S78" i="4"/>
  <c r="X58" i="4"/>
  <c r="R90" i="4"/>
  <c r="U37" i="4"/>
  <c r="X11" i="4"/>
  <c r="X28" i="4"/>
  <c r="R58" i="4"/>
  <c r="U18" i="4"/>
  <c r="W21" i="4"/>
  <c r="W24" i="4"/>
  <c r="T42" i="4"/>
  <c r="S5" i="4"/>
  <c r="W85" i="4"/>
  <c r="T56" i="4"/>
  <c r="S37" i="4"/>
  <c r="V5" i="4"/>
  <c r="U9" i="4"/>
  <c r="V38" i="4"/>
  <c r="S42" i="4"/>
  <c r="U75" i="4"/>
  <c r="U44" i="4"/>
  <c r="S62" i="4"/>
  <c r="T16" i="4"/>
  <c r="S76" i="4"/>
  <c r="S65" i="4"/>
  <c r="V89" i="4"/>
  <c r="X45" i="4"/>
  <c r="X43" i="4"/>
  <c r="X19" i="4"/>
  <c r="V57" i="4"/>
  <c r="R80" i="4"/>
  <c r="V87" i="4"/>
  <c r="R26" i="4"/>
  <c r="V80" i="4"/>
  <c r="R62" i="4"/>
  <c r="W5" i="4"/>
  <c r="T15" i="4"/>
  <c r="W32" i="4"/>
  <c r="V47" i="4"/>
  <c r="X85" i="4"/>
  <c r="W90" i="4"/>
  <c r="W83" i="4"/>
  <c r="W62" i="4"/>
  <c r="X16" i="4"/>
  <c r="T72" i="4"/>
  <c r="T78" i="4"/>
  <c r="U79" i="4"/>
  <c r="T54" i="4"/>
  <c r="W4" i="4"/>
  <c r="U14" i="4"/>
  <c r="U32" i="4"/>
  <c r="V18" i="4"/>
  <c r="V77" i="4"/>
  <c r="S63" i="4"/>
  <c r="U71" i="4"/>
  <c r="S87" i="4"/>
  <c r="X18" i="4"/>
  <c r="R8" i="4"/>
  <c r="V6" i="4"/>
  <c r="S15" i="4"/>
  <c r="T40" i="4"/>
  <c r="R52" i="4"/>
  <c r="U47" i="4"/>
  <c r="V62" i="4"/>
  <c r="T85" i="4"/>
  <c r="R48" i="4"/>
  <c r="U59" i="4"/>
  <c r="X80" i="4"/>
  <c r="X74" i="4"/>
  <c r="W88" i="4"/>
  <c r="S52" i="4"/>
  <c r="S75" i="4"/>
  <c r="V26" i="4"/>
  <c r="T43" i="4"/>
  <c r="U53" i="4"/>
  <c r="R72" i="4"/>
  <c r="R11" i="4"/>
  <c r="T67" i="4"/>
  <c r="R81" i="4"/>
  <c r="V90" i="4"/>
  <c r="V7" i="4"/>
  <c r="W9" i="4"/>
  <c r="V25" i="4"/>
  <c r="W35" i="4"/>
  <c r="S10" i="4"/>
  <c r="S93" i="4"/>
  <c r="S28" i="4"/>
  <c r="R17" i="4"/>
  <c r="T39" i="4"/>
  <c r="W22" i="4"/>
  <c r="U55" i="4"/>
  <c r="V50" i="4"/>
  <c r="U58" i="4"/>
  <c r="R57" i="4"/>
  <c r="T93" i="4"/>
  <c r="V75" i="4"/>
  <c r="U49" i="4"/>
  <c r="U69" i="4"/>
  <c r="S77" i="4"/>
  <c r="T80" i="4"/>
  <c r="W46" i="4"/>
  <c r="U90" i="4"/>
  <c r="R69" i="4"/>
  <c r="V53" i="4"/>
  <c r="T61" i="4"/>
  <c r="V29" i="4"/>
  <c r="R12" i="4"/>
  <c r="U29" i="4"/>
  <c r="X10" i="4"/>
  <c r="X66" i="4"/>
  <c r="S48" i="4"/>
  <c r="W64" i="4"/>
  <c r="T45" i="4"/>
  <c r="V30" i="4"/>
  <c r="V15" i="4"/>
  <c r="R21" i="4"/>
  <c r="W30" i="4"/>
  <c r="S55" i="4"/>
  <c r="V59" i="4"/>
  <c r="U10" i="4"/>
  <c r="X77" i="4"/>
  <c r="T52" i="4"/>
  <c r="S79" i="4"/>
  <c r="W66" i="4"/>
  <c r="U66" i="4"/>
  <c r="U30" i="4"/>
  <c r="S44" i="4"/>
  <c r="T28" i="4"/>
  <c r="U6" i="4"/>
  <c r="S22" i="4"/>
  <c r="W10" i="4"/>
  <c r="X54" i="4"/>
  <c r="U39" i="4"/>
  <c r="S26" i="4"/>
  <c r="U35" i="4"/>
  <c r="V84" i="4"/>
  <c r="X70" i="4"/>
  <c r="V78" i="4"/>
  <c r="S90" i="4"/>
  <c r="S19" i="4"/>
  <c r="S88" i="4"/>
  <c r="R86" i="4"/>
  <c r="X9" i="4"/>
  <c r="R76" i="4"/>
  <c r="R61" i="4"/>
  <c r="S8" i="4"/>
  <c r="R30" i="4"/>
  <c r="V35" i="4"/>
  <c r="U13" i="4"/>
  <c r="R71" i="4"/>
  <c r="S71" i="4"/>
  <c r="S39" i="4"/>
  <c r="R89" i="4"/>
  <c r="S18" i="4"/>
  <c r="U80" i="4"/>
  <c r="S17" i="4"/>
  <c r="T24" i="4"/>
  <c r="U43" i="4"/>
  <c r="U62" i="4"/>
  <c r="T89" i="4"/>
  <c r="V86" i="4"/>
  <c r="S7" i="4"/>
  <c r="S30" i="4"/>
  <c r="T33" i="4"/>
  <c r="S35" i="4"/>
  <c r="T74" i="4"/>
  <c r="S23" i="4"/>
  <c r="R88" i="4"/>
  <c r="S59" i="4"/>
  <c r="X4" i="4"/>
  <c r="X37" i="4"/>
  <c r="T55" i="4"/>
  <c r="W73" i="4"/>
  <c r="V45" i="4"/>
  <c r="W57" i="4"/>
  <c r="R38" i="4"/>
  <c r="T36" i="4"/>
  <c r="W31" i="4"/>
  <c r="V48" i="4"/>
  <c r="S20" i="4"/>
  <c r="W70" i="4"/>
  <c r="T53" i="4"/>
  <c r="V88" i="4"/>
  <c r="S29" i="4"/>
  <c r="X15" i="4"/>
  <c r="X92" i="4"/>
  <c r="T83" i="4"/>
  <c r="R10" i="4"/>
  <c r="T60" i="4"/>
  <c r="T32" i="4"/>
  <c r="R19" i="4"/>
  <c r="R49" i="4"/>
  <c r="W13" i="4"/>
  <c r="U67" i="4"/>
  <c r="V44" i="4"/>
  <c r="X88" i="4"/>
  <c r="T66" i="4"/>
  <c r="S85" i="4"/>
  <c r="U74" i="4"/>
  <c r="T88" i="4"/>
  <c r="W68" i="4"/>
  <c r="X75" i="4"/>
  <c r="R91" i="4"/>
  <c r="R4" i="4"/>
  <c r="U83" i="4"/>
  <c r="W55" i="4"/>
  <c r="X27" i="4"/>
  <c r="V20" i="4"/>
  <c r="U15" i="4"/>
  <c r="S47" i="4"/>
  <c r="W39" i="4"/>
  <c r="R59" i="4"/>
  <c r="V4" i="4"/>
  <c r="X35" i="4"/>
  <c r="R50" i="4"/>
  <c r="U61" i="4"/>
  <c r="S84" i="4"/>
  <c r="U51" i="4"/>
  <c r="U81" i="4"/>
  <c r="T50" i="4"/>
  <c r="W37" i="4"/>
  <c r="T27" i="4"/>
  <c r="R73" i="4"/>
  <c r="U57" i="4"/>
  <c r="X71" i="4"/>
  <c r="T92" i="4"/>
  <c r="W61" i="4"/>
  <c r="T41" i="4"/>
  <c r="T17" i="4"/>
  <c r="V24" i="4"/>
  <c r="V31" i="4"/>
  <c r="T49" i="4"/>
  <c r="U63" i="4"/>
  <c r="U28" i="4"/>
  <c r="S81" i="4"/>
  <c r="R25" i="4"/>
  <c r="V43" i="4"/>
  <c r="V52" i="4"/>
  <c r="V71" i="4"/>
  <c r="T75" i="4"/>
  <c r="X36" i="4"/>
  <c r="R63" i="4"/>
  <c r="T8" i="4"/>
  <c r="V10" i="4"/>
  <c r="X30" i="4"/>
  <c r="W33" i="4"/>
  <c r="X50" i="4"/>
  <c r="X72" i="4"/>
  <c r="W8" i="4"/>
  <c r="T51" i="4"/>
  <c r="V56" i="4"/>
  <c r="T44" i="4"/>
  <c r="T35" i="4"/>
  <c r="R93" i="4"/>
  <c r="R83" i="4"/>
  <c r="V9" i="4"/>
  <c r="S21" i="4"/>
  <c r="V27" i="4"/>
  <c r="R39" i="4"/>
  <c r="S49" i="4"/>
  <c r="T90" i="4"/>
  <c r="R23" i="4"/>
  <c r="T6" i="4"/>
  <c r="W67" i="4"/>
  <c r="S9" i="4"/>
  <c r="R33" i="4"/>
  <c r="X21" i="4"/>
  <c r="W41" i="4"/>
  <c r="S72" i="4"/>
  <c r="R56" i="4"/>
  <c r="W65" i="4"/>
  <c r="U86" i="4"/>
  <c r="V83" i="4"/>
  <c r="V12" i="4"/>
  <c r="R92" i="4"/>
  <c r="R67" i="4"/>
  <c r="U45" i="4"/>
  <c r="X86" i="4"/>
  <c r="S68" i="4"/>
  <c r="R65" i="4"/>
  <c r="V81" i="4"/>
  <c r="T25" i="4"/>
  <c r="V82" i="4"/>
  <c r="U78" i="4"/>
  <c r="T13" i="4"/>
  <c r="X83" i="4"/>
  <c r="T59" i="4"/>
  <c r="U65" i="4"/>
  <c r="T79" i="4"/>
  <c r="V36" i="4"/>
  <c r="R32" i="4"/>
  <c r="X7" i="4"/>
  <c r="X12" i="4"/>
  <c r="R46" i="4"/>
  <c r="U12" i="4"/>
  <c r="S41" i="4"/>
  <c r="W49" i="4"/>
  <c r="V60" i="4"/>
  <c r="T71" i="4"/>
  <c r="S89" i="4"/>
  <c r="X14" i="4"/>
  <c r="S32" i="4"/>
  <c r="W71" i="4"/>
  <c r="S83" i="4"/>
  <c r="W91" i="4"/>
  <c r="S80" i="4"/>
  <c r="X24" i="4"/>
  <c r="X23" i="4"/>
  <c r="U5" i="4"/>
  <c r="X13" i="4"/>
  <c r="V22" i="4"/>
  <c r="U7" i="4"/>
</calcChain>
</file>

<file path=xl/sharedStrings.xml><?xml version="1.0" encoding="utf-8"?>
<sst xmlns="http://schemas.openxmlformats.org/spreadsheetml/2006/main" count="367" uniqueCount="64">
  <si>
    <t>файл отчёта 1</t>
  </si>
  <si>
    <t>файл отчёта 2</t>
  </si>
  <si>
    <t>файл отчёта 3</t>
  </si>
  <si>
    <t>ЮЛ магазина 1</t>
  </si>
  <si>
    <t>ЮЛ магазина 2</t>
  </si>
  <si>
    <t>ЮЛ магазина 3</t>
  </si>
  <si>
    <t>ЮЛ магазина 7</t>
  </si>
  <si>
    <t>ЮЛ магазина 9</t>
  </si>
  <si>
    <t>ЮЛ магазина 11</t>
  </si>
  <si>
    <t>ЮЛ магазина 5</t>
  </si>
  <si>
    <t>яблоки</t>
  </si>
  <si>
    <t>Имя магазина 1</t>
  </si>
  <si>
    <t>Имя магазина 2</t>
  </si>
  <si>
    <t>Имя магазина 3</t>
  </si>
  <si>
    <t>Имя магазина 4</t>
  </si>
  <si>
    <t>Имя магазина 5</t>
  </si>
  <si>
    <t>Имя магазина 6</t>
  </si>
  <si>
    <t>Имя магазина 7</t>
  </si>
  <si>
    <t>Имя магазина 8</t>
  </si>
  <si>
    <t>Имя магазина 9</t>
  </si>
  <si>
    <t>покупатель</t>
  </si>
  <si>
    <t>магазин</t>
  </si>
  <si>
    <t>юл магазина</t>
  </si>
  <si>
    <t>файл отчёта</t>
  </si>
  <si>
    <t>кол-во</t>
  </si>
  <si>
    <t>вид</t>
  </si>
  <si>
    <t>дата</t>
  </si>
  <si>
    <t>ИП 1</t>
  </si>
  <si>
    <t>ИП 25</t>
  </si>
  <si>
    <t>ИП 29</t>
  </si>
  <si>
    <t>ИП 2</t>
  </si>
  <si>
    <t>ИП 22</t>
  </si>
  <si>
    <t>ИП 33</t>
  </si>
  <si>
    <t>ИП 3</t>
  </si>
  <si>
    <t>ИП 485</t>
  </si>
  <si>
    <t>ИП 45</t>
  </si>
  <si>
    <t>ИП 4</t>
  </si>
  <si>
    <t>ИП 15</t>
  </si>
  <si>
    <t>ИП 5</t>
  </si>
  <si>
    <t>ИП 11</t>
  </si>
  <si>
    <t>ИП 6</t>
  </si>
  <si>
    <t>ИП 9</t>
  </si>
  <si>
    <t>ИП 50</t>
  </si>
  <si>
    <t>ИП 7</t>
  </si>
  <si>
    <t>ИП 48</t>
  </si>
  <si>
    <t>ИП 8</t>
  </si>
  <si>
    <t>ИП 72</t>
  </si>
  <si>
    <t>ИП 23</t>
  </si>
  <si>
    <t>ИП 10</t>
  </si>
  <si>
    <t>ИП 24</t>
  </si>
  <si>
    <t>ИП 88</t>
  </si>
  <si>
    <t>ИП 12</t>
  </si>
  <si>
    <t>ИП 26</t>
  </si>
  <si>
    <t>ИП 99</t>
  </si>
  <si>
    <t>ИП 13</t>
  </si>
  <si>
    <t>ИП 27</t>
  </si>
  <si>
    <t>ИП 100</t>
  </si>
  <si>
    <t>ИП 14</t>
  </si>
  <si>
    <t>ИП 28</t>
  </si>
  <si>
    <t>ИП 101</t>
  </si>
  <si>
    <t>ИП 37</t>
  </si>
  <si>
    <t>груши</t>
  </si>
  <si>
    <t/>
  </si>
  <si>
    <t>Сумма по полю 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</si>
</sst>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0" xfId="0" applyBorder="1"/>
    <xf numFmtId="14" fontId="0" fillId="0" borderId="0" xfId="0" applyNumberFormat="1"/>
    <xf numFmtId="14" fontId="0" fillId="0" borderId="1" xfId="0" applyNumberFormat="1" applyBorder="1"/>
    <xf numFmtId="14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1" xfId="0" applyFont="1" applyFill="1" applyBorder="1" applyAlignment="1">
      <alignment horizontal="center"/>
    </xf>
    <xf numFmtId="0" fontId="0" fillId="0" borderId="0" xfId="0" pivotButton="1"/>
    <xf numFmtId="0" fontId="0" fillId="0" borderId="0" xfId="0" applyNumberFormat="1"/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vk" refreshedDate="43629.788450578701" createdVersion="6" refreshedVersion="6" minRefreshableVersion="3" recordCount="90">
  <cacheSource type="worksheet">
    <worksheetSource ref="R3:X93" sheet="итог"/>
  </cacheSource>
  <cacheFields count="7">
    <cacheField name="покупатель" numFmtId="0">
      <sharedItems count="14">
        <s v="ИП 5"/>
        <s v="ИП 6"/>
        <s v="ИП 7"/>
        <s v="ИП 10"/>
        <s v="ИП 11"/>
        <s v="ИП 12"/>
        <s v="ИП 13"/>
        <s v="ИП 14"/>
        <s v="ИП 15"/>
        <s v="ИП 1"/>
        <s v="ИП 2"/>
        <s v="ИП 3"/>
        <s v="ИП 4"/>
        <s v=""/>
      </sharedItems>
    </cacheField>
    <cacheField name="магазин" numFmtId="0">
      <sharedItems count="4">
        <s v="Имя магазина 1"/>
        <s v=""/>
        <s v="Имя магазина 2"/>
        <s v="Имя магазина 3"/>
      </sharedItems>
    </cacheField>
    <cacheField name="юл магазина" numFmtId="0">
      <sharedItems count="4">
        <s v="ЮЛ магазина 1"/>
        <s v=""/>
        <s v="ЮЛ магазина 2"/>
        <s v="ЮЛ магазина 3"/>
      </sharedItems>
    </cacheField>
    <cacheField name="файл отчёта" numFmtId="0">
      <sharedItems count="2">
        <s v="файл отчёта 1"/>
        <s v=""/>
      </sharedItems>
    </cacheField>
    <cacheField name="кол-во" numFmtId="0">
      <sharedItems containsMixedTypes="1" containsNumber="1" containsInteger="1" minValue="1" maxValue="5888"/>
    </cacheField>
    <cacheField name="вид" numFmtId="0">
      <sharedItems count="3">
        <s v="груши"/>
        <s v="яблоки"/>
        <s v=""/>
      </sharedItems>
    </cacheField>
    <cacheField name="дата" numFmtId="14">
      <sharedItems containsDate="1" containsMixedTypes="1" minDate="2019-06-01T00:00:00" maxDate="2019-06-02T00:00:00" count="2">
        <d v="2019-06-01T00:00:00"/>
        <s v="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0">
  <r>
    <x v="0"/>
    <x v="0"/>
    <x v="0"/>
    <x v="0"/>
    <n v="5"/>
    <x v="0"/>
    <x v="0"/>
  </r>
  <r>
    <x v="1"/>
    <x v="0"/>
    <x v="0"/>
    <x v="0"/>
    <n v="3"/>
    <x v="0"/>
    <x v="0"/>
  </r>
  <r>
    <x v="2"/>
    <x v="0"/>
    <x v="0"/>
    <x v="0"/>
    <n v="8"/>
    <x v="0"/>
    <x v="0"/>
  </r>
  <r>
    <x v="3"/>
    <x v="0"/>
    <x v="0"/>
    <x v="0"/>
    <n v="15"/>
    <x v="0"/>
    <x v="0"/>
  </r>
  <r>
    <x v="4"/>
    <x v="0"/>
    <x v="0"/>
    <x v="0"/>
    <n v="1"/>
    <x v="0"/>
    <x v="0"/>
  </r>
  <r>
    <x v="5"/>
    <x v="0"/>
    <x v="0"/>
    <x v="0"/>
    <n v="1"/>
    <x v="0"/>
    <x v="0"/>
  </r>
  <r>
    <x v="6"/>
    <x v="0"/>
    <x v="0"/>
    <x v="0"/>
    <n v="1"/>
    <x v="0"/>
    <x v="0"/>
  </r>
  <r>
    <x v="7"/>
    <x v="0"/>
    <x v="0"/>
    <x v="0"/>
    <n v="1"/>
    <x v="0"/>
    <x v="0"/>
  </r>
  <r>
    <x v="8"/>
    <x v="0"/>
    <x v="0"/>
    <x v="0"/>
    <n v="88"/>
    <x v="0"/>
    <x v="0"/>
  </r>
  <r>
    <x v="9"/>
    <x v="0"/>
    <x v="0"/>
    <x v="0"/>
    <n v="5888"/>
    <x v="1"/>
    <x v="0"/>
  </r>
  <r>
    <x v="10"/>
    <x v="0"/>
    <x v="0"/>
    <x v="0"/>
    <n v="1"/>
    <x v="1"/>
    <x v="0"/>
  </r>
  <r>
    <x v="11"/>
    <x v="0"/>
    <x v="0"/>
    <x v="0"/>
    <n v="545"/>
    <x v="1"/>
    <x v="0"/>
  </r>
  <r>
    <x v="12"/>
    <x v="0"/>
    <x v="0"/>
    <x v="0"/>
    <n v="454"/>
    <x v="1"/>
    <x v="0"/>
  </r>
  <r>
    <x v="0"/>
    <x v="0"/>
    <x v="0"/>
    <x v="0"/>
    <n v="144"/>
    <x v="1"/>
    <x v="0"/>
  </r>
  <r>
    <x v="1"/>
    <x v="0"/>
    <x v="0"/>
    <x v="0"/>
    <n v="1454"/>
    <x v="1"/>
    <x v="0"/>
  </r>
  <r>
    <x v="2"/>
    <x v="0"/>
    <x v="0"/>
    <x v="0"/>
    <n v="18"/>
    <x v="1"/>
    <x v="0"/>
  </r>
  <r>
    <x v="8"/>
    <x v="0"/>
    <x v="0"/>
    <x v="0"/>
    <n v="88"/>
    <x v="1"/>
    <x v="0"/>
  </r>
  <r>
    <x v="13"/>
    <x v="1"/>
    <x v="1"/>
    <x v="1"/>
    <s v=""/>
    <x v="2"/>
    <x v="1"/>
  </r>
  <r>
    <x v="13"/>
    <x v="1"/>
    <x v="1"/>
    <x v="1"/>
    <s v=""/>
    <x v="2"/>
    <x v="1"/>
  </r>
  <r>
    <x v="13"/>
    <x v="1"/>
    <x v="1"/>
    <x v="1"/>
    <s v=""/>
    <x v="2"/>
    <x v="1"/>
  </r>
  <r>
    <x v="13"/>
    <x v="1"/>
    <x v="1"/>
    <x v="1"/>
    <s v=""/>
    <x v="2"/>
    <x v="1"/>
  </r>
  <r>
    <x v="13"/>
    <x v="1"/>
    <x v="1"/>
    <x v="1"/>
    <s v=""/>
    <x v="2"/>
    <x v="1"/>
  </r>
  <r>
    <x v="13"/>
    <x v="1"/>
    <x v="1"/>
    <x v="1"/>
    <s v=""/>
    <x v="2"/>
    <x v="1"/>
  </r>
  <r>
    <x v="13"/>
    <x v="1"/>
    <x v="1"/>
    <x v="1"/>
    <s v=""/>
    <x v="2"/>
    <x v="1"/>
  </r>
  <r>
    <x v="13"/>
    <x v="1"/>
    <x v="1"/>
    <x v="1"/>
    <s v=""/>
    <x v="2"/>
    <x v="1"/>
  </r>
  <r>
    <x v="13"/>
    <x v="1"/>
    <x v="1"/>
    <x v="1"/>
    <s v=""/>
    <x v="2"/>
    <x v="1"/>
  </r>
  <r>
    <x v="13"/>
    <x v="1"/>
    <x v="1"/>
    <x v="1"/>
    <s v=""/>
    <x v="2"/>
    <x v="1"/>
  </r>
  <r>
    <x v="13"/>
    <x v="1"/>
    <x v="1"/>
    <x v="1"/>
    <s v=""/>
    <x v="2"/>
    <x v="1"/>
  </r>
  <r>
    <x v="13"/>
    <x v="1"/>
    <x v="1"/>
    <x v="1"/>
    <s v=""/>
    <x v="2"/>
    <x v="1"/>
  </r>
  <r>
    <x v="13"/>
    <x v="1"/>
    <x v="1"/>
    <x v="1"/>
    <s v=""/>
    <x v="2"/>
    <x v="1"/>
  </r>
  <r>
    <x v="1"/>
    <x v="2"/>
    <x v="2"/>
    <x v="0"/>
    <n v="100"/>
    <x v="0"/>
    <x v="0"/>
  </r>
  <r>
    <x v="2"/>
    <x v="2"/>
    <x v="2"/>
    <x v="0"/>
    <n v="100"/>
    <x v="0"/>
    <x v="0"/>
  </r>
  <r>
    <x v="8"/>
    <x v="2"/>
    <x v="2"/>
    <x v="0"/>
    <n v="77"/>
    <x v="0"/>
    <x v="0"/>
  </r>
  <r>
    <x v="11"/>
    <x v="2"/>
    <x v="2"/>
    <x v="0"/>
    <n v="50"/>
    <x v="1"/>
    <x v="0"/>
  </r>
  <r>
    <x v="0"/>
    <x v="2"/>
    <x v="2"/>
    <x v="0"/>
    <n v="50"/>
    <x v="1"/>
    <x v="0"/>
  </r>
  <r>
    <x v="1"/>
    <x v="2"/>
    <x v="2"/>
    <x v="0"/>
    <n v="100"/>
    <x v="1"/>
    <x v="0"/>
  </r>
  <r>
    <x v="2"/>
    <x v="2"/>
    <x v="2"/>
    <x v="0"/>
    <n v="100"/>
    <x v="1"/>
    <x v="0"/>
  </r>
  <r>
    <x v="8"/>
    <x v="2"/>
    <x v="2"/>
    <x v="0"/>
    <n v="77"/>
    <x v="1"/>
    <x v="0"/>
  </r>
  <r>
    <x v="13"/>
    <x v="1"/>
    <x v="1"/>
    <x v="1"/>
    <s v=""/>
    <x v="2"/>
    <x v="1"/>
  </r>
  <r>
    <x v="13"/>
    <x v="1"/>
    <x v="1"/>
    <x v="1"/>
    <s v=""/>
    <x v="2"/>
    <x v="1"/>
  </r>
  <r>
    <x v="13"/>
    <x v="1"/>
    <x v="1"/>
    <x v="1"/>
    <s v=""/>
    <x v="2"/>
    <x v="1"/>
  </r>
  <r>
    <x v="13"/>
    <x v="1"/>
    <x v="1"/>
    <x v="1"/>
    <s v=""/>
    <x v="2"/>
    <x v="1"/>
  </r>
  <r>
    <x v="13"/>
    <x v="1"/>
    <x v="1"/>
    <x v="1"/>
    <s v=""/>
    <x v="2"/>
    <x v="1"/>
  </r>
  <r>
    <x v="13"/>
    <x v="1"/>
    <x v="1"/>
    <x v="1"/>
    <s v=""/>
    <x v="2"/>
    <x v="1"/>
  </r>
  <r>
    <x v="13"/>
    <x v="1"/>
    <x v="1"/>
    <x v="1"/>
    <s v=""/>
    <x v="2"/>
    <x v="1"/>
  </r>
  <r>
    <x v="13"/>
    <x v="1"/>
    <x v="1"/>
    <x v="1"/>
    <s v=""/>
    <x v="2"/>
    <x v="1"/>
  </r>
  <r>
    <x v="13"/>
    <x v="1"/>
    <x v="1"/>
    <x v="1"/>
    <s v=""/>
    <x v="2"/>
    <x v="1"/>
  </r>
  <r>
    <x v="13"/>
    <x v="1"/>
    <x v="1"/>
    <x v="1"/>
    <s v=""/>
    <x v="2"/>
    <x v="1"/>
  </r>
  <r>
    <x v="13"/>
    <x v="1"/>
    <x v="1"/>
    <x v="1"/>
    <s v=""/>
    <x v="2"/>
    <x v="1"/>
  </r>
  <r>
    <x v="13"/>
    <x v="1"/>
    <x v="1"/>
    <x v="1"/>
    <s v=""/>
    <x v="2"/>
    <x v="1"/>
  </r>
  <r>
    <x v="13"/>
    <x v="1"/>
    <x v="1"/>
    <x v="1"/>
    <s v=""/>
    <x v="2"/>
    <x v="1"/>
  </r>
  <r>
    <x v="13"/>
    <x v="1"/>
    <x v="1"/>
    <x v="1"/>
    <s v=""/>
    <x v="2"/>
    <x v="1"/>
  </r>
  <r>
    <x v="13"/>
    <x v="1"/>
    <x v="1"/>
    <x v="1"/>
    <s v=""/>
    <x v="2"/>
    <x v="1"/>
  </r>
  <r>
    <x v="13"/>
    <x v="1"/>
    <x v="1"/>
    <x v="1"/>
    <s v=""/>
    <x v="2"/>
    <x v="1"/>
  </r>
  <r>
    <x v="13"/>
    <x v="1"/>
    <x v="1"/>
    <x v="1"/>
    <s v=""/>
    <x v="2"/>
    <x v="1"/>
  </r>
  <r>
    <x v="13"/>
    <x v="1"/>
    <x v="1"/>
    <x v="1"/>
    <s v=""/>
    <x v="2"/>
    <x v="1"/>
  </r>
  <r>
    <x v="13"/>
    <x v="1"/>
    <x v="1"/>
    <x v="1"/>
    <s v=""/>
    <x v="2"/>
    <x v="1"/>
  </r>
  <r>
    <x v="13"/>
    <x v="1"/>
    <x v="1"/>
    <x v="1"/>
    <s v=""/>
    <x v="2"/>
    <x v="1"/>
  </r>
  <r>
    <x v="13"/>
    <x v="1"/>
    <x v="1"/>
    <x v="1"/>
    <s v=""/>
    <x v="2"/>
    <x v="1"/>
  </r>
  <r>
    <x v="13"/>
    <x v="1"/>
    <x v="1"/>
    <x v="1"/>
    <s v=""/>
    <x v="2"/>
    <x v="1"/>
  </r>
  <r>
    <x v="12"/>
    <x v="3"/>
    <x v="3"/>
    <x v="0"/>
    <n v="310"/>
    <x v="0"/>
    <x v="0"/>
  </r>
  <r>
    <x v="0"/>
    <x v="3"/>
    <x v="3"/>
    <x v="0"/>
    <n v="99"/>
    <x v="0"/>
    <x v="0"/>
  </r>
  <r>
    <x v="3"/>
    <x v="3"/>
    <x v="3"/>
    <x v="0"/>
    <n v="85"/>
    <x v="0"/>
    <x v="0"/>
  </r>
  <r>
    <x v="5"/>
    <x v="3"/>
    <x v="3"/>
    <x v="0"/>
    <n v="66"/>
    <x v="0"/>
    <x v="0"/>
  </r>
  <r>
    <x v="7"/>
    <x v="3"/>
    <x v="3"/>
    <x v="0"/>
    <n v="120"/>
    <x v="0"/>
    <x v="0"/>
  </r>
  <r>
    <x v="12"/>
    <x v="3"/>
    <x v="3"/>
    <x v="0"/>
    <n v="310"/>
    <x v="1"/>
    <x v="0"/>
  </r>
  <r>
    <x v="0"/>
    <x v="3"/>
    <x v="3"/>
    <x v="0"/>
    <n v="99"/>
    <x v="1"/>
    <x v="0"/>
  </r>
  <r>
    <x v="3"/>
    <x v="3"/>
    <x v="3"/>
    <x v="0"/>
    <n v="85"/>
    <x v="1"/>
    <x v="0"/>
  </r>
  <r>
    <x v="5"/>
    <x v="3"/>
    <x v="3"/>
    <x v="0"/>
    <n v="66"/>
    <x v="1"/>
    <x v="0"/>
  </r>
  <r>
    <x v="7"/>
    <x v="3"/>
    <x v="3"/>
    <x v="0"/>
    <n v="120"/>
    <x v="1"/>
    <x v="0"/>
  </r>
  <r>
    <x v="13"/>
    <x v="1"/>
    <x v="1"/>
    <x v="1"/>
    <s v=""/>
    <x v="2"/>
    <x v="1"/>
  </r>
  <r>
    <x v="13"/>
    <x v="1"/>
    <x v="1"/>
    <x v="1"/>
    <s v=""/>
    <x v="2"/>
    <x v="1"/>
  </r>
  <r>
    <x v="13"/>
    <x v="1"/>
    <x v="1"/>
    <x v="1"/>
    <s v=""/>
    <x v="2"/>
    <x v="1"/>
  </r>
  <r>
    <x v="13"/>
    <x v="1"/>
    <x v="1"/>
    <x v="1"/>
    <s v=""/>
    <x v="2"/>
    <x v="1"/>
  </r>
  <r>
    <x v="13"/>
    <x v="1"/>
    <x v="1"/>
    <x v="1"/>
    <s v=""/>
    <x v="2"/>
    <x v="1"/>
  </r>
  <r>
    <x v="13"/>
    <x v="1"/>
    <x v="1"/>
    <x v="1"/>
    <s v=""/>
    <x v="2"/>
    <x v="1"/>
  </r>
  <r>
    <x v="13"/>
    <x v="1"/>
    <x v="1"/>
    <x v="1"/>
    <s v=""/>
    <x v="2"/>
    <x v="1"/>
  </r>
  <r>
    <x v="13"/>
    <x v="1"/>
    <x v="1"/>
    <x v="1"/>
    <s v=""/>
    <x v="2"/>
    <x v="1"/>
  </r>
  <r>
    <x v="13"/>
    <x v="1"/>
    <x v="1"/>
    <x v="1"/>
    <s v=""/>
    <x v="2"/>
    <x v="1"/>
  </r>
  <r>
    <x v="13"/>
    <x v="1"/>
    <x v="1"/>
    <x v="1"/>
    <s v=""/>
    <x v="2"/>
    <x v="1"/>
  </r>
  <r>
    <x v="13"/>
    <x v="1"/>
    <x v="1"/>
    <x v="1"/>
    <s v=""/>
    <x v="2"/>
    <x v="1"/>
  </r>
  <r>
    <x v="13"/>
    <x v="1"/>
    <x v="1"/>
    <x v="1"/>
    <s v=""/>
    <x v="2"/>
    <x v="1"/>
  </r>
  <r>
    <x v="13"/>
    <x v="1"/>
    <x v="1"/>
    <x v="1"/>
    <s v=""/>
    <x v="2"/>
    <x v="1"/>
  </r>
  <r>
    <x v="13"/>
    <x v="1"/>
    <x v="1"/>
    <x v="1"/>
    <s v=""/>
    <x v="2"/>
    <x v="1"/>
  </r>
  <r>
    <x v="13"/>
    <x v="1"/>
    <x v="1"/>
    <x v="1"/>
    <s v=""/>
    <x v="2"/>
    <x v="1"/>
  </r>
  <r>
    <x v="13"/>
    <x v="1"/>
    <x v="1"/>
    <x v="1"/>
    <s v=""/>
    <x v="2"/>
    <x v="1"/>
  </r>
  <r>
    <x v="13"/>
    <x v="1"/>
    <x v="1"/>
    <x v="1"/>
    <s v=""/>
    <x v="2"/>
    <x v="1"/>
  </r>
  <r>
    <x v="13"/>
    <x v="1"/>
    <x v="1"/>
    <x v="1"/>
    <s v=""/>
    <x v="2"/>
    <x v="1"/>
  </r>
  <r>
    <x v="13"/>
    <x v="1"/>
    <x v="1"/>
    <x v="1"/>
    <s v=""/>
    <x v="2"/>
    <x v="1"/>
  </r>
  <r>
    <x v="13"/>
    <x v="1"/>
    <x v="1"/>
    <x v="1"/>
    <s v=""/>
    <x v="2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7" applyNumberFormats="0" applyBorderFormats="0" applyFontFormats="0" applyPatternFormats="0" applyAlignmentFormats="0" applyWidthHeightFormats="1" dataCaption="Значения" updatedVersion="6" minRefreshableVersion="3" useAutoFormatting="1" rowGrandTotals="0" colGrandTotals="0" itemPrintTitles="1" createdVersion="6" indent="0" compact="0" compactData="0" multipleFieldFilters="0">
  <location ref="Z3:AF29" firstHeaderRow="1" firstDataRow="3" firstDataCol="4"/>
  <pivotFields count="7">
    <pivotField axis="axisRow" compact="0" outline="0" showAll="0" defaultSubtotal="0">
      <items count="14">
        <item sd="0" x="13"/>
        <item x="9"/>
        <item x="3"/>
        <item x="4"/>
        <item x="5"/>
        <item x="6"/>
        <item x="7"/>
        <item x="8"/>
        <item x="10"/>
        <item x="11"/>
        <item x="12"/>
        <item x="0"/>
        <item x="1"/>
        <item x="2"/>
      </items>
    </pivotField>
    <pivotField axis="axisRow" compact="0" outline="0" showAll="0" defaultSubtotal="0">
      <items count="4">
        <item x="1"/>
        <item x="0"/>
        <item x="2"/>
        <item x="3"/>
      </items>
    </pivotField>
    <pivotField axis="axisRow" compact="0" outline="0" showAll="0" defaultSubtotal="0">
      <items count="4">
        <item x="1"/>
        <item x="0"/>
        <item x="2"/>
        <item x="3"/>
      </items>
    </pivotField>
    <pivotField axis="axisRow" compact="0" outline="0" showAll="0" defaultSubtotal="0">
      <items count="2">
        <item x="1"/>
        <item x="0"/>
      </items>
    </pivotField>
    <pivotField dataField="1" compact="0" outline="0" showAll="0" defaultSubtotal="0"/>
    <pivotField axis="axisCol" compact="0" outline="0" showAll="0" defaultSubtotal="0">
      <items count="3">
        <item x="2"/>
        <item x="0"/>
        <item x="1"/>
      </items>
    </pivotField>
    <pivotField axis="axisCol" compact="0" outline="0" showAll="0" defaultSubtotal="0">
      <items count="2">
        <item x="1"/>
        <item x="0"/>
      </items>
    </pivotField>
  </pivotFields>
  <rowFields count="4">
    <field x="0"/>
    <field x="1"/>
    <field x="2"/>
    <field x="3"/>
  </rowFields>
  <rowItems count="24">
    <i>
      <x/>
    </i>
    <i>
      <x v="1"/>
      <x v="1"/>
      <x v="1"/>
      <x v="1"/>
    </i>
    <i>
      <x v="2"/>
      <x v="1"/>
      <x v="1"/>
      <x v="1"/>
    </i>
    <i r="1">
      <x v="3"/>
      <x v="3"/>
      <x v="1"/>
    </i>
    <i>
      <x v="3"/>
      <x v="1"/>
      <x v="1"/>
      <x v="1"/>
    </i>
    <i>
      <x v="4"/>
      <x v="1"/>
      <x v="1"/>
      <x v="1"/>
    </i>
    <i r="1">
      <x v="3"/>
      <x v="3"/>
      <x v="1"/>
    </i>
    <i>
      <x v="5"/>
      <x v="1"/>
      <x v="1"/>
      <x v="1"/>
    </i>
    <i>
      <x v="6"/>
      <x v="1"/>
      <x v="1"/>
      <x v="1"/>
    </i>
    <i r="1">
      <x v="3"/>
      <x v="3"/>
      <x v="1"/>
    </i>
    <i>
      <x v="7"/>
      <x v="1"/>
      <x v="1"/>
      <x v="1"/>
    </i>
    <i r="1">
      <x v="2"/>
      <x v="2"/>
      <x v="1"/>
    </i>
    <i>
      <x v="8"/>
      <x v="1"/>
      <x v="1"/>
      <x v="1"/>
    </i>
    <i>
      <x v="9"/>
      <x v="1"/>
      <x v="1"/>
      <x v="1"/>
    </i>
    <i r="1">
      <x v="2"/>
      <x v="2"/>
      <x v="1"/>
    </i>
    <i>
      <x v="10"/>
      <x v="1"/>
      <x v="1"/>
      <x v="1"/>
    </i>
    <i r="1">
      <x v="3"/>
      <x v="3"/>
      <x v="1"/>
    </i>
    <i>
      <x v="11"/>
      <x v="1"/>
      <x v="1"/>
      <x v="1"/>
    </i>
    <i r="1">
      <x v="2"/>
      <x v="2"/>
      <x v="1"/>
    </i>
    <i r="1">
      <x v="3"/>
      <x v="3"/>
      <x v="1"/>
    </i>
    <i>
      <x v="12"/>
      <x v="1"/>
      <x v="1"/>
      <x v="1"/>
    </i>
    <i r="1">
      <x v="2"/>
      <x v="2"/>
      <x v="1"/>
    </i>
    <i>
      <x v="13"/>
      <x v="1"/>
      <x v="1"/>
      <x v="1"/>
    </i>
    <i r="1">
      <x v="2"/>
      <x v="2"/>
      <x v="1"/>
    </i>
  </rowItems>
  <colFields count="2">
    <field x="6"/>
    <field x="5"/>
  </colFields>
  <colItems count="3">
    <i>
      <x/>
      <x/>
    </i>
    <i>
      <x v="1"/>
      <x v="1"/>
    </i>
    <i r="1">
      <x v="2"/>
    </i>
  </colItems>
  <dataFields count="1">
    <dataField name="Сумма по полю кол-во" fld="4" baseField="5" baseItem="0"/>
  </dataFields>
  <pivotTableStyleInfo name="PivotStyleLight14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externalLinkPath" Target="/_work_/&#1041;&#1072;&#1079;&#1072;/&#1089;&#1074;&#1086;&#1076;&#1082;&#1072;%20&#1040;&#1047;&#1057;/&#1041;&#1077;&#1079;&#1085;&#1072;&#1083;&#1100;&#1097;&#1080;&#1082;&#1080;%20&#1076;&#1083;&#1103;%20&#1042;&#1086;&#1083;&#1086;&#1076;&#1080;%20(&#1076;&#1072;&#1085;&#1085;&#1099;&#1077;).xlsx" TargetMode="External"/><Relationship Id="rId2" Type="http://schemas.openxmlformats.org/officeDocument/2006/relationships/externalLinkPath" Target="/_work_/&#1041;&#1072;&#1079;&#1072;/&#1089;&#1074;&#1086;&#1076;&#1082;&#1072;%20&#1040;&#1047;&#1057;/&#1041;&#1077;&#1079;&#1085;&#1072;&#1083;&#1100;&#1097;&#1080;&#1082;&#1080;%20&#1076;&#1083;&#1103;%20&#1042;&#1086;&#1083;&#1086;&#1076;&#1080;%20(&#1076;&#1072;&#1085;&#1085;&#1099;&#1077;).xlsx" TargetMode="External"/><Relationship Id="rId1" Type="http://schemas.openxmlformats.org/officeDocument/2006/relationships/pivotTable" Target="../pivotTables/pivotTable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3"/>
  <sheetViews>
    <sheetView tabSelected="1" topLeftCell="P1" zoomScaleNormal="100" workbookViewId="0">
      <selection activeCell="Z3" sqref="Z3"/>
    </sheetView>
  </sheetViews>
  <sheetFormatPr defaultRowHeight="15" x14ac:dyDescent="0.25"/>
  <cols>
    <col min="1" max="1" width="10.140625" bestFit="1" customWidth="1"/>
    <col min="2" max="2" width="8" bestFit="1" customWidth="1"/>
    <col min="3" max="3" width="6.140625" bestFit="1" customWidth="1"/>
    <col min="4" max="6" width="15.140625" bestFit="1" customWidth="1"/>
    <col min="7" max="7" width="7.28515625" customWidth="1"/>
    <col min="8" max="8" width="7.140625" bestFit="1" customWidth="1"/>
    <col min="9" max="11" width="15.140625" bestFit="1" customWidth="1"/>
    <col min="12" max="12" width="7.28515625" customWidth="1"/>
    <col min="13" max="13" width="7.140625" bestFit="1" customWidth="1"/>
    <col min="14" max="14" width="15.42578125" bestFit="1" customWidth="1"/>
    <col min="15" max="16" width="15.140625" bestFit="1" customWidth="1"/>
    <col min="17" max="17" width="9.140625" customWidth="1"/>
    <col min="18" max="18" width="11.5703125" style="2" bestFit="1" customWidth="1"/>
    <col min="19" max="19" width="15.140625" style="2" bestFit="1" customWidth="1"/>
    <col min="20" max="20" width="14.42578125" style="2" bestFit="1" customWidth="1"/>
    <col min="21" max="21" width="13.5703125" style="2" bestFit="1" customWidth="1"/>
    <col min="22" max="22" width="7.140625" style="2" bestFit="1" customWidth="1"/>
    <col min="23" max="23" width="8" bestFit="1" customWidth="1"/>
    <col min="24" max="24" width="10.85546875" bestFit="1" customWidth="1"/>
    <col min="26" max="26" width="22.42578125" customWidth="1"/>
    <col min="27" max="27" width="21.140625" customWidth="1"/>
    <col min="28" max="28" width="16.42578125" bestFit="1" customWidth="1"/>
    <col min="29" max="29" width="14.42578125" customWidth="1"/>
    <col min="30" max="32" width="12" customWidth="1"/>
    <col min="33" max="33" width="11.85546875" customWidth="1"/>
    <col min="34" max="34" width="14.85546875" bestFit="1" customWidth="1"/>
    <col min="35" max="35" width="11.85546875" bestFit="1" customWidth="1"/>
  </cols>
  <sheetData>
    <row r="1" spans="1:32" x14ac:dyDescent="0.25">
      <c r="D1" s="1" t="s">
        <v>0</v>
      </c>
      <c r="E1" s="1" t="s">
        <v>0</v>
      </c>
      <c r="F1" s="1" t="s">
        <v>0</v>
      </c>
      <c r="G1" s="2"/>
      <c r="I1" s="1" t="s">
        <v>1</v>
      </c>
      <c r="J1" s="1" t="s">
        <v>1</v>
      </c>
      <c r="K1" s="1" t="s">
        <v>1</v>
      </c>
      <c r="L1" s="2"/>
      <c r="N1" s="1" t="s">
        <v>2</v>
      </c>
      <c r="O1" s="1" t="s">
        <v>2</v>
      </c>
      <c r="P1" s="1" t="s">
        <v>2</v>
      </c>
    </row>
    <row r="2" spans="1:32" x14ac:dyDescent="0.25">
      <c r="D2" s="1" t="s">
        <v>3</v>
      </c>
      <c r="E2" s="1" t="s">
        <v>4</v>
      </c>
      <c r="F2" s="1" t="s">
        <v>5</v>
      </c>
      <c r="G2" s="2"/>
      <c r="I2" s="1" t="s">
        <v>6</v>
      </c>
      <c r="J2" s="1" t="s">
        <v>4</v>
      </c>
      <c r="K2" s="1" t="s">
        <v>7</v>
      </c>
      <c r="L2" s="2"/>
      <c r="N2" s="1" t="s">
        <v>8</v>
      </c>
      <c r="O2" s="1" t="s">
        <v>6</v>
      </c>
      <c r="P2" s="1" t="s">
        <v>9</v>
      </c>
    </row>
    <row r="3" spans="1:32" x14ac:dyDescent="0.25">
      <c r="D3" s="1" t="s">
        <v>11</v>
      </c>
      <c r="E3" s="1" t="s">
        <v>12</v>
      </c>
      <c r="F3" s="1" t="s">
        <v>13</v>
      </c>
      <c r="G3" s="2"/>
      <c r="I3" s="1" t="s">
        <v>14</v>
      </c>
      <c r="J3" s="1" t="s">
        <v>15</v>
      </c>
      <c r="K3" s="1" t="s">
        <v>16</v>
      </c>
      <c r="L3" s="2"/>
      <c r="N3" s="1" t="s">
        <v>17</v>
      </c>
      <c r="O3" s="1" t="s">
        <v>18</v>
      </c>
      <c r="P3" s="1" t="s">
        <v>19</v>
      </c>
      <c r="R3" s="14" t="s">
        <v>20</v>
      </c>
      <c r="S3" s="14" t="s">
        <v>21</v>
      </c>
      <c r="T3" s="14" t="s">
        <v>22</v>
      </c>
      <c r="U3" s="11" t="s">
        <v>23</v>
      </c>
      <c r="V3" s="11" t="s">
        <v>24</v>
      </c>
      <c r="W3" s="11" t="s">
        <v>25</v>
      </c>
      <c r="X3" s="11" t="s">
        <v>26</v>
      </c>
      <c r="Z3" s="12" t="s">
        <v>63</v>
      </c>
      <c r="AD3" s="12" t="s">
        <v>26</v>
      </c>
      <c r="AE3" s="12" t="s">
        <v>25</v>
      </c>
    </row>
    <row r="4" spans="1:32" ht="15" customHeight="1" x14ac:dyDescent="0.25">
      <c r="A4" s="3">
        <v>43617</v>
      </c>
      <c r="B4" t="s">
        <v>61</v>
      </c>
      <c r="C4" s="1" t="s">
        <v>27</v>
      </c>
      <c r="D4" s="1"/>
      <c r="E4" s="1"/>
      <c r="F4" s="1"/>
      <c r="G4" s="2"/>
      <c r="H4" s="1" t="s">
        <v>28</v>
      </c>
      <c r="I4" s="1"/>
      <c r="J4" s="1"/>
      <c r="K4" s="1"/>
      <c r="L4" s="2"/>
      <c r="M4" s="1" t="s">
        <v>29</v>
      </c>
      <c r="N4" s="1">
        <v>12</v>
      </c>
      <c r="O4" s="1"/>
      <c r="P4" s="1"/>
      <c r="Q4" s="2"/>
      <c r="R4" s="1" t="str">
        <f t="array" aca="1" ref="R4" ca="1">IFERROR(OFFSET(INDIRECT(ADDRESS(SMALL(IF($D$4:$D$33&gt;0,ROW($D$4:$D$33),""),ROW()-3),4,2)),0,-1),"")</f>
        <v>ИП 5</v>
      </c>
      <c r="S4" s="1" t="str">
        <f t="array" aca="1" ref="S4" ca="1">IFERROR(OFFSET(INDIRECT(ADDRESS(SMALL(IF($D$4:$D$33&gt;0,ROW($D$4:$D$33),""),ROW()-3),4,2)),-MID(TEXT(ADDRESS(SMALL(IF($D$4:$D$33&gt;0,ROW($D$4:$D$33),""),ROW()-3),4,2),),SEARCH("$",TEXT(ADDRESS(SMALL(IF($D$4:$D$33&gt;0,ROW($D$4:$D$33),""),ROW()-3),4,2),))+1,99)+3,0),"")</f>
        <v>Имя магазина 1</v>
      </c>
      <c r="T4" s="1" t="str">
        <f t="array" aca="1" ref="T4" ca="1">IFERROR(OFFSET(INDIRECT(ADDRESS(SMALL(IF($D$4:$D$33&gt;0,ROW($D$4:$D$33),""),ROW()-3),4,2)),-MID(TEXT(ADDRESS(SMALL(IF($D$4:$D$33&gt;0,ROW($D$4:$D$33),""),ROW()-3),4,2),),SEARCH("$",TEXT(ADDRESS(SMALL(IF($D$4:$D$33&gt;0,ROW($D$4:$D$33),""),ROW()-3),4,2),))+1,99)+2,0),"")</f>
        <v>ЮЛ магазина 1</v>
      </c>
      <c r="U4" s="1" t="str">
        <f t="array" aca="1" ref="U4" ca="1">IFERROR(OFFSET(INDIRECT(ADDRESS(SMALL(IF($D$4:$D$33&gt;0,ROW($D$4:$D$33),""),ROW()-3),4,2)),-MID(TEXT(ADDRESS(SMALL(IF($D$4:$D$33&gt;0,ROW($D$4:$D$33),""),ROW()-3),4,2),),SEARCH("$",TEXT(ADDRESS(SMALL(IF($D$4:$D$33&gt;0,ROW($D$4:$D$33),""),ROW()-3),4,2),))+1,99)+1,0),"")</f>
        <v>файл отчёта 1</v>
      </c>
      <c r="V4" s="1">
        <f t="array" aca="1" ref="V4" ca="1">IFERROR(INDIRECT(ADDRESS(SMALL(IF($D$4:$D$33&gt;0,ROW($D$4:$D$33),""),ROW()-3),4,2)),"")</f>
        <v>5</v>
      </c>
      <c r="W4" s="1" t="str">
        <f t="array" aca="1" ref="W4" ca="1">IFERROR(OFFSET(INDIRECT(ADDRESS(SMALL(IF($D$4:$D$33&gt;0,ROW($D$4:$D$33),""),ROW()-3),4,2)),0,-2),"")</f>
        <v>груши</v>
      </c>
      <c r="X4" s="4">
        <f t="array" aca="1" ref="X4" ca="1">IFERROR(OFFSET(INDIRECT(ADDRESS(SMALL(IF($D$4:$D$33&gt;0,ROW($D$4:$D$33),""),ROW()-3),4,2)),0,-3),"")</f>
        <v>43617</v>
      </c>
      <c r="AD4" t="s">
        <v>62</v>
      </c>
      <c r="AE4" s="3">
        <v>43617</v>
      </c>
    </row>
    <row r="5" spans="1:32" x14ac:dyDescent="0.25">
      <c r="A5" s="3">
        <v>43617</v>
      </c>
      <c r="B5" t="s">
        <v>61</v>
      </c>
      <c r="C5" s="1" t="s">
        <v>30</v>
      </c>
      <c r="D5" s="1"/>
      <c r="E5" s="1"/>
      <c r="F5" s="1"/>
      <c r="G5" s="2"/>
      <c r="H5" s="1" t="s">
        <v>31</v>
      </c>
      <c r="I5" s="1"/>
      <c r="J5" s="1"/>
      <c r="K5" s="1">
        <v>18</v>
      </c>
      <c r="L5" s="2"/>
      <c r="M5" s="1" t="s">
        <v>32</v>
      </c>
      <c r="N5" s="1"/>
      <c r="O5" s="1"/>
      <c r="P5" s="1"/>
      <c r="Q5" s="2"/>
      <c r="R5" s="1" t="str">
        <f t="array" aca="1" ref="R5" ca="1">IFERROR(OFFSET(INDIRECT(ADDRESS(SMALL(IF($D$4:$D$33&gt;0,ROW($D$4:$D$33),""),ROW()-3),4,2)),0,-1),"")</f>
        <v>ИП 6</v>
      </c>
      <c r="S5" s="1" t="str">
        <f t="array" aca="1" ref="S5" ca="1">IFERROR(OFFSET(INDIRECT(ADDRESS(SMALL(IF($D$4:$D$33&gt;0,ROW($D$4:$D$33),""),ROW()-3),4,2)),-MID(TEXT(ADDRESS(SMALL(IF($D$4:$D$33&gt;0,ROW($D$4:$D$33),""),ROW()-3),4,2),),SEARCH("$",TEXT(ADDRESS(SMALL(IF($D$4:$D$33&gt;0,ROW($D$4:$D$33),""),ROW()-3),4,2),))+1,99)+3,0),"")</f>
        <v>Имя магазина 1</v>
      </c>
      <c r="T5" s="1" t="str">
        <f t="array" aca="1" ref="T5" ca="1">IFERROR(OFFSET(INDIRECT(ADDRESS(SMALL(IF($D$4:$D$33&gt;0,ROW($D$4:$D$33),""),ROW()-3),4,2)),-MID(TEXT(ADDRESS(SMALL(IF($D$4:$D$33&gt;0,ROW($D$4:$D$33),""),ROW()-3),4,2),),SEARCH("$",TEXT(ADDRESS(SMALL(IF($D$4:$D$33&gt;0,ROW($D$4:$D$33),""),ROW()-3),4,2),))+1,99)+2,0),"")</f>
        <v>ЮЛ магазина 1</v>
      </c>
      <c r="U5" s="1" t="str">
        <f t="array" aca="1" ref="U5" ca="1">IFERROR(OFFSET(INDIRECT(ADDRESS(SMALL(IF($D$4:$D$33&gt;0,ROW($D$4:$D$33),""),ROW()-3),4,2)),-MID(TEXT(ADDRESS(SMALL(IF($D$4:$D$33&gt;0,ROW($D$4:$D$33),""),ROW()-3),4,2),),SEARCH("$",TEXT(ADDRESS(SMALL(IF($D$4:$D$33&gt;0,ROW($D$4:$D$33),""),ROW()-3),4,2),))+1,99)+1,0),"")</f>
        <v>файл отчёта 1</v>
      </c>
      <c r="V5" s="1">
        <f t="array" aca="1" ref="V5" ca="1">IFERROR(INDIRECT(ADDRESS(SMALL(IF($D$4:$D$33&gt;0,ROW($D$4:$D$33),""),ROW()-3),4,2)),"")</f>
        <v>3</v>
      </c>
      <c r="W5" s="1" t="str">
        <f t="array" aca="1" ref="W5" ca="1">IFERROR(OFFSET(INDIRECT(ADDRESS(SMALL(IF($D$4:$D$33&gt;0,ROW($D$4:$D$33),""),ROW()-3),4,2)),0,-2),"")</f>
        <v>груши</v>
      </c>
      <c r="X5" s="4">
        <f t="array" aca="1" ref="X5" ca="1">IFERROR(OFFSET(INDIRECT(ADDRESS(SMALL(IF($D$4:$D$33&gt;0,ROW($D$4:$D$33),""),ROW()-3),4,2)),0,-3),"")</f>
        <v>43617</v>
      </c>
      <c r="Z5" s="12" t="s">
        <v>20</v>
      </c>
      <c r="AA5" s="12" t="s">
        <v>21</v>
      </c>
      <c r="AB5" s="12" t="s">
        <v>22</v>
      </c>
      <c r="AC5" s="12" t="s">
        <v>23</v>
      </c>
      <c r="AE5" t="s">
        <v>61</v>
      </c>
      <c r="AF5" t="s">
        <v>10</v>
      </c>
    </row>
    <row r="6" spans="1:32" x14ac:dyDescent="0.25">
      <c r="A6" s="3">
        <v>43617</v>
      </c>
      <c r="B6" t="s">
        <v>61</v>
      </c>
      <c r="C6" s="1" t="s">
        <v>33</v>
      </c>
      <c r="D6" s="1"/>
      <c r="E6" s="1"/>
      <c r="F6" s="1"/>
      <c r="G6" s="2"/>
      <c r="H6" s="1" t="s">
        <v>34</v>
      </c>
      <c r="I6" s="1"/>
      <c r="J6" s="1">
        <v>50</v>
      </c>
      <c r="K6" s="1"/>
      <c r="L6" s="2"/>
      <c r="M6" s="1" t="s">
        <v>35</v>
      </c>
      <c r="N6" s="1"/>
      <c r="O6" s="1"/>
      <c r="P6" s="1"/>
      <c r="Q6" s="2"/>
      <c r="R6" s="1" t="str">
        <f t="array" aca="1" ref="R6" ca="1">IFERROR(OFFSET(INDIRECT(ADDRESS(SMALL(IF($D$4:$D$33&gt;0,ROW($D$4:$D$33),""),ROW()-3),4,2)),0,-1),"")</f>
        <v>ИП 7</v>
      </c>
      <c r="S6" s="1" t="str">
        <f t="array" aca="1" ref="S6" ca="1">IFERROR(OFFSET(INDIRECT(ADDRESS(SMALL(IF($D$4:$D$33&gt;0,ROW($D$4:$D$33),""),ROW()-3),4,2)),-MID(TEXT(ADDRESS(SMALL(IF($D$4:$D$33&gt;0,ROW($D$4:$D$33),""),ROW()-3),4,2),),SEARCH("$",TEXT(ADDRESS(SMALL(IF($D$4:$D$33&gt;0,ROW($D$4:$D$33),""),ROW()-3),4,2),))+1,99)+3,0),"")</f>
        <v>Имя магазина 1</v>
      </c>
      <c r="T6" s="1" t="str">
        <f t="array" aca="1" ref="T6" ca="1">IFERROR(OFFSET(INDIRECT(ADDRESS(SMALL(IF($D$4:$D$33&gt;0,ROW($D$4:$D$33),""),ROW()-3),4,2)),-MID(TEXT(ADDRESS(SMALL(IF($D$4:$D$33&gt;0,ROW($D$4:$D$33),""),ROW()-3),4,2),),SEARCH("$",TEXT(ADDRESS(SMALL(IF($D$4:$D$33&gt;0,ROW($D$4:$D$33),""),ROW()-3),4,2),))+1,99)+2,0),"")</f>
        <v>ЮЛ магазина 1</v>
      </c>
      <c r="U6" s="1" t="str">
        <f t="array" aca="1" ref="U6" ca="1">IFERROR(OFFSET(INDIRECT(ADDRESS(SMALL(IF($D$4:$D$33&gt;0,ROW($D$4:$D$33),""),ROW()-3),4,2)),-MID(TEXT(ADDRESS(SMALL(IF($D$4:$D$33&gt;0,ROW($D$4:$D$33),""),ROW()-3),4,2),),SEARCH("$",TEXT(ADDRESS(SMALL(IF($D$4:$D$33&gt;0,ROW($D$4:$D$33),""),ROW()-3),4,2),))+1,99)+1,0),"")</f>
        <v>файл отчёта 1</v>
      </c>
      <c r="V6" s="1">
        <f t="array" aca="1" ref="V6" ca="1">IFERROR(INDIRECT(ADDRESS(SMALL(IF($D$4:$D$33&gt;0,ROW($D$4:$D$33),""),ROW()-3),4,2)),"")</f>
        <v>8</v>
      </c>
      <c r="W6" s="1" t="str">
        <f t="array" aca="1" ref="W6" ca="1">IFERROR(OFFSET(INDIRECT(ADDRESS(SMALL(IF($D$4:$D$33&gt;0,ROW($D$4:$D$33),""),ROW()-3),4,2)),0,-2),"")</f>
        <v>груши</v>
      </c>
      <c r="X6" s="4">
        <f t="array" aca="1" ref="X6" ca="1">IFERROR(OFFSET(INDIRECT(ADDRESS(SMALL(IF($D$4:$D$33&gt;0,ROW($D$4:$D$33),""),ROW()-3),4,2)),0,-3),"")</f>
        <v>43617</v>
      </c>
      <c r="Z6" t="s">
        <v>62</v>
      </c>
      <c r="AD6" s="13">
        <v>0</v>
      </c>
      <c r="AE6" s="13"/>
      <c r="AF6" s="13"/>
    </row>
    <row r="7" spans="1:32" x14ac:dyDescent="0.25">
      <c r="A7" s="3">
        <v>43617</v>
      </c>
      <c r="B7" t="s">
        <v>61</v>
      </c>
      <c r="C7" s="1" t="s">
        <v>36</v>
      </c>
      <c r="D7" s="1"/>
      <c r="E7" s="1"/>
      <c r="F7" s="1">
        <v>310</v>
      </c>
      <c r="G7" s="2"/>
      <c r="H7" s="1" t="s">
        <v>37</v>
      </c>
      <c r="I7" s="1"/>
      <c r="J7" s="1"/>
      <c r="K7" s="1"/>
      <c r="L7" s="2"/>
      <c r="M7" s="1" t="s">
        <v>37</v>
      </c>
      <c r="N7" s="1">
        <v>5</v>
      </c>
      <c r="O7" s="1"/>
      <c r="P7" s="1"/>
      <c r="Q7" s="2"/>
      <c r="R7" s="1" t="str">
        <f t="array" aca="1" ref="R7" ca="1">IFERROR(OFFSET(INDIRECT(ADDRESS(SMALL(IF($D$4:$D$33&gt;0,ROW($D$4:$D$33),""),ROW()-3),4,2)),0,-1),"")</f>
        <v>ИП 10</v>
      </c>
      <c r="S7" s="1" t="str">
        <f t="array" aca="1" ref="S7" ca="1">IFERROR(OFFSET(INDIRECT(ADDRESS(SMALL(IF($D$4:$D$33&gt;0,ROW($D$4:$D$33),""),ROW()-3),4,2)),-MID(TEXT(ADDRESS(SMALL(IF($D$4:$D$33&gt;0,ROW($D$4:$D$33),""),ROW()-3),4,2),),SEARCH("$",TEXT(ADDRESS(SMALL(IF($D$4:$D$33&gt;0,ROW($D$4:$D$33),""),ROW()-3),4,2),))+1,99)+3,0),"")</f>
        <v>Имя магазина 1</v>
      </c>
      <c r="T7" s="1" t="str">
        <f t="array" aca="1" ref="T7" ca="1">IFERROR(OFFSET(INDIRECT(ADDRESS(SMALL(IF($D$4:$D$33&gt;0,ROW($D$4:$D$33),""),ROW()-3),4,2)),-MID(TEXT(ADDRESS(SMALL(IF($D$4:$D$33&gt;0,ROW($D$4:$D$33),""),ROW()-3),4,2),),SEARCH("$",TEXT(ADDRESS(SMALL(IF($D$4:$D$33&gt;0,ROW($D$4:$D$33),""),ROW()-3),4,2),))+1,99)+2,0),"")</f>
        <v>ЮЛ магазина 1</v>
      </c>
      <c r="U7" s="1" t="str">
        <f t="array" aca="1" ref="U7" ca="1">IFERROR(OFFSET(INDIRECT(ADDRESS(SMALL(IF($D$4:$D$33&gt;0,ROW($D$4:$D$33),""),ROW()-3),4,2)),-MID(TEXT(ADDRESS(SMALL(IF($D$4:$D$33&gt;0,ROW($D$4:$D$33),""),ROW()-3),4,2),),SEARCH("$",TEXT(ADDRESS(SMALL(IF($D$4:$D$33&gt;0,ROW($D$4:$D$33),""),ROW()-3),4,2),))+1,99)+1,0),"")</f>
        <v>файл отчёта 1</v>
      </c>
      <c r="V7" s="1">
        <f t="array" aca="1" ref="V7" ca="1">IFERROR(INDIRECT(ADDRESS(SMALL(IF($D$4:$D$33&gt;0,ROW($D$4:$D$33),""),ROW()-3),4,2)),"")</f>
        <v>15</v>
      </c>
      <c r="W7" s="1" t="str">
        <f t="array" aca="1" ref="W7" ca="1">IFERROR(OFFSET(INDIRECT(ADDRESS(SMALL(IF($D$4:$D$33&gt;0,ROW($D$4:$D$33),""),ROW()-3),4,2)),0,-2),"")</f>
        <v>груши</v>
      </c>
      <c r="X7" s="4">
        <f t="array" aca="1" ref="X7" ca="1">IFERROR(OFFSET(INDIRECT(ADDRESS(SMALL(IF($D$4:$D$33&gt;0,ROW($D$4:$D$33),""),ROW()-3),4,2)),0,-3),"")</f>
        <v>43617</v>
      </c>
      <c r="Z7" t="s">
        <v>27</v>
      </c>
      <c r="AA7" t="s">
        <v>11</v>
      </c>
      <c r="AB7" t="s">
        <v>3</v>
      </c>
      <c r="AC7" t="s">
        <v>0</v>
      </c>
      <c r="AD7" s="13"/>
      <c r="AE7" s="13"/>
      <c r="AF7" s="13">
        <v>5888</v>
      </c>
    </row>
    <row r="8" spans="1:32" x14ac:dyDescent="0.25">
      <c r="A8" s="3">
        <v>43617</v>
      </c>
      <c r="B8" t="s">
        <v>61</v>
      </c>
      <c r="C8" s="1" t="s">
        <v>38</v>
      </c>
      <c r="D8" s="1">
        <v>5</v>
      </c>
      <c r="E8" s="1"/>
      <c r="F8" s="1">
        <v>99</v>
      </c>
      <c r="G8" s="2"/>
      <c r="H8" s="1" t="s">
        <v>27</v>
      </c>
      <c r="I8" s="1">
        <v>5</v>
      </c>
      <c r="J8" s="1"/>
      <c r="K8" s="1">
        <v>99</v>
      </c>
      <c r="L8" s="2"/>
      <c r="M8" s="1" t="s">
        <v>39</v>
      </c>
      <c r="N8" s="1"/>
      <c r="O8" s="1"/>
      <c r="P8" s="1"/>
      <c r="Q8" s="2"/>
      <c r="R8" s="1" t="str">
        <f t="array" aca="1" ref="R8" ca="1">IFERROR(OFFSET(INDIRECT(ADDRESS(SMALL(IF($D$4:$D$33&gt;0,ROW($D$4:$D$33),""),ROW()-3),4,2)),0,-1),"")</f>
        <v>ИП 11</v>
      </c>
      <c r="S8" s="1" t="str">
        <f t="array" aca="1" ref="S8" ca="1">IFERROR(OFFSET(INDIRECT(ADDRESS(SMALL(IF($D$4:$D$33&gt;0,ROW($D$4:$D$33),""),ROW()-3),4,2)),-MID(TEXT(ADDRESS(SMALL(IF($D$4:$D$33&gt;0,ROW($D$4:$D$33),""),ROW()-3),4,2),),SEARCH("$",TEXT(ADDRESS(SMALL(IF($D$4:$D$33&gt;0,ROW($D$4:$D$33),""),ROW()-3),4,2),))+1,99)+3,0),"")</f>
        <v>Имя магазина 1</v>
      </c>
      <c r="T8" s="1" t="str">
        <f t="array" aca="1" ref="T8" ca="1">IFERROR(OFFSET(INDIRECT(ADDRESS(SMALL(IF($D$4:$D$33&gt;0,ROW($D$4:$D$33),""),ROW()-3),4,2)),-MID(TEXT(ADDRESS(SMALL(IF($D$4:$D$33&gt;0,ROW($D$4:$D$33),""),ROW()-3),4,2),),SEARCH("$",TEXT(ADDRESS(SMALL(IF($D$4:$D$33&gt;0,ROW($D$4:$D$33),""),ROW()-3),4,2),))+1,99)+2,0),"")</f>
        <v>ЮЛ магазина 1</v>
      </c>
      <c r="U8" s="1" t="str">
        <f t="array" aca="1" ref="U8" ca="1">IFERROR(OFFSET(INDIRECT(ADDRESS(SMALL(IF($D$4:$D$33&gt;0,ROW($D$4:$D$33),""),ROW()-3),4,2)),-MID(TEXT(ADDRESS(SMALL(IF($D$4:$D$33&gt;0,ROW($D$4:$D$33),""),ROW()-3),4,2),),SEARCH("$",TEXT(ADDRESS(SMALL(IF($D$4:$D$33&gt;0,ROW($D$4:$D$33),""),ROW()-3),4,2),))+1,99)+1,0),"")</f>
        <v>файл отчёта 1</v>
      </c>
      <c r="V8" s="1">
        <f t="array" aca="1" ref="V8" ca="1">IFERROR(INDIRECT(ADDRESS(SMALL(IF($D$4:$D$33&gt;0,ROW($D$4:$D$33),""),ROW()-3),4,2)),"")</f>
        <v>1</v>
      </c>
      <c r="W8" s="1" t="str">
        <f t="array" aca="1" ref="W8" ca="1">IFERROR(OFFSET(INDIRECT(ADDRESS(SMALL(IF($D$4:$D$33&gt;0,ROW($D$4:$D$33),""),ROW()-3),4,2)),0,-2),"")</f>
        <v>груши</v>
      </c>
      <c r="X8" s="4">
        <f t="array" aca="1" ref="X8" ca="1">IFERROR(OFFSET(INDIRECT(ADDRESS(SMALL(IF($D$4:$D$33&gt;0,ROW($D$4:$D$33),""),ROW()-3),4,2)),0,-3),"")</f>
        <v>43617</v>
      </c>
      <c r="Z8" t="s">
        <v>48</v>
      </c>
      <c r="AA8" t="s">
        <v>11</v>
      </c>
      <c r="AB8" t="s">
        <v>3</v>
      </c>
      <c r="AC8" t="s">
        <v>0</v>
      </c>
      <c r="AD8" s="13"/>
      <c r="AE8" s="13">
        <v>15</v>
      </c>
      <c r="AF8" s="13"/>
    </row>
    <row r="9" spans="1:32" x14ac:dyDescent="0.25">
      <c r="A9" s="3">
        <v>43617</v>
      </c>
      <c r="B9" t="s">
        <v>61</v>
      </c>
      <c r="C9" s="1" t="s">
        <v>40</v>
      </c>
      <c r="D9" s="1">
        <v>3</v>
      </c>
      <c r="E9" s="1">
        <v>100</v>
      </c>
      <c r="F9" s="1"/>
      <c r="G9" s="2"/>
      <c r="H9" s="1" t="s">
        <v>41</v>
      </c>
      <c r="I9" s="1"/>
      <c r="J9" s="1"/>
      <c r="K9" s="1"/>
      <c r="L9" s="2"/>
      <c r="M9" s="1" t="s">
        <v>42</v>
      </c>
      <c r="N9" s="1"/>
      <c r="O9" s="1">
        <v>56</v>
      </c>
      <c r="P9" s="1"/>
      <c r="Q9" s="2"/>
      <c r="R9" s="1" t="str">
        <f t="array" aca="1" ref="R9" ca="1">IFERROR(OFFSET(INDIRECT(ADDRESS(SMALL(IF($D$4:$D$33&gt;0,ROW($D$4:$D$33),""),ROW()-3),4,2)),0,-1),"")</f>
        <v>ИП 12</v>
      </c>
      <c r="S9" s="1" t="str">
        <f t="array" aca="1" ref="S9" ca="1">IFERROR(OFFSET(INDIRECT(ADDRESS(SMALL(IF($D$4:$D$33&gt;0,ROW($D$4:$D$33),""),ROW()-3),4,2)),-MID(TEXT(ADDRESS(SMALL(IF($D$4:$D$33&gt;0,ROW($D$4:$D$33),""),ROW()-3),4,2),),SEARCH("$",TEXT(ADDRESS(SMALL(IF($D$4:$D$33&gt;0,ROW($D$4:$D$33),""),ROW()-3),4,2),))+1,99)+3,0),"")</f>
        <v>Имя магазина 1</v>
      </c>
      <c r="T9" s="1" t="str">
        <f t="array" aca="1" ref="T9" ca="1">IFERROR(OFFSET(INDIRECT(ADDRESS(SMALL(IF($D$4:$D$33&gt;0,ROW($D$4:$D$33),""),ROW()-3),4,2)),-MID(TEXT(ADDRESS(SMALL(IF($D$4:$D$33&gt;0,ROW($D$4:$D$33),""),ROW()-3),4,2),),SEARCH("$",TEXT(ADDRESS(SMALL(IF($D$4:$D$33&gt;0,ROW($D$4:$D$33),""),ROW()-3),4,2),))+1,99)+2,0),"")</f>
        <v>ЮЛ магазина 1</v>
      </c>
      <c r="U9" s="1" t="str">
        <f t="array" aca="1" ref="U9" ca="1">IFERROR(OFFSET(INDIRECT(ADDRESS(SMALL(IF($D$4:$D$33&gt;0,ROW($D$4:$D$33),""),ROW()-3),4,2)),-MID(TEXT(ADDRESS(SMALL(IF($D$4:$D$33&gt;0,ROW($D$4:$D$33),""),ROW()-3),4,2),),SEARCH("$",TEXT(ADDRESS(SMALL(IF($D$4:$D$33&gt;0,ROW($D$4:$D$33),""),ROW()-3),4,2),))+1,99)+1,0),"")</f>
        <v>файл отчёта 1</v>
      </c>
      <c r="V9" s="1">
        <f t="array" aca="1" ref="V9" ca="1">IFERROR(INDIRECT(ADDRESS(SMALL(IF($D$4:$D$33&gt;0,ROW($D$4:$D$33),""),ROW()-3),4,2)),"")</f>
        <v>1</v>
      </c>
      <c r="W9" s="1" t="str">
        <f t="array" aca="1" ref="W9" ca="1">IFERROR(OFFSET(INDIRECT(ADDRESS(SMALL(IF($D$4:$D$33&gt;0,ROW($D$4:$D$33),""),ROW()-3),4,2)),0,-2),"")</f>
        <v>груши</v>
      </c>
      <c r="X9" s="4">
        <f t="array" aca="1" ref="X9" ca="1">IFERROR(OFFSET(INDIRECT(ADDRESS(SMALL(IF($D$4:$D$33&gt;0,ROW($D$4:$D$33),""),ROW()-3),4,2)),0,-3),"")</f>
        <v>43617</v>
      </c>
      <c r="AA9" t="s">
        <v>13</v>
      </c>
      <c r="AB9" t="s">
        <v>5</v>
      </c>
      <c r="AC9" t="s">
        <v>0</v>
      </c>
      <c r="AD9" s="13"/>
      <c r="AE9" s="13">
        <v>85</v>
      </c>
      <c r="AF9" s="13">
        <v>85</v>
      </c>
    </row>
    <row r="10" spans="1:32" x14ac:dyDescent="0.25">
      <c r="A10" s="3">
        <v>43617</v>
      </c>
      <c r="B10" t="s">
        <v>61</v>
      </c>
      <c r="C10" s="1" t="s">
        <v>43</v>
      </c>
      <c r="D10" s="1">
        <v>8</v>
      </c>
      <c r="E10" s="1">
        <v>100</v>
      </c>
      <c r="F10" s="1"/>
      <c r="G10" s="2"/>
      <c r="H10" s="1" t="s">
        <v>44</v>
      </c>
      <c r="I10" s="1">
        <v>8</v>
      </c>
      <c r="J10" s="1"/>
      <c r="K10" s="1"/>
      <c r="L10" s="2"/>
      <c r="M10" s="1" t="s">
        <v>44</v>
      </c>
      <c r="N10" s="1">
        <v>8</v>
      </c>
      <c r="O10" s="1">
        <v>55</v>
      </c>
      <c r="P10" s="1"/>
      <c r="Q10" s="2"/>
      <c r="R10" s="1" t="str">
        <f t="array" aca="1" ref="R10" ca="1">IFERROR(OFFSET(INDIRECT(ADDRESS(SMALL(IF($D$4:$D$33&gt;0,ROW($D$4:$D$33),""),ROW()-3),4,2)),0,-1),"")</f>
        <v>ИП 13</v>
      </c>
      <c r="S10" s="1" t="str">
        <f t="array" aca="1" ref="S10" ca="1">IFERROR(OFFSET(INDIRECT(ADDRESS(SMALL(IF($D$4:$D$33&gt;0,ROW($D$4:$D$33),""),ROW()-3),4,2)),-MID(TEXT(ADDRESS(SMALL(IF($D$4:$D$33&gt;0,ROW($D$4:$D$33),""),ROW()-3),4,2),),SEARCH("$",TEXT(ADDRESS(SMALL(IF($D$4:$D$33&gt;0,ROW($D$4:$D$33),""),ROW()-3),4,2),))+1,99)+3,0),"")</f>
        <v>Имя магазина 1</v>
      </c>
      <c r="T10" s="1" t="str">
        <f t="array" aca="1" ref="T10" ca="1">IFERROR(OFFSET(INDIRECT(ADDRESS(SMALL(IF($D$4:$D$33&gt;0,ROW($D$4:$D$33),""),ROW()-3),4,2)),-MID(TEXT(ADDRESS(SMALL(IF($D$4:$D$33&gt;0,ROW($D$4:$D$33),""),ROW()-3),4,2),),SEARCH("$",TEXT(ADDRESS(SMALL(IF($D$4:$D$33&gt;0,ROW($D$4:$D$33),""),ROW()-3),4,2),))+1,99)+2,0),"")</f>
        <v>ЮЛ магазина 1</v>
      </c>
      <c r="U10" s="1" t="str">
        <f t="array" aca="1" ref="U10" ca="1">IFERROR(OFFSET(INDIRECT(ADDRESS(SMALL(IF($D$4:$D$33&gt;0,ROW($D$4:$D$33),""),ROW()-3),4,2)),-MID(TEXT(ADDRESS(SMALL(IF($D$4:$D$33&gt;0,ROW($D$4:$D$33),""),ROW()-3),4,2),),SEARCH("$",TEXT(ADDRESS(SMALL(IF($D$4:$D$33&gt;0,ROW($D$4:$D$33),""),ROW()-3),4,2),))+1,99)+1,0),"")</f>
        <v>файл отчёта 1</v>
      </c>
      <c r="V10" s="1">
        <f t="array" aca="1" ref="V10" ca="1">IFERROR(INDIRECT(ADDRESS(SMALL(IF($D$4:$D$33&gt;0,ROW($D$4:$D$33),""),ROW()-3),4,2)),"")</f>
        <v>1</v>
      </c>
      <c r="W10" s="1" t="str">
        <f t="array" aca="1" ref="W10" ca="1">IFERROR(OFFSET(INDIRECT(ADDRESS(SMALL(IF($D$4:$D$33&gt;0,ROW($D$4:$D$33),""),ROW()-3),4,2)),0,-2),"")</f>
        <v>груши</v>
      </c>
      <c r="X10" s="4">
        <f t="array" aca="1" ref="X10" ca="1">IFERROR(OFFSET(INDIRECT(ADDRESS(SMALL(IF($D$4:$D$33&gt;0,ROW($D$4:$D$33),""),ROW()-3),4,2)),0,-3),"")</f>
        <v>43617</v>
      </c>
      <c r="Z10" t="s">
        <v>39</v>
      </c>
      <c r="AA10" t="s">
        <v>11</v>
      </c>
      <c r="AB10" t="s">
        <v>3</v>
      </c>
      <c r="AC10" t="s">
        <v>0</v>
      </c>
      <c r="AD10" s="13"/>
      <c r="AE10" s="13">
        <v>1</v>
      </c>
      <c r="AF10" s="13"/>
    </row>
    <row r="11" spans="1:32" x14ac:dyDescent="0.25">
      <c r="A11" s="3">
        <v>43617</v>
      </c>
      <c r="B11" t="s">
        <v>61</v>
      </c>
      <c r="C11" s="1" t="s">
        <v>45</v>
      </c>
      <c r="D11" s="1"/>
      <c r="E11" s="1"/>
      <c r="F11" s="1"/>
      <c r="G11" s="2"/>
      <c r="H11" s="1" t="s">
        <v>30</v>
      </c>
      <c r="I11" s="1"/>
      <c r="J11" s="1"/>
      <c r="K11" s="1"/>
      <c r="L11" s="2"/>
      <c r="M11" s="1" t="s">
        <v>46</v>
      </c>
      <c r="N11" s="1"/>
      <c r="O11" s="1"/>
      <c r="P11" s="1"/>
      <c r="Q11" s="2"/>
      <c r="R11" s="1" t="str">
        <f t="array" aca="1" ref="R11" ca="1">IFERROR(OFFSET(INDIRECT(ADDRESS(SMALL(IF($D$4:$D$33&gt;0,ROW($D$4:$D$33),""),ROW()-3),4,2)),0,-1),"")</f>
        <v>ИП 14</v>
      </c>
      <c r="S11" s="1" t="str">
        <f t="array" aca="1" ref="S11" ca="1">IFERROR(OFFSET(INDIRECT(ADDRESS(SMALL(IF($D$4:$D$33&gt;0,ROW($D$4:$D$33),""),ROW()-3),4,2)),-MID(TEXT(ADDRESS(SMALL(IF($D$4:$D$33&gt;0,ROW($D$4:$D$33),""),ROW()-3),4,2),),SEARCH("$",TEXT(ADDRESS(SMALL(IF($D$4:$D$33&gt;0,ROW($D$4:$D$33),""),ROW()-3),4,2),))+1,99)+3,0),"")</f>
        <v>Имя магазина 1</v>
      </c>
      <c r="T11" s="1" t="str">
        <f t="array" aca="1" ref="T11" ca="1">IFERROR(OFFSET(INDIRECT(ADDRESS(SMALL(IF($D$4:$D$33&gt;0,ROW($D$4:$D$33),""),ROW()-3),4,2)),-MID(TEXT(ADDRESS(SMALL(IF($D$4:$D$33&gt;0,ROW($D$4:$D$33),""),ROW()-3),4,2),),SEARCH("$",TEXT(ADDRESS(SMALL(IF($D$4:$D$33&gt;0,ROW($D$4:$D$33),""),ROW()-3),4,2),))+1,99)+2,0),"")</f>
        <v>ЮЛ магазина 1</v>
      </c>
      <c r="U11" s="1" t="str">
        <f t="array" aca="1" ref="U11" ca="1">IFERROR(OFFSET(INDIRECT(ADDRESS(SMALL(IF($D$4:$D$33&gt;0,ROW($D$4:$D$33),""),ROW()-3),4,2)),-MID(TEXT(ADDRESS(SMALL(IF($D$4:$D$33&gt;0,ROW($D$4:$D$33),""),ROW()-3),4,2),),SEARCH("$",TEXT(ADDRESS(SMALL(IF($D$4:$D$33&gt;0,ROW($D$4:$D$33),""),ROW()-3),4,2),))+1,99)+1,0),"")</f>
        <v>файл отчёта 1</v>
      </c>
      <c r="V11" s="1">
        <f t="array" aca="1" ref="V11" ca="1">IFERROR(INDIRECT(ADDRESS(SMALL(IF($D$4:$D$33&gt;0,ROW($D$4:$D$33),""),ROW()-3),4,2)),"")</f>
        <v>1</v>
      </c>
      <c r="W11" s="1" t="str">
        <f t="array" aca="1" ref="W11" ca="1">IFERROR(OFFSET(INDIRECT(ADDRESS(SMALL(IF($D$4:$D$33&gt;0,ROW($D$4:$D$33),""),ROW()-3),4,2)),0,-2),"")</f>
        <v>груши</v>
      </c>
      <c r="X11" s="4">
        <f t="array" aca="1" ref="X11" ca="1">IFERROR(OFFSET(INDIRECT(ADDRESS(SMALL(IF($D$4:$D$33&gt;0,ROW($D$4:$D$33),""),ROW()-3),4,2)),0,-3),"")</f>
        <v>43617</v>
      </c>
      <c r="Z11" t="s">
        <v>51</v>
      </c>
      <c r="AA11" t="s">
        <v>11</v>
      </c>
      <c r="AB11" t="s">
        <v>3</v>
      </c>
      <c r="AC11" t="s">
        <v>0</v>
      </c>
      <c r="AD11" s="13"/>
      <c r="AE11" s="13">
        <v>1</v>
      </c>
      <c r="AF11" s="13"/>
    </row>
    <row r="12" spans="1:32" x14ac:dyDescent="0.25">
      <c r="A12" s="3">
        <v>43617</v>
      </c>
      <c r="B12" t="s">
        <v>61</v>
      </c>
      <c r="C12" s="1" t="s">
        <v>41</v>
      </c>
      <c r="D12" s="1"/>
      <c r="E12" s="1"/>
      <c r="F12" s="1"/>
      <c r="G12" s="2"/>
      <c r="H12" s="1" t="s">
        <v>47</v>
      </c>
      <c r="I12" s="1"/>
      <c r="J12" s="1">
        <v>47</v>
      </c>
      <c r="K12" s="1">
        <v>47</v>
      </c>
      <c r="L12" s="2"/>
      <c r="M12" s="1" t="s">
        <v>47</v>
      </c>
      <c r="N12" s="1">
        <v>340</v>
      </c>
      <c r="O12" s="1"/>
      <c r="P12" s="1"/>
      <c r="Q12" s="2"/>
      <c r="R12" s="1" t="str">
        <f t="array" aca="1" ref="R12" ca="1">IFERROR(OFFSET(INDIRECT(ADDRESS(SMALL(IF($D$4:$D$33&gt;0,ROW($D$4:$D$33),""),ROW()-3),4,2)),0,-1),"")</f>
        <v>ИП 15</v>
      </c>
      <c r="S12" s="1" t="str">
        <f t="array" aca="1" ref="S12" ca="1">IFERROR(OFFSET(INDIRECT(ADDRESS(SMALL(IF($D$4:$D$33&gt;0,ROW($D$4:$D$33),""),ROW()-3),4,2)),-MID(TEXT(ADDRESS(SMALL(IF($D$4:$D$33&gt;0,ROW($D$4:$D$33),""),ROW()-3),4,2),),SEARCH("$",TEXT(ADDRESS(SMALL(IF($D$4:$D$33&gt;0,ROW($D$4:$D$33),""),ROW()-3),4,2),))+1,99)+3,0),"")</f>
        <v>Имя магазина 1</v>
      </c>
      <c r="T12" s="1" t="str">
        <f t="array" aca="1" ref="T12" ca="1">IFERROR(OFFSET(INDIRECT(ADDRESS(SMALL(IF($D$4:$D$33&gt;0,ROW($D$4:$D$33),""),ROW()-3),4,2)),-MID(TEXT(ADDRESS(SMALL(IF($D$4:$D$33&gt;0,ROW($D$4:$D$33),""),ROW()-3),4,2),),SEARCH("$",TEXT(ADDRESS(SMALL(IF($D$4:$D$33&gt;0,ROW($D$4:$D$33),""),ROW()-3),4,2),))+1,99)+2,0),"")</f>
        <v>ЮЛ магазина 1</v>
      </c>
      <c r="U12" s="1" t="str">
        <f t="array" aca="1" ref="U12" ca="1">IFERROR(OFFSET(INDIRECT(ADDRESS(SMALL(IF($D$4:$D$33&gt;0,ROW($D$4:$D$33),""),ROW()-3),4,2)),-MID(TEXT(ADDRESS(SMALL(IF($D$4:$D$33&gt;0,ROW($D$4:$D$33),""),ROW()-3),4,2),),SEARCH("$",TEXT(ADDRESS(SMALL(IF($D$4:$D$33&gt;0,ROW($D$4:$D$33),""),ROW()-3),4,2),))+1,99)+1,0),"")</f>
        <v>файл отчёта 1</v>
      </c>
      <c r="V12" s="1">
        <f t="array" aca="1" ref="V12" ca="1">IFERROR(INDIRECT(ADDRESS(SMALL(IF($D$4:$D$33&gt;0,ROW($D$4:$D$33),""),ROW()-3),4,2)),"")</f>
        <v>88</v>
      </c>
      <c r="W12" s="1" t="str">
        <f t="array" aca="1" ref="W12" ca="1">IFERROR(OFFSET(INDIRECT(ADDRESS(SMALL(IF($D$4:$D$33&gt;0,ROW($D$4:$D$33),""),ROW()-3),4,2)),0,-2),"")</f>
        <v>груши</v>
      </c>
      <c r="X12" s="4">
        <f t="array" aca="1" ref="X12" ca="1">IFERROR(OFFSET(INDIRECT(ADDRESS(SMALL(IF($D$4:$D$33&gt;0,ROW($D$4:$D$33),""),ROW()-3),4,2)),0,-3),"")</f>
        <v>43617</v>
      </c>
      <c r="AA12" t="s">
        <v>13</v>
      </c>
      <c r="AB12" t="s">
        <v>5</v>
      </c>
      <c r="AC12" t="s">
        <v>0</v>
      </c>
      <c r="AD12" s="13"/>
      <c r="AE12" s="13">
        <v>66</v>
      </c>
      <c r="AF12" s="13">
        <v>66</v>
      </c>
    </row>
    <row r="13" spans="1:32" x14ac:dyDescent="0.25">
      <c r="A13" s="3">
        <v>43617</v>
      </c>
      <c r="B13" t="s">
        <v>61</v>
      </c>
      <c r="C13" s="1" t="s">
        <v>48</v>
      </c>
      <c r="D13" s="1">
        <v>15</v>
      </c>
      <c r="E13" s="1"/>
      <c r="F13" s="1">
        <v>85</v>
      </c>
      <c r="G13" s="2"/>
      <c r="H13" s="1" t="s">
        <v>49</v>
      </c>
      <c r="I13" s="1"/>
      <c r="J13" s="1"/>
      <c r="K13" s="1"/>
      <c r="L13" s="2"/>
      <c r="M13" s="1" t="s">
        <v>49</v>
      </c>
      <c r="N13" s="1"/>
      <c r="O13" s="1"/>
      <c r="P13" s="1"/>
      <c r="Q13" s="2"/>
      <c r="R13" s="1" t="str">
        <f t="array" aca="1" ref="R13" ca="1">IFERROR(OFFSET(INDIRECT(ADDRESS(SMALL(IF($D$4:$D$33&gt;0,ROW($D$4:$D$33),""),ROW()-3),4,2)),0,-1),"")</f>
        <v>ИП 1</v>
      </c>
      <c r="S13" s="1" t="str">
        <f t="array" aca="1" ref="S13" ca="1">IFERROR(OFFSET(INDIRECT(ADDRESS(SMALL(IF($D$4:$D$33&gt;0,ROW($D$4:$D$33),""),ROW()-3),4,2)),-MID(TEXT(ADDRESS(SMALL(IF($D$4:$D$33&gt;0,ROW($D$4:$D$33),""),ROW()-3),4,2),),SEARCH("$",TEXT(ADDRESS(SMALL(IF($D$4:$D$33&gt;0,ROW($D$4:$D$33),""),ROW()-3),4,2),))+1,99)+3,0),"")</f>
        <v>Имя магазина 1</v>
      </c>
      <c r="T13" s="1" t="str">
        <f t="array" aca="1" ref="T13" ca="1">IFERROR(OFFSET(INDIRECT(ADDRESS(SMALL(IF($D$4:$D$33&gt;0,ROW($D$4:$D$33),""),ROW()-3),4,2)),-MID(TEXT(ADDRESS(SMALL(IF($D$4:$D$33&gt;0,ROW($D$4:$D$33),""),ROW()-3),4,2),),SEARCH("$",TEXT(ADDRESS(SMALL(IF($D$4:$D$33&gt;0,ROW($D$4:$D$33),""),ROW()-3),4,2),))+1,99)+2,0),"")</f>
        <v>ЮЛ магазина 1</v>
      </c>
      <c r="U13" s="1" t="str">
        <f t="array" aca="1" ref="U13" ca="1">IFERROR(OFFSET(INDIRECT(ADDRESS(SMALL(IF($D$4:$D$33&gt;0,ROW($D$4:$D$33),""),ROW()-3),4,2)),-MID(TEXT(ADDRESS(SMALL(IF($D$4:$D$33&gt;0,ROW($D$4:$D$33),""),ROW()-3),4,2),),SEARCH("$",TEXT(ADDRESS(SMALL(IF($D$4:$D$33&gt;0,ROW($D$4:$D$33),""),ROW()-3),4,2),))+1,99)+1,0),"")</f>
        <v>файл отчёта 1</v>
      </c>
      <c r="V13" s="1">
        <f t="array" aca="1" ref="V13" ca="1">IFERROR(INDIRECT(ADDRESS(SMALL(IF($D$4:$D$33&gt;0,ROW($D$4:$D$33),""),ROW()-3),4,2)),"")</f>
        <v>5888</v>
      </c>
      <c r="W13" s="1" t="str">
        <f t="array" aca="1" ref="W13" ca="1">IFERROR(OFFSET(INDIRECT(ADDRESS(SMALL(IF($D$4:$D$33&gt;0,ROW($D$4:$D$33),""),ROW()-3),4,2)),0,-2),"")</f>
        <v>яблоки</v>
      </c>
      <c r="X13" s="4">
        <f t="array" aca="1" ref="X13" ca="1">IFERROR(OFFSET(INDIRECT(ADDRESS(SMALL(IF($D$4:$D$33&gt;0,ROW($D$4:$D$33),""),ROW()-3),4,2)),0,-3),"")</f>
        <v>43617</v>
      </c>
      <c r="Z13" t="s">
        <v>54</v>
      </c>
      <c r="AA13" t="s">
        <v>11</v>
      </c>
      <c r="AB13" t="s">
        <v>3</v>
      </c>
      <c r="AC13" t="s">
        <v>0</v>
      </c>
      <c r="AD13" s="13"/>
      <c r="AE13" s="13">
        <v>1</v>
      </c>
      <c r="AF13" s="13"/>
    </row>
    <row r="14" spans="1:32" x14ac:dyDescent="0.25">
      <c r="A14" s="3">
        <v>43617</v>
      </c>
      <c r="B14" t="s">
        <v>61</v>
      </c>
      <c r="C14" s="1" t="s">
        <v>39</v>
      </c>
      <c r="D14" s="1">
        <v>1</v>
      </c>
      <c r="E14" s="1"/>
      <c r="F14" s="1"/>
      <c r="G14" s="2"/>
      <c r="H14" s="1" t="s">
        <v>28</v>
      </c>
      <c r="I14" s="1"/>
      <c r="J14" s="1"/>
      <c r="K14" s="1"/>
      <c r="L14" s="2"/>
      <c r="M14" s="1" t="s">
        <v>50</v>
      </c>
      <c r="N14" s="1"/>
      <c r="O14" s="1"/>
      <c r="P14" s="1"/>
      <c r="Q14" s="2"/>
      <c r="R14" s="1" t="str">
        <f t="array" aca="1" ref="R14" ca="1">IFERROR(OFFSET(INDIRECT(ADDRESS(SMALL(IF($D$4:$D$33&gt;0,ROW($D$4:$D$33),""),ROW()-3),4,2)),0,-1),"")</f>
        <v>ИП 2</v>
      </c>
      <c r="S14" s="1" t="str">
        <f t="array" aca="1" ref="S14" ca="1">IFERROR(OFFSET(INDIRECT(ADDRESS(SMALL(IF($D$4:$D$33&gt;0,ROW($D$4:$D$33),""),ROW()-3),4,2)),-MID(TEXT(ADDRESS(SMALL(IF($D$4:$D$33&gt;0,ROW($D$4:$D$33),""),ROW()-3),4,2),),SEARCH("$",TEXT(ADDRESS(SMALL(IF($D$4:$D$33&gt;0,ROW($D$4:$D$33),""),ROW()-3),4,2),))+1,99)+3,0),"")</f>
        <v>Имя магазина 1</v>
      </c>
      <c r="T14" s="1" t="str">
        <f t="array" aca="1" ref="T14" ca="1">IFERROR(OFFSET(INDIRECT(ADDRESS(SMALL(IF($D$4:$D$33&gt;0,ROW($D$4:$D$33),""),ROW()-3),4,2)),-MID(TEXT(ADDRESS(SMALL(IF($D$4:$D$33&gt;0,ROW($D$4:$D$33),""),ROW()-3),4,2),),SEARCH("$",TEXT(ADDRESS(SMALL(IF($D$4:$D$33&gt;0,ROW($D$4:$D$33),""),ROW()-3),4,2),))+1,99)+2,0),"")</f>
        <v>ЮЛ магазина 1</v>
      </c>
      <c r="U14" s="1" t="str">
        <f t="array" aca="1" ref="U14" ca="1">IFERROR(OFFSET(INDIRECT(ADDRESS(SMALL(IF($D$4:$D$33&gt;0,ROW($D$4:$D$33),""),ROW()-3),4,2)),-MID(TEXT(ADDRESS(SMALL(IF($D$4:$D$33&gt;0,ROW($D$4:$D$33),""),ROW()-3),4,2),),SEARCH("$",TEXT(ADDRESS(SMALL(IF($D$4:$D$33&gt;0,ROW($D$4:$D$33),""),ROW()-3),4,2),))+1,99)+1,0),"")</f>
        <v>файл отчёта 1</v>
      </c>
      <c r="V14" s="1">
        <f t="array" aca="1" ref="V14" ca="1">IFERROR(INDIRECT(ADDRESS(SMALL(IF($D$4:$D$33&gt;0,ROW($D$4:$D$33),""),ROW()-3),4,2)),"")</f>
        <v>1</v>
      </c>
      <c r="W14" s="1" t="str">
        <f t="array" aca="1" ref="W14" ca="1">IFERROR(OFFSET(INDIRECT(ADDRESS(SMALL(IF($D$4:$D$33&gt;0,ROW($D$4:$D$33),""),ROW()-3),4,2)),0,-2),"")</f>
        <v>яблоки</v>
      </c>
      <c r="X14" s="4">
        <f t="array" aca="1" ref="X14" ca="1">IFERROR(OFFSET(INDIRECT(ADDRESS(SMALL(IF($D$4:$D$33&gt;0,ROW($D$4:$D$33),""),ROW()-3),4,2)),0,-3),"")</f>
        <v>43617</v>
      </c>
      <c r="Z14" t="s">
        <v>57</v>
      </c>
      <c r="AA14" t="s">
        <v>11</v>
      </c>
      <c r="AB14" t="s">
        <v>3</v>
      </c>
      <c r="AC14" t="s">
        <v>0</v>
      </c>
      <c r="AD14" s="13"/>
      <c r="AE14" s="13">
        <v>1</v>
      </c>
      <c r="AF14" s="13"/>
    </row>
    <row r="15" spans="1:32" x14ac:dyDescent="0.25">
      <c r="A15" s="3">
        <v>43617</v>
      </c>
      <c r="B15" t="s">
        <v>61</v>
      </c>
      <c r="C15" s="1" t="s">
        <v>51</v>
      </c>
      <c r="D15" s="1">
        <v>1</v>
      </c>
      <c r="E15" s="1"/>
      <c r="F15" s="1">
        <v>66</v>
      </c>
      <c r="G15" s="2"/>
      <c r="H15" s="1" t="s">
        <v>52</v>
      </c>
      <c r="I15" s="1"/>
      <c r="J15" s="1"/>
      <c r="K15" s="1">
        <v>66</v>
      </c>
      <c r="L15" s="2"/>
      <c r="M15" s="1" t="s">
        <v>53</v>
      </c>
      <c r="N15" s="1"/>
      <c r="O15" s="1"/>
      <c r="P15" s="1"/>
      <c r="Q15" s="2"/>
      <c r="R15" s="1" t="str">
        <f t="array" aca="1" ref="R15" ca="1">IFERROR(OFFSET(INDIRECT(ADDRESS(SMALL(IF($D$4:$D$33&gt;0,ROW($D$4:$D$33),""),ROW()-3),4,2)),0,-1),"")</f>
        <v>ИП 3</v>
      </c>
      <c r="S15" s="1" t="str">
        <f t="array" aca="1" ref="S15" ca="1">IFERROR(OFFSET(INDIRECT(ADDRESS(SMALL(IF($D$4:$D$33&gt;0,ROW($D$4:$D$33),""),ROW()-3),4,2)),-MID(TEXT(ADDRESS(SMALL(IF($D$4:$D$33&gt;0,ROW($D$4:$D$33),""),ROW()-3),4,2),),SEARCH("$",TEXT(ADDRESS(SMALL(IF($D$4:$D$33&gt;0,ROW($D$4:$D$33),""),ROW()-3),4,2),))+1,99)+3,0),"")</f>
        <v>Имя магазина 1</v>
      </c>
      <c r="T15" s="1" t="str">
        <f t="array" aca="1" ref="T15" ca="1">IFERROR(OFFSET(INDIRECT(ADDRESS(SMALL(IF($D$4:$D$33&gt;0,ROW($D$4:$D$33),""),ROW()-3),4,2)),-MID(TEXT(ADDRESS(SMALL(IF($D$4:$D$33&gt;0,ROW($D$4:$D$33),""),ROW()-3),4,2),),SEARCH("$",TEXT(ADDRESS(SMALL(IF($D$4:$D$33&gt;0,ROW($D$4:$D$33),""),ROW()-3),4,2),))+1,99)+2,0),"")</f>
        <v>ЮЛ магазина 1</v>
      </c>
      <c r="U15" s="1" t="str">
        <f t="array" aca="1" ref="U15" ca="1">IFERROR(OFFSET(INDIRECT(ADDRESS(SMALL(IF($D$4:$D$33&gt;0,ROW($D$4:$D$33),""),ROW()-3),4,2)),-MID(TEXT(ADDRESS(SMALL(IF($D$4:$D$33&gt;0,ROW($D$4:$D$33),""),ROW()-3),4,2),),SEARCH("$",TEXT(ADDRESS(SMALL(IF($D$4:$D$33&gt;0,ROW($D$4:$D$33),""),ROW()-3),4,2),))+1,99)+1,0),"")</f>
        <v>файл отчёта 1</v>
      </c>
      <c r="V15" s="1">
        <f t="array" aca="1" ref="V15" ca="1">IFERROR(INDIRECT(ADDRESS(SMALL(IF($D$4:$D$33&gt;0,ROW($D$4:$D$33),""),ROW()-3),4,2)),"")</f>
        <v>545</v>
      </c>
      <c r="W15" s="1" t="str">
        <f t="array" aca="1" ref="W15" ca="1">IFERROR(OFFSET(INDIRECT(ADDRESS(SMALL(IF($D$4:$D$33&gt;0,ROW($D$4:$D$33),""),ROW()-3),4,2)),0,-2),"")</f>
        <v>яблоки</v>
      </c>
      <c r="X15" s="4">
        <f t="array" aca="1" ref="X15" ca="1">IFERROR(OFFSET(INDIRECT(ADDRESS(SMALL(IF($D$4:$D$33&gt;0,ROW($D$4:$D$33),""),ROW()-3),4,2)),0,-3),"")</f>
        <v>43617</v>
      </c>
      <c r="AA15" t="s">
        <v>13</v>
      </c>
      <c r="AB15" t="s">
        <v>5</v>
      </c>
      <c r="AC15" t="s">
        <v>0</v>
      </c>
      <c r="AD15" s="13"/>
      <c r="AE15" s="13">
        <v>120</v>
      </c>
      <c r="AF15" s="13">
        <v>120</v>
      </c>
    </row>
    <row r="16" spans="1:32" x14ac:dyDescent="0.25">
      <c r="A16" s="3">
        <v>43617</v>
      </c>
      <c r="B16" t="s">
        <v>61</v>
      </c>
      <c r="C16" s="1" t="s">
        <v>54</v>
      </c>
      <c r="D16" s="1">
        <v>1</v>
      </c>
      <c r="E16" s="1"/>
      <c r="F16" s="1"/>
      <c r="G16" s="2"/>
      <c r="H16" s="1" t="s">
        <v>55</v>
      </c>
      <c r="I16" s="1"/>
      <c r="J16" s="1"/>
      <c r="K16" s="1"/>
      <c r="L16" s="2"/>
      <c r="M16" s="1" t="s">
        <v>56</v>
      </c>
      <c r="N16" s="1"/>
      <c r="O16" s="1"/>
      <c r="P16" s="1"/>
      <c r="Q16" s="2"/>
      <c r="R16" s="1" t="str">
        <f t="array" aca="1" ref="R16" ca="1">IFERROR(OFFSET(INDIRECT(ADDRESS(SMALL(IF($D$4:$D$33&gt;0,ROW($D$4:$D$33),""),ROW()-3),4,2)),0,-1),"")</f>
        <v>ИП 4</v>
      </c>
      <c r="S16" s="1" t="str">
        <f t="array" aca="1" ref="S16" ca="1">IFERROR(OFFSET(INDIRECT(ADDRESS(SMALL(IF($D$4:$D$33&gt;0,ROW($D$4:$D$33),""),ROW()-3),4,2)),-MID(TEXT(ADDRESS(SMALL(IF($D$4:$D$33&gt;0,ROW($D$4:$D$33),""),ROW()-3),4,2),),SEARCH("$",TEXT(ADDRESS(SMALL(IF($D$4:$D$33&gt;0,ROW($D$4:$D$33),""),ROW()-3),4,2),))+1,99)+3,0),"")</f>
        <v>Имя магазина 1</v>
      </c>
      <c r="T16" s="1" t="str">
        <f t="array" aca="1" ref="T16" ca="1">IFERROR(OFFSET(INDIRECT(ADDRESS(SMALL(IF($D$4:$D$33&gt;0,ROW($D$4:$D$33),""),ROW()-3),4,2)),-MID(TEXT(ADDRESS(SMALL(IF($D$4:$D$33&gt;0,ROW($D$4:$D$33),""),ROW()-3),4,2),),SEARCH("$",TEXT(ADDRESS(SMALL(IF($D$4:$D$33&gt;0,ROW($D$4:$D$33),""),ROW()-3),4,2),))+1,99)+2,0),"")</f>
        <v>ЮЛ магазина 1</v>
      </c>
      <c r="U16" s="1" t="str">
        <f t="array" aca="1" ref="U16" ca="1">IFERROR(OFFSET(INDIRECT(ADDRESS(SMALL(IF($D$4:$D$33&gt;0,ROW($D$4:$D$33),""),ROW()-3),4,2)),-MID(TEXT(ADDRESS(SMALL(IF($D$4:$D$33&gt;0,ROW($D$4:$D$33),""),ROW()-3),4,2),),SEARCH("$",TEXT(ADDRESS(SMALL(IF($D$4:$D$33&gt;0,ROW($D$4:$D$33),""),ROW()-3),4,2),))+1,99)+1,0),"")</f>
        <v>файл отчёта 1</v>
      </c>
      <c r="V16" s="1">
        <f t="array" aca="1" ref="V16" ca="1">IFERROR(INDIRECT(ADDRESS(SMALL(IF($D$4:$D$33&gt;0,ROW($D$4:$D$33),""),ROW()-3),4,2)),"")</f>
        <v>454</v>
      </c>
      <c r="W16" s="1" t="str">
        <f t="array" aca="1" ref="W16" ca="1">IFERROR(OFFSET(INDIRECT(ADDRESS(SMALL(IF($D$4:$D$33&gt;0,ROW($D$4:$D$33),""),ROW()-3),4,2)),0,-2),"")</f>
        <v>яблоки</v>
      </c>
      <c r="X16" s="4">
        <f t="array" aca="1" ref="X16" ca="1">IFERROR(OFFSET(INDIRECT(ADDRESS(SMALL(IF($D$4:$D$33&gt;0,ROW($D$4:$D$33),""),ROW()-3),4,2)),0,-3),"")</f>
        <v>43617</v>
      </c>
      <c r="Z16" t="s">
        <v>37</v>
      </c>
      <c r="AA16" t="s">
        <v>11</v>
      </c>
      <c r="AB16" t="s">
        <v>3</v>
      </c>
      <c r="AC16" t="s">
        <v>0</v>
      </c>
      <c r="AD16" s="13"/>
      <c r="AE16" s="13">
        <v>88</v>
      </c>
      <c r="AF16" s="13">
        <v>88</v>
      </c>
    </row>
    <row r="17" spans="1:35" x14ac:dyDescent="0.25">
      <c r="A17" s="3">
        <v>43617</v>
      </c>
      <c r="B17" t="s">
        <v>61</v>
      </c>
      <c r="C17" s="1" t="s">
        <v>57</v>
      </c>
      <c r="D17" s="1">
        <v>1</v>
      </c>
      <c r="E17" s="1"/>
      <c r="F17" s="1">
        <v>120</v>
      </c>
      <c r="G17" s="2"/>
      <c r="H17" s="1" t="s">
        <v>58</v>
      </c>
      <c r="I17" s="1"/>
      <c r="J17" s="1"/>
      <c r="K17" s="1">
        <v>120</v>
      </c>
      <c r="L17" s="2"/>
      <c r="M17" s="1" t="s">
        <v>59</v>
      </c>
      <c r="N17" s="1"/>
      <c r="O17" s="1"/>
      <c r="P17" s="1">
        <v>120</v>
      </c>
      <c r="Q17" s="2"/>
      <c r="R17" s="1" t="str">
        <f t="array" aca="1" ref="R17" ca="1">IFERROR(OFFSET(INDIRECT(ADDRESS(SMALL(IF($D$4:$D$33&gt;0,ROW($D$4:$D$33),""),ROW()-3),4,2)),0,-1),"")</f>
        <v>ИП 5</v>
      </c>
      <c r="S17" s="1" t="str">
        <f t="array" aca="1" ref="S17" ca="1">IFERROR(OFFSET(INDIRECT(ADDRESS(SMALL(IF($D$4:$D$33&gt;0,ROW($D$4:$D$33),""),ROW()-3),4,2)),-MID(TEXT(ADDRESS(SMALL(IF($D$4:$D$33&gt;0,ROW($D$4:$D$33),""),ROW()-3),4,2),),SEARCH("$",TEXT(ADDRESS(SMALL(IF($D$4:$D$33&gt;0,ROW($D$4:$D$33),""),ROW()-3),4,2),))+1,99)+3,0),"")</f>
        <v>Имя магазина 1</v>
      </c>
      <c r="T17" s="1" t="str">
        <f t="array" aca="1" ref="T17" ca="1">IFERROR(OFFSET(INDIRECT(ADDRESS(SMALL(IF($D$4:$D$33&gt;0,ROW($D$4:$D$33),""),ROW()-3),4,2)),-MID(TEXT(ADDRESS(SMALL(IF($D$4:$D$33&gt;0,ROW($D$4:$D$33),""),ROW()-3),4,2),),SEARCH("$",TEXT(ADDRESS(SMALL(IF($D$4:$D$33&gt;0,ROW($D$4:$D$33),""),ROW()-3),4,2),))+1,99)+2,0),"")</f>
        <v>ЮЛ магазина 1</v>
      </c>
      <c r="U17" s="1" t="str">
        <f t="array" aca="1" ref="U17" ca="1">IFERROR(OFFSET(INDIRECT(ADDRESS(SMALL(IF($D$4:$D$33&gt;0,ROW($D$4:$D$33),""),ROW()-3),4,2)),-MID(TEXT(ADDRESS(SMALL(IF($D$4:$D$33&gt;0,ROW($D$4:$D$33),""),ROW()-3),4,2),),SEARCH("$",TEXT(ADDRESS(SMALL(IF($D$4:$D$33&gt;0,ROW($D$4:$D$33),""),ROW()-3),4,2),))+1,99)+1,0),"")</f>
        <v>файл отчёта 1</v>
      </c>
      <c r="V17" s="1">
        <f t="array" aca="1" ref="V17" ca="1">IFERROR(INDIRECT(ADDRESS(SMALL(IF($D$4:$D$33&gt;0,ROW($D$4:$D$33),""),ROW()-3),4,2)),"")</f>
        <v>144</v>
      </c>
      <c r="W17" s="1" t="str">
        <f t="array" aca="1" ref="W17" ca="1">IFERROR(OFFSET(INDIRECT(ADDRESS(SMALL(IF($D$4:$D$33&gt;0,ROW($D$4:$D$33),""),ROW()-3),4,2)),0,-2),"")</f>
        <v>яблоки</v>
      </c>
      <c r="X17" s="4">
        <f t="array" aca="1" ref="X17" ca="1">IFERROR(OFFSET(INDIRECT(ADDRESS(SMALL(IF($D$4:$D$33&gt;0,ROW($D$4:$D$33),""),ROW()-3),4,2)),0,-3),"")</f>
        <v>43617</v>
      </c>
      <c r="AA17" t="s">
        <v>12</v>
      </c>
      <c r="AB17" t="s">
        <v>4</v>
      </c>
      <c r="AC17" t="s">
        <v>0</v>
      </c>
      <c r="AD17" s="13"/>
      <c r="AE17" s="13">
        <v>77</v>
      </c>
      <c r="AF17" s="13">
        <v>77</v>
      </c>
    </row>
    <row r="18" spans="1:35" ht="15.75" thickBot="1" x14ac:dyDescent="0.3">
      <c r="A18" s="5">
        <v>43617</v>
      </c>
      <c r="B18" s="6" t="s">
        <v>61</v>
      </c>
      <c r="C18" s="7" t="s">
        <v>37</v>
      </c>
      <c r="D18" s="7">
        <v>88</v>
      </c>
      <c r="E18" s="7">
        <v>77</v>
      </c>
      <c r="F18" s="7"/>
      <c r="G18" s="8"/>
      <c r="H18" s="7" t="s">
        <v>29</v>
      </c>
      <c r="I18" s="7"/>
      <c r="J18" s="7"/>
      <c r="K18" s="7"/>
      <c r="L18" s="6"/>
      <c r="M18" s="7" t="s">
        <v>60</v>
      </c>
      <c r="N18" s="7"/>
      <c r="O18" s="7"/>
      <c r="P18" s="7"/>
      <c r="Q18" s="2"/>
      <c r="R18" s="1" t="str">
        <f t="array" aca="1" ref="R18" ca="1">IFERROR(OFFSET(INDIRECT(ADDRESS(SMALL(IF($D$4:$D$33&gt;0,ROW($D$4:$D$33),""),ROW()-3),4,2)),0,-1),"")</f>
        <v>ИП 6</v>
      </c>
      <c r="S18" s="1" t="str">
        <f t="array" aca="1" ref="S18" ca="1">IFERROR(OFFSET(INDIRECT(ADDRESS(SMALL(IF($D$4:$D$33&gt;0,ROW($D$4:$D$33),""),ROW()-3),4,2)),-MID(TEXT(ADDRESS(SMALL(IF($D$4:$D$33&gt;0,ROW($D$4:$D$33),""),ROW()-3),4,2),),SEARCH("$",TEXT(ADDRESS(SMALL(IF($D$4:$D$33&gt;0,ROW($D$4:$D$33),""),ROW()-3),4,2),))+1,99)+3,0),"")</f>
        <v>Имя магазина 1</v>
      </c>
      <c r="T18" s="1" t="str">
        <f t="array" aca="1" ref="T18" ca="1">IFERROR(OFFSET(INDIRECT(ADDRESS(SMALL(IF($D$4:$D$33&gt;0,ROW($D$4:$D$33),""),ROW()-3),4,2)),-MID(TEXT(ADDRESS(SMALL(IF($D$4:$D$33&gt;0,ROW($D$4:$D$33),""),ROW()-3),4,2),),SEARCH("$",TEXT(ADDRESS(SMALL(IF($D$4:$D$33&gt;0,ROW($D$4:$D$33),""),ROW()-3),4,2),))+1,99)+2,0),"")</f>
        <v>ЮЛ магазина 1</v>
      </c>
      <c r="U18" s="1" t="str">
        <f t="array" aca="1" ref="U18" ca="1">IFERROR(OFFSET(INDIRECT(ADDRESS(SMALL(IF($D$4:$D$33&gt;0,ROW($D$4:$D$33),""),ROW()-3),4,2)),-MID(TEXT(ADDRESS(SMALL(IF($D$4:$D$33&gt;0,ROW($D$4:$D$33),""),ROW()-3),4,2),),SEARCH("$",TEXT(ADDRESS(SMALL(IF($D$4:$D$33&gt;0,ROW($D$4:$D$33),""),ROW()-3),4,2),))+1,99)+1,0),"")</f>
        <v>файл отчёта 1</v>
      </c>
      <c r="V18" s="1">
        <f t="array" aca="1" ref="V18" ca="1">IFERROR(INDIRECT(ADDRESS(SMALL(IF($D$4:$D$33&gt;0,ROW($D$4:$D$33),""),ROW()-3),4,2)),"")</f>
        <v>1454</v>
      </c>
      <c r="W18" s="1" t="str">
        <f t="array" aca="1" ref="W18" ca="1">IFERROR(OFFSET(INDIRECT(ADDRESS(SMALL(IF($D$4:$D$33&gt;0,ROW($D$4:$D$33),""),ROW()-3),4,2)),0,-2),"")</f>
        <v>яблоки</v>
      </c>
      <c r="X18" s="4">
        <f t="array" aca="1" ref="X18" ca="1">IFERROR(OFFSET(INDIRECT(ADDRESS(SMALL(IF($D$4:$D$33&gt;0,ROW($D$4:$D$33),""),ROW()-3),4,2)),0,-3),"")</f>
        <v>43617</v>
      </c>
      <c r="Z18" t="s">
        <v>30</v>
      </c>
      <c r="AA18" t="s">
        <v>11</v>
      </c>
      <c r="AB18" t="s">
        <v>3</v>
      </c>
      <c r="AC18" t="s">
        <v>0</v>
      </c>
      <c r="AD18" s="13"/>
      <c r="AE18" s="13"/>
      <c r="AF18" s="13">
        <v>1</v>
      </c>
    </row>
    <row r="19" spans="1:35" s="2" customFormat="1" x14ac:dyDescent="0.25">
      <c r="A19" s="3">
        <v>43617</v>
      </c>
      <c r="B19" t="s">
        <v>10</v>
      </c>
      <c r="C19" s="9" t="s">
        <v>27</v>
      </c>
      <c r="D19" s="9">
        <v>5888</v>
      </c>
      <c r="E19" s="9"/>
      <c r="F19" s="9"/>
      <c r="H19" s="9" t="s">
        <v>28</v>
      </c>
      <c r="I19" s="9"/>
      <c r="J19" s="9"/>
      <c r="K19" s="9"/>
      <c r="M19" s="9" t="s">
        <v>29</v>
      </c>
      <c r="N19" s="9">
        <v>12</v>
      </c>
      <c r="O19" s="9"/>
      <c r="P19" s="9"/>
      <c r="R19" s="1" t="str">
        <f t="array" aca="1" ref="R19" ca="1">IFERROR(OFFSET(INDIRECT(ADDRESS(SMALL(IF($D$4:$D$33&gt;0,ROW($D$4:$D$33),""),ROW()-3),4,2)),0,-1),"")</f>
        <v>ИП 7</v>
      </c>
      <c r="S19" s="1" t="str">
        <f t="array" aca="1" ref="S19" ca="1">IFERROR(OFFSET(INDIRECT(ADDRESS(SMALL(IF($D$4:$D$33&gt;0,ROW($D$4:$D$33),""),ROW()-3),4,2)),-MID(TEXT(ADDRESS(SMALL(IF($D$4:$D$33&gt;0,ROW($D$4:$D$33),""),ROW()-3),4,2),),SEARCH("$",TEXT(ADDRESS(SMALL(IF($D$4:$D$33&gt;0,ROW($D$4:$D$33),""),ROW()-3),4,2),))+1,99)+3,0),"")</f>
        <v>Имя магазина 1</v>
      </c>
      <c r="T19" s="1" t="str">
        <f t="array" aca="1" ref="T19" ca="1">IFERROR(OFFSET(INDIRECT(ADDRESS(SMALL(IF($D$4:$D$33&gt;0,ROW($D$4:$D$33),""),ROW()-3),4,2)),-MID(TEXT(ADDRESS(SMALL(IF($D$4:$D$33&gt;0,ROW($D$4:$D$33),""),ROW()-3),4,2),),SEARCH("$",TEXT(ADDRESS(SMALL(IF($D$4:$D$33&gt;0,ROW($D$4:$D$33),""),ROW()-3),4,2),))+1,99)+2,0),"")</f>
        <v>ЮЛ магазина 1</v>
      </c>
      <c r="U19" s="1" t="str">
        <f t="array" aca="1" ref="U19" ca="1">IFERROR(OFFSET(INDIRECT(ADDRESS(SMALL(IF($D$4:$D$33&gt;0,ROW($D$4:$D$33),""),ROW()-3),4,2)),-MID(TEXT(ADDRESS(SMALL(IF($D$4:$D$33&gt;0,ROW($D$4:$D$33),""),ROW()-3),4,2),),SEARCH("$",TEXT(ADDRESS(SMALL(IF($D$4:$D$33&gt;0,ROW($D$4:$D$33),""),ROW()-3),4,2),))+1,99)+1,0),"")</f>
        <v>файл отчёта 1</v>
      </c>
      <c r="V19" s="1">
        <f t="array" aca="1" ref="V19" ca="1">IFERROR(INDIRECT(ADDRESS(SMALL(IF($D$4:$D$33&gt;0,ROW($D$4:$D$33),""),ROW()-3),4,2)),"")</f>
        <v>18</v>
      </c>
      <c r="W19" s="1" t="str">
        <f t="array" aca="1" ref="W19" ca="1">IFERROR(OFFSET(INDIRECT(ADDRESS(SMALL(IF($D$4:$D$33&gt;0,ROW($D$4:$D$33),""),ROW()-3),4,2)),0,-2),"")</f>
        <v>яблоки</v>
      </c>
      <c r="X19" s="4">
        <f t="array" aca="1" ref="X19" ca="1">IFERROR(OFFSET(INDIRECT(ADDRESS(SMALL(IF($D$4:$D$33&gt;0,ROW($D$4:$D$33),""),ROW()-3),4,2)),0,-3),"")</f>
        <v>43617</v>
      </c>
      <c r="Z19" t="s">
        <v>33</v>
      </c>
      <c r="AA19" t="s">
        <v>11</v>
      </c>
      <c r="AB19" t="s">
        <v>3</v>
      </c>
      <c r="AC19" t="s">
        <v>0</v>
      </c>
      <c r="AD19" s="13"/>
      <c r="AE19" s="13"/>
      <c r="AF19" s="13">
        <v>545</v>
      </c>
      <c r="AG19"/>
      <c r="AH19"/>
      <c r="AI19"/>
    </row>
    <row r="20" spans="1:35" x14ac:dyDescent="0.25">
      <c r="A20" s="3">
        <v>43617</v>
      </c>
      <c r="B20" t="s">
        <v>10</v>
      </c>
      <c r="C20" s="9" t="s">
        <v>30</v>
      </c>
      <c r="D20" s="1">
        <v>1</v>
      </c>
      <c r="E20" s="1"/>
      <c r="F20" s="1"/>
      <c r="G20" s="2"/>
      <c r="H20" s="1" t="s">
        <v>31</v>
      </c>
      <c r="I20" s="1"/>
      <c r="J20" s="1"/>
      <c r="K20" s="1"/>
      <c r="L20" s="2"/>
      <c r="M20" s="1" t="s">
        <v>32</v>
      </c>
      <c r="N20" s="1"/>
      <c r="O20" s="1"/>
      <c r="P20" s="1"/>
      <c r="R20" s="1" t="str">
        <f t="array" aca="1" ref="R20" ca="1">IFERROR(OFFSET(INDIRECT(ADDRESS(SMALL(IF($D$4:$D$33&gt;0,ROW($D$4:$D$33),""),ROW()-3),4,2)),0,-1),"")</f>
        <v>ИП 15</v>
      </c>
      <c r="S20" s="1" t="str">
        <f t="array" aca="1" ref="S20" ca="1">IFERROR(OFFSET(INDIRECT(ADDRESS(SMALL(IF($D$4:$D$33&gt;0,ROW($D$4:$D$33),""),ROW()-3),4,2)),-MID(TEXT(ADDRESS(SMALL(IF($D$4:$D$33&gt;0,ROW($D$4:$D$33),""),ROW()-3),4,2),),SEARCH("$",TEXT(ADDRESS(SMALL(IF($D$4:$D$33&gt;0,ROW($D$4:$D$33),""),ROW()-3),4,2),))+1,99)+3,0),"")</f>
        <v>Имя магазина 1</v>
      </c>
      <c r="T20" s="1" t="str">
        <f t="array" aca="1" ref="T20" ca="1">IFERROR(OFFSET(INDIRECT(ADDRESS(SMALL(IF($D$4:$D$33&gt;0,ROW($D$4:$D$33),""),ROW()-3),4,2)),-MID(TEXT(ADDRESS(SMALL(IF($D$4:$D$33&gt;0,ROW($D$4:$D$33),""),ROW()-3),4,2),),SEARCH("$",TEXT(ADDRESS(SMALL(IF($D$4:$D$33&gt;0,ROW($D$4:$D$33),""),ROW()-3),4,2),))+1,99)+2,0),"")</f>
        <v>ЮЛ магазина 1</v>
      </c>
      <c r="U20" s="1" t="str">
        <f t="array" aca="1" ref="U20" ca="1">IFERROR(OFFSET(INDIRECT(ADDRESS(SMALL(IF($D$4:$D$33&gt;0,ROW($D$4:$D$33),""),ROW()-3),4,2)),-MID(TEXT(ADDRESS(SMALL(IF($D$4:$D$33&gt;0,ROW($D$4:$D$33),""),ROW()-3),4,2),),SEARCH("$",TEXT(ADDRESS(SMALL(IF($D$4:$D$33&gt;0,ROW($D$4:$D$33),""),ROW()-3),4,2),))+1,99)+1,0),"")</f>
        <v>файл отчёта 1</v>
      </c>
      <c r="V20" s="1">
        <f t="array" aca="1" ref="V20" ca="1">IFERROR(INDIRECT(ADDRESS(SMALL(IF($D$4:$D$33&gt;0,ROW($D$4:$D$33),""),ROW()-3),4,2)),"")</f>
        <v>88</v>
      </c>
      <c r="W20" s="1" t="str">
        <f t="array" aca="1" ref="W20" ca="1">IFERROR(OFFSET(INDIRECT(ADDRESS(SMALL(IF($D$4:$D$33&gt;0,ROW($D$4:$D$33),""),ROW()-3),4,2)),0,-2),"")</f>
        <v>яблоки</v>
      </c>
      <c r="X20" s="4">
        <f t="array" aca="1" ref="X20" ca="1">IFERROR(OFFSET(INDIRECT(ADDRESS(SMALL(IF($D$4:$D$33&gt;0,ROW($D$4:$D$33),""),ROW()-3),4,2)),0,-3),"")</f>
        <v>43617</v>
      </c>
      <c r="AA20" t="s">
        <v>12</v>
      </c>
      <c r="AB20" t="s">
        <v>4</v>
      </c>
      <c r="AC20" t="s">
        <v>0</v>
      </c>
      <c r="AD20" s="13"/>
      <c r="AE20" s="13"/>
      <c r="AF20" s="13">
        <v>50</v>
      </c>
    </row>
    <row r="21" spans="1:35" x14ac:dyDescent="0.25">
      <c r="A21" s="3">
        <v>43617</v>
      </c>
      <c r="B21" t="s">
        <v>10</v>
      </c>
      <c r="C21" s="9" t="s">
        <v>33</v>
      </c>
      <c r="D21" s="1">
        <v>545</v>
      </c>
      <c r="E21" s="1">
        <v>50</v>
      </c>
      <c r="F21" s="1"/>
      <c r="G21" s="2"/>
      <c r="H21" s="1" t="s">
        <v>34</v>
      </c>
      <c r="I21" s="1"/>
      <c r="J21" s="1">
        <v>50</v>
      </c>
      <c r="K21" s="1"/>
      <c r="L21" s="2"/>
      <c r="M21" s="1" t="s">
        <v>35</v>
      </c>
      <c r="N21" s="1"/>
      <c r="O21" s="1">
        <v>50</v>
      </c>
      <c r="P21" s="1"/>
      <c r="R21" s="1" t="str">
        <f t="array" aca="1" ref="R21" ca="1">IFERROR(OFFSET(INDIRECT(ADDRESS(SMALL(IF($D$4:$D$33&gt;0,ROW($D$4:$D$33),""),ROW()-3),4,2)),0,-1),"")</f>
        <v/>
      </c>
      <c r="S21" s="1" t="str">
        <f t="array" aca="1" ref="S21" ca="1">IFERROR(OFFSET(INDIRECT(ADDRESS(SMALL(IF($D$4:$D$33&gt;0,ROW($D$4:$D$33),""),ROW()-3),4,2)),-MID(TEXT(ADDRESS(SMALL(IF($D$4:$D$33&gt;0,ROW($D$4:$D$33),""),ROW()-3),4,2),),SEARCH("$",TEXT(ADDRESS(SMALL(IF($D$4:$D$33&gt;0,ROW($D$4:$D$33),""),ROW()-3),4,2),))+1,99)+3,0),"")</f>
        <v/>
      </c>
      <c r="T21" s="1" t="str">
        <f t="array" aca="1" ref="T21" ca="1">IFERROR(OFFSET(INDIRECT(ADDRESS(SMALL(IF($D$4:$D$33&gt;0,ROW($D$4:$D$33),""),ROW()-3),4,2)),-MID(TEXT(ADDRESS(SMALL(IF($D$4:$D$33&gt;0,ROW($D$4:$D$33),""),ROW()-3),4,2),),SEARCH("$",TEXT(ADDRESS(SMALL(IF($D$4:$D$33&gt;0,ROW($D$4:$D$33),""),ROW()-3),4,2),))+1,99)+2,0),"")</f>
        <v/>
      </c>
      <c r="U21" s="1" t="str">
        <f t="array" aca="1" ref="U21" ca="1">IFERROR(OFFSET(INDIRECT(ADDRESS(SMALL(IF($D$4:$D$33&gt;0,ROW($D$4:$D$33),""),ROW()-3),4,2)),-MID(TEXT(ADDRESS(SMALL(IF($D$4:$D$33&gt;0,ROW($D$4:$D$33),""),ROW()-3),4,2),),SEARCH("$",TEXT(ADDRESS(SMALL(IF($D$4:$D$33&gt;0,ROW($D$4:$D$33),""),ROW()-3),4,2),))+1,99)+1,0),"")</f>
        <v/>
      </c>
      <c r="V21" s="1" t="str">
        <f t="array" aca="1" ref="V21" ca="1">IFERROR(INDIRECT(ADDRESS(SMALL(IF($D$4:$D$33&gt;0,ROW($D$4:$D$33),""),ROW()-3),4,2)),"")</f>
        <v/>
      </c>
      <c r="W21" s="1" t="str">
        <f t="array" aca="1" ref="W21" ca="1">IFERROR(OFFSET(INDIRECT(ADDRESS(SMALL(IF($D$4:$D$33&gt;0,ROW($D$4:$D$33),""),ROW()-3),4,2)),0,-2),"")</f>
        <v/>
      </c>
      <c r="X21" s="4" t="str">
        <f t="array" aca="1" ref="X21" ca="1">IFERROR(OFFSET(INDIRECT(ADDRESS(SMALL(IF($D$4:$D$33&gt;0,ROW($D$4:$D$33),""),ROW()-3),4,2)),0,-3),"")</f>
        <v/>
      </c>
      <c r="Z21" t="s">
        <v>36</v>
      </c>
      <c r="AA21" t="s">
        <v>11</v>
      </c>
      <c r="AB21" t="s">
        <v>3</v>
      </c>
      <c r="AC21" t="s">
        <v>0</v>
      </c>
      <c r="AD21" s="13"/>
      <c r="AE21" s="13"/>
      <c r="AF21" s="13">
        <v>454</v>
      </c>
    </row>
    <row r="22" spans="1:35" x14ac:dyDescent="0.25">
      <c r="A22" s="3">
        <v>43617</v>
      </c>
      <c r="B22" t="s">
        <v>10</v>
      </c>
      <c r="C22" s="9" t="s">
        <v>36</v>
      </c>
      <c r="D22" s="1">
        <v>454</v>
      </c>
      <c r="E22" s="1"/>
      <c r="F22" s="1">
        <v>310</v>
      </c>
      <c r="G22" s="2"/>
      <c r="H22" s="1" t="s">
        <v>37</v>
      </c>
      <c r="I22" s="1"/>
      <c r="J22" s="1"/>
      <c r="K22" s="1"/>
      <c r="L22" s="2"/>
      <c r="M22" s="1" t="s">
        <v>37</v>
      </c>
      <c r="N22" s="1">
        <v>5</v>
      </c>
      <c r="O22" s="1"/>
      <c r="P22" s="1"/>
      <c r="R22" s="1" t="str">
        <f t="array" aca="1" ref="R22" ca="1">IFERROR(OFFSET(INDIRECT(ADDRESS(SMALL(IF($D$4:$D$33&gt;0,ROW($D$4:$D$33),""),ROW()-3),4,2)),0,-1),"")</f>
        <v/>
      </c>
      <c r="S22" s="1" t="str">
        <f t="array" aca="1" ref="S22" ca="1">IFERROR(OFFSET(INDIRECT(ADDRESS(SMALL(IF($D$4:$D$33&gt;0,ROW($D$4:$D$33),""),ROW()-3),4,2)),-MID(TEXT(ADDRESS(SMALL(IF($D$4:$D$33&gt;0,ROW($D$4:$D$33),""),ROW()-3),4,2),),SEARCH("$",TEXT(ADDRESS(SMALL(IF($D$4:$D$33&gt;0,ROW($D$4:$D$33),""),ROW()-3),4,2),))+1,99)+3,0),"")</f>
        <v/>
      </c>
      <c r="T22" s="1" t="str">
        <f t="array" aca="1" ref="T22" ca="1">IFERROR(OFFSET(INDIRECT(ADDRESS(SMALL(IF($D$4:$D$33&gt;0,ROW($D$4:$D$33),""),ROW()-3),4,2)),-MID(TEXT(ADDRESS(SMALL(IF($D$4:$D$33&gt;0,ROW($D$4:$D$33),""),ROW()-3),4,2),),SEARCH("$",TEXT(ADDRESS(SMALL(IF($D$4:$D$33&gt;0,ROW($D$4:$D$33),""),ROW()-3),4,2),))+1,99)+2,0),"")</f>
        <v/>
      </c>
      <c r="U22" s="1" t="str">
        <f t="array" aca="1" ref="U22" ca="1">IFERROR(OFFSET(INDIRECT(ADDRESS(SMALL(IF($D$4:$D$33&gt;0,ROW($D$4:$D$33),""),ROW()-3),4,2)),-MID(TEXT(ADDRESS(SMALL(IF($D$4:$D$33&gt;0,ROW($D$4:$D$33),""),ROW()-3),4,2),),SEARCH("$",TEXT(ADDRESS(SMALL(IF($D$4:$D$33&gt;0,ROW($D$4:$D$33),""),ROW()-3),4,2),))+1,99)+1,0),"")</f>
        <v/>
      </c>
      <c r="V22" s="1" t="str">
        <f t="array" aca="1" ref="V22" ca="1">IFERROR(INDIRECT(ADDRESS(SMALL(IF($D$4:$D$33&gt;0,ROW($D$4:$D$33),""),ROW()-3),4,2)),"")</f>
        <v/>
      </c>
      <c r="W22" s="1" t="str">
        <f t="array" aca="1" ref="W22" ca="1">IFERROR(OFFSET(INDIRECT(ADDRESS(SMALL(IF($D$4:$D$33&gt;0,ROW($D$4:$D$33),""),ROW()-3),4,2)),0,-2),"")</f>
        <v/>
      </c>
      <c r="X22" s="4" t="str">
        <f t="array" aca="1" ref="X22" ca="1">IFERROR(OFFSET(INDIRECT(ADDRESS(SMALL(IF($D$4:$D$33&gt;0,ROW($D$4:$D$33),""),ROW()-3),4,2)),0,-3),"")</f>
        <v/>
      </c>
      <c r="AA22" t="s">
        <v>13</v>
      </c>
      <c r="AB22" t="s">
        <v>5</v>
      </c>
      <c r="AC22" t="s">
        <v>0</v>
      </c>
      <c r="AD22" s="13"/>
      <c r="AE22" s="13">
        <v>310</v>
      </c>
      <c r="AF22" s="13">
        <v>310</v>
      </c>
    </row>
    <row r="23" spans="1:35" x14ac:dyDescent="0.25">
      <c r="A23" s="3">
        <v>43617</v>
      </c>
      <c r="B23" t="s">
        <v>10</v>
      </c>
      <c r="C23" s="9" t="s">
        <v>38</v>
      </c>
      <c r="D23" s="1">
        <v>144</v>
      </c>
      <c r="E23" s="1">
        <v>50</v>
      </c>
      <c r="F23" s="1">
        <v>99</v>
      </c>
      <c r="G23" s="2"/>
      <c r="H23" s="1" t="s">
        <v>27</v>
      </c>
      <c r="I23" s="1">
        <v>5</v>
      </c>
      <c r="J23" s="1"/>
      <c r="K23" s="1">
        <v>99</v>
      </c>
      <c r="L23" s="2"/>
      <c r="M23" s="1" t="s">
        <v>39</v>
      </c>
      <c r="N23" s="1"/>
      <c r="O23" s="1"/>
      <c r="P23" s="1"/>
      <c r="R23" s="1" t="str">
        <f t="array" aca="1" ref="R23" ca="1">IFERROR(OFFSET(INDIRECT(ADDRESS(SMALL(IF($D$4:$D$33&gt;0,ROW($D$4:$D$33),""),ROW()-3),4,2)),0,-1),"")</f>
        <v/>
      </c>
      <c r="S23" s="1" t="str">
        <f t="array" aca="1" ref="S23" ca="1">IFERROR(OFFSET(INDIRECT(ADDRESS(SMALL(IF($D$4:$D$33&gt;0,ROW($D$4:$D$33),""),ROW()-3),4,2)),-MID(TEXT(ADDRESS(SMALL(IF($D$4:$D$33&gt;0,ROW($D$4:$D$33),""),ROW()-3),4,2),),SEARCH("$",TEXT(ADDRESS(SMALL(IF($D$4:$D$33&gt;0,ROW($D$4:$D$33),""),ROW()-3),4,2),))+1,99)+3,0),"")</f>
        <v/>
      </c>
      <c r="T23" s="1" t="str">
        <f t="array" aca="1" ref="T23" ca="1">IFERROR(OFFSET(INDIRECT(ADDRESS(SMALL(IF($D$4:$D$33&gt;0,ROW($D$4:$D$33),""),ROW()-3),4,2)),-MID(TEXT(ADDRESS(SMALL(IF($D$4:$D$33&gt;0,ROW($D$4:$D$33),""),ROW()-3),4,2),),SEARCH("$",TEXT(ADDRESS(SMALL(IF($D$4:$D$33&gt;0,ROW($D$4:$D$33),""),ROW()-3),4,2),))+1,99)+2,0),"")</f>
        <v/>
      </c>
      <c r="U23" s="1" t="str">
        <f t="array" aca="1" ref="U23" ca="1">IFERROR(OFFSET(INDIRECT(ADDRESS(SMALL(IF($D$4:$D$33&gt;0,ROW($D$4:$D$33),""),ROW()-3),4,2)),-MID(TEXT(ADDRESS(SMALL(IF($D$4:$D$33&gt;0,ROW($D$4:$D$33),""),ROW()-3),4,2),),SEARCH("$",TEXT(ADDRESS(SMALL(IF($D$4:$D$33&gt;0,ROW($D$4:$D$33),""),ROW()-3),4,2),))+1,99)+1,0),"")</f>
        <v/>
      </c>
      <c r="V23" s="1" t="str">
        <f t="array" aca="1" ref="V23" ca="1">IFERROR(INDIRECT(ADDRESS(SMALL(IF($D$4:$D$33&gt;0,ROW($D$4:$D$33),""),ROW()-3),4,2)),"")</f>
        <v/>
      </c>
      <c r="W23" s="1" t="str">
        <f t="array" aca="1" ref="W23" ca="1">IFERROR(OFFSET(INDIRECT(ADDRESS(SMALL(IF($D$4:$D$33&gt;0,ROW($D$4:$D$33),""),ROW()-3),4,2)),0,-2),"")</f>
        <v/>
      </c>
      <c r="X23" s="4" t="str">
        <f t="array" aca="1" ref="X23" ca="1">IFERROR(OFFSET(INDIRECT(ADDRESS(SMALL(IF($D$4:$D$33&gt;0,ROW($D$4:$D$33),""),ROW()-3),4,2)),0,-3),"")</f>
        <v/>
      </c>
      <c r="Z23" t="s">
        <v>38</v>
      </c>
      <c r="AA23" t="s">
        <v>11</v>
      </c>
      <c r="AB23" t="s">
        <v>3</v>
      </c>
      <c r="AC23" t="s">
        <v>0</v>
      </c>
      <c r="AD23" s="13"/>
      <c r="AE23" s="13">
        <v>5</v>
      </c>
      <c r="AF23" s="13">
        <v>144</v>
      </c>
    </row>
    <row r="24" spans="1:35" x14ac:dyDescent="0.25">
      <c r="A24" s="3">
        <v>43617</v>
      </c>
      <c r="B24" t="s">
        <v>10</v>
      </c>
      <c r="C24" s="9" t="s">
        <v>40</v>
      </c>
      <c r="D24" s="1">
        <v>1454</v>
      </c>
      <c r="E24" s="1">
        <v>100</v>
      </c>
      <c r="F24" s="1"/>
      <c r="G24" s="2"/>
      <c r="H24" s="1" t="s">
        <v>41</v>
      </c>
      <c r="I24" s="1"/>
      <c r="J24" s="1"/>
      <c r="K24" s="1"/>
      <c r="L24" s="2"/>
      <c r="M24" s="1" t="s">
        <v>42</v>
      </c>
      <c r="N24" s="1"/>
      <c r="O24" s="1"/>
      <c r="P24" s="1"/>
      <c r="R24" s="1" t="str">
        <f t="array" aca="1" ref="R24" ca="1">IFERROR(OFFSET(INDIRECT(ADDRESS(SMALL(IF($D$4:$D$33&gt;0,ROW($D$4:$D$33),""),ROW()-3),4,2)),0,-1),"")</f>
        <v/>
      </c>
      <c r="S24" s="1" t="str">
        <f t="array" aca="1" ref="S24" ca="1">IFERROR(OFFSET(INDIRECT(ADDRESS(SMALL(IF($D$4:$D$33&gt;0,ROW($D$4:$D$33),""),ROW()-3),4,2)),-MID(TEXT(ADDRESS(SMALL(IF($D$4:$D$33&gt;0,ROW($D$4:$D$33),""),ROW()-3),4,2),),SEARCH("$",TEXT(ADDRESS(SMALL(IF($D$4:$D$33&gt;0,ROW($D$4:$D$33),""),ROW()-3),4,2),))+1,99)+3,0),"")</f>
        <v/>
      </c>
      <c r="T24" s="1" t="str">
        <f t="array" aca="1" ref="T24" ca="1">IFERROR(OFFSET(INDIRECT(ADDRESS(SMALL(IF($D$4:$D$33&gt;0,ROW($D$4:$D$33),""),ROW()-3),4,2)),-MID(TEXT(ADDRESS(SMALL(IF($D$4:$D$33&gt;0,ROW($D$4:$D$33),""),ROW()-3),4,2),),SEARCH("$",TEXT(ADDRESS(SMALL(IF($D$4:$D$33&gt;0,ROW($D$4:$D$33),""),ROW()-3),4,2),))+1,99)+2,0),"")</f>
        <v/>
      </c>
      <c r="U24" s="1" t="str">
        <f t="array" aca="1" ref="U24" ca="1">IFERROR(OFFSET(INDIRECT(ADDRESS(SMALL(IF($D$4:$D$33&gt;0,ROW($D$4:$D$33),""),ROW()-3),4,2)),-MID(TEXT(ADDRESS(SMALL(IF($D$4:$D$33&gt;0,ROW($D$4:$D$33),""),ROW()-3),4,2),),SEARCH("$",TEXT(ADDRESS(SMALL(IF($D$4:$D$33&gt;0,ROW($D$4:$D$33),""),ROW()-3),4,2),))+1,99)+1,0),"")</f>
        <v/>
      </c>
      <c r="V24" s="1" t="str">
        <f t="array" aca="1" ref="V24" ca="1">IFERROR(INDIRECT(ADDRESS(SMALL(IF($D$4:$D$33&gt;0,ROW($D$4:$D$33),""),ROW()-3),4,2)),"")</f>
        <v/>
      </c>
      <c r="W24" s="1" t="str">
        <f t="array" aca="1" ref="W24" ca="1">IFERROR(OFFSET(INDIRECT(ADDRESS(SMALL(IF($D$4:$D$33&gt;0,ROW($D$4:$D$33),""),ROW()-3),4,2)),0,-2),"")</f>
        <v/>
      </c>
      <c r="X24" s="4" t="str">
        <f t="array" aca="1" ref="X24" ca="1">IFERROR(OFFSET(INDIRECT(ADDRESS(SMALL(IF($D$4:$D$33&gt;0,ROW($D$4:$D$33),""),ROW()-3),4,2)),0,-3),"")</f>
        <v/>
      </c>
      <c r="AA24" t="s">
        <v>12</v>
      </c>
      <c r="AB24" t="s">
        <v>4</v>
      </c>
      <c r="AC24" t="s">
        <v>0</v>
      </c>
      <c r="AD24" s="13"/>
      <c r="AE24" s="13"/>
      <c r="AF24" s="13">
        <v>50</v>
      </c>
    </row>
    <row r="25" spans="1:35" x14ac:dyDescent="0.25">
      <c r="A25" s="3">
        <v>43617</v>
      </c>
      <c r="B25" t="s">
        <v>10</v>
      </c>
      <c r="C25" s="9" t="s">
        <v>43</v>
      </c>
      <c r="D25" s="1">
        <v>18</v>
      </c>
      <c r="E25" s="1">
        <v>100</v>
      </c>
      <c r="F25" s="1"/>
      <c r="G25" s="2"/>
      <c r="H25" s="1" t="s">
        <v>44</v>
      </c>
      <c r="I25" s="1">
        <v>8</v>
      </c>
      <c r="J25" s="1"/>
      <c r="K25" s="1"/>
      <c r="L25" s="2"/>
      <c r="M25" s="1" t="s">
        <v>44</v>
      </c>
      <c r="N25" s="1">
        <v>8</v>
      </c>
      <c r="O25" s="1"/>
      <c r="P25" s="1"/>
      <c r="R25" s="1" t="str">
        <f t="array" aca="1" ref="R25" ca="1">IFERROR(OFFSET(INDIRECT(ADDRESS(SMALL(IF($D$4:$D$33&gt;0,ROW($D$4:$D$33),""),ROW()-3),4,2)),0,-1),"")</f>
        <v/>
      </c>
      <c r="S25" s="1" t="str">
        <f t="array" aca="1" ref="S25" ca="1">IFERROR(OFFSET(INDIRECT(ADDRESS(SMALL(IF($D$4:$D$33&gt;0,ROW($D$4:$D$33),""),ROW()-3),4,2)),-MID(TEXT(ADDRESS(SMALL(IF($D$4:$D$33&gt;0,ROW($D$4:$D$33),""),ROW()-3),4,2),),SEARCH("$",TEXT(ADDRESS(SMALL(IF($D$4:$D$33&gt;0,ROW($D$4:$D$33),""),ROW()-3),4,2),))+1,99)+3,0),"")</f>
        <v/>
      </c>
      <c r="T25" s="1" t="str">
        <f t="array" aca="1" ref="T25" ca="1">IFERROR(OFFSET(INDIRECT(ADDRESS(SMALL(IF($D$4:$D$33&gt;0,ROW($D$4:$D$33),""),ROW()-3),4,2)),-MID(TEXT(ADDRESS(SMALL(IF($D$4:$D$33&gt;0,ROW($D$4:$D$33),""),ROW()-3),4,2),),SEARCH("$",TEXT(ADDRESS(SMALL(IF($D$4:$D$33&gt;0,ROW($D$4:$D$33),""),ROW()-3),4,2),))+1,99)+2,0),"")</f>
        <v/>
      </c>
      <c r="U25" s="1" t="str">
        <f t="array" aca="1" ref="U25" ca="1">IFERROR(OFFSET(INDIRECT(ADDRESS(SMALL(IF($D$4:$D$33&gt;0,ROW($D$4:$D$33),""),ROW()-3),4,2)),-MID(TEXT(ADDRESS(SMALL(IF($D$4:$D$33&gt;0,ROW($D$4:$D$33),""),ROW()-3),4,2),),SEARCH("$",TEXT(ADDRESS(SMALL(IF($D$4:$D$33&gt;0,ROW($D$4:$D$33),""),ROW()-3),4,2),))+1,99)+1,0),"")</f>
        <v/>
      </c>
      <c r="V25" s="1" t="str">
        <f t="array" aca="1" ref="V25" ca="1">IFERROR(INDIRECT(ADDRESS(SMALL(IF($D$4:$D$33&gt;0,ROW($D$4:$D$33),""),ROW()-3),4,2)),"")</f>
        <v/>
      </c>
      <c r="W25" s="1" t="str">
        <f t="array" aca="1" ref="W25" ca="1">IFERROR(OFFSET(INDIRECT(ADDRESS(SMALL(IF($D$4:$D$33&gt;0,ROW($D$4:$D$33),""),ROW()-3),4,2)),0,-2),"")</f>
        <v/>
      </c>
      <c r="X25" s="4" t="str">
        <f t="array" aca="1" ref="X25" ca="1">IFERROR(OFFSET(INDIRECT(ADDRESS(SMALL(IF($D$4:$D$33&gt;0,ROW($D$4:$D$33),""),ROW()-3),4,2)),0,-3),"")</f>
        <v/>
      </c>
      <c r="AA25" t="s">
        <v>13</v>
      </c>
      <c r="AB25" t="s">
        <v>5</v>
      </c>
      <c r="AC25" t="s">
        <v>0</v>
      </c>
      <c r="AD25" s="13"/>
      <c r="AE25" s="13">
        <v>99</v>
      </c>
      <c r="AF25" s="13">
        <v>99</v>
      </c>
    </row>
    <row r="26" spans="1:35" x14ac:dyDescent="0.25">
      <c r="A26" s="3">
        <v>43617</v>
      </c>
      <c r="B26" t="s">
        <v>10</v>
      </c>
      <c r="C26" s="9" t="s">
        <v>45</v>
      </c>
      <c r="D26" s="1"/>
      <c r="E26" s="1"/>
      <c r="F26" s="1"/>
      <c r="G26" s="2"/>
      <c r="H26" s="1" t="s">
        <v>30</v>
      </c>
      <c r="I26" s="1"/>
      <c r="J26" s="1"/>
      <c r="K26" s="1"/>
      <c r="L26" s="2"/>
      <c r="M26" s="1" t="s">
        <v>46</v>
      </c>
      <c r="N26" s="1"/>
      <c r="O26" s="1"/>
      <c r="P26" s="1"/>
      <c r="R26" s="1" t="str">
        <f t="array" aca="1" ref="R26" ca="1">IFERROR(OFFSET(INDIRECT(ADDRESS(SMALL(IF($D$4:$D$33&gt;0,ROW($D$4:$D$33),""),ROW()-3),4,2)),0,-1),"")</f>
        <v/>
      </c>
      <c r="S26" s="1" t="str">
        <f t="array" aca="1" ref="S26" ca="1">IFERROR(OFFSET(INDIRECT(ADDRESS(SMALL(IF($D$4:$D$33&gt;0,ROW($D$4:$D$33),""),ROW()-3),4,2)),-MID(TEXT(ADDRESS(SMALL(IF($D$4:$D$33&gt;0,ROW($D$4:$D$33),""),ROW()-3),4,2),),SEARCH("$",TEXT(ADDRESS(SMALL(IF($D$4:$D$33&gt;0,ROW($D$4:$D$33),""),ROW()-3),4,2),))+1,99)+3,0),"")</f>
        <v/>
      </c>
      <c r="T26" s="1" t="str">
        <f t="array" aca="1" ref="T26" ca="1">IFERROR(OFFSET(INDIRECT(ADDRESS(SMALL(IF($D$4:$D$33&gt;0,ROW($D$4:$D$33),""),ROW()-3),4,2)),-MID(TEXT(ADDRESS(SMALL(IF($D$4:$D$33&gt;0,ROW($D$4:$D$33),""),ROW()-3),4,2),),SEARCH("$",TEXT(ADDRESS(SMALL(IF($D$4:$D$33&gt;0,ROW($D$4:$D$33),""),ROW()-3),4,2),))+1,99)+2,0),"")</f>
        <v/>
      </c>
      <c r="U26" s="1" t="str">
        <f t="array" aca="1" ref="U26" ca="1">IFERROR(OFFSET(INDIRECT(ADDRESS(SMALL(IF($D$4:$D$33&gt;0,ROW($D$4:$D$33),""),ROW()-3),4,2)),-MID(TEXT(ADDRESS(SMALL(IF($D$4:$D$33&gt;0,ROW($D$4:$D$33),""),ROW()-3),4,2),),SEARCH("$",TEXT(ADDRESS(SMALL(IF($D$4:$D$33&gt;0,ROW($D$4:$D$33),""),ROW()-3),4,2),))+1,99)+1,0),"")</f>
        <v/>
      </c>
      <c r="V26" s="1" t="str">
        <f t="array" aca="1" ref="V26" ca="1">IFERROR(INDIRECT(ADDRESS(SMALL(IF($D$4:$D$33&gt;0,ROW($D$4:$D$33),""),ROW()-3),4,2)),"")</f>
        <v/>
      </c>
      <c r="W26" s="1" t="str">
        <f t="array" aca="1" ref="W26" ca="1">IFERROR(OFFSET(INDIRECT(ADDRESS(SMALL(IF($D$4:$D$33&gt;0,ROW($D$4:$D$33),""),ROW()-3),4,2)),0,-2),"")</f>
        <v/>
      </c>
      <c r="X26" s="4" t="str">
        <f t="array" aca="1" ref="X26" ca="1">IFERROR(OFFSET(INDIRECT(ADDRESS(SMALL(IF($D$4:$D$33&gt;0,ROW($D$4:$D$33),""),ROW()-3),4,2)),0,-3),"")</f>
        <v/>
      </c>
      <c r="Z26" t="s">
        <v>40</v>
      </c>
      <c r="AA26" t="s">
        <v>11</v>
      </c>
      <c r="AB26" t="s">
        <v>3</v>
      </c>
      <c r="AC26" t="s">
        <v>0</v>
      </c>
      <c r="AD26" s="13"/>
      <c r="AE26" s="13">
        <v>3</v>
      </c>
      <c r="AF26" s="13">
        <v>1454</v>
      </c>
    </row>
    <row r="27" spans="1:35" x14ac:dyDescent="0.25">
      <c r="A27" s="3">
        <v>43617</v>
      </c>
      <c r="B27" t="s">
        <v>10</v>
      </c>
      <c r="C27" s="9" t="s">
        <v>41</v>
      </c>
      <c r="D27" s="1"/>
      <c r="E27" s="1"/>
      <c r="F27" s="1"/>
      <c r="G27" s="2"/>
      <c r="H27" s="1" t="s">
        <v>47</v>
      </c>
      <c r="I27" s="1"/>
      <c r="J27" s="1"/>
      <c r="K27" s="1"/>
      <c r="L27" s="2"/>
      <c r="M27" s="1" t="s">
        <v>47</v>
      </c>
      <c r="N27" s="1">
        <v>340</v>
      </c>
      <c r="O27" s="1"/>
      <c r="P27" s="1"/>
      <c r="R27" s="1" t="str">
        <f t="array" aca="1" ref="R27" ca="1">IFERROR(OFFSET(INDIRECT(ADDRESS(SMALL(IF($D$4:$D$33&gt;0,ROW($D$4:$D$33),""),ROW()-3),4,2)),0,-1),"")</f>
        <v/>
      </c>
      <c r="S27" s="1" t="str">
        <f t="array" aca="1" ref="S27" ca="1">IFERROR(OFFSET(INDIRECT(ADDRESS(SMALL(IF($D$4:$D$33&gt;0,ROW($D$4:$D$33),""),ROW()-3),4,2)),-MID(TEXT(ADDRESS(SMALL(IF($D$4:$D$33&gt;0,ROW($D$4:$D$33),""),ROW()-3),4,2),),SEARCH("$",TEXT(ADDRESS(SMALL(IF($D$4:$D$33&gt;0,ROW($D$4:$D$33),""),ROW()-3),4,2),))+1,99)+3,0),"")</f>
        <v/>
      </c>
      <c r="T27" s="1" t="str">
        <f t="array" aca="1" ref="T27" ca="1">IFERROR(OFFSET(INDIRECT(ADDRESS(SMALL(IF($D$4:$D$33&gt;0,ROW($D$4:$D$33),""),ROW()-3),4,2)),-MID(TEXT(ADDRESS(SMALL(IF($D$4:$D$33&gt;0,ROW($D$4:$D$33),""),ROW()-3),4,2),),SEARCH("$",TEXT(ADDRESS(SMALL(IF($D$4:$D$33&gt;0,ROW($D$4:$D$33),""),ROW()-3),4,2),))+1,99)+2,0),"")</f>
        <v/>
      </c>
      <c r="U27" s="1" t="str">
        <f t="array" aca="1" ref="U27" ca="1">IFERROR(OFFSET(INDIRECT(ADDRESS(SMALL(IF($D$4:$D$33&gt;0,ROW($D$4:$D$33),""),ROW()-3),4,2)),-MID(TEXT(ADDRESS(SMALL(IF($D$4:$D$33&gt;0,ROW($D$4:$D$33),""),ROW()-3),4,2),),SEARCH("$",TEXT(ADDRESS(SMALL(IF($D$4:$D$33&gt;0,ROW($D$4:$D$33),""),ROW()-3),4,2),))+1,99)+1,0),"")</f>
        <v/>
      </c>
      <c r="V27" s="1" t="str">
        <f t="array" aca="1" ref="V27" ca="1">IFERROR(INDIRECT(ADDRESS(SMALL(IF($D$4:$D$33&gt;0,ROW($D$4:$D$33),""),ROW()-3),4,2)),"")</f>
        <v/>
      </c>
      <c r="W27" s="1" t="str">
        <f t="array" aca="1" ref="W27" ca="1">IFERROR(OFFSET(INDIRECT(ADDRESS(SMALL(IF($D$4:$D$33&gt;0,ROW($D$4:$D$33),""),ROW()-3),4,2)),0,-2),"")</f>
        <v/>
      </c>
      <c r="X27" s="4" t="str">
        <f t="array" aca="1" ref="X27" ca="1">IFERROR(OFFSET(INDIRECT(ADDRESS(SMALL(IF($D$4:$D$33&gt;0,ROW($D$4:$D$33),""),ROW()-3),4,2)),0,-3),"")</f>
        <v/>
      </c>
      <c r="AA27" t="s">
        <v>12</v>
      </c>
      <c r="AB27" t="s">
        <v>4</v>
      </c>
      <c r="AC27" t="s">
        <v>0</v>
      </c>
      <c r="AD27" s="13"/>
      <c r="AE27" s="13">
        <v>100</v>
      </c>
      <c r="AF27" s="13">
        <v>100</v>
      </c>
    </row>
    <row r="28" spans="1:35" x14ac:dyDescent="0.25">
      <c r="A28" s="3">
        <v>43617</v>
      </c>
      <c r="B28" t="s">
        <v>10</v>
      </c>
      <c r="C28" s="9" t="s">
        <v>48</v>
      </c>
      <c r="D28" s="1"/>
      <c r="E28" s="1"/>
      <c r="F28" s="1">
        <v>85</v>
      </c>
      <c r="G28" s="2"/>
      <c r="H28" s="1" t="s">
        <v>49</v>
      </c>
      <c r="I28" s="1"/>
      <c r="J28" s="1"/>
      <c r="K28" s="1"/>
      <c r="L28" s="2"/>
      <c r="M28" s="1" t="s">
        <v>49</v>
      </c>
      <c r="N28" s="1"/>
      <c r="O28" s="1"/>
      <c r="P28" s="1"/>
      <c r="R28" s="1" t="str">
        <f t="array" aca="1" ref="R28" ca="1">IFERROR(OFFSET(INDIRECT(ADDRESS(SMALL(IF($D$4:$D$33&gt;0,ROW($D$4:$D$33),""),ROW()-3),4,2)),0,-1),"")</f>
        <v/>
      </c>
      <c r="S28" s="1" t="str">
        <f t="array" aca="1" ref="S28" ca="1">IFERROR(OFFSET(INDIRECT(ADDRESS(SMALL(IF($D$4:$D$33&gt;0,ROW($D$4:$D$33),""),ROW()-3),4,2)),-MID(TEXT(ADDRESS(SMALL(IF($D$4:$D$33&gt;0,ROW($D$4:$D$33),""),ROW()-3),4,2),),SEARCH("$",TEXT(ADDRESS(SMALL(IF($D$4:$D$33&gt;0,ROW($D$4:$D$33),""),ROW()-3),4,2),))+1,99)+3,0),"")</f>
        <v/>
      </c>
      <c r="T28" s="1" t="str">
        <f t="array" aca="1" ref="T28" ca="1">IFERROR(OFFSET(INDIRECT(ADDRESS(SMALL(IF($D$4:$D$33&gt;0,ROW($D$4:$D$33),""),ROW()-3),4,2)),-MID(TEXT(ADDRESS(SMALL(IF($D$4:$D$33&gt;0,ROW($D$4:$D$33),""),ROW()-3),4,2),),SEARCH("$",TEXT(ADDRESS(SMALL(IF($D$4:$D$33&gt;0,ROW($D$4:$D$33),""),ROW()-3),4,2),))+1,99)+2,0),"")</f>
        <v/>
      </c>
      <c r="U28" s="1" t="str">
        <f t="array" aca="1" ref="U28" ca="1">IFERROR(OFFSET(INDIRECT(ADDRESS(SMALL(IF($D$4:$D$33&gt;0,ROW($D$4:$D$33),""),ROW()-3),4,2)),-MID(TEXT(ADDRESS(SMALL(IF($D$4:$D$33&gt;0,ROW($D$4:$D$33),""),ROW()-3),4,2),),SEARCH("$",TEXT(ADDRESS(SMALL(IF($D$4:$D$33&gt;0,ROW($D$4:$D$33),""),ROW()-3),4,2),))+1,99)+1,0),"")</f>
        <v/>
      </c>
      <c r="V28" s="1" t="str">
        <f t="array" aca="1" ref="V28" ca="1">IFERROR(INDIRECT(ADDRESS(SMALL(IF($D$4:$D$33&gt;0,ROW($D$4:$D$33),""),ROW()-3),4,2)),"")</f>
        <v/>
      </c>
      <c r="W28" s="1" t="str">
        <f t="array" aca="1" ref="W28" ca="1">IFERROR(OFFSET(INDIRECT(ADDRESS(SMALL(IF($D$4:$D$33&gt;0,ROW($D$4:$D$33),""),ROW()-3),4,2)),0,-2),"")</f>
        <v/>
      </c>
      <c r="X28" s="4" t="str">
        <f t="array" aca="1" ref="X28" ca="1">IFERROR(OFFSET(INDIRECT(ADDRESS(SMALL(IF($D$4:$D$33&gt;0,ROW($D$4:$D$33),""),ROW()-3),4,2)),0,-3),"")</f>
        <v/>
      </c>
      <c r="Z28" t="s">
        <v>43</v>
      </c>
      <c r="AA28" t="s">
        <v>11</v>
      </c>
      <c r="AB28" t="s">
        <v>3</v>
      </c>
      <c r="AC28" t="s">
        <v>0</v>
      </c>
      <c r="AD28" s="13"/>
      <c r="AE28" s="13">
        <v>8</v>
      </c>
      <c r="AF28" s="13">
        <v>18</v>
      </c>
    </row>
    <row r="29" spans="1:35" x14ac:dyDescent="0.25">
      <c r="A29" s="3">
        <v>43617</v>
      </c>
      <c r="B29" t="s">
        <v>10</v>
      </c>
      <c r="C29" s="9" t="s">
        <v>39</v>
      </c>
      <c r="D29" s="1"/>
      <c r="E29" s="1"/>
      <c r="F29" s="1"/>
      <c r="G29" s="2"/>
      <c r="H29" s="1" t="s">
        <v>28</v>
      </c>
      <c r="I29" s="1"/>
      <c r="J29" s="1"/>
      <c r="K29" s="1"/>
      <c r="L29" s="2"/>
      <c r="M29" s="1" t="s">
        <v>50</v>
      </c>
      <c r="N29" s="1"/>
      <c r="O29" s="1"/>
      <c r="P29" s="1"/>
      <c r="R29" s="1" t="str">
        <f t="array" aca="1" ref="R29" ca="1">IFERROR(OFFSET(INDIRECT(ADDRESS(SMALL(IF($D$4:$D$33&gt;0,ROW($D$4:$D$33),""),ROW()-3),4,2)),0,-1),"")</f>
        <v/>
      </c>
      <c r="S29" s="1" t="str">
        <f t="array" aca="1" ref="S29" ca="1">IFERROR(OFFSET(INDIRECT(ADDRESS(SMALL(IF($D$4:$D$33&gt;0,ROW($D$4:$D$33),""),ROW()-3),4,2)),-MID(TEXT(ADDRESS(SMALL(IF($D$4:$D$33&gt;0,ROW($D$4:$D$33),""),ROW()-3),4,2),),SEARCH("$",TEXT(ADDRESS(SMALL(IF($D$4:$D$33&gt;0,ROW($D$4:$D$33),""),ROW()-3),4,2),))+1,99)+3,0),"")</f>
        <v/>
      </c>
      <c r="T29" s="1" t="str">
        <f t="array" aca="1" ref="T29" ca="1">IFERROR(OFFSET(INDIRECT(ADDRESS(SMALL(IF($D$4:$D$33&gt;0,ROW($D$4:$D$33),""),ROW()-3),4,2)),-MID(TEXT(ADDRESS(SMALL(IF($D$4:$D$33&gt;0,ROW($D$4:$D$33),""),ROW()-3),4,2),),SEARCH("$",TEXT(ADDRESS(SMALL(IF($D$4:$D$33&gt;0,ROW($D$4:$D$33),""),ROW()-3),4,2),))+1,99)+2,0),"")</f>
        <v/>
      </c>
      <c r="U29" s="1" t="str">
        <f t="array" aca="1" ref="U29" ca="1">IFERROR(OFFSET(INDIRECT(ADDRESS(SMALL(IF($D$4:$D$33&gt;0,ROW($D$4:$D$33),""),ROW()-3),4,2)),-MID(TEXT(ADDRESS(SMALL(IF($D$4:$D$33&gt;0,ROW($D$4:$D$33),""),ROW()-3),4,2),),SEARCH("$",TEXT(ADDRESS(SMALL(IF($D$4:$D$33&gt;0,ROW($D$4:$D$33),""),ROW()-3),4,2),))+1,99)+1,0),"")</f>
        <v/>
      </c>
      <c r="V29" s="1" t="str">
        <f t="array" aca="1" ref="V29" ca="1">IFERROR(INDIRECT(ADDRESS(SMALL(IF($D$4:$D$33&gt;0,ROW($D$4:$D$33),""),ROW()-3),4,2)),"")</f>
        <v/>
      </c>
      <c r="W29" s="1" t="str">
        <f t="array" aca="1" ref="W29" ca="1">IFERROR(OFFSET(INDIRECT(ADDRESS(SMALL(IF($D$4:$D$33&gt;0,ROW($D$4:$D$33),""),ROW()-3),4,2)),0,-2),"")</f>
        <v/>
      </c>
      <c r="X29" s="4" t="str">
        <f t="array" aca="1" ref="X29" ca="1">IFERROR(OFFSET(INDIRECT(ADDRESS(SMALL(IF($D$4:$D$33&gt;0,ROW($D$4:$D$33),""),ROW()-3),4,2)),0,-3),"")</f>
        <v/>
      </c>
      <c r="AA29" t="s">
        <v>12</v>
      </c>
      <c r="AB29" t="s">
        <v>4</v>
      </c>
      <c r="AC29" t="s">
        <v>0</v>
      </c>
      <c r="AD29" s="13"/>
      <c r="AE29" s="13">
        <v>100</v>
      </c>
      <c r="AF29" s="13">
        <v>100</v>
      </c>
    </row>
    <row r="30" spans="1:35" x14ac:dyDescent="0.25">
      <c r="A30" s="3">
        <v>43617</v>
      </c>
      <c r="B30" t="s">
        <v>10</v>
      </c>
      <c r="C30" s="9" t="s">
        <v>51</v>
      </c>
      <c r="D30" s="1"/>
      <c r="E30" s="1"/>
      <c r="F30" s="1">
        <v>66</v>
      </c>
      <c r="G30" s="2"/>
      <c r="H30" s="1" t="s">
        <v>52</v>
      </c>
      <c r="I30" s="1"/>
      <c r="J30" s="1"/>
      <c r="K30" s="1">
        <v>66</v>
      </c>
      <c r="L30" s="2"/>
      <c r="M30" s="1" t="s">
        <v>53</v>
      </c>
      <c r="N30" s="1"/>
      <c r="O30" s="1"/>
      <c r="P30" s="1"/>
      <c r="R30" s="1" t="str">
        <f t="array" aca="1" ref="R30" ca="1">IFERROR(OFFSET(INDIRECT(ADDRESS(SMALL(IF($D$4:$D$33&gt;0,ROW($D$4:$D$33),""),ROW()-3),4,2)),0,-1),"")</f>
        <v/>
      </c>
      <c r="S30" s="1" t="str">
        <f t="array" aca="1" ref="S30" ca="1">IFERROR(OFFSET(INDIRECT(ADDRESS(SMALL(IF($D$4:$D$33&gt;0,ROW($D$4:$D$33),""),ROW()-3),4,2)),-MID(TEXT(ADDRESS(SMALL(IF($D$4:$D$33&gt;0,ROW($D$4:$D$33),""),ROW()-3),4,2),),SEARCH("$",TEXT(ADDRESS(SMALL(IF($D$4:$D$33&gt;0,ROW($D$4:$D$33),""),ROW()-3),4,2),))+1,99)+3,0),"")</f>
        <v/>
      </c>
      <c r="T30" s="1" t="str">
        <f t="array" aca="1" ref="T30" ca="1">IFERROR(OFFSET(INDIRECT(ADDRESS(SMALL(IF($D$4:$D$33&gt;0,ROW($D$4:$D$33),""),ROW()-3),4,2)),-MID(TEXT(ADDRESS(SMALL(IF($D$4:$D$33&gt;0,ROW($D$4:$D$33),""),ROW()-3),4,2),),SEARCH("$",TEXT(ADDRESS(SMALL(IF($D$4:$D$33&gt;0,ROW($D$4:$D$33),""),ROW()-3),4,2),))+1,99)+2,0),"")</f>
        <v/>
      </c>
      <c r="U30" s="1" t="str">
        <f t="array" aca="1" ref="U30" ca="1">IFERROR(OFFSET(INDIRECT(ADDRESS(SMALL(IF($D$4:$D$33&gt;0,ROW($D$4:$D$33),""),ROW()-3),4,2)),-MID(TEXT(ADDRESS(SMALL(IF($D$4:$D$33&gt;0,ROW($D$4:$D$33),""),ROW()-3),4,2),),SEARCH("$",TEXT(ADDRESS(SMALL(IF($D$4:$D$33&gt;0,ROW($D$4:$D$33),""),ROW()-3),4,2),))+1,99)+1,0),"")</f>
        <v/>
      </c>
      <c r="V30" s="1" t="str">
        <f t="array" aca="1" ref="V30" ca="1">IFERROR(INDIRECT(ADDRESS(SMALL(IF($D$4:$D$33&gt;0,ROW($D$4:$D$33),""),ROW()-3),4,2)),"")</f>
        <v/>
      </c>
      <c r="W30" s="1" t="str">
        <f t="array" aca="1" ref="W30" ca="1">IFERROR(OFFSET(INDIRECT(ADDRESS(SMALL(IF($D$4:$D$33&gt;0,ROW($D$4:$D$33),""),ROW()-3),4,2)),0,-2),"")</f>
        <v/>
      </c>
      <c r="X30" s="4" t="str">
        <f t="array" aca="1" ref="X30" ca="1">IFERROR(OFFSET(INDIRECT(ADDRESS(SMALL(IF($D$4:$D$33&gt;0,ROW($D$4:$D$33),""),ROW()-3),4,2)),0,-3),"")</f>
        <v/>
      </c>
    </row>
    <row r="31" spans="1:35" x14ac:dyDescent="0.25">
      <c r="A31" s="3">
        <v>43617</v>
      </c>
      <c r="B31" t="s">
        <v>10</v>
      </c>
      <c r="C31" s="9" t="s">
        <v>54</v>
      </c>
      <c r="D31" s="1"/>
      <c r="E31" s="1"/>
      <c r="F31" s="1"/>
      <c r="G31" s="2"/>
      <c r="H31" s="1" t="s">
        <v>55</v>
      </c>
      <c r="I31" s="1"/>
      <c r="J31" s="1"/>
      <c r="K31" s="1"/>
      <c r="L31" s="2"/>
      <c r="M31" s="1" t="s">
        <v>56</v>
      </c>
      <c r="N31" s="1"/>
      <c r="O31" s="1"/>
      <c r="P31" s="1"/>
      <c r="R31" s="1" t="str">
        <f t="array" aca="1" ref="R31" ca="1">IFERROR(OFFSET(INDIRECT(ADDRESS(SMALL(IF($D$4:$D$33&gt;0,ROW($D$4:$D$33),""),ROW()-3),4,2)),0,-1),"")</f>
        <v/>
      </c>
      <c r="S31" s="1" t="str">
        <f t="array" aca="1" ref="S31" ca="1">IFERROR(OFFSET(INDIRECT(ADDRESS(SMALL(IF($D$4:$D$33&gt;0,ROW($D$4:$D$33),""),ROW()-3),4,2)),-MID(TEXT(ADDRESS(SMALL(IF($D$4:$D$33&gt;0,ROW($D$4:$D$33),""),ROW()-3),4,2),),SEARCH("$",TEXT(ADDRESS(SMALL(IF($D$4:$D$33&gt;0,ROW($D$4:$D$33),""),ROW()-3),4,2),))+1,99)+3,0),"")</f>
        <v/>
      </c>
      <c r="T31" s="1" t="str">
        <f t="array" aca="1" ref="T31" ca="1">IFERROR(OFFSET(INDIRECT(ADDRESS(SMALL(IF($D$4:$D$33&gt;0,ROW($D$4:$D$33),""),ROW()-3),4,2)),-MID(TEXT(ADDRESS(SMALL(IF($D$4:$D$33&gt;0,ROW($D$4:$D$33),""),ROW()-3),4,2),),SEARCH("$",TEXT(ADDRESS(SMALL(IF($D$4:$D$33&gt;0,ROW($D$4:$D$33),""),ROW()-3),4,2),))+1,99)+2,0),"")</f>
        <v/>
      </c>
      <c r="U31" s="1" t="str">
        <f t="array" aca="1" ref="U31" ca="1">IFERROR(OFFSET(INDIRECT(ADDRESS(SMALL(IF($D$4:$D$33&gt;0,ROW($D$4:$D$33),""),ROW()-3),4,2)),-MID(TEXT(ADDRESS(SMALL(IF($D$4:$D$33&gt;0,ROW($D$4:$D$33),""),ROW()-3),4,2),),SEARCH("$",TEXT(ADDRESS(SMALL(IF($D$4:$D$33&gt;0,ROW($D$4:$D$33),""),ROW()-3),4,2),))+1,99)+1,0),"")</f>
        <v/>
      </c>
      <c r="V31" s="1" t="str">
        <f t="array" aca="1" ref="V31" ca="1">IFERROR(INDIRECT(ADDRESS(SMALL(IF($D$4:$D$33&gt;0,ROW($D$4:$D$33),""),ROW()-3),4,2)),"")</f>
        <v/>
      </c>
      <c r="W31" s="1" t="str">
        <f t="array" aca="1" ref="W31" ca="1">IFERROR(OFFSET(INDIRECT(ADDRESS(SMALL(IF($D$4:$D$33&gt;0,ROW($D$4:$D$33),""),ROW()-3),4,2)),0,-2),"")</f>
        <v/>
      </c>
      <c r="X31" s="4" t="str">
        <f t="array" aca="1" ref="X31" ca="1">IFERROR(OFFSET(INDIRECT(ADDRESS(SMALL(IF($D$4:$D$33&gt;0,ROW($D$4:$D$33),""),ROW()-3),4,2)),0,-3),"")</f>
        <v/>
      </c>
    </row>
    <row r="32" spans="1:35" x14ac:dyDescent="0.25">
      <c r="A32" s="3">
        <v>43617</v>
      </c>
      <c r="B32" t="s">
        <v>10</v>
      </c>
      <c r="C32" s="9" t="s">
        <v>57</v>
      </c>
      <c r="D32" s="1"/>
      <c r="E32" s="1"/>
      <c r="F32" s="1">
        <v>120</v>
      </c>
      <c r="G32" s="2"/>
      <c r="H32" s="1" t="s">
        <v>58</v>
      </c>
      <c r="I32" s="1"/>
      <c r="J32" s="1"/>
      <c r="K32" s="1">
        <v>120</v>
      </c>
      <c r="L32" s="2"/>
      <c r="M32" s="1" t="s">
        <v>59</v>
      </c>
      <c r="N32" s="1"/>
      <c r="O32" s="1"/>
      <c r="P32" s="1">
        <v>120</v>
      </c>
      <c r="R32" s="1" t="str">
        <f t="array" aca="1" ref="R32" ca="1">IFERROR(OFFSET(INDIRECT(ADDRESS(SMALL(IF($D$4:$D$33&gt;0,ROW($D$4:$D$33),""),ROW()-3),4,2)),0,-1),"")</f>
        <v/>
      </c>
      <c r="S32" s="1" t="str">
        <f t="array" aca="1" ref="S32" ca="1">IFERROR(OFFSET(INDIRECT(ADDRESS(SMALL(IF($D$4:$D$33&gt;0,ROW($D$4:$D$33),""),ROW()-3),4,2)),-MID(TEXT(ADDRESS(SMALL(IF($D$4:$D$33&gt;0,ROW($D$4:$D$33),""),ROW()-3),4,2),),SEARCH("$",TEXT(ADDRESS(SMALL(IF($D$4:$D$33&gt;0,ROW($D$4:$D$33),""),ROW()-3),4,2),))+1,99)+3,0),"")</f>
        <v/>
      </c>
      <c r="T32" s="1" t="str">
        <f t="array" aca="1" ref="T32" ca="1">IFERROR(OFFSET(INDIRECT(ADDRESS(SMALL(IF($D$4:$D$33&gt;0,ROW($D$4:$D$33),""),ROW()-3),4,2)),-MID(TEXT(ADDRESS(SMALL(IF($D$4:$D$33&gt;0,ROW($D$4:$D$33),""),ROW()-3),4,2),),SEARCH("$",TEXT(ADDRESS(SMALL(IF($D$4:$D$33&gt;0,ROW($D$4:$D$33),""),ROW()-3),4,2),))+1,99)+2,0),"")</f>
        <v/>
      </c>
      <c r="U32" s="1" t="str">
        <f t="array" aca="1" ref="U32" ca="1">IFERROR(OFFSET(INDIRECT(ADDRESS(SMALL(IF($D$4:$D$33&gt;0,ROW($D$4:$D$33),""),ROW()-3),4,2)),-MID(TEXT(ADDRESS(SMALL(IF($D$4:$D$33&gt;0,ROW($D$4:$D$33),""),ROW()-3),4,2),),SEARCH("$",TEXT(ADDRESS(SMALL(IF($D$4:$D$33&gt;0,ROW($D$4:$D$33),""),ROW()-3),4,2),))+1,99)+1,0),"")</f>
        <v/>
      </c>
      <c r="V32" s="1" t="str">
        <f t="array" aca="1" ref="V32" ca="1">IFERROR(INDIRECT(ADDRESS(SMALL(IF($D$4:$D$33&gt;0,ROW($D$4:$D$33),""),ROW()-3),4,2)),"")</f>
        <v/>
      </c>
      <c r="W32" s="1" t="str">
        <f t="array" aca="1" ref="W32" ca="1">IFERROR(OFFSET(INDIRECT(ADDRESS(SMALL(IF($D$4:$D$33&gt;0,ROW($D$4:$D$33),""),ROW()-3),4,2)),0,-2),"")</f>
        <v/>
      </c>
      <c r="X32" s="4" t="str">
        <f t="array" aca="1" ref="X32" ca="1">IFERROR(OFFSET(INDIRECT(ADDRESS(SMALL(IF($D$4:$D$33&gt;0,ROW($D$4:$D$33),""),ROW()-3),4,2)),0,-3),"")</f>
        <v/>
      </c>
    </row>
    <row r="33" spans="1:24" ht="15.75" thickBot="1" x14ac:dyDescent="0.3">
      <c r="A33" s="5">
        <v>43617</v>
      </c>
      <c r="B33" s="6" t="s">
        <v>10</v>
      </c>
      <c r="C33" s="10" t="s">
        <v>37</v>
      </c>
      <c r="D33" s="7">
        <v>88</v>
      </c>
      <c r="E33" s="7">
        <v>77</v>
      </c>
      <c r="F33" s="7"/>
      <c r="G33" s="6"/>
      <c r="H33" s="7" t="s">
        <v>29</v>
      </c>
      <c r="I33" s="7"/>
      <c r="J33" s="7"/>
      <c r="K33" s="7"/>
      <c r="L33" s="6"/>
      <c r="M33" s="7" t="s">
        <v>60</v>
      </c>
      <c r="N33" s="7"/>
      <c r="O33" s="7"/>
      <c r="P33" s="7"/>
      <c r="R33" s="1" t="str">
        <f t="array" aca="1" ref="R33" ca="1">IFERROR(OFFSET(INDIRECT(ADDRESS(SMALL(IF($D$4:$D$33&gt;0,ROW($D$4:$D$33),""),ROW()-3),4,2)),0,-1),"")</f>
        <v/>
      </c>
      <c r="S33" s="1" t="str">
        <f t="array" aca="1" ref="S33" ca="1">IFERROR(OFFSET(INDIRECT(ADDRESS(SMALL(IF($D$4:$D$33&gt;0,ROW($D$4:$D$33),""),ROW()-3),4,2)),-MID(TEXT(ADDRESS(SMALL(IF($D$4:$D$33&gt;0,ROW($D$4:$D$33),""),ROW()-3),4,2),),SEARCH("$",TEXT(ADDRESS(SMALL(IF($D$4:$D$33&gt;0,ROW($D$4:$D$33),""),ROW()-3),4,2),))+1,99)+3,0),"")</f>
        <v/>
      </c>
      <c r="T33" s="1" t="str">
        <f t="array" aca="1" ref="T33" ca="1">IFERROR(OFFSET(INDIRECT(ADDRESS(SMALL(IF($D$4:$D$33&gt;0,ROW($D$4:$D$33),""),ROW()-3),4,2)),-MID(TEXT(ADDRESS(SMALL(IF($D$4:$D$33&gt;0,ROW($D$4:$D$33),""),ROW()-3),4,2),),SEARCH("$",TEXT(ADDRESS(SMALL(IF($D$4:$D$33&gt;0,ROW($D$4:$D$33),""),ROW()-3),4,2),))+1,99)+2,0),"")</f>
        <v/>
      </c>
      <c r="U33" s="1" t="str">
        <f t="array" aca="1" ref="U33" ca="1">IFERROR(OFFSET(INDIRECT(ADDRESS(SMALL(IF($D$4:$D$33&gt;0,ROW($D$4:$D$33),""),ROW()-3),4,2)),-MID(TEXT(ADDRESS(SMALL(IF($D$4:$D$33&gt;0,ROW($D$4:$D$33),""),ROW()-3),4,2),),SEARCH("$",TEXT(ADDRESS(SMALL(IF($D$4:$D$33&gt;0,ROW($D$4:$D$33),""),ROW()-3),4,2),))+1,99)+1,0),"")</f>
        <v/>
      </c>
      <c r="V33" s="1" t="str">
        <f t="array" aca="1" ref="V33" ca="1">IFERROR(INDIRECT(ADDRESS(SMALL(IF($D$4:$D$33&gt;0,ROW($D$4:$D$33),""),ROW()-3),4,2)),"")</f>
        <v/>
      </c>
      <c r="W33" s="1" t="str">
        <f t="array" aca="1" ref="W33" ca="1">IFERROR(OFFSET(INDIRECT(ADDRESS(SMALL(IF($D$4:$D$33&gt;0,ROW($D$4:$D$33),""),ROW()-3),4,2)),0,-2),"")</f>
        <v/>
      </c>
      <c r="X33" s="4" t="str">
        <f t="array" aca="1" ref="X33" ca="1">IFERROR(OFFSET(INDIRECT(ADDRESS(SMALL(IF($D$4:$D$33&gt;0,ROW($D$4:$D$33),""),ROW()-3),4,2)),0,-3),"")</f>
        <v/>
      </c>
    </row>
    <row r="34" spans="1:24" ht="15" customHeight="1" x14ac:dyDescent="0.25">
      <c r="A34" s="3">
        <v>43618</v>
      </c>
      <c r="B34" t="s">
        <v>61</v>
      </c>
      <c r="C34" s="9" t="s">
        <v>27</v>
      </c>
      <c r="D34" s="9">
        <v>12</v>
      </c>
      <c r="E34" s="9"/>
      <c r="F34" s="9"/>
      <c r="G34" s="2"/>
      <c r="H34" s="9" t="s">
        <v>28</v>
      </c>
      <c r="I34" s="9"/>
      <c r="J34" s="9"/>
      <c r="K34" s="9"/>
      <c r="L34" s="2"/>
      <c r="M34" s="9" t="s">
        <v>29</v>
      </c>
      <c r="N34" s="9">
        <v>12</v>
      </c>
      <c r="O34" s="9"/>
      <c r="P34" s="9"/>
      <c r="R34" s="1" t="str">
        <f t="array" aca="1" ref="R34" ca="1">IFERROR(OFFSET(INDIRECT(ADDRESS(SMALL(IF($E$4:$E$33&gt;0,ROW($E$4:$E$33),""),ROW()-33),5,2)),0,-2),"")</f>
        <v>ИП 6</v>
      </c>
      <c r="S34" s="1" t="str">
        <f t="array" aca="1" ref="S34" ca="1">IFERROR(OFFSET(INDIRECT(ADDRESS(SMALL(IF($E$4:$E$33&gt;0,ROW($E$4:$E$33),""),ROW()-33),5,2)),-MID(TEXT(ADDRESS(SMALL(IF($E$4:$E$33&gt;0,ROW($E$4:$E$33),""),ROW()-33),5,2),),SEARCH("$",TEXT(ADDRESS(SMALL(IF($E$4:$E$33&gt;0,ROW($E$4:$E$33),""),ROW()-33),5,2),))+1,99)+3,0),"")</f>
        <v>Имя магазина 2</v>
      </c>
      <c r="T34" s="1" t="str">
        <f t="array" aca="1" ref="T34" ca="1">IFERROR(OFFSET(INDIRECT(ADDRESS(SMALL(IF($E$4:$E$33&gt;0,ROW($E$4:$E$33),""),ROW()-33),5,2)),-MID(TEXT(ADDRESS(SMALL(IF($E$4:$E$33&gt;0,ROW($E$4:$E$33),""),ROW()-33),5,2),),SEARCH("$",TEXT(ADDRESS(SMALL(IF($E$4:$E$33&gt;0,ROW($E$4:$E$33),""),ROW()-33),5,2),))+1,99)+2,0),"")</f>
        <v>ЮЛ магазина 2</v>
      </c>
      <c r="U34" s="1" t="str">
        <f t="array" aca="1" ref="U34" ca="1">IFERROR(OFFSET(INDIRECT(ADDRESS(SMALL(IF($E$4:$E$33&gt;0,ROW($E$4:$E$33),""),ROW()-33),5,2)),-MID(TEXT(ADDRESS(SMALL(IF($E$4:$E$33&gt;0,ROW($E$4:$E$33),""),ROW()-33),5,2),),SEARCH("$",TEXT(ADDRESS(SMALL(IF($E$4:$E$33&gt;0,ROW($E$4:$E$33),""),ROW()-33),5,2),))+1,99)+1,0),"")</f>
        <v>файл отчёта 1</v>
      </c>
      <c r="V34" s="1">
        <f t="array" aca="1" ref="V34" ca="1">IFERROR(INDIRECT(ADDRESS(SMALL(IF($E$4:$E$33&gt;0,ROW($E$4:$E$33),""),ROW()-33),5,2)),"")</f>
        <v>100</v>
      </c>
      <c r="W34" s="1" t="str">
        <f t="array" aca="1" ref="W34" ca="1">IFERROR(OFFSET(INDIRECT(ADDRESS(SMALL(IF($E$4:$E$33&gt;0,ROW($E$4:$E$33),""),ROW()-33),5,2)),0,-3),"")</f>
        <v>груши</v>
      </c>
      <c r="X34" s="4">
        <f t="array" aca="1" ref="X34" ca="1">IFERROR(OFFSET(INDIRECT(ADDRESS(SMALL(IF($E$4:$E$33&gt;0,ROW($E$4:$E$33),""),ROW()-33),5,2)),0,-4),"")</f>
        <v>43617</v>
      </c>
    </row>
    <row r="35" spans="1:24" x14ac:dyDescent="0.25">
      <c r="A35" s="3">
        <v>43618</v>
      </c>
      <c r="B35" t="s">
        <v>61</v>
      </c>
      <c r="C35" s="1" t="s">
        <v>30</v>
      </c>
      <c r="D35" s="1"/>
      <c r="E35" s="1"/>
      <c r="F35" s="1"/>
      <c r="G35" s="2"/>
      <c r="H35" s="1" t="s">
        <v>31</v>
      </c>
      <c r="I35" s="1"/>
      <c r="J35" s="1"/>
      <c r="K35" s="1">
        <v>18</v>
      </c>
      <c r="L35" s="2"/>
      <c r="M35" s="1" t="s">
        <v>32</v>
      </c>
      <c r="N35" s="1"/>
      <c r="O35" s="1"/>
      <c r="P35" s="1"/>
      <c r="R35" s="1" t="str">
        <f t="array" aca="1" ref="R35" ca="1">IFERROR(OFFSET(INDIRECT(ADDRESS(SMALL(IF($E$4:$E$33&gt;0,ROW($E$4:$E$33),""),ROW()-33),5,2)),0,-2),"")</f>
        <v>ИП 7</v>
      </c>
      <c r="S35" s="1" t="str">
        <f t="array" aca="1" ref="S35" ca="1">IFERROR(OFFSET(INDIRECT(ADDRESS(SMALL(IF($E$4:$E$33&gt;0,ROW($E$4:$E$33),""),ROW()-33),5,2)),-MID(TEXT(ADDRESS(SMALL(IF($E$4:$E$33&gt;0,ROW($E$4:$E$33),""),ROW()-33),5,2),),SEARCH("$",TEXT(ADDRESS(SMALL(IF($E$4:$E$33&gt;0,ROW($E$4:$E$33),""),ROW()-33),5,2),))+1,99)+3,0),"")</f>
        <v>Имя магазина 2</v>
      </c>
      <c r="T35" s="1" t="str">
        <f t="array" aca="1" ref="T35" ca="1">IFERROR(OFFSET(INDIRECT(ADDRESS(SMALL(IF($E$4:$E$33&gt;0,ROW($E$4:$E$33),""),ROW()-33),5,2)),-MID(TEXT(ADDRESS(SMALL(IF($E$4:$E$33&gt;0,ROW($E$4:$E$33),""),ROW()-33),5,2),),SEARCH("$",TEXT(ADDRESS(SMALL(IF($E$4:$E$33&gt;0,ROW($E$4:$E$33),""),ROW()-33),5,2),))+1,99)+2,0),"")</f>
        <v>ЮЛ магазина 2</v>
      </c>
      <c r="U35" s="1" t="str">
        <f t="array" aca="1" ref="U35" ca="1">IFERROR(OFFSET(INDIRECT(ADDRESS(SMALL(IF($E$4:$E$33&gt;0,ROW($E$4:$E$33),""),ROW()-33),5,2)),-MID(TEXT(ADDRESS(SMALL(IF($E$4:$E$33&gt;0,ROW($E$4:$E$33),""),ROW()-33),5,2),),SEARCH("$",TEXT(ADDRESS(SMALL(IF($E$4:$E$33&gt;0,ROW($E$4:$E$33),""),ROW()-33),5,2),))+1,99)+1,0),"")</f>
        <v>файл отчёта 1</v>
      </c>
      <c r="V35" s="1">
        <f t="array" aca="1" ref="V35" ca="1">IFERROR(INDIRECT(ADDRESS(SMALL(IF($E$4:$E$33&gt;0,ROW($E$4:$E$33),""),ROW()-33),5,2)),"")</f>
        <v>100</v>
      </c>
      <c r="W35" s="1" t="str">
        <f t="array" aca="1" ref="W35" ca="1">IFERROR(OFFSET(INDIRECT(ADDRESS(SMALL(IF($E$4:$E$33&gt;0,ROW($E$4:$E$33),""),ROW()-33),5,2)),0,-3),"")</f>
        <v>груши</v>
      </c>
      <c r="X35" s="4">
        <f t="array" aca="1" ref="X35" ca="1">IFERROR(OFFSET(INDIRECT(ADDRESS(SMALL(IF($E$4:$E$33&gt;0,ROW($E$4:$E$33),""),ROW()-33),5,2)),0,-4),"")</f>
        <v>43617</v>
      </c>
    </row>
    <row r="36" spans="1:24" x14ac:dyDescent="0.25">
      <c r="A36" s="3">
        <v>43618</v>
      </c>
      <c r="B36" t="s">
        <v>61</v>
      </c>
      <c r="C36" s="1" t="s">
        <v>33</v>
      </c>
      <c r="D36" s="1"/>
      <c r="E36" s="1"/>
      <c r="F36" s="1"/>
      <c r="G36" s="2"/>
      <c r="H36" s="1" t="s">
        <v>34</v>
      </c>
      <c r="I36" s="1"/>
      <c r="J36" s="1">
        <v>50</v>
      </c>
      <c r="K36" s="1"/>
      <c r="L36" s="2"/>
      <c r="M36" s="1" t="s">
        <v>35</v>
      </c>
      <c r="N36" s="1"/>
      <c r="O36" s="1"/>
      <c r="P36" s="1"/>
      <c r="R36" s="1" t="str">
        <f t="array" aca="1" ref="R36" ca="1">IFERROR(OFFSET(INDIRECT(ADDRESS(SMALL(IF($E$4:$E$33&gt;0,ROW($E$4:$E$33),""),ROW()-33),5,2)),0,-2),"")</f>
        <v>ИП 15</v>
      </c>
      <c r="S36" s="1" t="str">
        <f t="array" aca="1" ref="S36" ca="1">IFERROR(OFFSET(INDIRECT(ADDRESS(SMALL(IF($E$4:$E$33&gt;0,ROW($E$4:$E$33),""),ROW()-33),5,2)),-MID(TEXT(ADDRESS(SMALL(IF($E$4:$E$33&gt;0,ROW($E$4:$E$33),""),ROW()-33),5,2),),SEARCH("$",TEXT(ADDRESS(SMALL(IF($E$4:$E$33&gt;0,ROW($E$4:$E$33),""),ROW()-33),5,2),))+1,99)+3,0),"")</f>
        <v>Имя магазина 2</v>
      </c>
      <c r="T36" s="1" t="str">
        <f t="array" aca="1" ref="T36" ca="1">IFERROR(OFFSET(INDIRECT(ADDRESS(SMALL(IF($E$4:$E$33&gt;0,ROW($E$4:$E$33),""),ROW()-33),5,2)),-MID(TEXT(ADDRESS(SMALL(IF($E$4:$E$33&gt;0,ROW($E$4:$E$33),""),ROW()-33),5,2),),SEARCH("$",TEXT(ADDRESS(SMALL(IF($E$4:$E$33&gt;0,ROW($E$4:$E$33),""),ROW()-33),5,2),))+1,99)+2,0),"")</f>
        <v>ЮЛ магазина 2</v>
      </c>
      <c r="U36" s="1" t="str">
        <f t="array" aca="1" ref="U36" ca="1">IFERROR(OFFSET(INDIRECT(ADDRESS(SMALL(IF($E$4:$E$33&gt;0,ROW($E$4:$E$33),""),ROW()-33),5,2)),-MID(TEXT(ADDRESS(SMALL(IF($E$4:$E$33&gt;0,ROW($E$4:$E$33),""),ROW()-33),5,2),),SEARCH("$",TEXT(ADDRESS(SMALL(IF($E$4:$E$33&gt;0,ROW($E$4:$E$33),""),ROW()-33),5,2),))+1,99)+1,0),"")</f>
        <v>файл отчёта 1</v>
      </c>
      <c r="V36" s="1">
        <f t="array" aca="1" ref="V36" ca="1">IFERROR(INDIRECT(ADDRESS(SMALL(IF($E$4:$E$33&gt;0,ROW($E$4:$E$33),""),ROW()-33),5,2)),"")</f>
        <v>77</v>
      </c>
      <c r="W36" s="1" t="str">
        <f t="array" aca="1" ref="W36" ca="1">IFERROR(OFFSET(INDIRECT(ADDRESS(SMALL(IF($E$4:$E$33&gt;0,ROW($E$4:$E$33),""),ROW()-33),5,2)),0,-3),"")</f>
        <v>груши</v>
      </c>
      <c r="X36" s="4">
        <f t="array" aca="1" ref="X36" ca="1">IFERROR(OFFSET(INDIRECT(ADDRESS(SMALL(IF($E$4:$E$33&gt;0,ROW($E$4:$E$33),""),ROW()-33),5,2)),0,-4),"")</f>
        <v>43617</v>
      </c>
    </row>
    <row r="37" spans="1:24" x14ac:dyDescent="0.25">
      <c r="A37" s="3">
        <v>43618</v>
      </c>
      <c r="B37" t="s">
        <v>61</v>
      </c>
      <c r="C37" s="1" t="s">
        <v>36</v>
      </c>
      <c r="D37" s="1"/>
      <c r="E37" s="1"/>
      <c r="F37" s="1">
        <v>310</v>
      </c>
      <c r="G37" s="2"/>
      <c r="H37" s="1" t="s">
        <v>37</v>
      </c>
      <c r="I37" s="1"/>
      <c r="J37" s="1"/>
      <c r="K37" s="1"/>
      <c r="L37" s="2"/>
      <c r="M37" s="1" t="s">
        <v>37</v>
      </c>
      <c r="N37" s="1">
        <v>5</v>
      </c>
      <c r="O37" s="1"/>
      <c r="P37" s="1"/>
      <c r="R37" s="1" t="str">
        <f t="array" aca="1" ref="R37" ca="1">IFERROR(OFFSET(INDIRECT(ADDRESS(SMALL(IF($E$4:$E$33&gt;0,ROW($E$4:$E$33),""),ROW()-33),5,2)),0,-2),"")</f>
        <v>ИП 3</v>
      </c>
      <c r="S37" s="1" t="str">
        <f t="array" aca="1" ref="S37" ca="1">IFERROR(OFFSET(INDIRECT(ADDRESS(SMALL(IF($E$4:$E$33&gt;0,ROW($E$4:$E$33),""),ROW()-33),5,2)),-MID(TEXT(ADDRESS(SMALL(IF($E$4:$E$33&gt;0,ROW($E$4:$E$33),""),ROW()-33),5,2),),SEARCH("$",TEXT(ADDRESS(SMALL(IF($E$4:$E$33&gt;0,ROW($E$4:$E$33),""),ROW()-33),5,2),))+1,99)+3,0),"")</f>
        <v>Имя магазина 2</v>
      </c>
      <c r="T37" s="1" t="str">
        <f t="array" aca="1" ref="T37" ca="1">IFERROR(OFFSET(INDIRECT(ADDRESS(SMALL(IF($E$4:$E$33&gt;0,ROW($E$4:$E$33),""),ROW()-33),5,2)),-MID(TEXT(ADDRESS(SMALL(IF($E$4:$E$33&gt;0,ROW($E$4:$E$33),""),ROW()-33),5,2),),SEARCH("$",TEXT(ADDRESS(SMALL(IF($E$4:$E$33&gt;0,ROW($E$4:$E$33),""),ROW()-33),5,2),))+1,99)+2,0),"")</f>
        <v>ЮЛ магазина 2</v>
      </c>
      <c r="U37" s="1" t="str">
        <f t="array" aca="1" ref="U37" ca="1">IFERROR(OFFSET(INDIRECT(ADDRESS(SMALL(IF($E$4:$E$33&gt;0,ROW($E$4:$E$33),""),ROW()-33),5,2)),-MID(TEXT(ADDRESS(SMALL(IF($E$4:$E$33&gt;0,ROW($E$4:$E$33),""),ROW()-33),5,2),),SEARCH("$",TEXT(ADDRESS(SMALL(IF($E$4:$E$33&gt;0,ROW($E$4:$E$33),""),ROW()-33),5,2),))+1,99)+1,0),"")</f>
        <v>файл отчёта 1</v>
      </c>
      <c r="V37" s="1">
        <f t="array" aca="1" ref="V37" ca="1">IFERROR(INDIRECT(ADDRESS(SMALL(IF($E$4:$E$33&gt;0,ROW($E$4:$E$33),""),ROW()-33),5,2)),"")</f>
        <v>50</v>
      </c>
      <c r="W37" s="1" t="str">
        <f t="array" aca="1" ref="W37" ca="1">IFERROR(OFFSET(INDIRECT(ADDRESS(SMALL(IF($E$4:$E$33&gt;0,ROW($E$4:$E$33),""),ROW()-33),5,2)),0,-3),"")</f>
        <v>яблоки</v>
      </c>
      <c r="X37" s="4">
        <f t="array" aca="1" ref="X37" ca="1">IFERROR(OFFSET(INDIRECT(ADDRESS(SMALL(IF($E$4:$E$33&gt;0,ROW($E$4:$E$33),""),ROW()-33),5,2)),0,-4),"")</f>
        <v>43617</v>
      </c>
    </row>
    <row r="38" spans="1:24" x14ac:dyDescent="0.25">
      <c r="A38" s="3">
        <v>43618</v>
      </c>
      <c r="B38" t="s">
        <v>61</v>
      </c>
      <c r="C38" s="1" t="s">
        <v>38</v>
      </c>
      <c r="D38" s="1">
        <v>5</v>
      </c>
      <c r="E38" s="1">
        <v>50</v>
      </c>
      <c r="F38" s="1">
        <v>99</v>
      </c>
      <c r="G38" s="2"/>
      <c r="H38" s="1" t="s">
        <v>27</v>
      </c>
      <c r="I38" s="1">
        <v>5</v>
      </c>
      <c r="J38" s="1"/>
      <c r="K38" s="1">
        <v>99</v>
      </c>
      <c r="L38" s="2"/>
      <c r="M38" s="1" t="s">
        <v>39</v>
      </c>
      <c r="N38" s="1"/>
      <c r="O38" s="1"/>
      <c r="P38" s="1"/>
      <c r="R38" s="1" t="str">
        <f t="array" aca="1" ref="R38" ca="1">IFERROR(OFFSET(INDIRECT(ADDRESS(SMALL(IF($E$4:$E$33&gt;0,ROW($E$4:$E$33),""),ROW()-33),5,2)),0,-2),"")</f>
        <v>ИП 5</v>
      </c>
      <c r="S38" s="1" t="str">
        <f t="array" aca="1" ref="S38" ca="1">IFERROR(OFFSET(INDIRECT(ADDRESS(SMALL(IF($E$4:$E$33&gt;0,ROW($E$4:$E$33),""),ROW()-33),5,2)),-MID(TEXT(ADDRESS(SMALL(IF($E$4:$E$33&gt;0,ROW($E$4:$E$33),""),ROW()-33),5,2),),SEARCH("$",TEXT(ADDRESS(SMALL(IF($E$4:$E$33&gt;0,ROW($E$4:$E$33),""),ROW()-33),5,2),))+1,99)+3,0),"")</f>
        <v>Имя магазина 2</v>
      </c>
      <c r="T38" s="1" t="str">
        <f t="array" aca="1" ref="T38" ca="1">IFERROR(OFFSET(INDIRECT(ADDRESS(SMALL(IF($E$4:$E$33&gt;0,ROW($E$4:$E$33),""),ROW()-33),5,2)),-MID(TEXT(ADDRESS(SMALL(IF($E$4:$E$33&gt;0,ROW($E$4:$E$33),""),ROW()-33),5,2),),SEARCH("$",TEXT(ADDRESS(SMALL(IF($E$4:$E$33&gt;0,ROW($E$4:$E$33),""),ROW()-33),5,2),))+1,99)+2,0),"")</f>
        <v>ЮЛ магазина 2</v>
      </c>
      <c r="U38" s="1" t="str">
        <f t="array" aca="1" ref="U38" ca="1">IFERROR(OFFSET(INDIRECT(ADDRESS(SMALL(IF($E$4:$E$33&gt;0,ROW($E$4:$E$33),""),ROW()-33),5,2)),-MID(TEXT(ADDRESS(SMALL(IF($E$4:$E$33&gt;0,ROW($E$4:$E$33),""),ROW()-33),5,2),),SEARCH("$",TEXT(ADDRESS(SMALL(IF($E$4:$E$33&gt;0,ROW($E$4:$E$33),""),ROW()-33),5,2),))+1,99)+1,0),"")</f>
        <v>файл отчёта 1</v>
      </c>
      <c r="V38" s="1">
        <f t="array" aca="1" ref="V38" ca="1">IFERROR(INDIRECT(ADDRESS(SMALL(IF($E$4:$E$33&gt;0,ROW($E$4:$E$33),""),ROW()-33),5,2)),"")</f>
        <v>50</v>
      </c>
      <c r="W38" s="1" t="str">
        <f t="array" aca="1" ref="W38" ca="1">IFERROR(OFFSET(INDIRECT(ADDRESS(SMALL(IF($E$4:$E$33&gt;0,ROW($E$4:$E$33),""),ROW()-33),5,2)),0,-3),"")</f>
        <v>яблоки</v>
      </c>
      <c r="X38" s="4">
        <f t="array" aca="1" ref="X38" ca="1">IFERROR(OFFSET(INDIRECT(ADDRESS(SMALL(IF($E$4:$E$33&gt;0,ROW($E$4:$E$33),""),ROW()-33),5,2)),0,-4),"")</f>
        <v>43617</v>
      </c>
    </row>
    <row r="39" spans="1:24" x14ac:dyDescent="0.25">
      <c r="A39" s="3">
        <v>43618</v>
      </c>
      <c r="B39" t="s">
        <v>61</v>
      </c>
      <c r="C39" s="1" t="s">
        <v>40</v>
      </c>
      <c r="D39" s="1">
        <v>3</v>
      </c>
      <c r="E39" s="1">
        <v>100</v>
      </c>
      <c r="F39" s="1"/>
      <c r="G39" s="2"/>
      <c r="H39" s="1" t="s">
        <v>41</v>
      </c>
      <c r="I39" s="1"/>
      <c r="J39" s="1"/>
      <c r="K39" s="1"/>
      <c r="L39" s="2"/>
      <c r="M39" s="1" t="s">
        <v>42</v>
      </c>
      <c r="N39" s="1"/>
      <c r="O39" s="1">
        <v>56</v>
      </c>
      <c r="P39" s="1"/>
      <c r="R39" s="1" t="str">
        <f t="array" aca="1" ref="R39" ca="1">IFERROR(OFFSET(INDIRECT(ADDRESS(SMALL(IF($E$4:$E$33&gt;0,ROW($E$4:$E$33),""),ROW()-33),5,2)),0,-2),"")</f>
        <v>ИП 6</v>
      </c>
      <c r="S39" s="1" t="str">
        <f t="array" aca="1" ref="S39" ca="1">IFERROR(OFFSET(INDIRECT(ADDRESS(SMALL(IF($E$4:$E$33&gt;0,ROW($E$4:$E$33),""),ROW()-33),5,2)),-MID(TEXT(ADDRESS(SMALL(IF($E$4:$E$33&gt;0,ROW($E$4:$E$33),""),ROW()-33),5,2),),SEARCH("$",TEXT(ADDRESS(SMALL(IF($E$4:$E$33&gt;0,ROW($E$4:$E$33),""),ROW()-33),5,2),))+1,99)+3,0),"")</f>
        <v>Имя магазина 2</v>
      </c>
      <c r="T39" s="1" t="str">
        <f t="array" aca="1" ref="T39" ca="1">IFERROR(OFFSET(INDIRECT(ADDRESS(SMALL(IF($E$4:$E$33&gt;0,ROW($E$4:$E$33),""),ROW()-33),5,2)),-MID(TEXT(ADDRESS(SMALL(IF($E$4:$E$33&gt;0,ROW($E$4:$E$33),""),ROW()-33),5,2),),SEARCH("$",TEXT(ADDRESS(SMALL(IF($E$4:$E$33&gt;0,ROW($E$4:$E$33),""),ROW()-33),5,2),))+1,99)+2,0),"")</f>
        <v>ЮЛ магазина 2</v>
      </c>
      <c r="U39" s="1" t="str">
        <f t="array" aca="1" ref="U39" ca="1">IFERROR(OFFSET(INDIRECT(ADDRESS(SMALL(IF($E$4:$E$33&gt;0,ROW($E$4:$E$33),""),ROW()-33),5,2)),-MID(TEXT(ADDRESS(SMALL(IF($E$4:$E$33&gt;0,ROW($E$4:$E$33),""),ROW()-33),5,2),),SEARCH("$",TEXT(ADDRESS(SMALL(IF($E$4:$E$33&gt;0,ROW($E$4:$E$33),""),ROW()-33),5,2),))+1,99)+1,0),"")</f>
        <v>файл отчёта 1</v>
      </c>
      <c r="V39" s="1">
        <f t="array" aca="1" ref="V39" ca="1">IFERROR(INDIRECT(ADDRESS(SMALL(IF($E$4:$E$33&gt;0,ROW($E$4:$E$33),""),ROW()-33),5,2)),"")</f>
        <v>100</v>
      </c>
      <c r="W39" s="1" t="str">
        <f t="array" aca="1" ref="W39" ca="1">IFERROR(OFFSET(INDIRECT(ADDRESS(SMALL(IF($E$4:$E$33&gt;0,ROW($E$4:$E$33),""),ROW()-33),5,2)),0,-3),"")</f>
        <v>яблоки</v>
      </c>
      <c r="X39" s="4">
        <f t="array" aca="1" ref="X39" ca="1">IFERROR(OFFSET(INDIRECT(ADDRESS(SMALL(IF($E$4:$E$33&gt;0,ROW($E$4:$E$33),""),ROW()-33),5,2)),0,-4),"")</f>
        <v>43617</v>
      </c>
    </row>
    <row r="40" spans="1:24" x14ac:dyDescent="0.25">
      <c r="A40" s="3">
        <v>43618</v>
      </c>
      <c r="B40" t="s">
        <v>61</v>
      </c>
      <c r="C40" s="1" t="s">
        <v>43</v>
      </c>
      <c r="D40" s="1">
        <v>8</v>
      </c>
      <c r="E40" s="1">
        <v>100</v>
      </c>
      <c r="F40" s="1"/>
      <c r="G40" s="2"/>
      <c r="H40" s="1" t="s">
        <v>44</v>
      </c>
      <c r="I40" s="1">
        <v>8</v>
      </c>
      <c r="J40" s="1"/>
      <c r="K40" s="1"/>
      <c r="L40" s="2"/>
      <c r="M40" s="1" t="s">
        <v>44</v>
      </c>
      <c r="N40" s="1">
        <v>8</v>
      </c>
      <c r="O40" s="1">
        <v>55</v>
      </c>
      <c r="P40" s="1"/>
      <c r="R40" s="1" t="str">
        <f t="array" aca="1" ref="R40" ca="1">IFERROR(OFFSET(INDIRECT(ADDRESS(SMALL(IF($E$4:$E$33&gt;0,ROW($E$4:$E$33),""),ROW()-33),5,2)),0,-2),"")</f>
        <v>ИП 7</v>
      </c>
      <c r="S40" s="1" t="str">
        <f t="array" aca="1" ref="S40" ca="1">IFERROR(OFFSET(INDIRECT(ADDRESS(SMALL(IF($E$4:$E$33&gt;0,ROW($E$4:$E$33),""),ROW()-33),5,2)),-MID(TEXT(ADDRESS(SMALL(IF($E$4:$E$33&gt;0,ROW($E$4:$E$33),""),ROW()-33),5,2),),SEARCH("$",TEXT(ADDRESS(SMALL(IF($E$4:$E$33&gt;0,ROW($E$4:$E$33),""),ROW()-33),5,2),))+1,99)+3,0),"")</f>
        <v>Имя магазина 2</v>
      </c>
      <c r="T40" s="1" t="str">
        <f t="array" aca="1" ref="T40" ca="1">IFERROR(OFFSET(INDIRECT(ADDRESS(SMALL(IF($E$4:$E$33&gt;0,ROW($E$4:$E$33),""),ROW()-33),5,2)),-MID(TEXT(ADDRESS(SMALL(IF($E$4:$E$33&gt;0,ROW($E$4:$E$33),""),ROW()-33),5,2),),SEARCH("$",TEXT(ADDRESS(SMALL(IF($E$4:$E$33&gt;0,ROW($E$4:$E$33),""),ROW()-33),5,2),))+1,99)+2,0),"")</f>
        <v>ЮЛ магазина 2</v>
      </c>
      <c r="U40" s="1" t="str">
        <f t="array" aca="1" ref="U40" ca="1">IFERROR(OFFSET(INDIRECT(ADDRESS(SMALL(IF($E$4:$E$33&gt;0,ROW($E$4:$E$33),""),ROW()-33),5,2)),-MID(TEXT(ADDRESS(SMALL(IF($E$4:$E$33&gt;0,ROW($E$4:$E$33),""),ROW()-33),5,2),),SEARCH("$",TEXT(ADDRESS(SMALL(IF($E$4:$E$33&gt;0,ROW($E$4:$E$33),""),ROW()-33),5,2),))+1,99)+1,0),"")</f>
        <v>файл отчёта 1</v>
      </c>
      <c r="V40" s="1">
        <f t="array" aca="1" ref="V40" ca="1">IFERROR(INDIRECT(ADDRESS(SMALL(IF($E$4:$E$33&gt;0,ROW($E$4:$E$33),""),ROW()-33),5,2)),"")</f>
        <v>100</v>
      </c>
      <c r="W40" s="1" t="str">
        <f t="array" aca="1" ref="W40" ca="1">IFERROR(OFFSET(INDIRECT(ADDRESS(SMALL(IF($E$4:$E$33&gt;0,ROW($E$4:$E$33),""),ROW()-33),5,2)),0,-3),"")</f>
        <v>яблоки</v>
      </c>
      <c r="X40" s="4">
        <f t="array" aca="1" ref="X40" ca="1">IFERROR(OFFSET(INDIRECT(ADDRESS(SMALL(IF($E$4:$E$33&gt;0,ROW($E$4:$E$33),""),ROW()-33),5,2)),0,-4),"")</f>
        <v>43617</v>
      </c>
    </row>
    <row r="41" spans="1:24" x14ac:dyDescent="0.25">
      <c r="A41" s="3">
        <v>43618</v>
      </c>
      <c r="B41" t="s">
        <v>61</v>
      </c>
      <c r="C41" s="1" t="s">
        <v>45</v>
      </c>
      <c r="D41" s="1"/>
      <c r="E41" s="1"/>
      <c r="F41" s="1"/>
      <c r="G41" s="2"/>
      <c r="H41" s="1" t="s">
        <v>30</v>
      </c>
      <c r="I41" s="1"/>
      <c r="J41" s="1"/>
      <c r="K41" s="1"/>
      <c r="L41" s="2"/>
      <c r="M41" s="1" t="s">
        <v>46</v>
      </c>
      <c r="N41" s="1"/>
      <c r="O41" s="1"/>
      <c r="P41" s="1"/>
      <c r="R41" s="1" t="str">
        <f t="array" aca="1" ref="R41" ca="1">IFERROR(OFFSET(INDIRECT(ADDRESS(SMALL(IF($E$4:$E$33&gt;0,ROW($E$4:$E$33),""),ROW()-33),5,2)),0,-2),"")</f>
        <v>ИП 15</v>
      </c>
      <c r="S41" s="1" t="str">
        <f t="array" aca="1" ref="S41" ca="1">IFERROR(OFFSET(INDIRECT(ADDRESS(SMALL(IF($E$4:$E$33&gt;0,ROW($E$4:$E$33),""),ROW()-33),5,2)),-MID(TEXT(ADDRESS(SMALL(IF($E$4:$E$33&gt;0,ROW($E$4:$E$33),""),ROW()-33),5,2),),SEARCH("$",TEXT(ADDRESS(SMALL(IF($E$4:$E$33&gt;0,ROW($E$4:$E$33),""),ROW()-33),5,2),))+1,99)+3,0),"")</f>
        <v>Имя магазина 2</v>
      </c>
      <c r="T41" s="1" t="str">
        <f t="array" aca="1" ref="T41" ca="1">IFERROR(OFFSET(INDIRECT(ADDRESS(SMALL(IF($E$4:$E$33&gt;0,ROW($E$4:$E$33),""),ROW()-33),5,2)),-MID(TEXT(ADDRESS(SMALL(IF($E$4:$E$33&gt;0,ROW($E$4:$E$33),""),ROW()-33),5,2),),SEARCH("$",TEXT(ADDRESS(SMALL(IF($E$4:$E$33&gt;0,ROW($E$4:$E$33),""),ROW()-33),5,2),))+1,99)+2,0),"")</f>
        <v>ЮЛ магазина 2</v>
      </c>
      <c r="U41" s="1" t="str">
        <f t="array" aca="1" ref="U41" ca="1">IFERROR(OFFSET(INDIRECT(ADDRESS(SMALL(IF($E$4:$E$33&gt;0,ROW($E$4:$E$33),""),ROW()-33),5,2)),-MID(TEXT(ADDRESS(SMALL(IF($E$4:$E$33&gt;0,ROW($E$4:$E$33),""),ROW()-33),5,2),),SEARCH("$",TEXT(ADDRESS(SMALL(IF($E$4:$E$33&gt;0,ROW($E$4:$E$33),""),ROW()-33),5,2),))+1,99)+1,0),"")</f>
        <v>файл отчёта 1</v>
      </c>
      <c r="V41" s="1">
        <f t="array" aca="1" ref="V41" ca="1">IFERROR(INDIRECT(ADDRESS(SMALL(IF($E$4:$E$33&gt;0,ROW($E$4:$E$33),""),ROW()-33),5,2)),"")</f>
        <v>77</v>
      </c>
      <c r="W41" s="1" t="str">
        <f t="array" aca="1" ref="W41" ca="1">IFERROR(OFFSET(INDIRECT(ADDRESS(SMALL(IF($E$4:$E$33&gt;0,ROW($E$4:$E$33),""),ROW()-33),5,2)),0,-3),"")</f>
        <v>яблоки</v>
      </c>
      <c r="X41" s="4">
        <f t="array" aca="1" ref="X41" ca="1">IFERROR(OFFSET(INDIRECT(ADDRESS(SMALL(IF($E$4:$E$33&gt;0,ROW($E$4:$E$33),""),ROW()-33),5,2)),0,-4),"")</f>
        <v>43617</v>
      </c>
    </row>
    <row r="42" spans="1:24" x14ac:dyDescent="0.25">
      <c r="A42" s="3">
        <v>43618</v>
      </c>
      <c r="B42" t="s">
        <v>61</v>
      </c>
      <c r="C42" s="1" t="s">
        <v>41</v>
      </c>
      <c r="D42" s="1"/>
      <c r="E42" s="1"/>
      <c r="F42" s="1"/>
      <c r="G42" s="2"/>
      <c r="H42" s="1" t="s">
        <v>47</v>
      </c>
      <c r="I42" s="1"/>
      <c r="J42" s="1">
        <v>47</v>
      </c>
      <c r="K42" s="1">
        <v>47</v>
      </c>
      <c r="L42" s="2"/>
      <c r="M42" s="1" t="s">
        <v>47</v>
      </c>
      <c r="N42" s="1">
        <v>340</v>
      </c>
      <c r="O42" s="1"/>
      <c r="P42" s="1"/>
      <c r="R42" s="1" t="str">
        <f t="array" aca="1" ref="R42" ca="1">IFERROR(OFFSET(INDIRECT(ADDRESS(SMALL(IF($E$4:$E$33&gt;0,ROW($E$4:$E$33),""),ROW()-33),5,2)),0,-2),"")</f>
        <v/>
      </c>
      <c r="S42" s="1" t="str">
        <f t="array" aca="1" ref="S42" ca="1">IFERROR(OFFSET(INDIRECT(ADDRESS(SMALL(IF($E$4:$E$33&gt;0,ROW($E$4:$E$33),""),ROW()-33),5,2)),-MID(TEXT(ADDRESS(SMALL(IF($E$4:$E$33&gt;0,ROW($E$4:$E$33),""),ROW()-33),5,2),),SEARCH("$",TEXT(ADDRESS(SMALL(IF($E$4:$E$33&gt;0,ROW($E$4:$E$33),""),ROW()-33),5,2),))+1,99)+3,0),"")</f>
        <v/>
      </c>
      <c r="T42" s="1" t="str">
        <f t="array" aca="1" ref="T42" ca="1">IFERROR(OFFSET(INDIRECT(ADDRESS(SMALL(IF($E$4:$E$33&gt;0,ROW($E$4:$E$33),""),ROW()-33),5,2)),-MID(TEXT(ADDRESS(SMALL(IF($E$4:$E$33&gt;0,ROW($E$4:$E$33),""),ROW()-33),5,2),),SEARCH("$",TEXT(ADDRESS(SMALL(IF($E$4:$E$33&gt;0,ROW($E$4:$E$33),""),ROW()-33),5,2),))+1,99)+2,0),"")</f>
        <v/>
      </c>
      <c r="U42" s="1" t="str">
        <f t="array" aca="1" ref="U42" ca="1">IFERROR(OFFSET(INDIRECT(ADDRESS(SMALL(IF($E$4:$E$33&gt;0,ROW($E$4:$E$33),""),ROW()-33),5,2)),-MID(TEXT(ADDRESS(SMALL(IF($E$4:$E$33&gt;0,ROW($E$4:$E$33),""),ROW()-33),5,2),),SEARCH("$",TEXT(ADDRESS(SMALL(IF($E$4:$E$33&gt;0,ROW($E$4:$E$33),""),ROW()-33),5,2),))+1,99)+1,0),"")</f>
        <v/>
      </c>
      <c r="V42" s="1" t="str">
        <f t="array" aca="1" ref="V42" ca="1">IFERROR(INDIRECT(ADDRESS(SMALL(IF($E$4:$E$33&gt;0,ROW($E$4:$E$33),""),ROW()-33),5,2)),"")</f>
        <v/>
      </c>
      <c r="W42" s="1" t="str">
        <f t="array" aca="1" ref="W42" ca="1">IFERROR(OFFSET(INDIRECT(ADDRESS(SMALL(IF($E$4:$E$33&gt;0,ROW($E$4:$E$33),""),ROW()-33),5,2)),0,-3),"")</f>
        <v/>
      </c>
      <c r="X42" s="4" t="str">
        <f t="array" aca="1" ref="X42" ca="1">IFERROR(OFFSET(INDIRECT(ADDRESS(SMALL(IF($E$4:$E$33&gt;0,ROW($E$4:$E$33),""),ROW()-33),5,2)),0,-4),"")</f>
        <v/>
      </c>
    </row>
    <row r="43" spans="1:24" x14ac:dyDescent="0.25">
      <c r="A43" s="3">
        <v>43618</v>
      </c>
      <c r="B43" t="s">
        <v>61</v>
      </c>
      <c r="C43" s="1" t="s">
        <v>48</v>
      </c>
      <c r="D43" s="1">
        <v>15</v>
      </c>
      <c r="E43" s="1"/>
      <c r="F43" s="1">
        <v>85</v>
      </c>
      <c r="G43" s="2"/>
      <c r="H43" s="1" t="s">
        <v>49</v>
      </c>
      <c r="I43" s="1"/>
      <c r="J43" s="1"/>
      <c r="K43" s="1"/>
      <c r="L43" s="2"/>
      <c r="M43" s="1" t="s">
        <v>49</v>
      </c>
      <c r="N43" s="1"/>
      <c r="O43" s="1"/>
      <c r="P43" s="1"/>
      <c r="R43" s="1" t="str">
        <f t="array" aca="1" ref="R43" ca="1">IFERROR(OFFSET(INDIRECT(ADDRESS(SMALL(IF($E$4:$E$33&gt;0,ROW($E$4:$E$33),""),ROW()-33),5,2)),0,-2),"")</f>
        <v/>
      </c>
      <c r="S43" s="1" t="str">
        <f t="array" aca="1" ref="S43" ca="1">IFERROR(OFFSET(INDIRECT(ADDRESS(SMALL(IF($E$4:$E$33&gt;0,ROW($E$4:$E$33),""),ROW()-33),5,2)),-MID(TEXT(ADDRESS(SMALL(IF($E$4:$E$33&gt;0,ROW($E$4:$E$33),""),ROW()-33),5,2),),SEARCH("$",TEXT(ADDRESS(SMALL(IF($E$4:$E$33&gt;0,ROW($E$4:$E$33),""),ROW()-33),5,2),))+1,99)+3,0),"")</f>
        <v/>
      </c>
      <c r="T43" s="1" t="str">
        <f t="array" aca="1" ref="T43" ca="1">IFERROR(OFFSET(INDIRECT(ADDRESS(SMALL(IF($E$4:$E$33&gt;0,ROW($E$4:$E$33),""),ROW()-33),5,2)),-MID(TEXT(ADDRESS(SMALL(IF($E$4:$E$33&gt;0,ROW($E$4:$E$33),""),ROW()-33),5,2),),SEARCH("$",TEXT(ADDRESS(SMALL(IF($E$4:$E$33&gt;0,ROW($E$4:$E$33),""),ROW()-33),5,2),))+1,99)+2,0),"")</f>
        <v/>
      </c>
      <c r="U43" s="1" t="str">
        <f t="array" aca="1" ref="U43" ca="1">IFERROR(OFFSET(INDIRECT(ADDRESS(SMALL(IF($E$4:$E$33&gt;0,ROW($E$4:$E$33),""),ROW()-33),5,2)),-MID(TEXT(ADDRESS(SMALL(IF($E$4:$E$33&gt;0,ROW($E$4:$E$33),""),ROW()-33),5,2),),SEARCH("$",TEXT(ADDRESS(SMALL(IF($E$4:$E$33&gt;0,ROW($E$4:$E$33),""),ROW()-33),5,2),))+1,99)+1,0),"")</f>
        <v/>
      </c>
      <c r="V43" s="1" t="str">
        <f t="array" aca="1" ref="V43" ca="1">IFERROR(INDIRECT(ADDRESS(SMALL(IF($E$4:$E$33&gt;0,ROW($E$4:$E$33),""),ROW()-33),5,2)),"")</f>
        <v/>
      </c>
      <c r="W43" s="1" t="str">
        <f t="array" aca="1" ref="W43" ca="1">IFERROR(OFFSET(INDIRECT(ADDRESS(SMALL(IF($E$4:$E$33&gt;0,ROW($E$4:$E$33),""),ROW()-33),5,2)),0,-3),"")</f>
        <v/>
      </c>
      <c r="X43" s="4" t="str">
        <f t="array" aca="1" ref="X43" ca="1">IFERROR(OFFSET(INDIRECT(ADDRESS(SMALL(IF($E$4:$E$33&gt;0,ROW($E$4:$E$33),""),ROW()-33),5,2)),0,-4),"")</f>
        <v/>
      </c>
    </row>
    <row r="44" spans="1:24" x14ac:dyDescent="0.25">
      <c r="A44" s="3">
        <v>43618</v>
      </c>
      <c r="B44" t="s">
        <v>61</v>
      </c>
      <c r="C44" s="1" t="s">
        <v>39</v>
      </c>
      <c r="D44" s="1">
        <v>1</v>
      </c>
      <c r="E44" s="1"/>
      <c r="F44" s="1"/>
      <c r="G44" s="2"/>
      <c r="H44" s="1" t="s">
        <v>28</v>
      </c>
      <c r="I44" s="1"/>
      <c r="J44" s="1"/>
      <c r="K44" s="1"/>
      <c r="L44" s="2"/>
      <c r="M44" s="1" t="s">
        <v>50</v>
      </c>
      <c r="N44" s="1"/>
      <c r="O44" s="1"/>
      <c r="P44" s="1"/>
      <c r="R44" s="1" t="str">
        <f t="array" aca="1" ref="R44" ca="1">IFERROR(OFFSET(INDIRECT(ADDRESS(SMALL(IF($E$4:$E$33&gt;0,ROW($E$4:$E$33),""),ROW()-33),5,2)),0,-2),"")</f>
        <v/>
      </c>
      <c r="S44" s="1" t="str">
        <f t="array" aca="1" ref="S44" ca="1">IFERROR(OFFSET(INDIRECT(ADDRESS(SMALL(IF($E$4:$E$33&gt;0,ROW($E$4:$E$33),""),ROW()-33),5,2)),-MID(TEXT(ADDRESS(SMALL(IF($E$4:$E$33&gt;0,ROW($E$4:$E$33),""),ROW()-33),5,2),),SEARCH("$",TEXT(ADDRESS(SMALL(IF($E$4:$E$33&gt;0,ROW($E$4:$E$33),""),ROW()-33),5,2),))+1,99)+3,0),"")</f>
        <v/>
      </c>
      <c r="T44" s="1" t="str">
        <f t="array" aca="1" ref="T44" ca="1">IFERROR(OFFSET(INDIRECT(ADDRESS(SMALL(IF($E$4:$E$33&gt;0,ROW($E$4:$E$33),""),ROW()-33),5,2)),-MID(TEXT(ADDRESS(SMALL(IF($E$4:$E$33&gt;0,ROW($E$4:$E$33),""),ROW()-33),5,2),),SEARCH("$",TEXT(ADDRESS(SMALL(IF($E$4:$E$33&gt;0,ROW($E$4:$E$33),""),ROW()-33),5,2),))+1,99)+2,0),"")</f>
        <v/>
      </c>
      <c r="U44" s="1" t="str">
        <f t="array" aca="1" ref="U44" ca="1">IFERROR(OFFSET(INDIRECT(ADDRESS(SMALL(IF($E$4:$E$33&gt;0,ROW($E$4:$E$33),""),ROW()-33),5,2)),-MID(TEXT(ADDRESS(SMALL(IF($E$4:$E$33&gt;0,ROW($E$4:$E$33),""),ROW()-33),5,2),),SEARCH("$",TEXT(ADDRESS(SMALL(IF($E$4:$E$33&gt;0,ROW($E$4:$E$33),""),ROW()-33),5,2),))+1,99)+1,0),"")</f>
        <v/>
      </c>
      <c r="V44" s="1" t="str">
        <f t="array" aca="1" ref="V44" ca="1">IFERROR(INDIRECT(ADDRESS(SMALL(IF($E$4:$E$33&gt;0,ROW($E$4:$E$33),""),ROW()-33),5,2)),"")</f>
        <v/>
      </c>
      <c r="W44" s="1" t="str">
        <f t="array" aca="1" ref="W44" ca="1">IFERROR(OFFSET(INDIRECT(ADDRESS(SMALL(IF($E$4:$E$33&gt;0,ROW($E$4:$E$33),""),ROW()-33),5,2)),0,-3),"")</f>
        <v/>
      </c>
      <c r="X44" s="4" t="str">
        <f t="array" aca="1" ref="X44" ca="1">IFERROR(OFFSET(INDIRECT(ADDRESS(SMALL(IF($E$4:$E$33&gt;0,ROW($E$4:$E$33),""),ROW()-33),5,2)),0,-4),"")</f>
        <v/>
      </c>
    </row>
    <row r="45" spans="1:24" x14ac:dyDescent="0.25">
      <c r="A45" s="3">
        <v>43618</v>
      </c>
      <c r="B45" t="s">
        <v>61</v>
      </c>
      <c r="C45" s="1" t="s">
        <v>51</v>
      </c>
      <c r="D45" s="1">
        <v>1</v>
      </c>
      <c r="E45" s="1"/>
      <c r="F45" s="1">
        <v>66</v>
      </c>
      <c r="G45" s="2"/>
      <c r="H45" s="1" t="s">
        <v>52</v>
      </c>
      <c r="I45" s="1"/>
      <c r="J45" s="1"/>
      <c r="K45" s="1">
        <v>66</v>
      </c>
      <c r="L45" s="2"/>
      <c r="M45" s="1" t="s">
        <v>53</v>
      </c>
      <c r="N45" s="1"/>
      <c r="O45" s="1"/>
      <c r="P45" s="1"/>
      <c r="R45" s="1" t="str">
        <f t="array" aca="1" ref="R45" ca="1">IFERROR(OFFSET(INDIRECT(ADDRESS(SMALL(IF($E$4:$E$33&gt;0,ROW($E$4:$E$33),""),ROW()-33),5,2)),0,-2),"")</f>
        <v/>
      </c>
      <c r="S45" s="1" t="str">
        <f t="array" aca="1" ref="S45" ca="1">IFERROR(OFFSET(INDIRECT(ADDRESS(SMALL(IF($E$4:$E$33&gt;0,ROW($E$4:$E$33),""),ROW()-33),5,2)),-MID(TEXT(ADDRESS(SMALL(IF($E$4:$E$33&gt;0,ROW($E$4:$E$33),""),ROW()-33),5,2),),SEARCH("$",TEXT(ADDRESS(SMALL(IF($E$4:$E$33&gt;0,ROW($E$4:$E$33),""),ROW()-33),5,2),))+1,99)+3,0),"")</f>
        <v/>
      </c>
      <c r="T45" s="1" t="str">
        <f t="array" aca="1" ref="T45" ca="1">IFERROR(OFFSET(INDIRECT(ADDRESS(SMALL(IF($E$4:$E$33&gt;0,ROW($E$4:$E$33),""),ROW()-33),5,2)),-MID(TEXT(ADDRESS(SMALL(IF($E$4:$E$33&gt;0,ROW($E$4:$E$33),""),ROW()-33),5,2),),SEARCH("$",TEXT(ADDRESS(SMALL(IF($E$4:$E$33&gt;0,ROW($E$4:$E$33),""),ROW()-33),5,2),))+1,99)+2,0),"")</f>
        <v/>
      </c>
      <c r="U45" s="1" t="str">
        <f t="array" aca="1" ref="U45" ca="1">IFERROR(OFFSET(INDIRECT(ADDRESS(SMALL(IF($E$4:$E$33&gt;0,ROW($E$4:$E$33),""),ROW()-33),5,2)),-MID(TEXT(ADDRESS(SMALL(IF($E$4:$E$33&gt;0,ROW($E$4:$E$33),""),ROW()-33),5,2),),SEARCH("$",TEXT(ADDRESS(SMALL(IF($E$4:$E$33&gt;0,ROW($E$4:$E$33),""),ROW()-33),5,2),))+1,99)+1,0),"")</f>
        <v/>
      </c>
      <c r="V45" s="1" t="str">
        <f t="array" aca="1" ref="V45" ca="1">IFERROR(INDIRECT(ADDRESS(SMALL(IF($E$4:$E$33&gt;0,ROW($E$4:$E$33),""),ROW()-33),5,2)),"")</f>
        <v/>
      </c>
      <c r="W45" s="1" t="str">
        <f t="array" aca="1" ref="W45" ca="1">IFERROR(OFFSET(INDIRECT(ADDRESS(SMALL(IF($E$4:$E$33&gt;0,ROW($E$4:$E$33),""),ROW()-33),5,2)),0,-3),"")</f>
        <v/>
      </c>
      <c r="X45" s="4" t="str">
        <f t="array" aca="1" ref="X45" ca="1">IFERROR(OFFSET(INDIRECT(ADDRESS(SMALL(IF($E$4:$E$33&gt;0,ROW($E$4:$E$33),""),ROW()-33),5,2)),0,-4),"")</f>
        <v/>
      </c>
    </row>
    <row r="46" spans="1:24" x14ac:dyDescent="0.25">
      <c r="A46" s="3">
        <v>43618</v>
      </c>
      <c r="B46" t="s">
        <v>61</v>
      </c>
      <c r="C46" s="1" t="s">
        <v>54</v>
      </c>
      <c r="D46" s="1">
        <v>1</v>
      </c>
      <c r="E46" s="1"/>
      <c r="F46" s="1"/>
      <c r="G46" s="2"/>
      <c r="H46" s="1" t="s">
        <v>55</v>
      </c>
      <c r="I46" s="1"/>
      <c r="J46" s="1"/>
      <c r="K46" s="1"/>
      <c r="L46" s="2"/>
      <c r="M46" s="1" t="s">
        <v>56</v>
      </c>
      <c r="N46" s="1"/>
      <c r="O46" s="1"/>
      <c r="P46" s="1"/>
      <c r="R46" s="1" t="str">
        <f t="array" aca="1" ref="R46" ca="1">IFERROR(OFFSET(INDIRECT(ADDRESS(SMALL(IF($E$4:$E$33&gt;0,ROW($E$4:$E$33),""),ROW()-33),5,2)),0,-2),"")</f>
        <v/>
      </c>
      <c r="S46" s="1" t="str">
        <f t="array" aca="1" ref="S46" ca="1">IFERROR(OFFSET(INDIRECT(ADDRESS(SMALL(IF($E$4:$E$33&gt;0,ROW($E$4:$E$33),""),ROW()-33),5,2)),-MID(TEXT(ADDRESS(SMALL(IF($E$4:$E$33&gt;0,ROW($E$4:$E$33),""),ROW()-33),5,2),),SEARCH("$",TEXT(ADDRESS(SMALL(IF($E$4:$E$33&gt;0,ROW($E$4:$E$33),""),ROW()-33),5,2),))+1,99)+3,0),"")</f>
        <v/>
      </c>
      <c r="T46" s="1" t="str">
        <f t="array" aca="1" ref="T46" ca="1">IFERROR(OFFSET(INDIRECT(ADDRESS(SMALL(IF($E$4:$E$33&gt;0,ROW($E$4:$E$33),""),ROW()-33),5,2)),-MID(TEXT(ADDRESS(SMALL(IF($E$4:$E$33&gt;0,ROW($E$4:$E$33),""),ROW()-33),5,2),),SEARCH("$",TEXT(ADDRESS(SMALL(IF($E$4:$E$33&gt;0,ROW($E$4:$E$33),""),ROW()-33),5,2),))+1,99)+2,0),"")</f>
        <v/>
      </c>
      <c r="U46" s="1" t="str">
        <f t="array" aca="1" ref="U46" ca="1">IFERROR(OFFSET(INDIRECT(ADDRESS(SMALL(IF($E$4:$E$33&gt;0,ROW($E$4:$E$33),""),ROW()-33),5,2)),-MID(TEXT(ADDRESS(SMALL(IF($E$4:$E$33&gt;0,ROW($E$4:$E$33),""),ROW()-33),5,2),),SEARCH("$",TEXT(ADDRESS(SMALL(IF($E$4:$E$33&gt;0,ROW($E$4:$E$33),""),ROW()-33),5,2),))+1,99)+1,0),"")</f>
        <v/>
      </c>
      <c r="V46" s="1" t="str">
        <f t="array" aca="1" ref="V46" ca="1">IFERROR(INDIRECT(ADDRESS(SMALL(IF($E$4:$E$33&gt;0,ROW($E$4:$E$33),""),ROW()-33),5,2)),"")</f>
        <v/>
      </c>
      <c r="W46" s="1" t="str">
        <f t="array" aca="1" ref="W46" ca="1">IFERROR(OFFSET(INDIRECT(ADDRESS(SMALL(IF($E$4:$E$33&gt;0,ROW($E$4:$E$33),""),ROW()-33),5,2)),0,-3),"")</f>
        <v/>
      </c>
      <c r="X46" s="4" t="str">
        <f t="array" aca="1" ref="X46" ca="1">IFERROR(OFFSET(INDIRECT(ADDRESS(SMALL(IF($E$4:$E$33&gt;0,ROW($E$4:$E$33),""),ROW()-33),5,2)),0,-4),"")</f>
        <v/>
      </c>
    </row>
    <row r="47" spans="1:24" x14ac:dyDescent="0.25">
      <c r="A47" s="3">
        <v>43618</v>
      </c>
      <c r="B47" t="s">
        <v>61</v>
      </c>
      <c r="C47" s="1" t="s">
        <v>57</v>
      </c>
      <c r="D47" s="1">
        <v>1</v>
      </c>
      <c r="E47" s="1"/>
      <c r="F47" s="1">
        <v>120</v>
      </c>
      <c r="G47" s="2"/>
      <c r="H47" s="1" t="s">
        <v>58</v>
      </c>
      <c r="I47" s="1"/>
      <c r="J47" s="1"/>
      <c r="K47" s="1">
        <v>120</v>
      </c>
      <c r="L47" s="2"/>
      <c r="M47" s="1" t="s">
        <v>59</v>
      </c>
      <c r="N47" s="1"/>
      <c r="O47" s="1"/>
      <c r="P47" s="1">
        <v>120</v>
      </c>
      <c r="R47" s="1" t="str">
        <f t="array" aca="1" ref="R47" ca="1">IFERROR(OFFSET(INDIRECT(ADDRESS(SMALL(IF($E$4:$E$33&gt;0,ROW($E$4:$E$33),""),ROW()-33),5,2)),0,-2),"")</f>
        <v/>
      </c>
      <c r="S47" s="1" t="str">
        <f t="array" aca="1" ref="S47" ca="1">IFERROR(OFFSET(INDIRECT(ADDRESS(SMALL(IF($E$4:$E$33&gt;0,ROW($E$4:$E$33),""),ROW()-33),5,2)),-MID(TEXT(ADDRESS(SMALL(IF($E$4:$E$33&gt;0,ROW($E$4:$E$33),""),ROW()-33),5,2),),SEARCH("$",TEXT(ADDRESS(SMALL(IF($E$4:$E$33&gt;0,ROW($E$4:$E$33),""),ROW()-33),5,2),))+1,99)+3,0),"")</f>
        <v/>
      </c>
      <c r="T47" s="1" t="str">
        <f t="array" aca="1" ref="T47" ca="1">IFERROR(OFFSET(INDIRECT(ADDRESS(SMALL(IF($E$4:$E$33&gt;0,ROW($E$4:$E$33),""),ROW()-33),5,2)),-MID(TEXT(ADDRESS(SMALL(IF($E$4:$E$33&gt;0,ROW($E$4:$E$33),""),ROW()-33),5,2),),SEARCH("$",TEXT(ADDRESS(SMALL(IF($E$4:$E$33&gt;0,ROW($E$4:$E$33),""),ROW()-33),5,2),))+1,99)+2,0),"")</f>
        <v/>
      </c>
      <c r="U47" s="1" t="str">
        <f t="array" aca="1" ref="U47" ca="1">IFERROR(OFFSET(INDIRECT(ADDRESS(SMALL(IF($E$4:$E$33&gt;0,ROW($E$4:$E$33),""),ROW()-33),5,2)),-MID(TEXT(ADDRESS(SMALL(IF($E$4:$E$33&gt;0,ROW($E$4:$E$33),""),ROW()-33),5,2),),SEARCH("$",TEXT(ADDRESS(SMALL(IF($E$4:$E$33&gt;0,ROW($E$4:$E$33),""),ROW()-33),5,2),))+1,99)+1,0),"")</f>
        <v/>
      </c>
      <c r="V47" s="1" t="str">
        <f t="array" aca="1" ref="V47" ca="1">IFERROR(INDIRECT(ADDRESS(SMALL(IF($E$4:$E$33&gt;0,ROW($E$4:$E$33),""),ROW()-33),5,2)),"")</f>
        <v/>
      </c>
      <c r="W47" s="1" t="str">
        <f t="array" aca="1" ref="W47" ca="1">IFERROR(OFFSET(INDIRECT(ADDRESS(SMALL(IF($E$4:$E$33&gt;0,ROW($E$4:$E$33),""),ROW()-33),5,2)),0,-3),"")</f>
        <v/>
      </c>
      <c r="X47" s="4" t="str">
        <f t="array" aca="1" ref="X47" ca="1">IFERROR(OFFSET(INDIRECT(ADDRESS(SMALL(IF($E$4:$E$33&gt;0,ROW($E$4:$E$33),""),ROW()-33),5,2)),0,-4),"")</f>
        <v/>
      </c>
    </row>
    <row r="48" spans="1:24" ht="15.75" thickBot="1" x14ac:dyDescent="0.3">
      <c r="A48" s="5">
        <v>43618</v>
      </c>
      <c r="B48" s="6" t="s">
        <v>61</v>
      </c>
      <c r="C48" s="7" t="s">
        <v>37</v>
      </c>
      <c r="D48" s="7">
        <v>88</v>
      </c>
      <c r="E48" s="7">
        <v>77</v>
      </c>
      <c r="F48" s="7"/>
      <c r="G48" s="6"/>
      <c r="H48" s="1" t="s">
        <v>29</v>
      </c>
      <c r="I48" s="7"/>
      <c r="J48" s="7"/>
      <c r="K48" s="7"/>
      <c r="L48" s="6"/>
      <c r="M48" s="1" t="s">
        <v>60</v>
      </c>
      <c r="N48" s="7"/>
      <c r="O48" s="7"/>
      <c r="P48" s="7"/>
      <c r="R48" s="1" t="str">
        <f t="array" aca="1" ref="R48" ca="1">IFERROR(OFFSET(INDIRECT(ADDRESS(SMALL(IF($E$4:$E$33&gt;0,ROW($E$4:$E$33),""),ROW()-33),5,2)),0,-2),"")</f>
        <v/>
      </c>
      <c r="S48" s="1" t="str">
        <f t="array" aca="1" ref="S48" ca="1">IFERROR(OFFSET(INDIRECT(ADDRESS(SMALL(IF($E$4:$E$33&gt;0,ROW($E$4:$E$33),""),ROW()-33),5,2)),-MID(TEXT(ADDRESS(SMALL(IF($E$4:$E$33&gt;0,ROW($E$4:$E$33),""),ROW()-33),5,2),),SEARCH("$",TEXT(ADDRESS(SMALL(IF($E$4:$E$33&gt;0,ROW($E$4:$E$33),""),ROW()-33),5,2),))+1,99)+3,0),"")</f>
        <v/>
      </c>
      <c r="T48" s="1" t="str">
        <f t="array" aca="1" ref="T48" ca="1">IFERROR(OFFSET(INDIRECT(ADDRESS(SMALL(IF($E$4:$E$33&gt;0,ROW($E$4:$E$33),""),ROW()-33),5,2)),-MID(TEXT(ADDRESS(SMALL(IF($E$4:$E$33&gt;0,ROW($E$4:$E$33),""),ROW()-33),5,2),),SEARCH("$",TEXT(ADDRESS(SMALL(IF($E$4:$E$33&gt;0,ROW($E$4:$E$33),""),ROW()-33),5,2),))+1,99)+2,0),"")</f>
        <v/>
      </c>
      <c r="U48" s="1" t="str">
        <f t="array" aca="1" ref="U48" ca="1">IFERROR(OFFSET(INDIRECT(ADDRESS(SMALL(IF($E$4:$E$33&gt;0,ROW($E$4:$E$33),""),ROW()-33),5,2)),-MID(TEXT(ADDRESS(SMALL(IF($E$4:$E$33&gt;0,ROW($E$4:$E$33),""),ROW()-33),5,2),),SEARCH("$",TEXT(ADDRESS(SMALL(IF($E$4:$E$33&gt;0,ROW($E$4:$E$33),""),ROW()-33),5,2),))+1,99)+1,0),"")</f>
        <v/>
      </c>
      <c r="V48" s="1" t="str">
        <f t="array" aca="1" ref="V48" ca="1">IFERROR(INDIRECT(ADDRESS(SMALL(IF($E$4:$E$33&gt;0,ROW($E$4:$E$33),""),ROW()-33),5,2)),"")</f>
        <v/>
      </c>
      <c r="W48" s="1" t="str">
        <f t="array" aca="1" ref="W48" ca="1">IFERROR(OFFSET(INDIRECT(ADDRESS(SMALL(IF($E$4:$E$33&gt;0,ROW($E$4:$E$33),""),ROW()-33),5,2)),0,-3),"")</f>
        <v/>
      </c>
      <c r="X48" s="4" t="str">
        <f t="array" aca="1" ref="X48" ca="1">IFERROR(OFFSET(INDIRECT(ADDRESS(SMALL(IF($E$4:$E$33&gt;0,ROW($E$4:$E$33),""),ROW()-33),5,2)),0,-4),"")</f>
        <v/>
      </c>
    </row>
    <row r="49" spans="1:24" x14ac:dyDescent="0.25">
      <c r="A49" s="3">
        <v>43618</v>
      </c>
      <c r="B49" t="s">
        <v>10</v>
      </c>
      <c r="C49" s="9" t="s">
        <v>27</v>
      </c>
      <c r="D49" s="9">
        <v>5888</v>
      </c>
      <c r="E49" s="9"/>
      <c r="F49" s="9"/>
      <c r="G49" s="2"/>
      <c r="H49" s="1" t="s">
        <v>28</v>
      </c>
      <c r="I49" s="9"/>
      <c r="J49" s="9"/>
      <c r="K49" s="9"/>
      <c r="L49" s="2"/>
      <c r="M49" s="1" t="s">
        <v>29</v>
      </c>
      <c r="N49" s="9">
        <v>12</v>
      </c>
      <c r="O49" s="9"/>
      <c r="P49" s="9"/>
      <c r="R49" s="1" t="str">
        <f t="array" aca="1" ref="R49" ca="1">IFERROR(OFFSET(INDIRECT(ADDRESS(SMALL(IF($E$4:$E$33&gt;0,ROW($E$4:$E$33),""),ROW()-33),5,2)),0,-2),"")</f>
        <v/>
      </c>
      <c r="S49" s="1" t="str">
        <f t="array" aca="1" ref="S49" ca="1">IFERROR(OFFSET(INDIRECT(ADDRESS(SMALL(IF($E$4:$E$33&gt;0,ROW($E$4:$E$33),""),ROW()-33),5,2)),-MID(TEXT(ADDRESS(SMALL(IF($E$4:$E$33&gt;0,ROW($E$4:$E$33),""),ROW()-33),5,2),),SEARCH("$",TEXT(ADDRESS(SMALL(IF($E$4:$E$33&gt;0,ROW($E$4:$E$33),""),ROW()-33),5,2),))+1,99)+3,0),"")</f>
        <v/>
      </c>
      <c r="T49" s="1" t="str">
        <f t="array" aca="1" ref="T49" ca="1">IFERROR(OFFSET(INDIRECT(ADDRESS(SMALL(IF($E$4:$E$33&gt;0,ROW($E$4:$E$33),""),ROW()-33),5,2)),-MID(TEXT(ADDRESS(SMALL(IF($E$4:$E$33&gt;0,ROW($E$4:$E$33),""),ROW()-33),5,2),),SEARCH("$",TEXT(ADDRESS(SMALL(IF($E$4:$E$33&gt;0,ROW($E$4:$E$33),""),ROW()-33),5,2),))+1,99)+2,0),"")</f>
        <v/>
      </c>
      <c r="U49" s="1" t="str">
        <f t="array" aca="1" ref="U49" ca="1">IFERROR(OFFSET(INDIRECT(ADDRESS(SMALL(IF($E$4:$E$33&gt;0,ROW($E$4:$E$33),""),ROW()-33),5,2)),-MID(TEXT(ADDRESS(SMALL(IF($E$4:$E$33&gt;0,ROW($E$4:$E$33),""),ROW()-33),5,2),),SEARCH("$",TEXT(ADDRESS(SMALL(IF($E$4:$E$33&gt;0,ROW($E$4:$E$33),""),ROW()-33),5,2),))+1,99)+1,0),"")</f>
        <v/>
      </c>
      <c r="V49" s="1" t="str">
        <f t="array" aca="1" ref="V49" ca="1">IFERROR(INDIRECT(ADDRESS(SMALL(IF($E$4:$E$33&gt;0,ROW($E$4:$E$33),""),ROW()-33),5,2)),"")</f>
        <v/>
      </c>
      <c r="W49" s="1" t="str">
        <f t="array" aca="1" ref="W49" ca="1">IFERROR(OFFSET(INDIRECT(ADDRESS(SMALL(IF($E$4:$E$33&gt;0,ROW($E$4:$E$33),""),ROW()-33),5,2)),0,-3),"")</f>
        <v/>
      </c>
      <c r="X49" s="4" t="str">
        <f t="array" aca="1" ref="X49" ca="1">IFERROR(OFFSET(INDIRECT(ADDRESS(SMALL(IF($E$4:$E$33&gt;0,ROW($E$4:$E$33),""),ROW()-33),5,2)),0,-4),"")</f>
        <v/>
      </c>
    </row>
    <row r="50" spans="1:24" x14ac:dyDescent="0.25">
      <c r="A50" s="3">
        <v>43618</v>
      </c>
      <c r="B50" t="s">
        <v>10</v>
      </c>
      <c r="C50" s="9" t="s">
        <v>30</v>
      </c>
      <c r="D50" s="1">
        <v>1</v>
      </c>
      <c r="E50" s="1"/>
      <c r="F50" s="1"/>
      <c r="G50" s="2"/>
      <c r="H50" s="1" t="s">
        <v>31</v>
      </c>
      <c r="I50" s="1"/>
      <c r="J50" s="1"/>
      <c r="K50" s="1"/>
      <c r="L50" s="2"/>
      <c r="M50" s="1" t="s">
        <v>32</v>
      </c>
      <c r="N50" s="1"/>
      <c r="O50" s="1"/>
      <c r="P50" s="1"/>
      <c r="R50" s="1" t="str">
        <f t="array" aca="1" ref="R50" ca="1">IFERROR(OFFSET(INDIRECT(ADDRESS(SMALL(IF($E$4:$E$33&gt;0,ROW($E$4:$E$33),""),ROW()-33),5,2)),0,-2),"")</f>
        <v/>
      </c>
      <c r="S50" s="1" t="str">
        <f t="array" aca="1" ref="S50" ca="1">IFERROR(OFFSET(INDIRECT(ADDRESS(SMALL(IF($E$4:$E$33&gt;0,ROW($E$4:$E$33),""),ROW()-33),5,2)),-MID(TEXT(ADDRESS(SMALL(IF($E$4:$E$33&gt;0,ROW($E$4:$E$33),""),ROW()-33),5,2),),SEARCH("$",TEXT(ADDRESS(SMALL(IF($E$4:$E$33&gt;0,ROW($E$4:$E$33),""),ROW()-33),5,2),))+1,99)+3,0),"")</f>
        <v/>
      </c>
      <c r="T50" s="1" t="str">
        <f t="array" aca="1" ref="T50" ca="1">IFERROR(OFFSET(INDIRECT(ADDRESS(SMALL(IF($E$4:$E$33&gt;0,ROW($E$4:$E$33),""),ROW()-33),5,2)),-MID(TEXT(ADDRESS(SMALL(IF($E$4:$E$33&gt;0,ROW($E$4:$E$33),""),ROW()-33),5,2),),SEARCH("$",TEXT(ADDRESS(SMALL(IF($E$4:$E$33&gt;0,ROW($E$4:$E$33),""),ROW()-33),5,2),))+1,99)+2,0),"")</f>
        <v/>
      </c>
      <c r="U50" s="1" t="str">
        <f t="array" aca="1" ref="U50" ca="1">IFERROR(OFFSET(INDIRECT(ADDRESS(SMALL(IF($E$4:$E$33&gt;0,ROW($E$4:$E$33),""),ROW()-33),5,2)),-MID(TEXT(ADDRESS(SMALL(IF($E$4:$E$33&gt;0,ROW($E$4:$E$33),""),ROW()-33),5,2),),SEARCH("$",TEXT(ADDRESS(SMALL(IF($E$4:$E$33&gt;0,ROW($E$4:$E$33),""),ROW()-33),5,2),))+1,99)+1,0),"")</f>
        <v/>
      </c>
      <c r="V50" s="1" t="str">
        <f t="array" aca="1" ref="V50" ca="1">IFERROR(INDIRECT(ADDRESS(SMALL(IF($E$4:$E$33&gt;0,ROW($E$4:$E$33),""),ROW()-33),5,2)),"")</f>
        <v/>
      </c>
      <c r="W50" s="1" t="str">
        <f t="array" aca="1" ref="W50" ca="1">IFERROR(OFFSET(INDIRECT(ADDRESS(SMALL(IF($E$4:$E$33&gt;0,ROW($E$4:$E$33),""),ROW()-33),5,2)),0,-3),"")</f>
        <v/>
      </c>
      <c r="X50" s="4" t="str">
        <f t="array" aca="1" ref="X50" ca="1">IFERROR(OFFSET(INDIRECT(ADDRESS(SMALL(IF($E$4:$E$33&gt;0,ROW($E$4:$E$33),""),ROW()-33),5,2)),0,-4),"")</f>
        <v/>
      </c>
    </row>
    <row r="51" spans="1:24" x14ac:dyDescent="0.25">
      <c r="A51" s="3">
        <v>43618</v>
      </c>
      <c r="B51" t="s">
        <v>10</v>
      </c>
      <c r="C51" s="9" t="s">
        <v>33</v>
      </c>
      <c r="D51" s="1">
        <v>545</v>
      </c>
      <c r="E51" s="1">
        <v>50</v>
      </c>
      <c r="F51" s="1"/>
      <c r="G51" s="2"/>
      <c r="H51" s="1" t="s">
        <v>34</v>
      </c>
      <c r="I51" s="1"/>
      <c r="J51" s="1">
        <v>50</v>
      </c>
      <c r="K51" s="1"/>
      <c r="L51" s="2"/>
      <c r="M51" s="1" t="s">
        <v>35</v>
      </c>
      <c r="N51" s="1"/>
      <c r="O51" s="1">
        <v>50</v>
      </c>
      <c r="P51" s="1"/>
      <c r="R51" s="1" t="str">
        <f t="array" aca="1" ref="R51" ca="1">IFERROR(OFFSET(INDIRECT(ADDRESS(SMALL(IF($E$4:$E$33&gt;0,ROW($E$4:$E$33),""),ROW()-33),5,2)),0,-2),"")</f>
        <v/>
      </c>
      <c r="S51" s="1" t="str">
        <f t="array" aca="1" ref="S51" ca="1">IFERROR(OFFSET(INDIRECT(ADDRESS(SMALL(IF($E$4:$E$33&gt;0,ROW($E$4:$E$33),""),ROW()-33),5,2)),-MID(TEXT(ADDRESS(SMALL(IF($E$4:$E$33&gt;0,ROW($E$4:$E$33),""),ROW()-33),5,2),),SEARCH("$",TEXT(ADDRESS(SMALL(IF($E$4:$E$33&gt;0,ROW($E$4:$E$33),""),ROW()-33),5,2),))+1,99)+3,0),"")</f>
        <v/>
      </c>
      <c r="T51" s="1" t="str">
        <f t="array" aca="1" ref="T51" ca="1">IFERROR(OFFSET(INDIRECT(ADDRESS(SMALL(IF($E$4:$E$33&gt;0,ROW($E$4:$E$33),""),ROW()-33),5,2)),-MID(TEXT(ADDRESS(SMALL(IF($E$4:$E$33&gt;0,ROW($E$4:$E$33),""),ROW()-33),5,2),),SEARCH("$",TEXT(ADDRESS(SMALL(IF($E$4:$E$33&gt;0,ROW($E$4:$E$33),""),ROW()-33),5,2),))+1,99)+2,0),"")</f>
        <v/>
      </c>
      <c r="U51" s="1" t="str">
        <f t="array" aca="1" ref="U51" ca="1">IFERROR(OFFSET(INDIRECT(ADDRESS(SMALL(IF($E$4:$E$33&gt;0,ROW($E$4:$E$33),""),ROW()-33),5,2)),-MID(TEXT(ADDRESS(SMALL(IF($E$4:$E$33&gt;0,ROW($E$4:$E$33),""),ROW()-33),5,2),),SEARCH("$",TEXT(ADDRESS(SMALL(IF($E$4:$E$33&gt;0,ROW($E$4:$E$33),""),ROW()-33),5,2),))+1,99)+1,0),"")</f>
        <v/>
      </c>
      <c r="V51" s="1" t="str">
        <f t="array" aca="1" ref="V51" ca="1">IFERROR(INDIRECT(ADDRESS(SMALL(IF($E$4:$E$33&gt;0,ROW($E$4:$E$33),""),ROW()-33),5,2)),"")</f>
        <v/>
      </c>
      <c r="W51" s="1" t="str">
        <f t="array" aca="1" ref="W51" ca="1">IFERROR(OFFSET(INDIRECT(ADDRESS(SMALL(IF($E$4:$E$33&gt;0,ROW($E$4:$E$33),""),ROW()-33),5,2)),0,-3),"")</f>
        <v/>
      </c>
      <c r="X51" s="4" t="str">
        <f t="array" aca="1" ref="X51" ca="1">IFERROR(OFFSET(INDIRECT(ADDRESS(SMALL(IF($E$4:$E$33&gt;0,ROW($E$4:$E$33),""),ROW()-33),5,2)),0,-4),"")</f>
        <v/>
      </c>
    </row>
    <row r="52" spans="1:24" x14ac:dyDescent="0.25">
      <c r="A52" s="3">
        <v>43618</v>
      </c>
      <c r="B52" t="s">
        <v>10</v>
      </c>
      <c r="C52" s="9" t="s">
        <v>36</v>
      </c>
      <c r="D52" s="1">
        <v>454</v>
      </c>
      <c r="E52" s="1"/>
      <c r="F52" s="1">
        <v>310</v>
      </c>
      <c r="G52" s="2"/>
      <c r="H52" s="1" t="s">
        <v>37</v>
      </c>
      <c r="I52" s="1"/>
      <c r="J52" s="1"/>
      <c r="K52" s="1"/>
      <c r="L52" s="2"/>
      <c r="M52" s="1" t="s">
        <v>37</v>
      </c>
      <c r="N52" s="1">
        <v>5</v>
      </c>
      <c r="O52" s="1"/>
      <c r="P52" s="1"/>
      <c r="R52" s="1" t="str">
        <f t="array" aca="1" ref="R52" ca="1">IFERROR(OFFSET(INDIRECT(ADDRESS(SMALL(IF($E$4:$E$33&gt;0,ROW($E$4:$E$33),""),ROW()-33),5,2)),0,-2),"")</f>
        <v/>
      </c>
      <c r="S52" s="1" t="str">
        <f t="array" aca="1" ref="S52" ca="1">IFERROR(OFFSET(INDIRECT(ADDRESS(SMALL(IF($E$4:$E$33&gt;0,ROW($E$4:$E$33),""),ROW()-33),5,2)),-MID(TEXT(ADDRESS(SMALL(IF($E$4:$E$33&gt;0,ROW($E$4:$E$33),""),ROW()-33),5,2),),SEARCH("$",TEXT(ADDRESS(SMALL(IF($E$4:$E$33&gt;0,ROW($E$4:$E$33),""),ROW()-33),5,2),))+1,99)+3,0),"")</f>
        <v/>
      </c>
      <c r="T52" s="1" t="str">
        <f t="array" aca="1" ref="T52" ca="1">IFERROR(OFFSET(INDIRECT(ADDRESS(SMALL(IF($E$4:$E$33&gt;0,ROW($E$4:$E$33),""),ROW()-33),5,2)),-MID(TEXT(ADDRESS(SMALL(IF($E$4:$E$33&gt;0,ROW($E$4:$E$33),""),ROW()-33),5,2),),SEARCH("$",TEXT(ADDRESS(SMALL(IF($E$4:$E$33&gt;0,ROW($E$4:$E$33),""),ROW()-33),5,2),))+1,99)+2,0),"")</f>
        <v/>
      </c>
      <c r="U52" s="1" t="str">
        <f t="array" aca="1" ref="U52" ca="1">IFERROR(OFFSET(INDIRECT(ADDRESS(SMALL(IF($E$4:$E$33&gt;0,ROW($E$4:$E$33),""),ROW()-33),5,2)),-MID(TEXT(ADDRESS(SMALL(IF($E$4:$E$33&gt;0,ROW($E$4:$E$33),""),ROW()-33),5,2),),SEARCH("$",TEXT(ADDRESS(SMALL(IF($E$4:$E$33&gt;0,ROW($E$4:$E$33),""),ROW()-33),5,2),))+1,99)+1,0),"")</f>
        <v/>
      </c>
      <c r="V52" s="1" t="str">
        <f t="array" aca="1" ref="V52" ca="1">IFERROR(INDIRECT(ADDRESS(SMALL(IF($E$4:$E$33&gt;0,ROW($E$4:$E$33),""),ROW()-33),5,2)),"")</f>
        <v/>
      </c>
      <c r="W52" s="1" t="str">
        <f t="array" aca="1" ref="W52" ca="1">IFERROR(OFFSET(INDIRECT(ADDRESS(SMALL(IF($E$4:$E$33&gt;0,ROW($E$4:$E$33),""),ROW()-33),5,2)),0,-3),"")</f>
        <v/>
      </c>
      <c r="X52" s="4" t="str">
        <f t="array" aca="1" ref="X52" ca="1">IFERROR(OFFSET(INDIRECT(ADDRESS(SMALL(IF($E$4:$E$33&gt;0,ROW($E$4:$E$33),""),ROW()-33),5,2)),0,-4),"")</f>
        <v/>
      </c>
    </row>
    <row r="53" spans="1:24" x14ac:dyDescent="0.25">
      <c r="A53" s="3">
        <v>43618</v>
      </c>
      <c r="B53" t="s">
        <v>10</v>
      </c>
      <c r="C53" s="9" t="s">
        <v>38</v>
      </c>
      <c r="D53" s="1">
        <v>144</v>
      </c>
      <c r="E53" s="1">
        <v>50</v>
      </c>
      <c r="F53" s="1">
        <v>99</v>
      </c>
      <c r="G53" s="2"/>
      <c r="H53" s="1" t="s">
        <v>27</v>
      </c>
      <c r="I53" s="1">
        <v>5</v>
      </c>
      <c r="J53" s="1"/>
      <c r="K53" s="1">
        <v>99</v>
      </c>
      <c r="L53" s="2"/>
      <c r="M53" s="1" t="s">
        <v>39</v>
      </c>
      <c r="N53" s="1"/>
      <c r="O53" s="1"/>
      <c r="P53" s="1"/>
      <c r="R53" s="1" t="str">
        <f t="array" aca="1" ref="R53" ca="1">IFERROR(OFFSET(INDIRECT(ADDRESS(SMALL(IF($E$4:$E$33&gt;0,ROW($E$4:$E$33),""),ROW()-33),5,2)),0,-2),"")</f>
        <v/>
      </c>
      <c r="S53" s="1" t="str">
        <f t="array" aca="1" ref="S53" ca="1">IFERROR(OFFSET(INDIRECT(ADDRESS(SMALL(IF($E$4:$E$33&gt;0,ROW($E$4:$E$33),""),ROW()-33),5,2)),-MID(TEXT(ADDRESS(SMALL(IF($E$4:$E$33&gt;0,ROW($E$4:$E$33),""),ROW()-33),5,2),),SEARCH("$",TEXT(ADDRESS(SMALL(IF($E$4:$E$33&gt;0,ROW($E$4:$E$33),""),ROW()-33),5,2),))+1,99)+3,0),"")</f>
        <v/>
      </c>
      <c r="T53" s="1" t="str">
        <f t="array" aca="1" ref="T53" ca="1">IFERROR(OFFSET(INDIRECT(ADDRESS(SMALL(IF($E$4:$E$33&gt;0,ROW($E$4:$E$33),""),ROW()-33),5,2)),-MID(TEXT(ADDRESS(SMALL(IF($E$4:$E$33&gt;0,ROW($E$4:$E$33),""),ROW()-33),5,2),),SEARCH("$",TEXT(ADDRESS(SMALL(IF($E$4:$E$33&gt;0,ROW($E$4:$E$33),""),ROW()-33),5,2),))+1,99)+2,0),"")</f>
        <v/>
      </c>
      <c r="U53" s="1" t="str">
        <f t="array" aca="1" ref="U53" ca="1">IFERROR(OFFSET(INDIRECT(ADDRESS(SMALL(IF($E$4:$E$33&gt;0,ROW($E$4:$E$33),""),ROW()-33),5,2)),-MID(TEXT(ADDRESS(SMALL(IF($E$4:$E$33&gt;0,ROW($E$4:$E$33),""),ROW()-33),5,2),),SEARCH("$",TEXT(ADDRESS(SMALL(IF($E$4:$E$33&gt;0,ROW($E$4:$E$33),""),ROW()-33),5,2),))+1,99)+1,0),"")</f>
        <v/>
      </c>
      <c r="V53" s="1" t="str">
        <f t="array" aca="1" ref="V53" ca="1">IFERROR(INDIRECT(ADDRESS(SMALL(IF($E$4:$E$33&gt;0,ROW($E$4:$E$33),""),ROW()-33),5,2)),"")</f>
        <v/>
      </c>
      <c r="W53" s="1" t="str">
        <f t="array" aca="1" ref="W53" ca="1">IFERROR(OFFSET(INDIRECT(ADDRESS(SMALL(IF($E$4:$E$33&gt;0,ROW($E$4:$E$33),""),ROW()-33),5,2)),0,-3),"")</f>
        <v/>
      </c>
      <c r="X53" s="4" t="str">
        <f t="array" aca="1" ref="X53" ca="1">IFERROR(OFFSET(INDIRECT(ADDRESS(SMALL(IF($E$4:$E$33&gt;0,ROW($E$4:$E$33),""),ROW()-33),5,2)),0,-4),"")</f>
        <v/>
      </c>
    </row>
    <row r="54" spans="1:24" x14ac:dyDescent="0.25">
      <c r="A54" s="3">
        <v>43618</v>
      </c>
      <c r="B54" t="s">
        <v>10</v>
      </c>
      <c r="C54" s="9" t="s">
        <v>40</v>
      </c>
      <c r="D54" s="1">
        <v>1454</v>
      </c>
      <c r="E54" s="1">
        <v>100</v>
      </c>
      <c r="F54" s="1"/>
      <c r="G54" s="2"/>
      <c r="H54" s="1" t="s">
        <v>41</v>
      </c>
      <c r="I54" s="1"/>
      <c r="J54" s="1"/>
      <c r="K54" s="1"/>
      <c r="L54" s="2"/>
      <c r="M54" s="1" t="s">
        <v>42</v>
      </c>
      <c r="N54" s="1"/>
      <c r="O54" s="1"/>
      <c r="P54" s="1"/>
      <c r="R54" s="1" t="str">
        <f t="array" aca="1" ref="R54" ca="1">IFERROR(OFFSET(INDIRECT(ADDRESS(SMALL(IF($E$4:$E$33&gt;0,ROW($E$4:$E$33),""),ROW()-33),5,2)),0,-2),"")</f>
        <v/>
      </c>
      <c r="S54" s="1" t="str">
        <f t="array" aca="1" ref="S54" ca="1">IFERROR(OFFSET(INDIRECT(ADDRESS(SMALL(IF($E$4:$E$33&gt;0,ROW($E$4:$E$33),""),ROW()-33),5,2)),-MID(TEXT(ADDRESS(SMALL(IF($E$4:$E$33&gt;0,ROW($E$4:$E$33),""),ROW()-33),5,2),),SEARCH("$",TEXT(ADDRESS(SMALL(IF($E$4:$E$33&gt;0,ROW($E$4:$E$33),""),ROW()-33),5,2),))+1,99)+3,0),"")</f>
        <v/>
      </c>
      <c r="T54" s="1" t="str">
        <f t="array" aca="1" ref="T54" ca="1">IFERROR(OFFSET(INDIRECT(ADDRESS(SMALL(IF($E$4:$E$33&gt;0,ROW($E$4:$E$33),""),ROW()-33),5,2)),-MID(TEXT(ADDRESS(SMALL(IF($E$4:$E$33&gt;0,ROW($E$4:$E$33),""),ROW()-33),5,2),),SEARCH("$",TEXT(ADDRESS(SMALL(IF($E$4:$E$33&gt;0,ROW($E$4:$E$33),""),ROW()-33),5,2),))+1,99)+2,0),"")</f>
        <v/>
      </c>
      <c r="U54" s="1" t="str">
        <f t="array" aca="1" ref="U54" ca="1">IFERROR(OFFSET(INDIRECT(ADDRESS(SMALL(IF($E$4:$E$33&gt;0,ROW($E$4:$E$33),""),ROW()-33),5,2)),-MID(TEXT(ADDRESS(SMALL(IF($E$4:$E$33&gt;0,ROW($E$4:$E$33),""),ROW()-33),5,2),),SEARCH("$",TEXT(ADDRESS(SMALL(IF($E$4:$E$33&gt;0,ROW($E$4:$E$33),""),ROW()-33),5,2),))+1,99)+1,0),"")</f>
        <v/>
      </c>
      <c r="V54" s="1" t="str">
        <f t="array" aca="1" ref="V54" ca="1">IFERROR(INDIRECT(ADDRESS(SMALL(IF($E$4:$E$33&gt;0,ROW($E$4:$E$33),""),ROW()-33),5,2)),"")</f>
        <v/>
      </c>
      <c r="W54" s="1" t="str">
        <f t="array" aca="1" ref="W54" ca="1">IFERROR(OFFSET(INDIRECT(ADDRESS(SMALL(IF($E$4:$E$33&gt;0,ROW($E$4:$E$33),""),ROW()-33),5,2)),0,-3),"")</f>
        <v/>
      </c>
      <c r="X54" s="4" t="str">
        <f t="array" aca="1" ref="X54" ca="1">IFERROR(OFFSET(INDIRECT(ADDRESS(SMALL(IF($E$4:$E$33&gt;0,ROW($E$4:$E$33),""),ROW()-33),5,2)),0,-4),"")</f>
        <v/>
      </c>
    </row>
    <row r="55" spans="1:24" x14ac:dyDescent="0.25">
      <c r="A55" s="3">
        <v>43618</v>
      </c>
      <c r="B55" t="s">
        <v>10</v>
      </c>
      <c r="C55" s="9" t="s">
        <v>43</v>
      </c>
      <c r="D55" s="1">
        <v>18</v>
      </c>
      <c r="E55" s="1">
        <v>100</v>
      </c>
      <c r="F55" s="1"/>
      <c r="G55" s="2"/>
      <c r="H55" s="1" t="s">
        <v>44</v>
      </c>
      <c r="I55" s="1">
        <v>8</v>
      </c>
      <c r="J55" s="1"/>
      <c r="K55" s="1"/>
      <c r="L55" s="2"/>
      <c r="M55" s="1" t="s">
        <v>44</v>
      </c>
      <c r="N55" s="1">
        <v>8</v>
      </c>
      <c r="O55" s="1"/>
      <c r="P55" s="1"/>
      <c r="R55" s="1" t="str">
        <f t="array" aca="1" ref="R55" ca="1">IFERROR(OFFSET(INDIRECT(ADDRESS(SMALL(IF($E$4:$E$33&gt;0,ROW($E$4:$E$33),""),ROW()-33),5,2)),0,-2),"")</f>
        <v/>
      </c>
      <c r="S55" s="1" t="str">
        <f t="array" aca="1" ref="S55" ca="1">IFERROR(OFFSET(INDIRECT(ADDRESS(SMALL(IF($E$4:$E$33&gt;0,ROW($E$4:$E$33),""),ROW()-33),5,2)),-MID(TEXT(ADDRESS(SMALL(IF($E$4:$E$33&gt;0,ROW($E$4:$E$33),""),ROW()-33),5,2),),SEARCH("$",TEXT(ADDRESS(SMALL(IF($E$4:$E$33&gt;0,ROW($E$4:$E$33),""),ROW()-33),5,2),))+1,99)+3,0),"")</f>
        <v/>
      </c>
      <c r="T55" s="1" t="str">
        <f t="array" aca="1" ref="T55" ca="1">IFERROR(OFFSET(INDIRECT(ADDRESS(SMALL(IF($E$4:$E$33&gt;0,ROW($E$4:$E$33),""),ROW()-33),5,2)),-MID(TEXT(ADDRESS(SMALL(IF($E$4:$E$33&gt;0,ROW($E$4:$E$33),""),ROW()-33),5,2),),SEARCH("$",TEXT(ADDRESS(SMALL(IF($E$4:$E$33&gt;0,ROW($E$4:$E$33),""),ROW()-33),5,2),))+1,99)+2,0),"")</f>
        <v/>
      </c>
      <c r="U55" s="1" t="str">
        <f t="array" aca="1" ref="U55" ca="1">IFERROR(OFFSET(INDIRECT(ADDRESS(SMALL(IF($E$4:$E$33&gt;0,ROW($E$4:$E$33),""),ROW()-33),5,2)),-MID(TEXT(ADDRESS(SMALL(IF($E$4:$E$33&gt;0,ROW($E$4:$E$33),""),ROW()-33),5,2),),SEARCH("$",TEXT(ADDRESS(SMALL(IF($E$4:$E$33&gt;0,ROW($E$4:$E$33),""),ROW()-33),5,2),))+1,99)+1,0),"")</f>
        <v/>
      </c>
      <c r="V55" s="1" t="str">
        <f t="array" aca="1" ref="V55" ca="1">IFERROR(INDIRECT(ADDRESS(SMALL(IF($E$4:$E$33&gt;0,ROW($E$4:$E$33),""),ROW()-33),5,2)),"")</f>
        <v/>
      </c>
      <c r="W55" s="1" t="str">
        <f t="array" aca="1" ref="W55" ca="1">IFERROR(OFFSET(INDIRECT(ADDRESS(SMALL(IF($E$4:$E$33&gt;0,ROW($E$4:$E$33),""),ROW()-33),5,2)),0,-3),"")</f>
        <v/>
      </c>
      <c r="X55" s="4" t="str">
        <f t="array" aca="1" ref="X55" ca="1">IFERROR(OFFSET(INDIRECT(ADDRESS(SMALL(IF($E$4:$E$33&gt;0,ROW($E$4:$E$33),""),ROW()-33),5,2)),0,-4),"")</f>
        <v/>
      </c>
    </row>
    <row r="56" spans="1:24" x14ac:dyDescent="0.25">
      <c r="A56" s="3">
        <v>43618</v>
      </c>
      <c r="B56" t="s">
        <v>10</v>
      </c>
      <c r="C56" s="9" t="s">
        <v>45</v>
      </c>
      <c r="D56" s="1"/>
      <c r="E56" s="1"/>
      <c r="F56" s="1"/>
      <c r="G56" s="2"/>
      <c r="H56" s="1" t="s">
        <v>30</v>
      </c>
      <c r="I56" s="1"/>
      <c r="J56" s="1"/>
      <c r="K56" s="1"/>
      <c r="L56" s="2"/>
      <c r="M56" s="1" t="s">
        <v>46</v>
      </c>
      <c r="N56" s="1"/>
      <c r="O56" s="1"/>
      <c r="P56" s="1"/>
      <c r="R56" s="1" t="str">
        <f t="array" aca="1" ref="R56" ca="1">IFERROR(OFFSET(INDIRECT(ADDRESS(SMALL(IF($E$4:$E$33&gt;0,ROW($E$4:$E$33),""),ROW()-33),5,2)),0,-2),"")</f>
        <v/>
      </c>
      <c r="S56" s="1" t="str">
        <f t="array" aca="1" ref="S56" ca="1">IFERROR(OFFSET(INDIRECT(ADDRESS(SMALL(IF($E$4:$E$33&gt;0,ROW($E$4:$E$33),""),ROW()-33),5,2)),-MID(TEXT(ADDRESS(SMALL(IF($E$4:$E$33&gt;0,ROW($E$4:$E$33),""),ROW()-33),5,2),),SEARCH("$",TEXT(ADDRESS(SMALL(IF($E$4:$E$33&gt;0,ROW($E$4:$E$33),""),ROW()-33),5,2),))+1,99)+3,0),"")</f>
        <v/>
      </c>
      <c r="T56" s="1" t="str">
        <f t="array" aca="1" ref="T56" ca="1">IFERROR(OFFSET(INDIRECT(ADDRESS(SMALL(IF($E$4:$E$33&gt;0,ROW($E$4:$E$33),""),ROW()-33),5,2)),-MID(TEXT(ADDRESS(SMALL(IF($E$4:$E$33&gt;0,ROW($E$4:$E$33),""),ROW()-33),5,2),),SEARCH("$",TEXT(ADDRESS(SMALL(IF($E$4:$E$33&gt;0,ROW($E$4:$E$33),""),ROW()-33),5,2),))+1,99)+2,0),"")</f>
        <v/>
      </c>
      <c r="U56" s="1" t="str">
        <f t="array" aca="1" ref="U56" ca="1">IFERROR(OFFSET(INDIRECT(ADDRESS(SMALL(IF($E$4:$E$33&gt;0,ROW($E$4:$E$33),""),ROW()-33),5,2)),-MID(TEXT(ADDRESS(SMALL(IF($E$4:$E$33&gt;0,ROW($E$4:$E$33),""),ROW()-33),5,2),),SEARCH("$",TEXT(ADDRESS(SMALL(IF($E$4:$E$33&gt;0,ROW($E$4:$E$33),""),ROW()-33),5,2),))+1,99)+1,0),"")</f>
        <v/>
      </c>
      <c r="V56" s="1" t="str">
        <f t="array" aca="1" ref="V56" ca="1">IFERROR(INDIRECT(ADDRESS(SMALL(IF($E$4:$E$33&gt;0,ROW($E$4:$E$33),""),ROW()-33),5,2)),"")</f>
        <v/>
      </c>
      <c r="W56" s="1" t="str">
        <f t="array" aca="1" ref="W56" ca="1">IFERROR(OFFSET(INDIRECT(ADDRESS(SMALL(IF($E$4:$E$33&gt;0,ROW($E$4:$E$33),""),ROW()-33),5,2)),0,-3),"")</f>
        <v/>
      </c>
      <c r="X56" s="4" t="str">
        <f t="array" aca="1" ref="X56" ca="1">IFERROR(OFFSET(INDIRECT(ADDRESS(SMALL(IF($E$4:$E$33&gt;0,ROW($E$4:$E$33),""),ROW()-33),5,2)),0,-4),"")</f>
        <v/>
      </c>
    </row>
    <row r="57" spans="1:24" x14ac:dyDescent="0.25">
      <c r="A57" s="3">
        <v>43618</v>
      </c>
      <c r="B57" t="s">
        <v>10</v>
      </c>
      <c r="C57" s="9" t="s">
        <v>41</v>
      </c>
      <c r="D57" s="1"/>
      <c r="E57" s="1"/>
      <c r="F57" s="1"/>
      <c r="G57" s="2"/>
      <c r="H57" s="1" t="s">
        <v>47</v>
      </c>
      <c r="I57" s="1"/>
      <c r="J57" s="1"/>
      <c r="K57" s="1"/>
      <c r="L57" s="2"/>
      <c r="M57" s="1" t="s">
        <v>47</v>
      </c>
      <c r="N57" s="1">
        <v>340</v>
      </c>
      <c r="O57" s="1"/>
      <c r="P57" s="1"/>
      <c r="R57" s="1" t="str">
        <f t="array" aca="1" ref="R57" ca="1">IFERROR(OFFSET(INDIRECT(ADDRESS(SMALL(IF($E$4:$E$33&gt;0,ROW($E$4:$E$33),""),ROW()-33),5,2)),0,-2),"")</f>
        <v/>
      </c>
      <c r="S57" s="1" t="str">
        <f t="array" aca="1" ref="S57" ca="1">IFERROR(OFFSET(INDIRECT(ADDRESS(SMALL(IF($E$4:$E$33&gt;0,ROW($E$4:$E$33),""),ROW()-33),5,2)),-MID(TEXT(ADDRESS(SMALL(IF($E$4:$E$33&gt;0,ROW($E$4:$E$33),""),ROW()-33),5,2),),SEARCH("$",TEXT(ADDRESS(SMALL(IF($E$4:$E$33&gt;0,ROW($E$4:$E$33),""),ROW()-33),5,2),))+1,99)+3,0),"")</f>
        <v/>
      </c>
      <c r="T57" s="1" t="str">
        <f t="array" aca="1" ref="T57" ca="1">IFERROR(OFFSET(INDIRECT(ADDRESS(SMALL(IF($E$4:$E$33&gt;0,ROW($E$4:$E$33),""),ROW()-33),5,2)),-MID(TEXT(ADDRESS(SMALL(IF($E$4:$E$33&gt;0,ROW($E$4:$E$33),""),ROW()-33),5,2),),SEARCH("$",TEXT(ADDRESS(SMALL(IF($E$4:$E$33&gt;0,ROW($E$4:$E$33),""),ROW()-33),5,2),))+1,99)+2,0),"")</f>
        <v/>
      </c>
      <c r="U57" s="1" t="str">
        <f t="array" aca="1" ref="U57" ca="1">IFERROR(OFFSET(INDIRECT(ADDRESS(SMALL(IF($E$4:$E$33&gt;0,ROW($E$4:$E$33),""),ROW()-33),5,2)),-MID(TEXT(ADDRESS(SMALL(IF($E$4:$E$33&gt;0,ROW($E$4:$E$33),""),ROW()-33),5,2),),SEARCH("$",TEXT(ADDRESS(SMALL(IF($E$4:$E$33&gt;0,ROW($E$4:$E$33),""),ROW()-33),5,2),))+1,99)+1,0),"")</f>
        <v/>
      </c>
      <c r="V57" s="1" t="str">
        <f t="array" aca="1" ref="V57" ca="1">IFERROR(INDIRECT(ADDRESS(SMALL(IF($E$4:$E$33&gt;0,ROW($E$4:$E$33),""),ROW()-33),5,2)),"")</f>
        <v/>
      </c>
      <c r="W57" s="1" t="str">
        <f t="array" aca="1" ref="W57" ca="1">IFERROR(OFFSET(INDIRECT(ADDRESS(SMALL(IF($E$4:$E$33&gt;0,ROW($E$4:$E$33),""),ROW()-33),5,2)),0,-3),"")</f>
        <v/>
      </c>
      <c r="X57" s="4" t="str">
        <f t="array" aca="1" ref="X57" ca="1">IFERROR(OFFSET(INDIRECT(ADDRESS(SMALL(IF($E$4:$E$33&gt;0,ROW($E$4:$E$33),""),ROW()-33),5,2)),0,-4),"")</f>
        <v/>
      </c>
    </row>
    <row r="58" spans="1:24" x14ac:dyDescent="0.25">
      <c r="A58" s="3">
        <v>43618</v>
      </c>
      <c r="B58" t="s">
        <v>10</v>
      </c>
      <c r="C58" s="9" t="s">
        <v>48</v>
      </c>
      <c r="D58" s="1"/>
      <c r="E58" s="1"/>
      <c r="F58" s="1">
        <v>85</v>
      </c>
      <c r="G58" s="2"/>
      <c r="H58" s="1" t="s">
        <v>49</v>
      </c>
      <c r="I58" s="1"/>
      <c r="J58" s="1"/>
      <c r="K58" s="1"/>
      <c r="L58" s="2"/>
      <c r="M58" s="1" t="s">
        <v>49</v>
      </c>
      <c r="N58" s="1"/>
      <c r="O58" s="1"/>
      <c r="P58" s="1"/>
      <c r="R58" s="1" t="str">
        <f t="array" aca="1" ref="R58" ca="1">IFERROR(OFFSET(INDIRECT(ADDRESS(SMALL(IF($E$4:$E$33&gt;0,ROW($E$4:$E$33),""),ROW()-33),5,2)),0,-2),"")</f>
        <v/>
      </c>
      <c r="S58" s="1" t="str">
        <f t="array" aca="1" ref="S58" ca="1">IFERROR(OFFSET(INDIRECT(ADDRESS(SMALL(IF($E$4:$E$33&gt;0,ROW($E$4:$E$33),""),ROW()-33),5,2)),-MID(TEXT(ADDRESS(SMALL(IF($E$4:$E$33&gt;0,ROW($E$4:$E$33),""),ROW()-33),5,2),),SEARCH("$",TEXT(ADDRESS(SMALL(IF($E$4:$E$33&gt;0,ROW($E$4:$E$33),""),ROW()-33),5,2),))+1,99)+3,0),"")</f>
        <v/>
      </c>
      <c r="T58" s="1" t="str">
        <f t="array" aca="1" ref="T58" ca="1">IFERROR(OFFSET(INDIRECT(ADDRESS(SMALL(IF($E$4:$E$33&gt;0,ROW($E$4:$E$33),""),ROW()-33),5,2)),-MID(TEXT(ADDRESS(SMALL(IF($E$4:$E$33&gt;0,ROW($E$4:$E$33),""),ROW()-33),5,2),),SEARCH("$",TEXT(ADDRESS(SMALL(IF($E$4:$E$33&gt;0,ROW($E$4:$E$33),""),ROW()-33),5,2),))+1,99)+2,0),"")</f>
        <v/>
      </c>
      <c r="U58" s="1" t="str">
        <f t="array" aca="1" ref="U58" ca="1">IFERROR(OFFSET(INDIRECT(ADDRESS(SMALL(IF($E$4:$E$33&gt;0,ROW($E$4:$E$33),""),ROW()-33),5,2)),-MID(TEXT(ADDRESS(SMALL(IF($E$4:$E$33&gt;0,ROW($E$4:$E$33),""),ROW()-33),5,2),),SEARCH("$",TEXT(ADDRESS(SMALL(IF($E$4:$E$33&gt;0,ROW($E$4:$E$33),""),ROW()-33),5,2),))+1,99)+1,0),"")</f>
        <v/>
      </c>
      <c r="V58" s="1" t="str">
        <f t="array" aca="1" ref="V58" ca="1">IFERROR(INDIRECT(ADDRESS(SMALL(IF($E$4:$E$33&gt;0,ROW($E$4:$E$33),""),ROW()-33),5,2)),"")</f>
        <v/>
      </c>
      <c r="W58" s="1" t="str">
        <f t="array" aca="1" ref="W58" ca="1">IFERROR(OFFSET(INDIRECT(ADDRESS(SMALL(IF($E$4:$E$33&gt;0,ROW($E$4:$E$33),""),ROW()-33),5,2)),0,-3),"")</f>
        <v/>
      </c>
      <c r="X58" s="4" t="str">
        <f t="array" aca="1" ref="X58" ca="1">IFERROR(OFFSET(INDIRECT(ADDRESS(SMALL(IF($E$4:$E$33&gt;0,ROW($E$4:$E$33),""),ROW()-33),5,2)),0,-4),"")</f>
        <v/>
      </c>
    </row>
    <row r="59" spans="1:24" x14ac:dyDescent="0.25">
      <c r="A59" s="3">
        <v>43618</v>
      </c>
      <c r="B59" t="s">
        <v>10</v>
      </c>
      <c r="C59" s="9" t="s">
        <v>39</v>
      </c>
      <c r="D59" s="1"/>
      <c r="E59" s="1"/>
      <c r="F59" s="1"/>
      <c r="G59" s="2"/>
      <c r="H59" s="1" t="s">
        <v>28</v>
      </c>
      <c r="I59" s="1"/>
      <c r="J59" s="1"/>
      <c r="K59" s="1"/>
      <c r="L59" s="2"/>
      <c r="M59" s="1" t="s">
        <v>50</v>
      </c>
      <c r="N59" s="1"/>
      <c r="O59" s="1"/>
      <c r="P59" s="1"/>
      <c r="R59" s="1" t="str">
        <f t="array" aca="1" ref="R59" ca="1">IFERROR(OFFSET(INDIRECT(ADDRESS(SMALL(IF($E$4:$E$33&gt;0,ROW($E$4:$E$33),""),ROW()-33),5,2)),0,-2),"")</f>
        <v/>
      </c>
      <c r="S59" s="1" t="str">
        <f t="array" aca="1" ref="S59" ca="1">IFERROR(OFFSET(INDIRECT(ADDRESS(SMALL(IF($E$4:$E$33&gt;0,ROW($E$4:$E$33),""),ROW()-33),5,2)),-MID(TEXT(ADDRESS(SMALL(IF($E$4:$E$33&gt;0,ROW($E$4:$E$33),""),ROW()-33),5,2),),SEARCH("$",TEXT(ADDRESS(SMALL(IF($E$4:$E$33&gt;0,ROW($E$4:$E$33),""),ROW()-33),5,2),))+1,99)+3,0),"")</f>
        <v/>
      </c>
      <c r="T59" s="1" t="str">
        <f t="array" aca="1" ref="T59" ca="1">IFERROR(OFFSET(INDIRECT(ADDRESS(SMALL(IF($E$4:$E$33&gt;0,ROW($E$4:$E$33),""),ROW()-33),5,2)),-MID(TEXT(ADDRESS(SMALL(IF($E$4:$E$33&gt;0,ROW($E$4:$E$33),""),ROW()-33),5,2),),SEARCH("$",TEXT(ADDRESS(SMALL(IF($E$4:$E$33&gt;0,ROW($E$4:$E$33),""),ROW()-33),5,2),))+1,99)+2,0),"")</f>
        <v/>
      </c>
      <c r="U59" s="1" t="str">
        <f t="array" aca="1" ref="U59" ca="1">IFERROR(OFFSET(INDIRECT(ADDRESS(SMALL(IF($E$4:$E$33&gt;0,ROW($E$4:$E$33),""),ROW()-33),5,2)),-MID(TEXT(ADDRESS(SMALL(IF($E$4:$E$33&gt;0,ROW($E$4:$E$33),""),ROW()-33),5,2),),SEARCH("$",TEXT(ADDRESS(SMALL(IF($E$4:$E$33&gt;0,ROW($E$4:$E$33),""),ROW()-33),5,2),))+1,99)+1,0),"")</f>
        <v/>
      </c>
      <c r="V59" s="1" t="str">
        <f t="array" aca="1" ref="V59" ca="1">IFERROR(INDIRECT(ADDRESS(SMALL(IF($E$4:$E$33&gt;0,ROW($E$4:$E$33),""),ROW()-33),5,2)),"")</f>
        <v/>
      </c>
      <c r="W59" s="1" t="str">
        <f t="array" aca="1" ref="W59" ca="1">IFERROR(OFFSET(INDIRECT(ADDRESS(SMALL(IF($E$4:$E$33&gt;0,ROW($E$4:$E$33),""),ROW()-33),5,2)),0,-3),"")</f>
        <v/>
      </c>
      <c r="X59" s="4" t="str">
        <f t="array" aca="1" ref="X59" ca="1">IFERROR(OFFSET(INDIRECT(ADDRESS(SMALL(IF($E$4:$E$33&gt;0,ROW($E$4:$E$33),""),ROW()-33),5,2)),0,-4),"")</f>
        <v/>
      </c>
    </row>
    <row r="60" spans="1:24" x14ac:dyDescent="0.25">
      <c r="A60" s="3">
        <v>43618</v>
      </c>
      <c r="B60" t="s">
        <v>10</v>
      </c>
      <c r="C60" s="9" t="s">
        <v>51</v>
      </c>
      <c r="D60" s="1"/>
      <c r="E60" s="1"/>
      <c r="F60" s="1">
        <v>66</v>
      </c>
      <c r="G60" s="2"/>
      <c r="H60" s="1" t="s">
        <v>52</v>
      </c>
      <c r="I60" s="1"/>
      <c r="J60" s="1"/>
      <c r="K60" s="1">
        <v>66</v>
      </c>
      <c r="L60" s="2"/>
      <c r="M60" s="1" t="s">
        <v>53</v>
      </c>
      <c r="N60" s="1"/>
      <c r="O60" s="1"/>
      <c r="P60" s="1"/>
      <c r="R60" s="1" t="str">
        <f t="array" aca="1" ref="R60" ca="1">IFERROR(OFFSET(INDIRECT(ADDRESS(SMALL(IF($E$4:$E$33&gt;0,ROW($E$4:$E$33),""),ROW()-33),5,2)),0,-2),"")</f>
        <v/>
      </c>
      <c r="S60" s="1" t="str">
        <f t="array" aca="1" ref="S60" ca="1">IFERROR(OFFSET(INDIRECT(ADDRESS(SMALL(IF($E$4:$E$33&gt;0,ROW($E$4:$E$33),""),ROW()-33),5,2)),-MID(TEXT(ADDRESS(SMALL(IF($E$4:$E$33&gt;0,ROW($E$4:$E$33),""),ROW()-33),5,2),),SEARCH("$",TEXT(ADDRESS(SMALL(IF($E$4:$E$33&gt;0,ROW($E$4:$E$33),""),ROW()-33),5,2),))+1,99)+3,0),"")</f>
        <v/>
      </c>
      <c r="T60" s="1" t="str">
        <f t="array" aca="1" ref="T60" ca="1">IFERROR(OFFSET(INDIRECT(ADDRESS(SMALL(IF($E$4:$E$33&gt;0,ROW($E$4:$E$33),""),ROW()-33),5,2)),-MID(TEXT(ADDRESS(SMALL(IF($E$4:$E$33&gt;0,ROW($E$4:$E$33),""),ROW()-33),5,2),),SEARCH("$",TEXT(ADDRESS(SMALL(IF($E$4:$E$33&gt;0,ROW($E$4:$E$33),""),ROW()-33),5,2),))+1,99)+2,0),"")</f>
        <v/>
      </c>
      <c r="U60" s="1" t="str">
        <f t="array" aca="1" ref="U60" ca="1">IFERROR(OFFSET(INDIRECT(ADDRESS(SMALL(IF($E$4:$E$33&gt;0,ROW($E$4:$E$33),""),ROW()-33),5,2)),-MID(TEXT(ADDRESS(SMALL(IF($E$4:$E$33&gt;0,ROW($E$4:$E$33),""),ROW()-33),5,2),),SEARCH("$",TEXT(ADDRESS(SMALL(IF($E$4:$E$33&gt;0,ROW($E$4:$E$33),""),ROW()-33),5,2),))+1,99)+1,0),"")</f>
        <v/>
      </c>
      <c r="V60" s="1" t="str">
        <f t="array" aca="1" ref="V60" ca="1">IFERROR(INDIRECT(ADDRESS(SMALL(IF($E$4:$E$33&gt;0,ROW($E$4:$E$33),""),ROW()-33),5,2)),"")</f>
        <v/>
      </c>
      <c r="W60" s="1" t="str">
        <f t="array" aca="1" ref="W60" ca="1">IFERROR(OFFSET(INDIRECT(ADDRESS(SMALL(IF($E$4:$E$33&gt;0,ROW($E$4:$E$33),""),ROW()-33),5,2)),0,-3),"")</f>
        <v/>
      </c>
      <c r="X60" s="4" t="str">
        <f t="array" aca="1" ref="X60" ca="1">IFERROR(OFFSET(INDIRECT(ADDRESS(SMALL(IF($E$4:$E$33&gt;0,ROW($E$4:$E$33),""),ROW()-33),5,2)),0,-4),"")</f>
        <v/>
      </c>
    </row>
    <row r="61" spans="1:24" x14ac:dyDescent="0.25">
      <c r="A61" s="3">
        <v>43618</v>
      </c>
      <c r="B61" t="s">
        <v>10</v>
      </c>
      <c r="C61" s="9" t="s">
        <v>54</v>
      </c>
      <c r="D61" s="1"/>
      <c r="E61" s="1"/>
      <c r="F61" s="1"/>
      <c r="G61" s="2"/>
      <c r="H61" s="1" t="s">
        <v>55</v>
      </c>
      <c r="I61" s="1"/>
      <c r="J61" s="1"/>
      <c r="K61" s="1"/>
      <c r="L61" s="2"/>
      <c r="M61" s="1" t="s">
        <v>56</v>
      </c>
      <c r="N61" s="1"/>
      <c r="O61" s="1"/>
      <c r="P61" s="1"/>
      <c r="R61" s="1" t="str">
        <f t="array" aca="1" ref="R61" ca="1">IFERROR(OFFSET(INDIRECT(ADDRESS(SMALL(IF($E$4:$E$33&gt;0,ROW($E$4:$E$33),""),ROW()-33),5,2)),0,-2),"")</f>
        <v/>
      </c>
      <c r="S61" s="1" t="str">
        <f t="array" aca="1" ref="S61" ca="1">IFERROR(OFFSET(INDIRECT(ADDRESS(SMALL(IF($E$4:$E$33&gt;0,ROW($E$4:$E$33),""),ROW()-33),5,2)),-MID(TEXT(ADDRESS(SMALL(IF($E$4:$E$33&gt;0,ROW($E$4:$E$33),""),ROW()-33),5,2),),SEARCH("$",TEXT(ADDRESS(SMALL(IF($E$4:$E$33&gt;0,ROW($E$4:$E$33),""),ROW()-33),5,2),))+1,99)+3,0),"")</f>
        <v/>
      </c>
      <c r="T61" s="1" t="str">
        <f t="array" aca="1" ref="T61" ca="1">IFERROR(OFFSET(INDIRECT(ADDRESS(SMALL(IF($E$4:$E$33&gt;0,ROW($E$4:$E$33),""),ROW()-33),5,2)),-MID(TEXT(ADDRESS(SMALL(IF($E$4:$E$33&gt;0,ROW($E$4:$E$33),""),ROW()-33),5,2),),SEARCH("$",TEXT(ADDRESS(SMALL(IF($E$4:$E$33&gt;0,ROW($E$4:$E$33),""),ROW()-33),5,2),))+1,99)+2,0),"")</f>
        <v/>
      </c>
      <c r="U61" s="1" t="str">
        <f t="array" aca="1" ref="U61" ca="1">IFERROR(OFFSET(INDIRECT(ADDRESS(SMALL(IF($E$4:$E$33&gt;0,ROW($E$4:$E$33),""),ROW()-33),5,2)),-MID(TEXT(ADDRESS(SMALL(IF($E$4:$E$33&gt;0,ROW($E$4:$E$33),""),ROW()-33),5,2),),SEARCH("$",TEXT(ADDRESS(SMALL(IF($E$4:$E$33&gt;0,ROW($E$4:$E$33),""),ROW()-33),5,2),))+1,99)+1,0),"")</f>
        <v/>
      </c>
      <c r="V61" s="1" t="str">
        <f t="array" aca="1" ref="V61" ca="1">IFERROR(INDIRECT(ADDRESS(SMALL(IF($E$4:$E$33&gt;0,ROW($E$4:$E$33),""),ROW()-33),5,2)),"")</f>
        <v/>
      </c>
      <c r="W61" s="1" t="str">
        <f t="array" aca="1" ref="W61" ca="1">IFERROR(OFFSET(INDIRECT(ADDRESS(SMALL(IF($E$4:$E$33&gt;0,ROW($E$4:$E$33),""),ROW()-33),5,2)),0,-3),"")</f>
        <v/>
      </c>
      <c r="X61" s="4" t="str">
        <f t="array" aca="1" ref="X61" ca="1">IFERROR(OFFSET(INDIRECT(ADDRESS(SMALL(IF($E$4:$E$33&gt;0,ROW($E$4:$E$33),""),ROW()-33),5,2)),0,-4),"")</f>
        <v/>
      </c>
    </row>
    <row r="62" spans="1:24" x14ac:dyDescent="0.25">
      <c r="A62" s="3">
        <v>43618</v>
      </c>
      <c r="B62" t="s">
        <v>10</v>
      </c>
      <c r="C62" s="9" t="s">
        <v>57</v>
      </c>
      <c r="D62" s="1"/>
      <c r="E62" s="1"/>
      <c r="F62" s="1">
        <v>120</v>
      </c>
      <c r="G62" s="2"/>
      <c r="H62" s="1" t="s">
        <v>58</v>
      </c>
      <c r="I62" s="1"/>
      <c r="J62" s="1"/>
      <c r="K62" s="1">
        <v>120</v>
      </c>
      <c r="L62" s="2"/>
      <c r="M62" s="1" t="s">
        <v>59</v>
      </c>
      <c r="N62" s="1"/>
      <c r="O62" s="1"/>
      <c r="P62" s="1">
        <v>120</v>
      </c>
      <c r="R62" s="1" t="str">
        <f t="array" aca="1" ref="R62" ca="1">IFERROR(OFFSET(INDIRECT(ADDRESS(SMALL(IF($E$4:$E$33&gt;0,ROW($E$4:$E$33),""),ROW()-33),5,2)),0,-2),"")</f>
        <v/>
      </c>
      <c r="S62" s="1" t="str">
        <f t="array" aca="1" ref="S62" ca="1">IFERROR(OFFSET(INDIRECT(ADDRESS(SMALL(IF($E$4:$E$33&gt;0,ROW($E$4:$E$33),""),ROW()-33),5,2)),-MID(TEXT(ADDRESS(SMALL(IF($E$4:$E$33&gt;0,ROW($E$4:$E$33),""),ROW()-33),5,2),),SEARCH("$",TEXT(ADDRESS(SMALL(IF($E$4:$E$33&gt;0,ROW($E$4:$E$33),""),ROW()-33),5,2),))+1,99)+3,0),"")</f>
        <v/>
      </c>
      <c r="T62" s="1" t="str">
        <f t="array" aca="1" ref="T62" ca="1">IFERROR(OFFSET(INDIRECT(ADDRESS(SMALL(IF($E$4:$E$33&gt;0,ROW($E$4:$E$33),""),ROW()-33),5,2)),-MID(TEXT(ADDRESS(SMALL(IF($E$4:$E$33&gt;0,ROW($E$4:$E$33),""),ROW()-33),5,2),),SEARCH("$",TEXT(ADDRESS(SMALL(IF($E$4:$E$33&gt;0,ROW($E$4:$E$33),""),ROW()-33),5,2),))+1,99)+2,0),"")</f>
        <v/>
      </c>
      <c r="U62" s="1" t="str">
        <f t="array" aca="1" ref="U62" ca="1">IFERROR(OFFSET(INDIRECT(ADDRESS(SMALL(IF($E$4:$E$33&gt;0,ROW($E$4:$E$33),""),ROW()-33),5,2)),-MID(TEXT(ADDRESS(SMALL(IF($E$4:$E$33&gt;0,ROW($E$4:$E$33),""),ROW()-33),5,2),),SEARCH("$",TEXT(ADDRESS(SMALL(IF($E$4:$E$33&gt;0,ROW($E$4:$E$33),""),ROW()-33),5,2),))+1,99)+1,0),"")</f>
        <v/>
      </c>
      <c r="V62" s="1" t="str">
        <f t="array" aca="1" ref="V62" ca="1">IFERROR(INDIRECT(ADDRESS(SMALL(IF($E$4:$E$33&gt;0,ROW($E$4:$E$33),""),ROW()-33),5,2)),"")</f>
        <v/>
      </c>
      <c r="W62" s="1" t="str">
        <f t="array" aca="1" ref="W62" ca="1">IFERROR(OFFSET(INDIRECT(ADDRESS(SMALL(IF($E$4:$E$33&gt;0,ROW($E$4:$E$33),""),ROW()-33),5,2)),0,-3),"")</f>
        <v/>
      </c>
      <c r="X62" s="4" t="str">
        <f t="array" aca="1" ref="X62" ca="1">IFERROR(OFFSET(INDIRECT(ADDRESS(SMALL(IF($E$4:$E$33&gt;0,ROW($E$4:$E$33),""),ROW()-33),5,2)),0,-4),"")</f>
        <v/>
      </c>
    </row>
    <row r="63" spans="1:24" ht="15.75" thickBot="1" x14ac:dyDescent="0.3">
      <c r="A63" s="5">
        <v>43618</v>
      </c>
      <c r="B63" s="6" t="s">
        <v>10</v>
      </c>
      <c r="C63" s="10" t="s">
        <v>37</v>
      </c>
      <c r="D63" s="7">
        <v>88</v>
      </c>
      <c r="E63" s="7">
        <v>77</v>
      </c>
      <c r="F63" s="7"/>
      <c r="G63" s="6"/>
      <c r="H63" s="7" t="s">
        <v>29</v>
      </c>
      <c r="I63" s="7"/>
      <c r="J63" s="7"/>
      <c r="K63" s="7"/>
      <c r="L63" s="6"/>
      <c r="M63" s="7" t="s">
        <v>60</v>
      </c>
      <c r="N63" s="7"/>
      <c r="O63" s="7"/>
      <c r="P63" s="7"/>
      <c r="R63" s="1" t="str">
        <f t="array" aca="1" ref="R63" ca="1">IFERROR(OFFSET(INDIRECT(ADDRESS(SMALL(IF($E$4:$E$33&gt;0,ROW($E$4:$E$33),""),ROW()-33),5,2)),0,-2),"")</f>
        <v/>
      </c>
      <c r="S63" s="1" t="str">
        <f t="array" aca="1" ref="S63" ca="1">IFERROR(OFFSET(INDIRECT(ADDRESS(SMALL(IF($E$4:$E$33&gt;0,ROW($E$4:$E$33),""),ROW()-33),5,2)),-MID(TEXT(ADDRESS(SMALL(IF($E$4:$E$33&gt;0,ROW($E$4:$E$33),""),ROW()-33),5,2),),SEARCH("$",TEXT(ADDRESS(SMALL(IF($E$4:$E$33&gt;0,ROW($E$4:$E$33),""),ROW()-33),5,2),))+1,99)+3,0),"")</f>
        <v/>
      </c>
      <c r="T63" s="1" t="str">
        <f t="array" aca="1" ref="T63" ca="1">IFERROR(OFFSET(INDIRECT(ADDRESS(SMALL(IF($E$4:$E$33&gt;0,ROW($E$4:$E$33),""),ROW()-33),5,2)),-MID(TEXT(ADDRESS(SMALL(IF($E$4:$E$33&gt;0,ROW($E$4:$E$33),""),ROW()-33),5,2),),SEARCH("$",TEXT(ADDRESS(SMALL(IF($E$4:$E$33&gt;0,ROW($E$4:$E$33),""),ROW()-33),5,2),))+1,99)+2,0),"")</f>
        <v/>
      </c>
      <c r="U63" s="1" t="str">
        <f t="array" aca="1" ref="U63" ca="1">IFERROR(OFFSET(INDIRECT(ADDRESS(SMALL(IF($E$4:$E$33&gt;0,ROW($E$4:$E$33),""),ROW()-33),5,2)),-MID(TEXT(ADDRESS(SMALL(IF($E$4:$E$33&gt;0,ROW($E$4:$E$33),""),ROW()-33),5,2),),SEARCH("$",TEXT(ADDRESS(SMALL(IF($E$4:$E$33&gt;0,ROW($E$4:$E$33),""),ROW()-33),5,2),))+1,99)+1,0),"")</f>
        <v/>
      </c>
      <c r="V63" s="1" t="str">
        <f t="array" aca="1" ref="V63" ca="1">IFERROR(INDIRECT(ADDRESS(SMALL(IF($E$4:$E$33&gt;0,ROW($E$4:$E$33),""),ROW()-33),5,2)),"")</f>
        <v/>
      </c>
      <c r="W63" s="1" t="str">
        <f t="array" aca="1" ref="W63" ca="1">IFERROR(OFFSET(INDIRECT(ADDRESS(SMALL(IF($E$4:$E$33&gt;0,ROW($E$4:$E$33),""),ROW()-33),5,2)),0,-3),"")</f>
        <v/>
      </c>
      <c r="X63" s="4" t="str">
        <f t="array" aca="1" ref="X63" ca="1">IFERROR(OFFSET(INDIRECT(ADDRESS(SMALL(IF($E$4:$E$33&gt;0,ROW($E$4:$E$33),""),ROW()-33),5,2)),0,-4),"")</f>
        <v/>
      </c>
    </row>
    <row r="64" spans="1:24" ht="15" customHeight="1" x14ac:dyDescent="0.25">
      <c r="R64" s="1" t="str">
        <f t="array" aca="1" ref="R64" ca="1">IFERROR(OFFSET(INDIRECT(ADDRESS(SMALL(IF($F$4:$F$33&gt;0,ROW($F$4:$F$33),""),ROW()-63),6,2)),0,-3),"")</f>
        <v>ИП 4</v>
      </c>
      <c r="S64" s="1" t="str">
        <f t="array" aca="1" ref="S64" ca="1">IFERROR(OFFSET(INDIRECT(ADDRESS(SMALL(IF($F$4:$F$33&gt;0,ROW($F$4:$F$33),""),ROW()-63),6,2)),-MID(TEXT(ADDRESS(SMALL(IF($F$4:$F$33&gt;0,ROW($F$4:$F$33),""),ROW()-63),6,2),),SEARCH("$",TEXT(ADDRESS(SMALL(IF($F$4:$F$33&gt;0,ROW($F$4:$F$33),""),ROW()-63),6,2),))+1,99)+3,0),"")</f>
        <v>Имя магазина 3</v>
      </c>
      <c r="T64" s="1" t="str">
        <f t="array" aca="1" ref="T64" ca="1">IFERROR(OFFSET(INDIRECT(ADDRESS(SMALL(IF($F$4:$F$33&gt;0,ROW($F$4:$F$33),""),ROW()-63),6,2)),-MID(TEXT(ADDRESS(SMALL(IF($F$4:$F$33&gt;0,ROW($F$4:$F$33),""),ROW()-63),6,2),),SEARCH("$",TEXT(ADDRESS(SMALL(IF($F$4:$F$33&gt;0,ROW($F$4:$F$33),""),ROW()-63),6,2),))+1,99)+2,0),"")</f>
        <v>ЮЛ магазина 3</v>
      </c>
      <c r="U64" s="1" t="str">
        <f t="array" aca="1" ref="U64" ca="1">IFERROR(OFFSET(INDIRECT(ADDRESS(SMALL(IF($F$4:$F$33&gt;0,ROW($F$4:$F$33),""),ROW()-63),6,2)),-MID(TEXT(ADDRESS(SMALL(IF($F$4:$F$33&gt;0,ROW($F$4:$F$33),""),ROW()-63),6,2),),SEARCH("$",TEXT(ADDRESS(SMALL(IF($F$4:$F$33&gt;0,ROW($F$4:$F$33),""),ROW()-63),6,2),))+1,99)+1,0),"")</f>
        <v>файл отчёта 1</v>
      </c>
      <c r="V64" s="1">
        <f t="array" aca="1" ref="V64" ca="1">IFERROR(INDIRECT(ADDRESS(SMALL(IF($F$4:$F$33&gt;0,ROW($F$4:$F$33),""),ROW()-63),6,2)),"")</f>
        <v>310</v>
      </c>
      <c r="W64" s="1" t="str">
        <f t="array" aca="1" ref="W64" ca="1">IFERROR(OFFSET(INDIRECT(ADDRESS(SMALL(IF($F$4:$F$33&gt;0,ROW($F$4:$F$33),""),ROW()-63),6,2)),0,-4),"")</f>
        <v>груши</v>
      </c>
      <c r="X64" s="4">
        <f t="array" aca="1" ref="X64" ca="1">IFERROR(OFFSET(INDIRECT(ADDRESS(SMALL(IF($F$4:$F$33&gt;0,ROW($F$4:$F$33),""),ROW()-63),6,2)),0,-5),"")</f>
        <v>43617</v>
      </c>
    </row>
    <row r="65" spans="18:24" x14ac:dyDescent="0.25">
      <c r="R65" s="1" t="str">
        <f t="array" aca="1" ref="R65" ca="1">IFERROR(OFFSET(INDIRECT(ADDRESS(SMALL(IF($F$4:$F$33&gt;0,ROW($F$4:$F$33),""),ROW()-63),6,2)),0,-3),"")</f>
        <v>ИП 5</v>
      </c>
      <c r="S65" s="1" t="str">
        <f t="array" aca="1" ref="S65" ca="1">IFERROR(OFFSET(INDIRECT(ADDRESS(SMALL(IF($F$4:$F$33&gt;0,ROW($F$4:$F$33),""),ROW()-63),6,2)),-MID(TEXT(ADDRESS(SMALL(IF($F$4:$F$33&gt;0,ROW($F$4:$F$33),""),ROW()-63),6,2),),SEARCH("$",TEXT(ADDRESS(SMALL(IF($F$4:$F$33&gt;0,ROW($F$4:$F$33),""),ROW()-63),6,2),))+1,99)+3,0),"")</f>
        <v>Имя магазина 3</v>
      </c>
      <c r="T65" s="1" t="str">
        <f t="array" aca="1" ref="T65" ca="1">IFERROR(OFFSET(INDIRECT(ADDRESS(SMALL(IF($F$4:$F$33&gt;0,ROW($F$4:$F$33),""),ROW()-63),6,2)),-MID(TEXT(ADDRESS(SMALL(IF($F$4:$F$33&gt;0,ROW($F$4:$F$33),""),ROW()-63),6,2),),SEARCH("$",TEXT(ADDRESS(SMALL(IF($F$4:$F$33&gt;0,ROW($F$4:$F$33),""),ROW()-63),6,2),))+1,99)+2,0),"")</f>
        <v>ЮЛ магазина 3</v>
      </c>
      <c r="U65" s="1" t="str">
        <f t="array" aca="1" ref="U65" ca="1">IFERROR(OFFSET(INDIRECT(ADDRESS(SMALL(IF($F$4:$F$33&gt;0,ROW($F$4:$F$33),""),ROW()-63),6,2)),-MID(TEXT(ADDRESS(SMALL(IF($F$4:$F$33&gt;0,ROW($F$4:$F$33),""),ROW()-63),6,2),),SEARCH("$",TEXT(ADDRESS(SMALL(IF($F$4:$F$33&gt;0,ROW($F$4:$F$33),""),ROW()-63),6,2),))+1,99)+1,0),"")</f>
        <v>файл отчёта 1</v>
      </c>
      <c r="V65" s="1">
        <f t="array" aca="1" ref="V65" ca="1">IFERROR(INDIRECT(ADDRESS(SMALL(IF($F$4:$F$33&gt;0,ROW($F$4:$F$33),""),ROW()-63),6,2)),"")</f>
        <v>99</v>
      </c>
      <c r="W65" s="1" t="str">
        <f t="array" aca="1" ref="W65" ca="1">IFERROR(OFFSET(INDIRECT(ADDRESS(SMALL(IF($F$4:$F$33&gt;0,ROW($F$4:$F$33),""),ROW()-63),6,2)),0,-4),"")</f>
        <v>груши</v>
      </c>
      <c r="X65" s="4">
        <f t="array" aca="1" ref="X65" ca="1">IFERROR(OFFSET(INDIRECT(ADDRESS(SMALL(IF($F$4:$F$33&gt;0,ROW($F$4:$F$33),""),ROW()-63),6,2)),0,-5),"")</f>
        <v>43617</v>
      </c>
    </row>
    <row r="66" spans="18:24" x14ac:dyDescent="0.25">
      <c r="R66" s="1" t="str">
        <f t="array" aca="1" ref="R66" ca="1">IFERROR(OFFSET(INDIRECT(ADDRESS(SMALL(IF($F$4:$F$33&gt;0,ROW($F$4:$F$33),""),ROW()-63),6,2)),0,-3),"")</f>
        <v>ИП 10</v>
      </c>
      <c r="S66" s="1" t="str">
        <f t="array" aca="1" ref="S66" ca="1">IFERROR(OFFSET(INDIRECT(ADDRESS(SMALL(IF($F$4:$F$33&gt;0,ROW($F$4:$F$33),""),ROW()-63),6,2)),-MID(TEXT(ADDRESS(SMALL(IF($F$4:$F$33&gt;0,ROW($F$4:$F$33),""),ROW()-63),6,2),),SEARCH("$",TEXT(ADDRESS(SMALL(IF($F$4:$F$33&gt;0,ROW($F$4:$F$33),""),ROW()-63),6,2),))+1,99)+3,0),"")</f>
        <v>Имя магазина 3</v>
      </c>
      <c r="T66" s="1" t="str">
        <f t="array" aca="1" ref="T66" ca="1">IFERROR(OFFSET(INDIRECT(ADDRESS(SMALL(IF($F$4:$F$33&gt;0,ROW($F$4:$F$33),""),ROW()-63),6,2)),-MID(TEXT(ADDRESS(SMALL(IF($F$4:$F$33&gt;0,ROW($F$4:$F$33),""),ROW()-63),6,2),),SEARCH("$",TEXT(ADDRESS(SMALL(IF($F$4:$F$33&gt;0,ROW($F$4:$F$33),""),ROW()-63),6,2),))+1,99)+2,0),"")</f>
        <v>ЮЛ магазина 3</v>
      </c>
      <c r="U66" s="1" t="str">
        <f t="array" aca="1" ref="U66" ca="1">IFERROR(OFFSET(INDIRECT(ADDRESS(SMALL(IF($F$4:$F$33&gt;0,ROW($F$4:$F$33),""),ROW()-63),6,2)),-MID(TEXT(ADDRESS(SMALL(IF($F$4:$F$33&gt;0,ROW($F$4:$F$33),""),ROW()-63),6,2),),SEARCH("$",TEXT(ADDRESS(SMALL(IF($F$4:$F$33&gt;0,ROW($F$4:$F$33),""),ROW()-63),6,2),))+1,99)+1,0),"")</f>
        <v>файл отчёта 1</v>
      </c>
      <c r="V66" s="1">
        <f t="array" aca="1" ref="V66" ca="1">IFERROR(INDIRECT(ADDRESS(SMALL(IF($F$4:$F$33&gt;0,ROW($F$4:$F$33),""),ROW()-63),6,2)),"")</f>
        <v>85</v>
      </c>
      <c r="W66" s="1" t="str">
        <f t="array" aca="1" ref="W66" ca="1">IFERROR(OFFSET(INDIRECT(ADDRESS(SMALL(IF($F$4:$F$33&gt;0,ROW($F$4:$F$33),""),ROW()-63),6,2)),0,-4),"")</f>
        <v>груши</v>
      </c>
      <c r="X66" s="4">
        <f t="array" aca="1" ref="X66" ca="1">IFERROR(OFFSET(INDIRECT(ADDRESS(SMALL(IF($F$4:$F$33&gt;0,ROW($F$4:$F$33),""),ROW()-63),6,2)),0,-5),"")</f>
        <v>43617</v>
      </c>
    </row>
    <row r="67" spans="18:24" x14ac:dyDescent="0.25">
      <c r="R67" s="1" t="str">
        <f t="array" aca="1" ref="R67" ca="1">IFERROR(OFFSET(INDIRECT(ADDRESS(SMALL(IF($F$4:$F$33&gt;0,ROW($F$4:$F$33),""),ROW()-63),6,2)),0,-3),"")</f>
        <v>ИП 12</v>
      </c>
      <c r="S67" s="1" t="str">
        <f t="array" aca="1" ref="S67" ca="1">IFERROR(OFFSET(INDIRECT(ADDRESS(SMALL(IF($F$4:$F$33&gt;0,ROW($F$4:$F$33),""),ROW()-63),6,2)),-MID(TEXT(ADDRESS(SMALL(IF($F$4:$F$33&gt;0,ROW($F$4:$F$33),""),ROW()-63),6,2),),SEARCH("$",TEXT(ADDRESS(SMALL(IF($F$4:$F$33&gt;0,ROW($F$4:$F$33),""),ROW()-63),6,2),))+1,99)+3,0),"")</f>
        <v>Имя магазина 3</v>
      </c>
      <c r="T67" s="1" t="str">
        <f t="array" aca="1" ref="T67" ca="1">IFERROR(OFFSET(INDIRECT(ADDRESS(SMALL(IF($F$4:$F$33&gt;0,ROW($F$4:$F$33),""),ROW()-63),6,2)),-MID(TEXT(ADDRESS(SMALL(IF($F$4:$F$33&gt;0,ROW($F$4:$F$33),""),ROW()-63),6,2),),SEARCH("$",TEXT(ADDRESS(SMALL(IF($F$4:$F$33&gt;0,ROW($F$4:$F$33),""),ROW()-63),6,2),))+1,99)+2,0),"")</f>
        <v>ЮЛ магазина 3</v>
      </c>
      <c r="U67" s="1" t="str">
        <f t="array" aca="1" ref="U67" ca="1">IFERROR(OFFSET(INDIRECT(ADDRESS(SMALL(IF($F$4:$F$33&gt;0,ROW($F$4:$F$33),""),ROW()-63),6,2)),-MID(TEXT(ADDRESS(SMALL(IF($F$4:$F$33&gt;0,ROW($F$4:$F$33),""),ROW()-63),6,2),),SEARCH("$",TEXT(ADDRESS(SMALL(IF($F$4:$F$33&gt;0,ROW($F$4:$F$33),""),ROW()-63),6,2),))+1,99)+1,0),"")</f>
        <v>файл отчёта 1</v>
      </c>
      <c r="V67" s="1">
        <f t="array" aca="1" ref="V67" ca="1">IFERROR(INDIRECT(ADDRESS(SMALL(IF($F$4:$F$33&gt;0,ROW($F$4:$F$33),""),ROW()-63),6,2)),"")</f>
        <v>66</v>
      </c>
      <c r="W67" s="1" t="str">
        <f t="array" aca="1" ref="W67" ca="1">IFERROR(OFFSET(INDIRECT(ADDRESS(SMALL(IF($F$4:$F$33&gt;0,ROW($F$4:$F$33),""),ROW()-63),6,2)),0,-4),"")</f>
        <v>груши</v>
      </c>
      <c r="X67" s="4">
        <f t="array" aca="1" ref="X67" ca="1">IFERROR(OFFSET(INDIRECT(ADDRESS(SMALL(IF($F$4:$F$33&gt;0,ROW($F$4:$F$33),""),ROW()-63),6,2)),0,-5),"")</f>
        <v>43617</v>
      </c>
    </row>
    <row r="68" spans="18:24" x14ac:dyDescent="0.25">
      <c r="R68" s="1" t="str">
        <f t="array" aca="1" ref="R68" ca="1">IFERROR(OFFSET(INDIRECT(ADDRESS(SMALL(IF($F$4:$F$33&gt;0,ROW($F$4:$F$33),""),ROW()-63),6,2)),0,-3),"")</f>
        <v>ИП 14</v>
      </c>
      <c r="S68" s="1" t="str">
        <f t="array" aca="1" ref="S68" ca="1">IFERROR(OFFSET(INDIRECT(ADDRESS(SMALL(IF($F$4:$F$33&gt;0,ROW($F$4:$F$33),""),ROW()-63),6,2)),-MID(TEXT(ADDRESS(SMALL(IF($F$4:$F$33&gt;0,ROW($F$4:$F$33),""),ROW()-63),6,2),),SEARCH("$",TEXT(ADDRESS(SMALL(IF($F$4:$F$33&gt;0,ROW($F$4:$F$33),""),ROW()-63),6,2),))+1,99)+3,0),"")</f>
        <v>Имя магазина 3</v>
      </c>
      <c r="T68" s="1" t="str">
        <f t="array" aca="1" ref="T68" ca="1">IFERROR(OFFSET(INDIRECT(ADDRESS(SMALL(IF($F$4:$F$33&gt;0,ROW($F$4:$F$33),""),ROW()-63),6,2)),-MID(TEXT(ADDRESS(SMALL(IF($F$4:$F$33&gt;0,ROW($F$4:$F$33),""),ROW()-63),6,2),),SEARCH("$",TEXT(ADDRESS(SMALL(IF($F$4:$F$33&gt;0,ROW($F$4:$F$33),""),ROW()-63),6,2),))+1,99)+2,0),"")</f>
        <v>ЮЛ магазина 3</v>
      </c>
      <c r="U68" s="1" t="str">
        <f t="array" aca="1" ref="U68" ca="1">IFERROR(OFFSET(INDIRECT(ADDRESS(SMALL(IF($F$4:$F$33&gt;0,ROW($F$4:$F$33),""),ROW()-63),6,2)),-MID(TEXT(ADDRESS(SMALL(IF($F$4:$F$33&gt;0,ROW($F$4:$F$33),""),ROW()-63),6,2),),SEARCH("$",TEXT(ADDRESS(SMALL(IF($F$4:$F$33&gt;0,ROW($F$4:$F$33),""),ROW()-63),6,2),))+1,99)+1,0),"")</f>
        <v>файл отчёта 1</v>
      </c>
      <c r="V68" s="1">
        <f t="array" aca="1" ref="V68" ca="1">IFERROR(INDIRECT(ADDRESS(SMALL(IF($F$4:$F$33&gt;0,ROW($F$4:$F$33),""),ROW()-63),6,2)),"")</f>
        <v>120</v>
      </c>
      <c r="W68" s="1" t="str">
        <f t="array" aca="1" ref="W68" ca="1">IFERROR(OFFSET(INDIRECT(ADDRESS(SMALL(IF($F$4:$F$33&gt;0,ROW($F$4:$F$33),""),ROW()-63),6,2)),0,-4),"")</f>
        <v>груши</v>
      </c>
      <c r="X68" s="4">
        <f t="array" aca="1" ref="X68" ca="1">IFERROR(OFFSET(INDIRECT(ADDRESS(SMALL(IF($F$4:$F$33&gt;0,ROW($F$4:$F$33),""),ROW()-63),6,2)),0,-5),"")</f>
        <v>43617</v>
      </c>
    </row>
    <row r="69" spans="18:24" x14ac:dyDescent="0.25">
      <c r="R69" s="1" t="str">
        <f t="array" aca="1" ref="R69" ca="1">IFERROR(OFFSET(INDIRECT(ADDRESS(SMALL(IF($F$4:$F$33&gt;0,ROW($F$4:$F$33),""),ROW()-63),6,2)),0,-3),"")</f>
        <v>ИП 4</v>
      </c>
      <c r="S69" s="1" t="str">
        <f t="array" aca="1" ref="S69" ca="1">IFERROR(OFFSET(INDIRECT(ADDRESS(SMALL(IF($F$4:$F$33&gt;0,ROW($F$4:$F$33),""),ROW()-63),6,2)),-MID(TEXT(ADDRESS(SMALL(IF($F$4:$F$33&gt;0,ROW($F$4:$F$33),""),ROW()-63),6,2),),SEARCH("$",TEXT(ADDRESS(SMALL(IF($F$4:$F$33&gt;0,ROW($F$4:$F$33),""),ROW()-63),6,2),))+1,99)+3,0),"")</f>
        <v>Имя магазина 3</v>
      </c>
      <c r="T69" s="1" t="str">
        <f t="array" aca="1" ref="T69" ca="1">IFERROR(OFFSET(INDIRECT(ADDRESS(SMALL(IF($F$4:$F$33&gt;0,ROW($F$4:$F$33),""),ROW()-63),6,2)),-MID(TEXT(ADDRESS(SMALL(IF($F$4:$F$33&gt;0,ROW($F$4:$F$33),""),ROW()-63),6,2),),SEARCH("$",TEXT(ADDRESS(SMALL(IF($F$4:$F$33&gt;0,ROW($F$4:$F$33),""),ROW()-63),6,2),))+1,99)+2,0),"")</f>
        <v>ЮЛ магазина 3</v>
      </c>
      <c r="U69" s="1" t="str">
        <f t="array" aca="1" ref="U69" ca="1">IFERROR(OFFSET(INDIRECT(ADDRESS(SMALL(IF($F$4:$F$33&gt;0,ROW($F$4:$F$33),""),ROW()-63),6,2)),-MID(TEXT(ADDRESS(SMALL(IF($F$4:$F$33&gt;0,ROW($F$4:$F$33),""),ROW()-63),6,2),),SEARCH("$",TEXT(ADDRESS(SMALL(IF($F$4:$F$33&gt;0,ROW($F$4:$F$33),""),ROW()-63),6,2),))+1,99)+1,0),"")</f>
        <v>файл отчёта 1</v>
      </c>
      <c r="V69" s="1">
        <f t="array" aca="1" ref="V69" ca="1">IFERROR(INDIRECT(ADDRESS(SMALL(IF($F$4:$F$33&gt;0,ROW($F$4:$F$33),""),ROW()-63),6,2)),"")</f>
        <v>310</v>
      </c>
      <c r="W69" s="1" t="str">
        <f t="array" aca="1" ref="W69" ca="1">IFERROR(OFFSET(INDIRECT(ADDRESS(SMALL(IF($F$4:$F$33&gt;0,ROW($F$4:$F$33),""),ROW()-63),6,2)),0,-4),"")</f>
        <v>яблоки</v>
      </c>
      <c r="X69" s="4">
        <f t="array" aca="1" ref="X69" ca="1">IFERROR(OFFSET(INDIRECT(ADDRESS(SMALL(IF($F$4:$F$33&gt;0,ROW($F$4:$F$33),""),ROW()-63),6,2)),0,-5),"")</f>
        <v>43617</v>
      </c>
    </row>
    <row r="70" spans="18:24" x14ac:dyDescent="0.25">
      <c r="R70" s="1" t="str">
        <f t="array" aca="1" ref="R70" ca="1">IFERROR(OFFSET(INDIRECT(ADDRESS(SMALL(IF($F$4:$F$33&gt;0,ROW($F$4:$F$33),""),ROW()-63),6,2)),0,-3),"")</f>
        <v>ИП 5</v>
      </c>
      <c r="S70" s="1" t="str">
        <f t="array" aca="1" ref="S70" ca="1">IFERROR(OFFSET(INDIRECT(ADDRESS(SMALL(IF($F$4:$F$33&gt;0,ROW($F$4:$F$33),""),ROW()-63),6,2)),-MID(TEXT(ADDRESS(SMALL(IF($F$4:$F$33&gt;0,ROW($F$4:$F$33),""),ROW()-63),6,2),),SEARCH("$",TEXT(ADDRESS(SMALL(IF($F$4:$F$33&gt;0,ROW($F$4:$F$33),""),ROW()-63),6,2),))+1,99)+3,0),"")</f>
        <v>Имя магазина 3</v>
      </c>
      <c r="T70" s="1" t="str">
        <f t="array" aca="1" ref="T70" ca="1">IFERROR(OFFSET(INDIRECT(ADDRESS(SMALL(IF($F$4:$F$33&gt;0,ROW($F$4:$F$33),""),ROW()-63),6,2)),-MID(TEXT(ADDRESS(SMALL(IF($F$4:$F$33&gt;0,ROW($F$4:$F$33),""),ROW()-63),6,2),),SEARCH("$",TEXT(ADDRESS(SMALL(IF($F$4:$F$33&gt;0,ROW($F$4:$F$33),""),ROW()-63),6,2),))+1,99)+2,0),"")</f>
        <v>ЮЛ магазина 3</v>
      </c>
      <c r="U70" s="1" t="str">
        <f t="array" aca="1" ref="U70" ca="1">IFERROR(OFFSET(INDIRECT(ADDRESS(SMALL(IF($F$4:$F$33&gt;0,ROW($F$4:$F$33),""),ROW()-63),6,2)),-MID(TEXT(ADDRESS(SMALL(IF($F$4:$F$33&gt;0,ROW($F$4:$F$33),""),ROW()-63),6,2),),SEARCH("$",TEXT(ADDRESS(SMALL(IF($F$4:$F$33&gt;0,ROW($F$4:$F$33),""),ROW()-63),6,2),))+1,99)+1,0),"")</f>
        <v>файл отчёта 1</v>
      </c>
      <c r="V70" s="1">
        <f t="array" aca="1" ref="V70" ca="1">IFERROR(INDIRECT(ADDRESS(SMALL(IF($F$4:$F$33&gt;0,ROW($F$4:$F$33),""),ROW()-63),6,2)),"")</f>
        <v>99</v>
      </c>
      <c r="W70" s="1" t="str">
        <f t="array" aca="1" ref="W70" ca="1">IFERROR(OFFSET(INDIRECT(ADDRESS(SMALL(IF($F$4:$F$33&gt;0,ROW($F$4:$F$33),""),ROW()-63),6,2)),0,-4),"")</f>
        <v>яблоки</v>
      </c>
      <c r="X70" s="4">
        <f t="array" aca="1" ref="X70" ca="1">IFERROR(OFFSET(INDIRECT(ADDRESS(SMALL(IF($F$4:$F$33&gt;0,ROW($F$4:$F$33),""),ROW()-63),6,2)),0,-5),"")</f>
        <v>43617</v>
      </c>
    </row>
    <row r="71" spans="18:24" x14ac:dyDescent="0.25">
      <c r="R71" s="1" t="str">
        <f t="array" aca="1" ref="R71" ca="1">IFERROR(OFFSET(INDIRECT(ADDRESS(SMALL(IF($F$4:$F$33&gt;0,ROW($F$4:$F$33),""),ROW()-63),6,2)),0,-3),"")</f>
        <v>ИП 10</v>
      </c>
      <c r="S71" s="1" t="str">
        <f t="array" aca="1" ref="S71" ca="1">IFERROR(OFFSET(INDIRECT(ADDRESS(SMALL(IF($F$4:$F$33&gt;0,ROW($F$4:$F$33),""),ROW()-63),6,2)),-MID(TEXT(ADDRESS(SMALL(IF($F$4:$F$33&gt;0,ROW($F$4:$F$33),""),ROW()-63),6,2),),SEARCH("$",TEXT(ADDRESS(SMALL(IF($F$4:$F$33&gt;0,ROW($F$4:$F$33),""),ROW()-63),6,2),))+1,99)+3,0),"")</f>
        <v>Имя магазина 3</v>
      </c>
      <c r="T71" s="1" t="str">
        <f t="array" aca="1" ref="T71" ca="1">IFERROR(OFFSET(INDIRECT(ADDRESS(SMALL(IF($F$4:$F$33&gt;0,ROW($F$4:$F$33),""),ROW()-63),6,2)),-MID(TEXT(ADDRESS(SMALL(IF($F$4:$F$33&gt;0,ROW($F$4:$F$33),""),ROW()-63),6,2),),SEARCH("$",TEXT(ADDRESS(SMALL(IF($F$4:$F$33&gt;0,ROW($F$4:$F$33),""),ROW()-63),6,2),))+1,99)+2,0),"")</f>
        <v>ЮЛ магазина 3</v>
      </c>
      <c r="U71" s="1" t="str">
        <f t="array" aca="1" ref="U71" ca="1">IFERROR(OFFSET(INDIRECT(ADDRESS(SMALL(IF($F$4:$F$33&gt;0,ROW($F$4:$F$33),""),ROW()-63),6,2)),-MID(TEXT(ADDRESS(SMALL(IF($F$4:$F$33&gt;0,ROW($F$4:$F$33),""),ROW()-63),6,2),),SEARCH("$",TEXT(ADDRESS(SMALL(IF($F$4:$F$33&gt;0,ROW($F$4:$F$33),""),ROW()-63),6,2),))+1,99)+1,0),"")</f>
        <v>файл отчёта 1</v>
      </c>
      <c r="V71" s="1">
        <f t="array" aca="1" ref="V71" ca="1">IFERROR(INDIRECT(ADDRESS(SMALL(IF($F$4:$F$33&gt;0,ROW($F$4:$F$33),""),ROW()-63),6,2)),"")</f>
        <v>85</v>
      </c>
      <c r="W71" s="1" t="str">
        <f t="array" aca="1" ref="W71" ca="1">IFERROR(OFFSET(INDIRECT(ADDRESS(SMALL(IF($F$4:$F$33&gt;0,ROW($F$4:$F$33),""),ROW()-63),6,2)),0,-4),"")</f>
        <v>яблоки</v>
      </c>
      <c r="X71" s="4">
        <f t="array" aca="1" ref="X71" ca="1">IFERROR(OFFSET(INDIRECT(ADDRESS(SMALL(IF($F$4:$F$33&gt;0,ROW($F$4:$F$33),""),ROW()-63),6,2)),0,-5),"")</f>
        <v>43617</v>
      </c>
    </row>
    <row r="72" spans="18:24" x14ac:dyDescent="0.25">
      <c r="R72" s="1" t="str">
        <f t="array" aca="1" ref="R72" ca="1">IFERROR(OFFSET(INDIRECT(ADDRESS(SMALL(IF($F$4:$F$33&gt;0,ROW($F$4:$F$33),""),ROW()-63),6,2)),0,-3),"")</f>
        <v>ИП 12</v>
      </c>
      <c r="S72" s="1" t="str">
        <f t="array" aca="1" ref="S72" ca="1">IFERROR(OFFSET(INDIRECT(ADDRESS(SMALL(IF($F$4:$F$33&gt;0,ROW($F$4:$F$33),""),ROW()-63),6,2)),-MID(TEXT(ADDRESS(SMALL(IF($F$4:$F$33&gt;0,ROW($F$4:$F$33),""),ROW()-63),6,2),),SEARCH("$",TEXT(ADDRESS(SMALL(IF($F$4:$F$33&gt;0,ROW($F$4:$F$33),""),ROW()-63),6,2),))+1,99)+3,0),"")</f>
        <v>Имя магазина 3</v>
      </c>
      <c r="T72" s="1" t="str">
        <f t="array" aca="1" ref="T72" ca="1">IFERROR(OFFSET(INDIRECT(ADDRESS(SMALL(IF($F$4:$F$33&gt;0,ROW($F$4:$F$33),""),ROW()-63),6,2)),-MID(TEXT(ADDRESS(SMALL(IF($F$4:$F$33&gt;0,ROW($F$4:$F$33),""),ROW()-63),6,2),),SEARCH("$",TEXT(ADDRESS(SMALL(IF($F$4:$F$33&gt;0,ROW($F$4:$F$33),""),ROW()-63),6,2),))+1,99)+2,0),"")</f>
        <v>ЮЛ магазина 3</v>
      </c>
      <c r="U72" s="1" t="str">
        <f t="array" aca="1" ref="U72" ca="1">IFERROR(OFFSET(INDIRECT(ADDRESS(SMALL(IF($F$4:$F$33&gt;0,ROW($F$4:$F$33),""),ROW()-63),6,2)),-MID(TEXT(ADDRESS(SMALL(IF($F$4:$F$33&gt;0,ROW($F$4:$F$33),""),ROW()-63),6,2),),SEARCH("$",TEXT(ADDRESS(SMALL(IF($F$4:$F$33&gt;0,ROW($F$4:$F$33),""),ROW()-63),6,2),))+1,99)+1,0),"")</f>
        <v>файл отчёта 1</v>
      </c>
      <c r="V72" s="1">
        <f t="array" aca="1" ref="V72" ca="1">IFERROR(INDIRECT(ADDRESS(SMALL(IF($F$4:$F$33&gt;0,ROW($F$4:$F$33),""),ROW()-63),6,2)),"")</f>
        <v>66</v>
      </c>
      <c r="W72" s="1" t="str">
        <f t="array" aca="1" ref="W72" ca="1">IFERROR(OFFSET(INDIRECT(ADDRESS(SMALL(IF($F$4:$F$33&gt;0,ROW($F$4:$F$33),""),ROW()-63),6,2)),0,-4),"")</f>
        <v>яблоки</v>
      </c>
      <c r="X72" s="4">
        <f t="array" aca="1" ref="X72" ca="1">IFERROR(OFFSET(INDIRECT(ADDRESS(SMALL(IF($F$4:$F$33&gt;0,ROW($F$4:$F$33),""),ROW()-63),6,2)),0,-5),"")</f>
        <v>43617</v>
      </c>
    </row>
    <row r="73" spans="18:24" x14ac:dyDescent="0.25">
      <c r="R73" s="1" t="str">
        <f t="array" aca="1" ref="R73" ca="1">IFERROR(OFFSET(INDIRECT(ADDRESS(SMALL(IF($F$4:$F$33&gt;0,ROW($F$4:$F$33),""),ROW()-63),6,2)),0,-3),"")</f>
        <v>ИП 14</v>
      </c>
      <c r="S73" s="1" t="str">
        <f t="array" aca="1" ref="S73" ca="1">IFERROR(OFFSET(INDIRECT(ADDRESS(SMALL(IF($F$4:$F$33&gt;0,ROW($F$4:$F$33),""),ROW()-63),6,2)),-MID(TEXT(ADDRESS(SMALL(IF($F$4:$F$33&gt;0,ROW($F$4:$F$33),""),ROW()-63),6,2),),SEARCH("$",TEXT(ADDRESS(SMALL(IF($F$4:$F$33&gt;0,ROW($F$4:$F$33),""),ROW()-63),6,2),))+1,99)+3,0),"")</f>
        <v>Имя магазина 3</v>
      </c>
      <c r="T73" s="1" t="str">
        <f t="array" aca="1" ref="T73" ca="1">IFERROR(OFFSET(INDIRECT(ADDRESS(SMALL(IF($F$4:$F$33&gt;0,ROW($F$4:$F$33),""),ROW()-63),6,2)),-MID(TEXT(ADDRESS(SMALL(IF($F$4:$F$33&gt;0,ROW($F$4:$F$33),""),ROW()-63),6,2),),SEARCH("$",TEXT(ADDRESS(SMALL(IF($F$4:$F$33&gt;0,ROW($F$4:$F$33),""),ROW()-63),6,2),))+1,99)+2,0),"")</f>
        <v>ЮЛ магазина 3</v>
      </c>
      <c r="U73" s="1" t="str">
        <f t="array" aca="1" ref="U73" ca="1">IFERROR(OFFSET(INDIRECT(ADDRESS(SMALL(IF($F$4:$F$33&gt;0,ROW($F$4:$F$33),""),ROW()-63),6,2)),-MID(TEXT(ADDRESS(SMALL(IF($F$4:$F$33&gt;0,ROW($F$4:$F$33),""),ROW()-63),6,2),),SEARCH("$",TEXT(ADDRESS(SMALL(IF($F$4:$F$33&gt;0,ROW($F$4:$F$33),""),ROW()-63),6,2),))+1,99)+1,0),"")</f>
        <v>файл отчёта 1</v>
      </c>
      <c r="V73" s="1">
        <f t="array" aca="1" ref="V73" ca="1">IFERROR(INDIRECT(ADDRESS(SMALL(IF($F$4:$F$33&gt;0,ROW($F$4:$F$33),""),ROW()-63),6,2)),"")</f>
        <v>120</v>
      </c>
      <c r="W73" s="1" t="str">
        <f t="array" aca="1" ref="W73" ca="1">IFERROR(OFFSET(INDIRECT(ADDRESS(SMALL(IF($F$4:$F$33&gt;0,ROW($F$4:$F$33),""),ROW()-63),6,2)),0,-4),"")</f>
        <v>яблоки</v>
      </c>
      <c r="X73" s="4">
        <f t="array" aca="1" ref="X73" ca="1">IFERROR(OFFSET(INDIRECT(ADDRESS(SMALL(IF($F$4:$F$33&gt;0,ROW($F$4:$F$33),""),ROW()-63),6,2)),0,-5),"")</f>
        <v>43617</v>
      </c>
    </row>
    <row r="74" spans="18:24" x14ac:dyDescent="0.25">
      <c r="R74" s="1" t="str">
        <f t="array" aca="1" ref="R74" ca="1">IFERROR(OFFSET(INDIRECT(ADDRESS(SMALL(IF($F$4:$F$33&gt;0,ROW($F$4:$F$33),""),ROW()-63),6,2)),0,-3),"")</f>
        <v/>
      </c>
      <c r="S74" s="1" t="str">
        <f t="array" aca="1" ref="S74" ca="1">IFERROR(OFFSET(INDIRECT(ADDRESS(SMALL(IF($F$4:$F$33&gt;0,ROW($F$4:$F$33),""),ROW()-63),6,2)),-MID(TEXT(ADDRESS(SMALL(IF($F$4:$F$33&gt;0,ROW($F$4:$F$33),""),ROW()-63),6,2),),SEARCH("$",TEXT(ADDRESS(SMALL(IF($F$4:$F$33&gt;0,ROW($F$4:$F$33),""),ROW()-63),6,2),))+1,99)+3,0),"")</f>
        <v/>
      </c>
      <c r="T74" s="1" t="str">
        <f t="array" aca="1" ref="T74" ca="1">IFERROR(OFFSET(INDIRECT(ADDRESS(SMALL(IF($F$4:$F$33&gt;0,ROW($F$4:$F$33),""),ROW()-63),6,2)),-MID(TEXT(ADDRESS(SMALL(IF($F$4:$F$33&gt;0,ROW($F$4:$F$33),""),ROW()-63),6,2),),SEARCH("$",TEXT(ADDRESS(SMALL(IF($F$4:$F$33&gt;0,ROW($F$4:$F$33),""),ROW()-63),6,2),))+1,99)+2,0),"")</f>
        <v/>
      </c>
      <c r="U74" s="1" t="str">
        <f t="array" aca="1" ref="U74" ca="1">IFERROR(OFFSET(INDIRECT(ADDRESS(SMALL(IF($F$4:$F$33&gt;0,ROW($F$4:$F$33),""),ROW()-63),6,2)),-MID(TEXT(ADDRESS(SMALL(IF($F$4:$F$33&gt;0,ROW($F$4:$F$33),""),ROW()-63),6,2),),SEARCH("$",TEXT(ADDRESS(SMALL(IF($F$4:$F$33&gt;0,ROW($F$4:$F$33),""),ROW()-63),6,2),))+1,99)+1,0),"")</f>
        <v/>
      </c>
      <c r="V74" s="1" t="str">
        <f t="array" aca="1" ref="V74" ca="1">IFERROR(INDIRECT(ADDRESS(SMALL(IF($F$4:$F$33&gt;0,ROW($F$4:$F$33),""),ROW()-63),6,2)),"")</f>
        <v/>
      </c>
      <c r="W74" s="1" t="str">
        <f t="array" aca="1" ref="W74" ca="1">IFERROR(OFFSET(INDIRECT(ADDRESS(SMALL(IF($F$4:$F$33&gt;0,ROW($F$4:$F$33),""),ROW()-63),6,2)),0,-4),"")</f>
        <v/>
      </c>
      <c r="X74" s="4" t="str">
        <f t="array" aca="1" ref="X74" ca="1">IFERROR(OFFSET(INDIRECT(ADDRESS(SMALL(IF($F$4:$F$33&gt;0,ROW($F$4:$F$33),""),ROW()-63),6,2)),0,-5),"")</f>
        <v/>
      </c>
    </row>
    <row r="75" spans="18:24" x14ac:dyDescent="0.25">
      <c r="R75" s="1" t="str">
        <f t="array" aca="1" ref="R75" ca="1">IFERROR(OFFSET(INDIRECT(ADDRESS(SMALL(IF($F$4:$F$33&gt;0,ROW($F$4:$F$33),""),ROW()-63),6,2)),0,-3),"")</f>
        <v/>
      </c>
      <c r="S75" s="1" t="str">
        <f t="array" aca="1" ref="S75" ca="1">IFERROR(OFFSET(INDIRECT(ADDRESS(SMALL(IF($F$4:$F$33&gt;0,ROW($F$4:$F$33),""),ROW()-63),6,2)),-MID(TEXT(ADDRESS(SMALL(IF($F$4:$F$33&gt;0,ROW($F$4:$F$33),""),ROW()-63),6,2),),SEARCH("$",TEXT(ADDRESS(SMALL(IF($F$4:$F$33&gt;0,ROW($F$4:$F$33),""),ROW()-63),6,2),))+1,99)+3,0),"")</f>
        <v/>
      </c>
      <c r="T75" s="1" t="str">
        <f t="array" aca="1" ref="T75" ca="1">IFERROR(OFFSET(INDIRECT(ADDRESS(SMALL(IF($F$4:$F$33&gt;0,ROW($F$4:$F$33),""),ROW()-63),6,2)),-MID(TEXT(ADDRESS(SMALL(IF($F$4:$F$33&gt;0,ROW($F$4:$F$33),""),ROW()-63),6,2),),SEARCH("$",TEXT(ADDRESS(SMALL(IF($F$4:$F$33&gt;0,ROW($F$4:$F$33),""),ROW()-63),6,2),))+1,99)+2,0),"")</f>
        <v/>
      </c>
      <c r="U75" s="1" t="str">
        <f t="array" aca="1" ref="U75" ca="1">IFERROR(OFFSET(INDIRECT(ADDRESS(SMALL(IF($F$4:$F$33&gt;0,ROW($F$4:$F$33),""),ROW()-63),6,2)),-MID(TEXT(ADDRESS(SMALL(IF($F$4:$F$33&gt;0,ROW($F$4:$F$33),""),ROW()-63),6,2),),SEARCH("$",TEXT(ADDRESS(SMALL(IF($F$4:$F$33&gt;0,ROW($F$4:$F$33),""),ROW()-63),6,2),))+1,99)+1,0),"")</f>
        <v/>
      </c>
      <c r="V75" s="1" t="str">
        <f t="array" aca="1" ref="V75" ca="1">IFERROR(INDIRECT(ADDRESS(SMALL(IF($F$4:$F$33&gt;0,ROW($F$4:$F$33),""),ROW()-63),6,2)),"")</f>
        <v/>
      </c>
      <c r="W75" s="1" t="str">
        <f t="array" aca="1" ref="W75" ca="1">IFERROR(OFFSET(INDIRECT(ADDRESS(SMALL(IF($F$4:$F$33&gt;0,ROW($F$4:$F$33),""),ROW()-63),6,2)),0,-4),"")</f>
        <v/>
      </c>
      <c r="X75" s="4" t="str">
        <f t="array" aca="1" ref="X75" ca="1">IFERROR(OFFSET(INDIRECT(ADDRESS(SMALL(IF($F$4:$F$33&gt;0,ROW($F$4:$F$33),""),ROW()-63),6,2)),0,-5),"")</f>
        <v/>
      </c>
    </row>
    <row r="76" spans="18:24" x14ac:dyDescent="0.25">
      <c r="R76" s="1" t="str">
        <f t="array" aca="1" ref="R76" ca="1">IFERROR(OFFSET(INDIRECT(ADDRESS(SMALL(IF($F$4:$F$33&gt;0,ROW($F$4:$F$33),""),ROW()-63),6,2)),0,-3),"")</f>
        <v/>
      </c>
      <c r="S76" s="1" t="str">
        <f t="array" aca="1" ref="S76" ca="1">IFERROR(OFFSET(INDIRECT(ADDRESS(SMALL(IF($F$4:$F$33&gt;0,ROW($F$4:$F$33),""),ROW()-63),6,2)),-MID(TEXT(ADDRESS(SMALL(IF($F$4:$F$33&gt;0,ROW($F$4:$F$33),""),ROW()-63),6,2),),SEARCH("$",TEXT(ADDRESS(SMALL(IF($F$4:$F$33&gt;0,ROW($F$4:$F$33),""),ROW()-63),6,2),))+1,99)+3,0),"")</f>
        <v/>
      </c>
      <c r="T76" s="1" t="str">
        <f t="array" aca="1" ref="T76" ca="1">IFERROR(OFFSET(INDIRECT(ADDRESS(SMALL(IF($F$4:$F$33&gt;0,ROW($F$4:$F$33),""),ROW()-63),6,2)),-MID(TEXT(ADDRESS(SMALL(IF($F$4:$F$33&gt;0,ROW($F$4:$F$33),""),ROW()-63),6,2),),SEARCH("$",TEXT(ADDRESS(SMALL(IF($F$4:$F$33&gt;0,ROW($F$4:$F$33),""),ROW()-63),6,2),))+1,99)+2,0),"")</f>
        <v/>
      </c>
      <c r="U76" s="1" t="str">
        <f t="array" aca="1" ref="U76" ca="1">IFERROR(OFFSET(INDIRECT(ADDRESS(SMALL(IF($F$4:$F$33&gt;0,ROW($F$4:$F$33),""),ROW()-63),6,2)),-MID(TEXT(ADDRESS(SMALL(IF($F$4:$F$33&gt;0,ROW($F$4:$F$33),""),ROW()-63),6,2),),SEARCH("$",TEXT(ADDRESS(SMALL(IF($F$4:$F$33&gt;0,ROW($F$4:$F$33),""),ROW()-63),6,2),))+1,99)+1,0),"")</f>
        <v/>
      </c>
      <c r="V76" s="1" t="str">
        <f t="array" aca="1" ref="V76" ca="1">IFERROR(INDIRECT(ADDRESS(SMALL(IF($F$4:$F$33&gt;0,ROW($F$4:$F$33),""),ROW()-63),6,2)),"")</f>
        <v/>
      </c>
      <c r="W76" s="1" t="str">
        <f t="array" aca="1" ref="W76" ca="1">IFERROR(OFFSET(INDIRECT(ADDRESS(SMALL(IF($F$4:$F$33&gt;0,ROW($F$4:$F$33),""),ROW()-63),6,2)),0,-4),"")</f>
        <v/>
      </c>
      <c r="X76" s="4" t="str">
        <f t="array" aca="1" ref="X76" ca="1">IFERROR(OFFSET(INDIRECT(ADDRESS(SMALL(IF($F$4:$F$33&gt;0,ROW($F$4:$F$33),""),ROW()-63),6,2)),0,-5),"")</f>
        <v/>
      </c>
    </row>
    <row r="77" spans="18:24" x14ac:dyDescent="0.25">
      <c r="R77" s="1" t="str">
        <f t="array" aca="1" ref="R77" ca="1">IFERROR(OFFSET(INDIRECT(ADDRESS(SMALL(IF($F$4:$F$33&gt;0,ROW($F$4:$F$33),""),ROW()-63),6,2)),0,-3),"")</f>
        <v/>
      </c>
      <c r="S77" s="1" t="str">
        <f t="array" aca="1" ref="S77" ca="1">IFERROR(OFFSET(INDIRECT(ADDRESS(SMALL(IF($F$4:$F$33&gt;0,ROW($F$4:$F$33),""),ROW()-63),6,2)),-MID(TEXT(ADDRESS(SMALL(IF($F$4:$F$33&gt;0,ROW($F$4:$F$33),""),ROW()-63),6,2),),SEARCH("$",TEXT(ADDRESS(SMALL(IF($F$4:$F$33&gt;0,ROW($F$4:$F$33),""),ROW()-63),6,2),))+1,99)+3,0),"")</f>
        <v/>
      </c>
      <c r="T77" s="1" t="str">
        <f t="array" aca="1" ref="T77" ca="1">IFERROR(OFFSET(INDIRECT(ADDRESS(SMALL(IF($F$4:$F$33&gt;0,ROW($F$4:$F$33),""),ROW()-63),6,2)),-MID(TEXT(ADDRESS(SMALL(IF($F$4:$F$33&gt;0,ROW($F$4:$F$33),""),ROW()-63),6,2),),SEARCH("$",TEXT(ADDRESS(SMALL(IF($F$4:$F$33&gt;0,ROW($F$4:$F$33),""),ROW()-63),6,2),))+1,99)+2,0),"")</f>
        <v/>
      </c>
      <c r="U77" s="1" t="str">
        <f t="array" aca="1" ref="U77" ca="1">IFERROR(OFFSET(INDIRECT(ADDRESS(SMALL(IF($F$4:$F$33&gt;0,ROW($F$4:$F$33),""),ROW()-63),6,2)),-MID(TEXT(ADDRESS(SMALL(IF($F$4:$F$33&gt;0,ROW($F$4:$F$33),""),ROW()-63),6,2),),SEARCH("$",TEXT(ADDRESS(SMALL(IF($F$4:$F$33&gt;0,ROW($F$4:$F$33),""),ROW()-63),6,2),))+1,99)+1,0),"")</f>
        <v/>
      </c>
      <c r="V77" s="1" t="str">
        <f t="array" aca="1" ref="V77" ca="1">IFERROR(INDIRECT(ADDRESS(SMALL(IF($F$4:$F$33&gt;0,ROW($F$4:$F$33),""),ROW()-63),6,2)),"")</f>
        <v/>
      </c>
      <c r="W77" s="1" t="str">
        <f t="array" aca="1" ref="W77" ca="1">IFERROR(OFFSET(INDIRECT(ADDRESS(SMALL(IF($F$4:$F$33&gt;0,ROW($F$4:$F$33),""),ROW()-63),6,2)),0,-4),"")</f>
        <v/>
      </c>
      <c r="X77" s="4" t="str">
        <f t="array" aca="1" ref="X77" ca="1">IFERROR(OFFSET(INDIRECT(ADDRESS(SMALL(IF($F$4:$F$33&gt;0,ROW($F$4:$F$33),""),ROW()-63),6,2)),0,-5),"")</f>
        <v/>
      </c>
    </row>
    <row r="78" spans="18:24" x14ac:dyDescent="0.25">
      <c r="R78" s="1" t="str">
        <f t="array" aca="1" ref="R78" ca="1">IFERROR(OFFSET(INDIRECT(ADDRESS(SMALL(IF($F$4:$F$33&gt;0,ROW($F$4:$F$33),""),ROW()-63),6,2)),0,-3),"")</f>
        <v/>
      </c>
      <c r="S78" s="1" t="str">
        <f t="array" aca="1" ref="S78" ca="1">IFERROR(OFFSET(INDIRECT(ADDRESS(SMALL(IF($F$4:$F$33&gt;0,ROW($F$4:$F$33),""),ROW()-63),6,2)),-MID(TEXT(ADDRESS(SMALL(IF($F$4:$F$33&gt;0,ROW($F$4:$F$33),""),ROW()-63),6,2),),SEARCH("$",TEXT(ADDRESS(SMALL(IF($F$4:$F$33&gt;0,ROW($F$4:$F$33),""),ROW()-63),6,2),))+1,99)+3,0),"")</f>
        <v/>
      </c>
      <c r="T78" s="1" t="str">
        <f t="array" aca="1" ref="T78" ca="1">IFERROR(OFFSET(INDIRECT(ADDRESS(SMALL(IF($F$4:$F$33&gt;0,ROW($F$4:$F$33),""),ROW()-63),6,2)),-MID(TEXT(ADDRESS(SMALL(IF($F$4:$F$33&gt;0,ROW($F$4:$F$33),""),ROW()-63),6,2),),SEARCH("$",TEXT(ADDRESS(SMALL(IF($F$4:$F$33&gt;0,ROW($F$4:$F$33),""),ROW()-63),6,2),))+1,99)+2,0),"")</f>
        <v/>
      </c>
      <c r="U78" s="1" t="str">
        <f t="array" aca="1" ref="U78" ca="1">IFERROR(OFFSET(INDIRECT(ADDRESS(SMALL(IF($F$4:$F$33&gt;0,ROW($F$4:$F$33),""),ROW()-63),6,2)),-MID(TEXT(ADDRESS(SMALL(IF($F$4:$F$33&gt;0,ROW($F$4:$F$33),""),ROW()-63),6,2),),SEARCH("$",TEXT(ADDRESS(SMALL(IF($F$4:$F$33&gt;0,ROW($F$4:$F$33),""),ROW()-63),6,2),))+1,99)+1,0),"")</f>
        <v/>
      </c>
      <c r="V78" s="1" t="str">
        <f t="array" aca="1" ref="V78" ca="1">IFERROR(INDIRECT(ADDRESS(SMALL(IF($F$4:$F$33&gt;0,ROW($F$4:$F$33),""),ROW()-63),6,2)),"")</f>
        <v/>
      </c>
      <c r="W78" s="1" t="str">
        <f t="array" aca="1" ref="W78" ca="1">IFERROR(OFFSET(INDIRECT(ADDRESS(SMALL(IF($F$4:$F$33&gt;0,ROW($F$4:$F$33),""),ROW()-63),6,2)),0,-4),"")</f>
        <v/>
      </c>
      <c r="X78" s="4" t="str">
        <f t="array" aca="1" ref="X78" ca="1">IFERROR(OFFSET(INDIRECT(ADDRESS(SMALL(IF($F$4:$F$33&gt;0,ROW($F$4:$F$33),""),ROW()-63),6,2)),0,-5),"")</f>
        <v/>
      </c>
    </row>
    <row r="79" spans="18:24" x14ac:dyDescent="0.25">
      <c r="R79" s="1" t="str">
        <f t="array" aca="1" ref="R79" ca="1">IFERROR(OFFSET(INDIRECT(ADDRESS(SMALL(IF($F$4:$F$33&gt;0,ROW($F$4:$F$33),""),ROW()-63),6,2)),0,-3),"")</f>
        <v/>
      </c>
      <c r="S79" s="1" t="str">
        <f t="array" aca="1" ref="S79" ca="1">IFERROR(OFFSET(INDIRECT(ADDRESS(SMALL(IF($F$4:$F$33&gt;0,ROW($F$4:$F$33),""),ROW()-63),6,2)),-MID(TEXT(ADDRESS(SMALL(IF($F$4:$F$33&gt;0,ROW($F$4:$F$33),""),ROW()-63),6,2),),SEARCH("$",TEXT(ADDRESS(SMALL(IF($F$4:$F$33&gt;0,ROW($F$4:$F$33),""),ROW()-63),6,2),))+1,99)+3,0),"")</f>
        <v/>
      </c>
      <c r="T79" s="1" t="str">
        <f t="array" aca="1" ref="T79" ca="1">IFERROR(OFFSET(INDIRECT(ADDRESS(SMALL(IF($F$4:$F$33&gt;0,ROW($F$4:$F$33),""),ROW()-63),6,2)),-MID(TEXT(ADDRESS(SMALL(IF($F$4:$F$33&gt;0,ROW($F$4:$F$33),""),ROW()-63),6,2),),SEARCH("$",TEXT(ADDRESS(SMALL(IF($F$4:$F$33&gt;0,ROW($F$4:$F$33),""),ROW()-63),6,2),))+1,99)+2,0),"")</f>
        <v/>
      </c>
      <c r="U79" s="1" t="str">
        <f t="array" aca="1" ref="U79" ca="1">IFERROR(OFFSET(INDIRECT(ADDRESS(SMALL(IF($F$4:$F$33&gt;0,ROW($F$4:$F$33),""),ROW()-63),6,2)),-MID(TEXT(ADDRESS(SMALL(IF($F$4:$F$33&gt;0,ROW($F$4:$F$33),""),ROW()-63),6,2),),SEARCH("$",TEXT(ADDRESS(SMALL(IF($F$4:$F$33&gt;0,ROW($F$4:$F$33),""),ROW()-63),6,2),))+1,99)+1,0),"")</f>
        <v/>
      </c>
      <c r="V79" s="1" t="str">
        <f t="array" aca="1" ref="V79" ca="1">IFERROR(INDIRECT(ADDRESS(SMALL(IF($F$4:$F$33&gt;0,ROW($F$4:$F$33),""),ROW()-63),6,2)),"")</f>
        <v/>
      </c>
      <c r="W79" s="1" t="str">
        <f t="array" aca="1" ref="W79" ca="1">IFERROR(OFFSET(INDIRECT(ADDRESS(SMALL(IF($F$4:$F$33&gt;0,ROW($F$4:$F$33),""),ROW()-63),6,2)),0,-4),"")</f>
        <v/>
      </c>
      <c r="X79" s="4" t="str">
        <f t="array" aca="1" ref="X79" ca="1">IFERROR(OFFSET(INDIRECT(ADDRESS(SMALL(IF($F$4:$F$33&gt;0,ROW($F$4:$F$33),""),ROW()-63),6,2)),0,-5),"")</f>
        <v/>
      </c>
    </row>
    <row r="80" spans="18:24" x14ac:dyDescent="0.25">
      <c r="R80" s="1" t="str">
        <f t="array" aca="1" ref="R80" ca="1">IFERROR(OFFSET(INDIRECT(ADDRESS(SMALL(IF($F$4:$F$33&gt;0,ROW($F$4:$F$33),""),ROW()-63),6,2)),0,-3),"")</f>
        <v/>
      </c>
      <c r="S80" s="1" t="str">
        <f t="array" aca="1" ref="S80" ca="1">IFERROR(OFFSET(INDIRECT(ADDRESS(SMALL(IF($F$4:$F$33&gt;0,ROW($F$4:$F$33),""),ROW()-63),6,2)),-MID(TEXT(ADDRESS(SMALL(IF($F$4:$F$33&gt;0,ROW($F$4:$F$33),""),ROW()-63),6,2),),SEARCH("$",TEXT(ADDRESS(SMALL(IF($F$4:$F$33&gt;0,ROW($F$4:$F$33),""),ROW()-63),6,2),))+1,99)+3,0),"")</f>
        <v/>
      </c>
      <c r="T80" s="1" t="str">
        <f t="array" aca="1" ref="T80" ca="1">IFERROR(OFFSET(INDIRECT(ADDRESS(SMALL(IF($F$4:$F$33&gt;0,ROW($F$4:$F$33),""),ROW()-63),6,2)),-MID(TEXT(ADDRESS(SMALL(IF($F$4:$F$33&gt;0,ROW($F$4:$F$33),""),ROW()-63),6,2),),SEARCH("$",TEXT(ADDRESS(SMALL(IF($F$4:$F$33&gt;0,ROW($F$4:$F$33),""),ROW()-63),6,2),))+1,99)+2,0),"")</f>
        <v/>
      </c>
      <c r="U80" s="1" t="str">
        <f t="array" aca="1" ref="U80" ca="1">IFERROR(OFFSET(INDIRECT(ADDRESS(SMALL(IF($F$4:$F$33&gt;0,ROW($F$4:$F$33),""),ROW()-63),6,2)),-MID(TEXT(ADDRESS(SMALL(IF($F$4:$F$33&gt;0,ROW($F$4:$F$33),""),ROW()-63),6,2),),SEARCH("$",TEXT(ADDRESS(SMALL(IF($F$4:$F$33&gt;0,ROW($F$4:$F$33),""),ROW()-63),6,2),))+1,99)+1,0),"")</f>
        <v/>
      </c>
      <c r="V80" s="1" t="str">
        <f t="array" aca="1" ref="V80" ca="1">IFERROR(INDIRECT(ADDRESS(SMALL(IF($F$4:$F$33&gt;0,ROW($F$4:$F$33),""),ROW()-63),6,2)),"")</f>
        <v/>
      </c>
      <c r="W80" s="1" t="str">
        <f t="array" aca="1" ref="W80" ca="1">IFERROR(OFFSET(INDIRECT(ADDRESS(SMALL(IF($F$4:$F$33&gt;0,ROW($F$4:$F$33),""),ROW()-63),6,2)),0,-4),"")</f>
        <v/>
      </c>
      <c r="X80" s="4" t="str">
        <f t="array" aca="1" ref="X80" ca="1">IFERROR(OFFSET(INDIRECT(ADDRESS(SMALL(IF($F$4:$F$33&gt;0,ROW($F$4:$F$33),""),ROW()-63),6,2)),0,-5),"")</f>
        <v/>
      </c>
    </row>
    <row r="81" spans="18:24" x14ac:dyDescent="0.25">
      <c r="R81" s="1" t="str">
        <f t="array" aca="1" ref="R81" ca="1">IFERROR(OFFSET(INDIRECT(ADDRESS(SMALL(IF($F$4:$F$33&gt;0,ROW($F$4:$F$33),""),ROW()-63),6,2)),0,-3),"")</f>
        <v/>
      </c>
      <c r="S81" s="1" t="str">
        <f t="array" aca="1" ref="S81" ca="1">IFERROR(OFFSET(INDIRECT(ADDRESS(SMALL(IF($F$4:$F$33&gt;0,ROW($F$4:$F$33),""),ROW()-63),6,2)),-MID(TEXT(ADDRESS(SMALL(IF($F$4:$F$33&gt;0,ROW($F$4:$F$33),""),ROW()-63),6,2),),SEARCH("$",TEXT(ADDRESS(SMALL(IF($F$4:$F$33&gt;0,ROW($F$4:$F$33),""),ROW()-63),6,2),))+1,99)+3,0),"")</f>
        <v/>
      </c>
      <c r="T81" s="1" t="str">
        <f t="array" aca="1" ref="T81" ca="1">IFERROR(OFFSET(INDIRECT(ADDRESS(SMALL(IF($F$4:$F$33&gt;0,ROW($F$4:$F$33),""),ROW()-63),6,2)),-MID(TEXT(ADDRESS(SMALL(IF($F$4:$F$33&gt;0,ROW($F$4:$F$33),""),ROW()-63),6,2),),SEARCH("$",TEXT(ADDRESS(SMALL(IF($F$4:$F$33&gt;0,ROW($F$4:$F$33),""),ROW()-63),6,2),))+1,99)+2,0),"")</f>
        <v/>
      </c>
      <c r="U81" s="1" t="str">
        <f t="array" aca="1" ref="U81" ca="1">IFERROR(OFFSET(INDIRECT(ADDRESS(SMALL(IF($F$4:$F$33&gt;0,ROW($F$4:$F$33),""),ROW()-63),6,2)),-MID(TEXT(ADDRESS(SMALL(IF($F$4:$F$33&gt;0,ROW($F$4:$F$33),""),ROW()-63),6,2),),SEARCH("$",TEXT(ADDRESS(SMALL(IF($F$4:$F$33&gt;0,ROW($F$4:$F$33),""),ROW()-63),6,2),))+1,99)+1,0),"")</f>
        <v/>
      </c>
      <c r="V81" s="1" t="str">
        <f t="array" aca="1" ref="V81" ca="1">IFERROR(INDIRECT(ADDRESS(SMALL(IF($F$4:$F$33&gt;0,ROW($F$4:$F$33),""),ROW()-63),6,2)),"")</f>
        <v/>
      </c>
      <c r="W81" s="1" t="str">
        <f t="array" aca="1" ref="W81" ca="1">IFERROR(OFFSET(INDIRECT(ADDRESS(SMALL(IF($F$4:$F$33&gt;0,ROW($F$4:$F$33),""),ROW()-63),6,2)),0,-4),"")</f>
        <v/>
      </c>
      <c r="X81" s="4" t="str">
        <f t="array" aca="1" ref="X81" ca="1">IFERROR(OFFSET(INDIRECT(ADDRESS(SMALL(IF($F$4:$F$33&gt;0,ROW($F$4:$F$33),""),ROW()-63),6,2)),0,-5),"")</f>
        <v/>
      </c>
    </row>
    <row r="82" spans="18:24" x14ac:dyDescent="0.25">
      <c r="R82" s="1" t="str">
        <f t="array" aca="1" ref="R82" ca="1">IFERROR(OFFSET(INDIRECT(ADDRESS(SMALL(IF($F$4:$F$33&gt;0,ROW($F$4:$F$33),""),ROW()-63),6,2)),0,-3),"")</f>
        <v/>
      </c>
      <c r="S82" s="1" t="str">
        <f t="array" aca="1" ref="S82" ca="1">IFERROR(OFFSET(INDIRECT(ADDRESS(SMALL(IF($F$4:$F$33&gt;0,ROW($F$4:$F$33),""),ROW()-63),6,2)),-MID(TEXT(ADDRESS(SMALL(IF($F$4:$F$33&gt;0,ROW($F$4:$F$33),""),ROW()-63),6,2),),SEARCH("$",TEXT(ADDRESS(SMALL(IF($F$4:$F$33&gt;0,ROW($F$4:$F$33),""),ROW()-63),6,2),))+1,99)+3,0),"")</f>
        <v/>
      </c>
      <c r="T82" s="1" t="str">
        <f t="array" aca="1" ref="T82" ca="1">IFERROR(OFFSET(INDIRECT(ADDRESS(SMALL(IF($F$4:$F$33&gt;0,ROW($F$4:$F$33),""),ROW()-63),6,2)),-MID(TEXT(ADDRESS(SMALL(IF($F$4:$F$33&gt;0,ROW($F$4:$F$33),""),ROW()-63),6,2),),SEARCH("$",TEXT(ADDRESS(SMALL(IF($F$4:$F$33&gt;0,ROW($F$4:$F$33),""),ROW()-63),6,2),))+1,99)+2,0),"")</f>
        <v/>
      </c>
      <c r="U82" s="1" t="str">
        <f t="array" aca="1" ref="U82" ca="1">IFERROR(OFFSET(INDIRECT(ADDRESS(SMALL(IF($F$4:$F$33&gt;0,ROW($F$4:$F$33),""),ROW()-63),6,2)),-MID(TEXT(ADDRESS(SMALL(IF($F$4:$F$33&gt;0,ROW($F$4:$F$33),""),ROW()-63),6,2),),SEARCH("$",TEXT(ADDRESS(SMALL(IF($F$4:$F$33&gt;0,ROW($F$4:$F$33),""),ROW()-63),6,2),))+1,99)+1,0),"")</f>
        <v/>
      </c>
      <c r="V82" s="1" t="str">
        <f t="array" aca="1" ref="V82" ca="1">IFERROR(INDIRECT(ADDRESS(SMALL(IF($F$4:$F$33&gt;0,ROW($F$4:$F$33),""),ROW()-63),6,2)),"")</f>
        <v/>
      </c>
      <c r="W82" s="1" t="str">
        <f t="array" aca="1" ref="W82" ca="1">IFERROR(OFFSET(INDIRECT(ADDRESS(SMALL(IF($F$4:$F$33&gt;0,ROW($F$4:$F$33),""),ROW()-63),6,2)),0,-4),"")</f>
        <v/>
      </c>
      <c r="X82" s="4" t="str">
        <f t="array" aca="1" ref="X82" ca="1">IFERROR(OFFSET(INDIRECT(ADDRESS(SMALL(IF($F$4:$F$33&gt;0,ROW($F$4:$F$33),""),ROW()-63),6,2)),0,-5),"")</f>
        <v/>
      </c>
    </row>
    <row r="83" spans="18:24" x14ac:dyDescent="0.25">
      <c r="R83" s="1" t="str">
        <f t="array" aca="1" ref="R83" ca="1">IFERROR(OFFSET(INDIRECT(ADDRESS(SMALL(IF($F$4:$F$33&gt;0,ROW($F$4:$F$33),""),ROW()-63),6,2)),0,-3),"")</f>
        <v/>
      </c>
      <c r="S83" s="1" t="str">
        <f t="array" aca="1" ref="S83" ca="1">IFERROR(OFFSET(INDIRECT(ADDRESS(SMALL(IF($F$4:$F$33&gt;0,ROW($F$4:$F$33),""),ROW()-63),6,2)),-MID(TEXT(ADDRESS(SMALL(IF($F$4:$F$33&gt;0,ROW($F$4:$F$33),""),ROW()-63),6,2),),SEARCH("$",TEXT(ADDRESS(SMALL(IF($F$4:$F$33&gt;0,ROW($F$4:$F$33),""),ROW()-63),6,2),))+1,99)+3,0),"")</f>
        <v/>
      </c>
      <c r="T83" s="1" t="str">
        <f t="array" aca="1" ref="T83" ca="1">IFERROR(OFFSET(INDIRECT(ADDRESS(SMALL(IF($F$4:$F$33&gt;0,ROW($F$4:$F$33),""),ROW()-63),6,2)),-MID(TEXT(ADDRESS(SMALL(IF($F$4:$F$33&gt;0,ROW($F$4:$F$33),""),ROW()-63),6,2),),SEARCH("$",TEXT(ADDRESS(SMALL(IF($F$4:$F$33&gt;0,ROW($F$4:$F$33),""),ROW()-63),6,2),))+1,99)+2,0),"")</f>
        <v/>
      </c>
      <c r="U83" s="1" t="str">
        <f t="array" aca="1" ref="U83" ca="1">IFERROR(OFFSET(INDIRECT(ADDRESS(SMALL(IF($F$4:$F$33&gt;0,ROW($F$4:$F$33),""),ROW()-63),6,2)),-MID(TEXT(ADDRESS(SMALL(IF($F$4:$F$33&gt;0,ROW($F$4:$F$33),""),ROW()-63),6,2),),SEARCH("$",TEXT(ADDRESS(SMALL(IF($F$4:$F$33&gt;0,ROW($F$4:$F$33),""),ROW()-63),6,2),))+1,99)+1,0),"")</f>
        <v/>
      </c>
      <c r="V83" s="1" t="str">
        <f t="array" aca="1" ref="V83" ca="1">IFERROR(INDIRECT(ADDRESS(SMALL(IF($F$4:$F$33&gt;0,ROW($F$4:$F$33),""),ROW()-63),6,2)),"")</f>
        <v/>
      </c>
      <c r="W83" s="1" t="str">
        <f t="array" aca="1" ref="W83" ca="1">IFERROR(OFFSET(INDIRECT(ADDRESS(SMALL(IF($F$4:$F$33&gt;0,ROW($F$4:$F$33),""),ROW()-63),6,2)),0,-4),"")</f>
        <v/>
      </c>
      <c r="X83" s="4" t="str">
        <f t="array" aca="1" ref="X83" ca="1">IFERROR(OFFSET(INDIRECT(ADDRESS(SMALL(IF($F$4:$F$33&gt;0,ROW($F$4:$F$33),""),ROW()-63),6,2)),0,-5),"")</f>
        <v/>
      </c>
    </row>
    <row r="84" spans="18:24" x14ac:dyDescent="0.25">
      <c r="R84" s="1" t="str">
        <f t="array" aca="1" ref="R84" ca="1">IFERROR(OFFSET(INDIRECT(ADDRESS(SMALL(IF($F$4:$F$33&gt;0,ROW($F$4:$F$33),""),ROW()-63),6,2)),0,-3),"")</f>
        <v/>
      </c>
      <c r="S84" s="1" t="str">
        <f t="array" aca="1" ref="S84" ca="1">IFERROR(OFFSET(INDIRECT(ADDRESS(SMALL(IF($F$4:$F$33&gt;0,ROW($F$4:$F$33),""),ROW()-63),6,2)),-MID(TEXT(ADDRESS(SMALL(IF($F$4:$F$33&gt;0,ROW($F$4:$F$33),""),ROW()-63),6,2),),SEARCH("$",TEXT(ADDRESS(SMALL(IF($F$4:$F$33&gt;0,ROW($F$4:$F$33),""),ROW()-63),6,2),))+1,99)+3,0),"")</f>
        <v/>
      </c>
      <c r="T84" s="1" t="str">
        <f t="array" aca="1" ref="T84" ca="1">IFERROR(OFFSET(INDIRECT(ADDRESS(SMALL(IF($F$4:$F$33&gt;0,ROW($F$4:$F$33),""),ROW()-63),6,2)),-MID(TEXT(ADDRESS(SMALL(IF($F$4:$F$33&gt;0,ROW($F$4:$F$33),""),ROW()-63),6,2),),SEARCH("$",TEXT(ADDRESS(SMALL(IF($F$4:$F$33&gt;0,ROW($F$4:$F$33),""),ROW()-63),6,2),))+1,99)+2,0),"")</f>
        <v/>
      </c>
      <c r="U84" s="1" t="str">
        <f t="array" aca="1" ref="U84" ca="1">IFERROR(OFFSET(INDIRECT(ADDRESS(SMALL(IF($F$4:$F$33&gt;0,ROW($F$4:$F$33),""),ROW()-63),6,2)),-MID(TEXT(ADDRESS(SMALL(IF($F$4:$F$33&gt;0,ROW($F$4:$F$33),""),ROW()-63),6,2),),SEARCH("$",TEXT(ADDRESS(SMALL(IF($F$4:$F$33&gt;0,ROW($F$4:$F$33),""),ROW()-63),6,2),))+1,99)+1,0),"")</f>
        <v/>
      </c>
      <c r="V84" s="1" t="str">
        <f t="array" aca="1" ref="V84" ca="1">IFERROR(INDIRECT(ADDRESS(SMALL(IF($F$4:$F$33&gt;0,ROW($F$4:$F$33),""),ROW()-63),6,2)),"")</f>
        <v/>
      </c>
      <c r="W84" s="1" t="str">
        <f t="array" aca="1" ref="W84" ca="1">IFERROR(OFFSET(INDIRECT(ADDRESS(SMALL(IF($F$4:$F$33&gt;0,ROW($F$4:$F$33),""),ROW()-63),6,2)),0,-4),"")</f>
        <v/>
      </c>
      <c r="X84" s="4" t="str">
        <f t="array" aca="1" ref="X84" ca="1">IFERROR(OFFSET(INDIRECT(ADDRESS(SMALL(IF($F$4:$F$33&gt;0,ROW($F$4:$F$33),""),ROW()-63),6,2)),0,-5),"")</f>
        <v/>
      </c>
    </row>
    <row r="85" spans="18:24" x14ac:dyDescent="0.25">
      <c r="R85" s="1" t="str">
        <f t="array" aca="1" ref="R85" ca="1">IFERROR(OFFSET(INDIRECT(ADDRESS(SMALL(IF($F$4:$F$33&gt;0,ROW($F$4:$F$33),""),ROW()-63),6,2)),0,-3),"")</f>
        <v/>
      </c>
      <c r="S85" s="1" t="str">
        <f t="array" aca="1" ref="S85" ca="1">IFERROR(OFFSET(INDIRECT(ADDRESS(SMALL(IF($F$4:$F$33&gt;0,ROW($F$4:$F$33),""),ROW()-63),6,2)),-MID(TEXT(ADDRESS(SMALL(IF($F$4:$F$33&gt;0,ROW($F$4:$F$33),""),ROW()-63),6,2),),SEARCH("$",TEXT(ADDRESS(SMALL(IF($F$4:$F$33&gt;0,ROW($F$4:$F$33),""),ROW()-63),6,2),))+1,99)+3,0),"")</f>
        <v/>
      </c>
      <c r="T85" s="1" t="str">
        <f t="array" aca="1" ref="T85" ca="1">IFERROR(OFFSET(INDIRECT(ADDRESS(SMALL(IF($F$4:$F$33&gt;0,ROW($F$4:$F$33),""),ROW()-63),6,2)),-MID(TEXT(ADDRESS(SMALL(IF($F$4:$F$33&gt;0,ROW($F$4:$F$33),""),ROW()-63),6,2),),SEARCH("$",TEXT(ADDRESS(SMALL(IF($F$4:$F$33&gt;0,ROW($F$4:$F$33),""),ROW()-63),6,2),))+1,99)+2,0),"")</f>
        <v/>
      </c>
      <c r="U85" s="1" t="str">
        <f t="array" aca="1" ref="U85" ca="1">IFERROR(OFFSET(INDIRECT(ADDRESS(SMALL(IF($F$4:$F$33&gt;0,ROW($F$4:$F$33),""),ROW()-63),6,2)),-MID(TEXT(ADDRESS(SMALL(IF($F$4:$F$33&gt;0,ROW($F$4:$F$33),""),ROW()-63),6,2),),SEARCH("$",TEXT(ADDRESS(SMALL(IF($F$4:$F$33&gt;0,ROW($F$4:$F$33),""),ROW()-63),6,2),))+1,99)+1,0),"")</f>
        <v/>
      </c>
      <c r="V85" s="1" t="str">
        <f t="array" aca="1" ref="V85" ca="1">IFERROR(INDIRECT(ADDRESS(SMALL(IF($F$4:$F$33&gt;0,ROW($F$4:$F$33),""),ROW()-63),6,2)),"")</f>
        <v/>
      </c>
      <c r="W85" s="1" t="str">
        <f t="array" aca="1" ref="W85" ca="1">IFERROR(OFFSET(INDIRECT(ADDRESS(SMALL(IF($F$4:$F$33&gt;0,ROW($F$4:$F$33),""),ROW()-63),6,2)),0,-4),"")</f>
        <v/>
      </c>
      <c r="X85" s="4" t="str">
        <f t="array" aca="1" ref="X85" ca="1">IFERROR(OFFSET(INDIRECT(ADDRESS(SMALL(IF($F$4:$F$33&gt;0,ROW($F$4:$F$33),""),ROW()-63),6,2)),0,-5),"")</f>
        <v/>
      </c>
    </row>
    <row r="86" spans="18:24" x14ac:dyDescent="0.25">
      <c r="R86" s="1" t="str">
        <f t="array" aca="1" ref="R86" ca="1">IFERROR(OFFSET(INDIRECT(ADDRESS(SMALL(IF($F$4:$F$33&gt;0,ROW($F$4:$F$33),""),ROW()-63),6,2)),0,-3),"")</f>
        <v/>
      </c>
      <c r="S86" s="1" t="str">
        <f t="array" aca="1" ref="S86" ca="1">IFERROR(OFFSET(INDIRECT(ADDRESS(SMALL(IF($F$4:$F$33&gt;0,ROW($F$4:$F$33),""),ROW()-63),6,2)),-MID(TEXT(ADDRESS(SMALL(IF($F$4:$F$33&gt;0,ROW($F$4:$F$33),""),ROW()-63),6,2),),SEARCH("$",TEXT(ADDRESS(SMALL(IF($F$4:$F$33&gt;0,ROW($F$4:$F$33),""),ROW()-63),6,2),))+1,99)+3,0),"")</f>
        <v/>
      </c>
      <c r="T86" s="1" t="str">
        <f t="array" aca="1" ref="T86" ca="1">IFERROR(OFFSET(INDIRECT(ADDRESS(SMALL(IF($F$4:$F$33&gt;0,ROW($F$4:$F$33),""),ROW()-63),6,2)),-MID(TEXT(ADDRESS(SMALL(IF($F$4:$F$33&gt;0,ROW($F$4:$F$33),""),ROW()-63),6,2),),SEARCH("$",TEXT(ADDRESS(SMALL(IF($F$4:$F$33&gt;0,ROW($F$4:$F$33),""),ROW()-63),6,2),))+1,99)+2,0),"")</f>
        <v/>
      </c>
      <c r="U86" s="1" t="str">
        <f t="array" aca="1" ref="U86" ca="1">IFERROR(OFFSET(INDIRECT(ADDRESS(SMALL(IF($F$4:$F$33&gt;0,ROW($F$4:$F$33),""),ROW()-63),6,2)),-MID(TEXT(ADDRESS(SMALL(IF($F$4:$F$33&gt;0,ROW($F$4:$F$33),""),ROW()-63),6,2),),SEARCH("$",TEXT(ADDRESS(SMALL(IF($F$4:$F$33&gt;0,ROW($F$4:$F$33),""),ROW()-63),6,2),))+1,99)+1,0),"")</f>
        <v/>
      </c>
      <c r="V86" s="1" t="str">
        <f t="array" aca="1" ref="V86" ca="1">IFERROR(INDIRECT(ADDRESS(SMALL(IF($F$4:$F$33&gt;0,ROW($F$4:$F$33),""),ROW()-63),6,2)),"")</f>
        <v/>
      </c>
      <c r="W86" s="1" t="str">
        <f t="array" aca="1" ref="W86" ca="1">IFERROR(OFFSET(INDIRECT(ADDRESS(SMALL(IF($F$4:$F$33&gt;0,ROW($F$4:$F$33),""),ROW()-63),6,2)),0,-4),"")</f>
        <v/>
      </c>
      <c r="X86" s="4" t="str">
        <f t="array" aca="1" ref="X86" ca="1">IFERROR(OFFSET(INDIRECT(ADDRESS(SMALL(IF($F$4:$F$33&gt;0,ROW($F$4:$F$33),""),ROW()-63),6,2)),0,-5),"")</f>
        <v/>
      </c>
    </row>
    <row r="87" spans="18:24" x14ac:dyDescent="0.25">
      <c r="R87" s="1" t="str">
        <f t="array" aca="1" ref="R87" ca="1">IFERROR(OFFSET(INDIRECT(ADDRESS(SMALL(IF($F$4:$F$33&gt;0,ROW($F$4:$F$33),""),ROW()-63),6,2)),0,-3),"")</f>
        <v/>
      </c>
      <c r="S87" s="1" t="str">
        <f t="array" aca="1" ref="S87" ca="1">IFERROR(OFFSET(INDIRECT(ADDRESS(SMALL(IF($F$4:$F$33&gt;0,ROW($F$4:$F$33),""),ROW()-63),6,2)),-MID(TEXT(ADDRESS(SMALL(IF($F$4:$F$33&gt;0,ROW($F$4:$F$33),""),ROW()-63),6,2),),SEARCH("$",TEXT(ADDRESS(SMALL(IF($F$4:$F$33&gt;0,ROW($F$4:$F$33),""),ROW()-63),6,2),))+1,99)+3,0),"")</f>
        <v/>
      </c>
      <c r="T87" s="1" t="str">
        <f t="array" aca="1" ref="T87" ca="1">IFERROR(OFFSET(INDIRECT(ADDRESS(SMALL(IF($F$4:$F$33&gt;0,ROW($F$4:$F$33),""),ROW()-63),6,2)),-MID(TEXT(ADDRESS(SMALL(IF($F$4:$F$33&gt;0,ROW($F$4:$F$33),""),ROW()-63),6,2),),SEARCH("$",TEXT(ADDRESS(SMALL(IF($F$4:$F$33&gt;0,ROW($F$4:$F$33),""),ROW()-63),6,2),))+1,99)+2,0),"")</f>
        <v/>
      </c>
      <c r="U87" s="1" t="str">
        <f t="array" aca="1" ref="U87" ca="1">IFERROR(OFFSET(INDIRECT(ADDRESS(SMALL(IF($F$4:$F$33&gt;0,ROW($F$4:$F$33),""),ROW()-63),6,2)),-MID(TEXT(ADDRESS(SMALL(IF($F$4:$F$33&gt;0,ROW($F$4:$F$33),""),ROW()-63),6,2),),SEARCH("$",TEXT(ADDRESS(SMALL(IF($F$4:$F$33&gt;0,ROW($F$4:$F$33),""),ROW()-63),6,2),))+1,99)+1,0),"")</f>
        <v/>
      </c>
      <c r="V87" s="1" t="str">
        <f t="array" aca="1" ref="V87" ca="1">IFERROR(INDIRECT(ADDRESS(SMALL(IF($F$4:$F$33&gt;0,ROW($F$4:$F$33),""),ROW()-63),6,2)),"")</f>
        <v/>
      </c>
      <c r="W87" s="1" t="str">
        <f t="array" aca="1" ref="W87" ca="1">IFERROR(OFFSET(INDIRECT(ADDRESS(SMALL(IF($F$4:$F$33&gt;0,ROW($F$4:$F$33),""),ROW()-63),6,2)),0,-4),"")</f>
        <v/>
      </c>
      <c r="X87" s="4" t="str">
        <f t="array" aca="1" ref="X87" ca="1">IFERROR(OFFSET(INDIRECT(ADDRESS(SMALL(IF($F$4:$F$33&gt;0,ROW($F$4:$F$33),""),ROW()-63),6,2)),0,-5),"")</f>
        <v/>
      </c>
    </row>
    <row r="88" spans="18:24" x14ac:dyDescent="0.25">
      <c r="R88" s="1" t="str">
        <f t="array" aca="1" ref="R88" ca="1">IFERROR(OFFSET(INDIRECT(ADDRESS(SMALL(IF($F$4:$F$33&gt;0,ROW($F$4:$F$33),""),ROW()-63),6,2)),0,-3),"")</f>
        <v/>
      </c>
      <c r="S88" s="1" t="str">
        <f t="array" aca="1" ref="S88" ca="1">IFERROR(OFFSET(INDIRECT(ADDRESS(SMALL(IF($F$4:$F$33&gt;0,ROW($F$4:$F$33),""),ROW()-63),6,2)),-MID(TEXT(ADDRESS(SMALL(IF($F$4:$F$33&gt;0,ROW($F$4:$F$33),""),ROW()-63),6,2),),SEARCH("$",TEXT(ADDRESS(SMALL(IF($F$4:$F$33&gt;0,ROW($F$4:$F$33),""),ROW()-63),6,2),))+1,99)+3,0),"")</f>
        <v/>
      </c>
      <c r="T88" s="1" t="str">
        <f t="array" aca="1" ref="T88" ca="1">IFERROR(OFFSET(INDIRECT(ADDRESS(SMALL(IF($F$4:$F$33&gt;0,ROW($F$4:$F$33),""),ROW()-63),6,2)),-MID(TEXT(ADDRESS(SMALL(IF($F$4:$F$33&gt;0,ROW($F$4:$F$33),""),ROW()-63),6,2),),SEARCH("$",TEXT(ADDRESS(SMALL(IF($F$4:$F$33&gt;0,ROW($F$4:$F$33),""),ROW()-63),6,2),))+1,99)+2,0),"")</f>
        <v/>
      </c>
      <c r="U88" s="1" t="str">
        <f t="array" aca="1" ref="U88" ca="1">IFERROR(OFFSET(INDIRECT(ADDRESS(SMALL(IF($F$4:$F$33&gt;0,ROW($F$4:$F$33),""),ROW()-63),6,2)),-MID(TEXT(ADDRESS(SMALL(IF($F$4:$F$33&gt;0,ROW($F$4:$F$33),""),ROW()-63),6,2),),SEARCH("$",TEXT(ADDRESS(SMALL(IF($F$4:$F$33&gt;0,ROW($F$4:$F$33),""),ROW()-63),6,2),))+1,99)+1,0),"")</f>
        <v/>
      </c>
      <c r="V88" s="1" t="str">
        <f t="array" aca="1" ref="V88" ca="1">IFERROR(INDIRECT(ADDRESS(SMALL(IF($F$4:$F$33&gt;0,ROW($F$4:$F$33),""),ROW()-63),6,2)),"")</f>
        <v/>
      </c>
      <c r="W88" s="1" t="str">
        <f t="array" aca="1" ref="W88" ca="1">IFERROR(OFFSET(INDIRECT(ADDRESS(SMALL(IF($F$4:$F$33&gt;0,ROW($F$4:$F$33),""),ROW()-63),6,2)),0,-4),"")</f>
        <v/>
      </c>
      <c r="X88" s="4" t="str">
        <f t="array" aca="1" ref="X88" ca="1">IFERROR(OFFSET(INDIRECT(ADDRESS(SMALL(IF($F$4:$F$33&gt;0,ROW($F$4:$F$33),""),ROW()-63),6,2)),0,-5),"")</f>
        <v/>
      </c>
    </row>
    <row r="89" spans="18:24" x14ac:dyDescent="0.25">
      <c r="R89" s="1" t="str">
        <f t="array" aca="1" ref="R89" ca="1">IFERROR(OFFSET(INDIRECT(ADDRESS(SMALL(IF($F$4:$F$33&gt;0,ROW($F$4:$F$33),""),ROW()-63),6,2)),0,-3),"")</f>
        <v/>
      </c>
      <c r="S89" s="1" t="str">
        <f t="array" aca="1" ref="S89" ca="1">IFERROR(OFFSET(INDIRECT(ADDRESS(SMALL(IF($F$4:$F$33&gt;0,ROW($F$4:$F$33),""),ROW()-63),6,2)),-MID(TEXT(ADDRESS(SMALL(IF($F$4:$F$33&gt;0,ROW($F$4:$F$33),""),ROW()-63),6,2),),SEARCH("$",TEXT(ADDRESS(SMALL(IF($F$4:$F$33&gt;0,ROW($F$4:$F$33),""),ROW()-63),6,2),))+1,99)+3,0),"")</f>
        <v/>
      </c>
      <c r="T89" s="1" t="str">
        <f t="array" aca="1" ref="T89" ca="1">IFERROR(OFFSET(INDIRECT(ADDRESS(SMALL(IF($F$4:$F$33&gt;0,ROW($F$4:$F$33),""),ROW()-63),6,2)),-MID(TEXT(ADDRESS(SMALL(IF($F$4:$F$33&gt;0,ROW($F$4:$F$33),""),ROW()-63),6,2),),SEARCH("$",TEXT(ADDRESS(SMALL(IF($F$4:$F$33&gt;0,ROW($F$4:$F$33),""),ROW()-63),6,2),))+1,99)+2,0),"")</f>
        <v/>
      </c>
      <c r="U89" s="1" t="str">
        <f t="array" aca="1" ref="U89" ca="1">IFERROR(OFFSET(INDIRECT(ADDRESS(SMALL(IF($F$4:$F$33&gt;0,ROW($F$4:$F$33),""),ROW()-63),6,2)),-MID(TEXT(ADDRESS(SMALL(IF($F$4:$F$33&gt;0,ROW($F$4:$F$33),""),ROW()-63),6,2),),SEARCH("$",TEXT(ADDRESS(SMALL(IF($F$4:$F$33&gt;0,ROW($F$4:$F$33),""),ROW()-63),6,2),))+1,99)+1,0),"")</f>
        <v/>
      </c>
      <c r="V89" s="1" t="str">
        <f t="array" aca="1" ref="V89" ca="1">IFERROR(INDIRECT(ADDRESS(SMALL(IF($F$4:$F$33&gt;0,ROW($F$4:$F$33),""),ROW()-63),6,2)),"")</f>
        <v/>
      </c>
      <c r="W89" s="1" t="str">
        <f t="array" aca="1" ref="W89" ca="1">IFERROR(OFFSET(INDIRECT(ADDRESS(SMALL(IF($F$4:$F$33&gt;0,ROW($F$4:$F$33),""),ROW()-63),6,2)),0,-4),"")</f>
        <v/>
      </c>
      <c r="X89" s="4" t="str">
        <f t="array" aca="1" ref="X89" ca="1">IFERROR(OFFSET(INDIRECT(ADDRESS(SMALL(IF($F$4:$F$33&gt;0,ROW($F$4:$F$33),""),ROW()-63),6,2)),0,-5),"")</f>
        <v/>
      </c>
    </row>
    <row r="90" spans="18:24" x14ac:dyDescent="0.25">
      <c r="R90" s="1" t="str">
        <f t="array" aca="1" ref="R90" ca="1">IFERROR(OFFSET(INDIRECT(ADDRESS(SMALL(IF($F$4:$F$33&gt;0,ROW($F$4:$F$33),""),ROW()-63),6,2)),0,-3),"")</f>
        <v/>
      </c>
      <c r="S90" s="1" t="str">
        <f t="array" aca="1" ref="S90" ca="1">IFERROR(OFFSET(INDIRECT(ADDRESS(SMALL(IF($F$4:$F$33&gt;0,ROW($F$4:$F$33),""),ROW()-63),6,2)),-MID(TEXT(ADDRESS(SMALL(IF($F$4:$F$33&gt;0,ROW($F$4:$F$33),""),ROW()-63),6,2),),SEARCH("$",TEXT(ADDRESS(SMALL(IF($F$4:$F$33&gt;0,ROW($F$4:$F$33),""),ROW()-63),6,2),))+1,99)+3,0),"")</f>
        <v/>
      </c>
      <c r="T90" s="1" t="str">
        <f t="array" aca="1" ref="T90" ca="1">IFERROR(OFFSET(INDIRECT(ADDRESS(SMALL(IF($F$4:$F$33&gt;0,ROW($F$4:$F$33),""),ROW()-63),6,2)),-MID(TEXT(ADDRESS(SMALL(IF($F$4:$F$33&gt;0,ROW($F$4:$F$33),""),ROW()-63),6,2),),SEARCH("$",TEXT(ADDRESS(SMALL(IF($F$4:$F$33&gt;0,ROW($F$4:$F$33),""),ROW()-63),6,2),))+1,99)+2,0),"")</f>
        <v/>
      </c>
      <c r="U90" s="1" t="str">
        <f t="array" aca="1" ref="U90" ca="1">IFERROR(OFFSET(INDIRECT(ADDRESS(SMALL(IF($F$4:$F$33&gt;0,ROW($F$4:$F$33),""),ROW()-63),6,2)),-MID(TEXT(ADDRESS(SMALL(IF($F$4:$F$33&gt;0,ROW($F$4:$F$33),""),ROW()-63),6,2),),SEARCH("$",TEXT(ADDRESS(SMALL(IF($F$4:$F$33&gt;0,ROW($F$4:$F$33),""),ROW()-63),6,2),))+1,99)+1,0),"")</f>
        <v/>
      </c>
      <c r="V90" s="1" t="str">
        <f t="array" aca="1" ref="V90" ca="1">IFERROR(INDIRECT(ADDRESS(SMALL(IF($F$4:$F$33&gt;0,ROW($F$4:$F$33),""),ROW()-63),6,2)),"")</f>
        <v/>
      </c>
      <c r="W90" s="1" t="str">
        <f t="array" aca="1" ref="W90" ca="1">IFERROR(OFFSET(INDIRECT(ADDRESS(SMALL(IF($F$4:$F$33&gt;0,ROW($F$4:$F$33),""),ROW()-63),6,2)),0,-4),"")</f>
        <v/>
      </c>
      <c r="X90" s="4" t="str">
        <f t="array" aca="1" ref="X90" ca="1">IFERROR(OFFSET(INDIRECT(ADDRESS(SMALL(IF($F$4:$F$33&gt;0,ROW($F$4:$F$33),""),ROW()-63),6,2)),0,-5),"")</f>
        <v/>
      </c>
    </row>
    <row r="91" spans="18:24" x14ac:dyDescent="0.25">
      <c r="R91" s="1" t="str">
        <f t="array" aca="1" ref="R91" ca="1">IFERROR(OFFSET(INDIRECT(ADDRESS(SMALL(IF($F$4:$F$33&gt;0,ROW($F$4:$F$33),""),ROW()-63),6,2)),0,-3),"")</f>
        <v/>
      </c>
      <c r="S91" s="1" t="str">
        <f t="array" aca="1" ref="S91" ca="1">IFERROR(OFFSET(INDIRECT(ADDRESS(SMALL(IF($F$4:$F$33&gt;0,ROW($F$4:$F$33),""),ROW()-63),6,2)),-MID(TEXT(ADDRESS(SMALL(IF($F$4:$F$33&gt;0,ROW($F$4:$F$33),""),ROW()-63),6,2),),SEARCH("$",TEXT(ADDRESS(SMALL(IF($F$4:$F$33&gt;0,ROW($F$4:$F$33),""),ROW()-63),6,2),))+1,99)+3,0),"")</f>
        <v/>
      </c>
      <c r="T91" s="1" t="str">
        <f t="array" aca="1" ref="T91" ca="1">IFERROR(OFFSET(INDIRECT(ADDRESS(SMALL(IF($F$4:$F$33&gt;0,ROW($F$4:$F$33),""),ROW()-63),6,2)),-MID(TEXT(ADDRESS(SMALL(IF($F$4:$F$33&gt;0,ROW($F$4:$F$33),""),ROW()-63),6,2),),SEARCH("$",TEXT(ADDRESS(SMALL(IF($F$4:$F$33&gt;0,ROW($F$4:$F$33),""),ROW()-63),6,2),))+1,99)+2,0),"")</f>
        <v/>
      </c>
      <c r="U91" s="1" t="str">
        <f t="array" aca="1" ref="U91" ca="1">IFERROR(OFFSET(INDIRECT(ADDRESS(SMALL(IF($F$4:$F$33&gt;0,ROW($F$4:$F$33),""),ROW()-63),6,2)),-MID(TEXT(ADDRESS(SMALL(IF($F$4:$F$33&gt;0,ROW($F$4:$F$33),""),ROW()-63),6,2),),SEARCH("$",TEXT(ADDRESS(SMALL(IF($F$4:$F$33&gt;0,ROW($F$4:$F$33),""),ROW()-63),6,2),))+1,99)+1,0),"")</f>
        <v/>
      </c>
      <c r="V91" s="1" t="str">
        <f t="array" aca="1" ref="V91" ca="1">IFERROR(INDIRECT(ADDRESS(SMALL(IF($F$4:$F$33&gt;0,ROW($F$4:$F$33),""),ROW()-63),6,2)),"")</f>
        <v/>
      </c>
      <c r="W91" s="1" t="str">
        <f t="array" aca="1" ref="W91" ca="1">IFERROR(OFFSET(INDIRECT(ADDRESS(SMALL(IF($F$4:$F$33&gt;0,ROW($F$4:$F$33),""),ROW()-63),6,2)),0,-4),"")</f>
        <v/>
      </c>
      <c r="X91" s="4" t="str">
        <f t="array" aca="1" ref="X91" ca="1">IFERROR(OFFSET(INDIRECT(ADDRESS(SMALL(IF($F$4:$F$33&gt;0,ROW($F$4:$F$33),""),ROW()-63),6,2)),0,-5),"")</f>
        <v/>
      </c>
    </row>
    <row r="92" spans="18:24" x14ac:dyDescent="0.25">
      <c r="R92" s="1" t="str">
        <f t="array" aca="1" ref="R92" ca="1">IFERROR(OFFSET(INDIRECT(ADDRESS(SMALL(IF($F$4:$F$33&gt;0,ROW($F$4:$F$33),""),ROW()-63),6,2)),0,-3),"")</f>
        <v/>
      </c>
      <c r="S92" s="1" t="str">
        <f t="array" aca="1" ref="S92" ca="1">IFERROR(OFFSET(INDIRECT(ADDRESS(SMALL(IF($F$4:$F$33&gt;0,ROW($F$4:$F$33),""),ROW()-63),6,2)),-MID(TEXT(ADDRESS(SMALL(IF($F$4:$F$33&gt;0,ROW($F$4:$F$33),""),ROW()-63),6,2),),SEARCH("$",TEXT(ADDRESS(SMALL(IF($F$4:$F$33&gt;0,ROW($F$4:$F$33),""),ROW()-63),6,2),))+1,99)+3,0),"")</f>
        <v/>
      </c>
      <c r="T92" s="1" t="str">
        <f t="array" aca="1" ref="T92" ca="1">IFERROR(OFFSET(INDIRECT(ADDRESS(SMALL(IF($F$4:$F$33&gt;0,ROW($F$4:$F$33),""),ROW()-63),6,2)),-MID(TEXT(ADDRESS(SMALL(IF($F$4:$F$33&gt;0,ROW($F$4:$F$33),""),ROW()-63),6,2),),SEARCH("$",TEXT(ADDRESS(SMALL(IF($F$4:$F$33&gt;0,ROW($F$4:$F$33),""),ROW()-63),6,2),))+1,99)+2,0),"")</f>
        <v/>
      </c>
      <c r="U92" s="1" t="str">
        <f t="array" aca="1" ref="U92" ca="1">IFERROR(OFFSET(INDIRECT(ADDRESS(SMALL(IF($F$4:$F$33&gt;0,ROW($F$4:$F$33),""),ROW()-63),6,2)),-MID(TEXT(ADDRESS(SMALL(IF($F$4:$F$33&gt;0,ROW($F$4:$F$33),""),ROW()-63),6,2),),SEARCH("$",TEXT(ADDRESS(SMALL(IF($F$4:$F$33&gt;0,ROW($F$4:$F$33),""),ROW()-63),6,2),))+1,99)+1,0),"")</f>
        <v/>
      </c>
      <c r="V92" s="1" t="str">
        <f t="array" aca="1" ref="V92" ca="1">IFERROR(INDIRECT(ADDRESS(SMALL(IF($F$4:$F$33&gt;0,ROW($F$4:$F$33),""),ROW()-63),6,2)),"")</f>
        <v/>
      </c>
      <c r="W92" s="1" t="str">
        <f t="array" aca="1" ref="W92" ca="1">IFERROR(OFFSET(INDIRECT(ADDRESS(SMALL(IF($F$4:$F$33&gt;0,ROW($F$4:$F$33),""),ROW()-63),6,2)),0,-4),"")</f>
        <v/>
      </c>
      <c r="X92" s="4" t="str">
        <f t="array" aca="1" ref="X92" ca="1">IFERROR(OFFSET(INDIRECT(ADDRESS(SMALL(IF($F$4:$F$33&gt;0,ROW($F$4:$F$33),""),ROW()-63),6,2)),0,-5),"")</f>
        <v/>
      </c>
    </row>
    <row r="93" spans="18:24" x14ac:dyDescent="0.25">
      <c r="R93" s="1" t="str">
        <f t="array" aca="1" ref="R93" ca="1">IFERROR(OFFSET(INDIRECT(ADDRESS(SMALL(IF($F$4:$F$33&gt;0,ROW($F$4:$F$33),""),ROW()-63),6,2)),0,-3),"")</f>
        <v/>
      </c>
      <c r="S93" s="1" t="str">
        <f t="array" aca="1" ref="S93" ca="1">IFERROR(OFFSET(INDIRECT(ADDRESS(SMALL(IF($F$4:$F$33&gt;0,ROW($F$4:$F$33),""),ROW()-63),6,2)),-MID(TEXT(ADDRESS(SMALL(IF($F$4:$F$33&gt;0,ROW($F$4:$F$33),""),ROW()-63),6,2),),SEARCH("$",TEXT(ADDRESS(SMALL(IF($F$4:$F$33&gt;0,ROW($F$4:$F$33),""),ROW()-63),6,2),))+1,99)+3,0),"")</f>
        <v/>
      </c>
      <c r="T93" s="1" t="str">
        <f t="array" aca="1" ref="T93" ca="1">IFERROR(OFFSET(INDIRECT(ADDRESS(SMALL(IF($F$4:$F$33&gt;0,ROW($F$4:$F$33),""),ROW()-63),6,2)),-MID(TEXT(ADDRESS(SMALL(IF($F$4:$F$33&gt;0,ROW($F$4:$F$33),""),ROW()-63),6,2),),SEARCH("$",TEXT(ADDRESS(SMALL(IF($F$4:$F$33&gt;0,ROW($F$4:$F$33),""),ROW()-63),6,2),))+1,99)+2,0),"")</f>
        <v/>
      </c>
      <c r="U93" s="1" t="str">
        <f t="array" aca="1" ref="U93" ca="1">IFERROR(OFFSET(INDIRECT(ADDRESS(SMALL(IF($F$4:$F$33&gt;0,ROW($F$4:$F$33),""),ROW()-63),6,2)),-MID(TEXT(ADDRESS(SMALL(IF($F$4:$F$33&gt;0,ROW($F$4:$F$33),""),ROW()-63),6,2),),SEARCH("$",TEXT(ADDRESS(SMALL(IF($F$4:$F$33&gt;0,ROW($F$4:$F$33),""),ROW()-63),6,2),))+1,99)+1,0),"")</f>
        <v/>
      </c>
      <c r="V93" s="1" t="str">
        <f t="array" aca="1" ref="V93" ca="1">IFERROR(INDIRECT(ADDRESS(SMALL(IF($F$4:$F$33&gt;0,ROW($F$4:$F$33),""),ROW()-63),6,2)),"")</f>
        <v/>
      </c>
      <c r="W93" s="1" t="str">
        <f t="array" aca="1" ref="W93" ca="1">IFERROR(OFFSET(INDIRECT(ADDRESS(SMALL(IF($F$4:$F$33&gt;0,ROW($F$4:$F$33),""),ROW()-63),6,2)),0,-4),"")</f>
        <v/>
      </c>
      <c r="X93" s="4" t="str">
        <f t="array" aca="1" ref="X93" ca="1">IFERROR(OFFSET(INDIRECT(ADDRESS(SMALL(IF($F$4:$F$33&gt;0,ROW($F$4:$F$33),""),ROW()-63),6,2)),0,-5),"")</f>
        <v/>
      </c>
    </row>
    <row r="103" spans="18:22" x14ac:dyDescent="0.25">
      <c r="R103"/>
      <c r="S103"/>
      <c r="V103"/>
    </row>
  </sheetData>
  <dataConsolidate>
    <dataRefs count="2">
      <dataRef ref="AK4:AL28" sheet="Лист2" r:id="rId2"/>
      <dataRef ref="AR4:AS28" sheet="Лист2" r:id="rId3"/>
    </dataRefs>
  </dataConsolidate>
  <pageMargins left="0.7" right="0.7" top="0.75" bottom="0.75" header="0.3" footer="0.3"/>
  <pageSetup paperSize="9" orientation="portrait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711255E-F7F4-4D85-AAF7-7BA3A447614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vvk</dc:creator>
  <cp:lastModifiedBy>vvk</cp:lastModifiedBy>
  <dcterms:created xsi:type="dcterms:W3CDTF">2019-06-13T09:19:47Z</dcterms:created>
  <dcterms:modified xsi:type="dcterms:W3CDTF">2019-06-13T16:14:16Z</dcterms:modified>
</cp:coreProperties>
</file>