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E13" i="1"/>
  <c r="I12" i="1"/>
  <c r="I13" i="1"/>
  <c r="E12" i="1"/>
  <c r="H12" i="1"/>
  <c r="G12" i="1"/>
  <c r="F12" i="1"/>
  <c r="N10" i="1" l="1"/>
  <c r="I10" i="1"/>
  <c r="E10" i="1"/>
  <c r="F3" i="1"/>
  <c r="G3" i="1"/>
  <c r="H3" i="1"/>
  <c r="I3" i="1"/>
  <c r="J3" i="1"/>
  <c r="K3" i="1"/>
  <c r="L3" i="1"/>
  <c r="M3" i="1"/>
  <c r="E3" i="1"/>
  <c r="G4" i="1"/>
  <c r="H4" i="1" s="1"/>
  <c r="I4" i="1" s="1"/>
  <c r="J4" i="1" s="1"/>
  <c r="K4" i="1" s="1"/>
  <c r="L4" i="1" s="1"/>
  <c r="M4" i="1" s="1"/>
  <c r="F4" i="1"/>
</calcChain>
</file>

<file path=xl/sharedStrings.xml><?xml version="1.0" encoding="utf-8"?>
<sst xmlns="http://schemas.openxmlformats.org/spreadsheetml/2006/main" count="14" uniqueCount="14">
  <si>
    <t>Дата</t>
  </si>
  <si>
    <t>Неделя</t>
  </si>
  <si>
    <t>Месяц</t>
  </si>
  <si>
    <t>Наименование</t>
  </si>
  <si>
    <t>Стоимость 1 кг</t>
  </si>
  <si>
    <t>Июнь</t>
  </si>
  <si>
    <t>Июль</t>
  </si>
  <si>
    <t>Помидоры</t>
  </si>
  <si>
    <t>Огурцы</t>
  </si>
  <si>
    <t>Баклажаны</t>
  </si>
  <si>
    <t>Перец</t>
  </si>
  <si>
    <t>Месячный бюджет</t>
  </si>
  <si>
    <t>Скидка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</si>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</sst>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#,##0&quot;р.&quot;"/>
    <numFmt numFmtId="166" formatCode="#,##0&quot; кг&quot;;;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4" xfId="0" applyBorder="1" applyAlignment="1"/>
    <xf numFmtId="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0" fillId="0" borderId="2" xfId="0" applyBorder="1"/>
    <xf numFmtId="0" fontId="0" fillId="0" borderId="3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N14"/>
  <sheetViews>
    <sheetView tabSelected="1" workbookViewId="0">
      <selection activeCell="G21" sqref="G21"/>
    </sheetView>
  </sheetViews>
  <sheetFormatPr defaultRowHeight="15" x14ac:dyDescent="0.25"/>
  <cols>
    <col min="2" max="2" width="14.85546875" bestFit="1" customWidth="1"/>
    <col min="3" max="3" width="17.140625" customWidth="1"/>
    <col min="5" max="5" width="10.140625" bestFit="1" customWidth="1"/>
  </cols>
  <sheetData>
    <row r="2" spans="2:14" x14ac:dyDescent="0.25">
      <c r="D2" s="1" t="s">
        <v>2</v>
      </c>
      <c r="E2" s="9" t="s">
        <v>5</v>
      </c>
      <c r="F2" s="9"/>
      <c r="G2" s="9"/>
      <c r="H2" s="9"/>
      <c r="I2" s="9" t="s">
        <v>6</v>
      </c>
      <c r="J2" s="9"/>
      <c r="K2" s="9"/>
      <c r="L2" s="9"/>
      <c r="M2" s="9"/>
      <c r="N2" s="13" t="s">
        <v>13</v>
      </c>
    </row>
    <row r="3" spans="2:14" x14ac:dyDescent="0.25">
      <c r="D3" s="1" t="s">
        <v>1</v>
      </c>
      <c r="E3" s="2">
        <f>WEEKNUM(E4,2)</f>
        <v>23</v>
      </c>
      <c r="F3" s="2">
        <f t="shared" ref="F3:M3" si="0">WEEKNUM(F4,2)</f>
        <v>24</v>
      </c>
      <c r="G3" s="2">
        <f t="shared" si="0"/>
        <v>25</v>
      </c>
      <c r="H3" s="2">
        <f t="shared" si="0"/>
        <v>26</v>
      </c>
      <c r="I3" s="2">
        <f t="shared" si="0"/>
        <v>27</v>
      </c>
      <c r="J3" s="2">
        <f t="shared" si="0"/>
        <v>28</v>
      </c>
      <c r="K3" s="2">
        <f t="shared" si="0"/>
        <v>29</v>
      </c>
      <c r="L3" s="2">
        <f t="shared" si="0"/>
        <v>30</v>
      </c>
      <c r="M3" s="2">
        <f t="shared" si="0"/>
        <v>31</v>
      </c>
      <c r="N3" s="13"/>
    </row>
    <row r="4" spans="2:14" x14ac:dyDescent="0.25">
      <c r="D4" s="1" t="s">
        <v>0</v>
      </c>
      <c r="E4" s="3">
        <v>43619</v>
      </c>
      <c r="F4" s="3">
        <f t="shared" ref="F4:M4" si="1">E4+7</f>
        <v>43626</v>
      </c>
      <c r="G4" s="3">
        <f t="shared" si="1"/>
        <v>43633</v>
      </c>
      <c r="H4" s="3">
        <f t="shared" si="1"/>
        <v>43640</v>
      </c>
      <c r="I4" s="3">
        <f t="shared" si="1"/>
        <v>43647</v>
      </c>
      <c r="J4" s="3">
        <f t="shared" si="1"/>
        <v>43654</v>
      </c>
      <c r="K4" s="3">
        <f t="shared" si="1"/>
        <v>43661</v>
      </c>
      <c r="L4" s="3">
        <f t="shared" si="1"/>
        <v>43668</v>
      </c>
      <c r="M4" s="3">
        <f t="shared" si="1"/>
        <v>43675</v>
      </c>
      <c r="N4" s="13"/>
    </row>
    <row r="5" spans="2:14" x14ac:dyDescent="0.25">
      <c r="B5" s="2" t="s">
        <v>3</v>
      </c>
      <c r="C5" s="2" t="s">
        <v>4</v>
      </c>
      <c r="D5" s="1" t="s">
        <v>12</v>
      </c>
      <c r="E5" s="8">
        <v>0.1</v>
      </c>
      <c r="F5" s="8">
        <v>0.1</v>
      </c>
      <c r="G5" s="8">
        <v>0.1</v>
      </c>
      <c r="H5" s="8">
        <v>0.1</v>
      </c>
      <c r="I5" s="8">
        <v>0.15</v>
      </c>
      <c r="J5" s="8">
        <v>0.15</v>
      </c>
      <c r="K5" s="8">
        <v>0.15</v>
      </c>
      <c r="L5" s="8">
        <v>0.15</v>
      </c>
      <c r="M5" s="8">
        <v>0.15</v>
      </c>
      <c r="N5" s="13"/>
    </row>
    <row r="6" spans="2:14" x14ac:dyDescent="0.25">
      <c r="B6" s="1" t="s">
        <v>7</v>
      </c>
      <c r="C6" s="6">
        <v>150</v>
      </c>
      <c r="D6" s="5"/>
      <c r="E6" s="4"/>
      <c r="F6" s="4">
        <v>10</v>
      </c>
      <c r="G6" s="4"/>
      <c r="H6" s="4">
        <v>10</v>
      </c>
      <c r="I6" s="4"/>
      <c r="J6" s="4"/>
      <c r="K6" s="4">
        <v>10</v>
      </c>
      <c r="L6" s="4"/>
      <c r="M6" s="4">
        <v>8</v>
      </c>
      <c r="N6" s="13"/>
    </row>
    <row r="7" spans="2:14" x14ac:dyDescent="0.25">
      <c r="B7" s="1" t="s">
        <v>8</v>
      </c>
      <c r="C7" s="6">
        <v>100</v>
      </c>
      <c r="D7" s="5"/>
      <c r="E7" s="4"/>
      <c r="F7" s="4">
        <v>5</v>
      </c>
      <c r="G7" s="4"/>
      <c r="H7" s="4">
        <v>5</v>
      </c>
      <c r="I7" s="4"/>
      <c r="J7" s="4"/>
      <c r="K7" s="4">
        <v>5</v>
      </c>
      <c r="L7" s="4"/>
      <c r="M7" s="4">
        <v>4</v>
      </c>
      <c r="N7" s="13"/>
    </row>
    <row r="8" spans="2:14" x14ac:dyDescent="0.25">
      <c r="B8" s="1" t="s">
        <v>9</v>
      </c>
      <c r="C8" s="6">
        <v>80</v>
      </c>
      <c r="D8" s="5"/>
      <c r="E8" s="4"/>
      <c r="F8" s="4">
        <v>4</v>
      </c>
      <c r="G8" s="4"/>
      <c r="H8" s="4">
        <v>4</v>
      </c>
      <c r="I8" s="4"/>
      <c r="J8" s="4"/>
      <c r="K8" s="4">
        <v>4</v>
      </c>
      <c r="L8" s="4"/>
      <c r="M8" s="4">
        <v>2</v>
      </c>
      <c r="N8" s="13"/>
    </row>
    <row r="9" spans="2:14" x14ac:dyDescent="0.25">
      <c r="B9" s="1" t="s">
        <v>10</v>
      </c>
      <c r="C9" s="6">
        <v>40</v>
      </c>
      <c r="D9" s="5"/>
      <c r="E9" s="4"/>
      <c r="F9" s="4">
        <v>3</v>
      </c>
      <c r="G9" s="4"/>
      <c r="H9" s="4">
        <v>3</v>
      </c>
      <c r="I9" s="4"/>
      <c r="J9" s="4"/>
      <c r="K9" s="4">
        <v>3</v>
      </c>
      <c r="L9" s="4"/>
      <c r="M9" s="4">
        <v>1</v>
      </c>
      <c r="N9" s="13"/>
    </row>
    <row r="10" spans="2:14" x14ac:dyDescent="0.25">
      <c r="B10" s="9" t="s">
        <v>11</v>
      </c>
      <c r="C10" s="9"/>
      <c r="E10" s="10">
        <f>SUMPRODUCT(E6:E9,$C$6:$C$9*(1-E5))+SUMPRODUCT(F6:F9,$C$6:$C$9*(1-F5))+SUMPRODUCT(G6:G9,$C$6:$C$9*(1-G5))+SUMPRODUCT(H6:H9,$C$6:$C$9*(1-H5))</f>
        <v>4392</v>
      </c>
      <c r="F10" s="11"/>
      <c r="G10" s="11"/>
      <c r="H10" s="12"/>
      <c r="I10" s="10">
        <f>SUMPRODUCT(I6:I9,$C$6:$C$9*(1-I5))+SUMPRODUCT(J6:J9,$C$6:$C$9*(1-J5))+SUMPRODUCT(K6:K9,$C$6:$C$9*(1-K5))+SUMPRODUCT(L6:L9,$C$6:$C$9*(1-L5))+SUMPRODUCT(M6:M9,C6:C9*(1-M5))</f>
        <v>3604</v>
      </c>
      <c r="J10" s="11"/>
      <c r="K10" s="11"/>
      <c r="L10" s="11"/>
      <c r="M10" s="12"/>
      <c r="N10" s="6">
        <f>SUM(E10:M10)</f>
        <v>7996</v>
      </c>
    </row>
    <row r="11" spans="2:14" x14ac:dyDescent="0.25">
      <c r="E11" s="7"/>
      <c r="F11" s="7"/>
      <c r="G11" s="7"/>
      <c r="H11" s="7"/>
    </row>
    <row r="12" spans="2:14" x14ac:dyDescent="0.25">
      <c r="E12" s="10">
        <f>SUMPRODUCT($C6:$C9*(1-E5:H5)*E6:H9)</f>
        <v>4392</v>
      </c>
      <c r="F12" s="11" t="e">
        <f>SUMPRODUCT(#REF!*(1-#REF!)*#REF!)</f>
        <v>#REF!</v>
      </c>
      <c r="G12" s="11" t="e">
        <f>SUMPRODUCT(#REF!*(1-#REF!)*#REF!)</f>
        <v>#REF!</v>
      </c>
      <c r="H12" s="12" t="e">
        <f>SUMPRODUCT(#REF!*(1-#REF!)*#REF!)</f>
        <v>#REF!</v>
      </c>
      <c r="I12" s="10">
        <f>SUMPRODUCT($C6:$C9*(1-I5:M5)*I6:M9)</f>
        <v>3604</v>
      </c>
      <c r="J12" s="11"/>
      <c r="K12" s="11"/>
      <c r="L12" s="11"/>
      <c r="M12" s="12"/>
    </row>
    <row r="13" spans="2:14" x14ac:dyDescent="0.25">
      <c r="E13" s="10">
        <f>SUMPRODUCT($C6:$C9*(1-$E5:$M5)*$E6:$M9*(E2=LOOKUP(COLUMN($E:$M),COLUMN($E:$M)/($E2:$M2&lt;&gt;""),$E2:$M2)))</f>
        <v>4392</v>
      </c>
      <c r="F13" s="11"/>
      <c r="G13" s="11"/>
      <c r="H13" s="12"/>
      <c r="I13" s="10">
        <f>SUMPRODUCT($C6:$C9*(1-$E5:$M5)*$E6:$M9*(I2=LOOKUP(COLUMN($E:$M),COLUMN($E:$M)/($E2:$M2&lt;&gt;""),$E2:$M2)))</f>
        <v>3604</v>
      </c>
      <c r="J13" s="11"/>
      <c r="K13" s="11"/>
      <c r="L13" s="11"/>
      <c r="M13" s="12"/>
    </row>
    <row r="14" spans="2:14" x14ac:dyDescent="0.25">
      <c r="E14" s="14">
        <f>IF(E2="","",SUMPRODUCT($C6:$C9*(1-$E5:$M5)*$E6:$M9*(E2=LOOKUP(COLUMN($E:$M),COLUMN($E:$M)/($E2:$M2&lt;&gt;""),$E2:$M2))))</f>
        <v>4392</v>
      </c>
      <c r="F14" s="15" t="str">
        <f t="shared" ref="F14:M14" si="2">IF(F2="","",SUMPRODUCT($C6:$C9*(1-$E5:$M5)*$E6:$M9*(F2=LOOKUP(COLUMN($E:$M),COLUMN($E:$M)/($E2:$M2&lt;&gt;""),$E2:$M2))))</f>
        <v/>
      </c>
      <c r="G14" s="15" t="str">
        <f t="shared" si="2"/>
        <v/>
      </c>
      <c r="H14" s="16" t="str">
        <f t="shared" si="2"/>
        <v/>
      </c>
      <c r="I14" s="14">
        <f t="shared" si="2"/>
        <v>3604</v>
      </c>
      <c r="J14" s="15" t="str">
        <f t="shared" si="2"/>
        <v/>
      </c>
      <c r="K14" s="15" t="str">
        <f t="shared" si="2"/>
        <v/>
      </c>
      <c r="L14" s="15" t="str">
        <f t="shared" si="2"/>
        <v/>
      </c>
      <c r="M14" s="16" t="str">
        <f t="shared" si="2"/>
        <v/>
      </c>
    </row>
  </sheetData>
  <mergeCells count="10">
    <mergeCell ref="E12:H12"/>
    <mergeCell ref="I12:M12"/>
    <mergeCell ref="E13:H13"/>
    <mergeCell ref="I13:M13"/>
    <mergeCell ref="B10:C10"/>
    <mergeCell ref="E10:H10"/>
    <mergeCell ref="N2:N9"/>
    <mergeCell ref="E2:H2"/>
    <mergeCell ref="I2:M2"/>
    <mergeCell ref="I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ГАВ</cp:lastModifiedBy>
  <dcterms:created xsi:type="dcterms:W3CDTF">2019-06-21T06:11:35Z</dcterms:created>
  <dcterms:modified xsi:type="dcterms:W3CDTF">2019-06-21T06:51:09Z</dcterms:modified>
</cp:coreProperties>
</file>