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630"/>
  </bookViews>
  <sheets>
    <sheet name="Лист1" sheetId="1" r:id="rId1"/>
  </sheets>
  <calcPr calcId="152511"/>
  <pivotCaches>
    <pivotCache cacheId="6" r:id="rId2"/>
  </pivotCaches>
</workbook>
</file>

<file path=xl/calcChain.xml><?xml version="1.0" encoding="utf-8"?>
<calcChain xmlns="http://schemas.openxmlformats.org/spreadsheetml/2006/main">
  <c r="H3" i="1" l="1" a="1"/>
  <c r="H3" i="1" s="1"/>
  <c r="H4" i="1" a="1"/>
  <c r="H4" i="1" s="1"/>
  <c r="H5" i="1" a="1"/>
  <c r="H5" i="1" s="1"/>
  <c r="H6" i="1" a="1"/>
  <c r="H6" i="1"/>
  <c r="H7" i="1" a="1"/>
  <c r="H7" i="1" s="1"/>
  <c r="H8" i="1" a="1"/>
  <c r="H8" i="1" s="1"/>
  <c r="H9" i="1" a="1"/>
  <c r="H9" i="1" s="1"/>
  <c r="H10" i="1" a="1"/>
  <c r="H10" i="1"/>
  <c r="H11" i="1" a="1"/>
  <c r="H11" i="1" s="1"/>
  <c r="H12" i="1" a="1"/>
  <c r="H12" i="1" s="1"/>
  <c r="H13" i="1" a="1"/>
  <c r="H13" i="1" s="1"/>
  <c r="H14" i="1" a="1"/>
  <c r="H14" i="1"/>
  <c r="H15" i="1" a="1"/>
  <c r="H15" i="1" s="1"/>
  <c r="H16" i="1" a="1"/>
  <c r="H16" i="1" s="1"/>
  <c r="H17" i="1" a="1"/>
  <c r="H17" i="1" s="1"/>
  <c r="H18" i="1" a="1"/>
  <c r="H18" i="1"/>
  <c r="H19" i="1" a="1"/>
  <c r="H19" i="1" s="1"/>
  <c r="H20" i="1" a="1"/>
  <c r="H20" i="1" s="1"/>
  <c r="H21" i="1" a="1"/>
  <c r="H21" i="1" s="1"/>
  <c r="H22" i="1" a="1"/>
  <c r="H22" i="1"/>
  <c r="H23" i="1" a="1"/>
  <c r="H23" i="1" s="1"/>
  <c r="H24" i="1" a="1"/>
  <c r="H24" i="1" s="1"/>
  <c r="H25" i="1" a="1"/>
  <c r="H25" i="1" s="1"/>
  <c r="H26" i="1" a="1"/>
  <c r="H26" i="1"/>
  <c r="H27" i="1" a="1"/>
  <c r="H27" i="1" s="1"/>
  <c r="H28" i="1" a="1"/>
  <c r="H28" i="1" s="1"/>
  <c r="H29" i="1" a="1"/>
  <c r="H29" i="1" s="1"/>
  <c r="H30" i="1" a="1"/>
  <c r="H30" i="1" s="1"/>
  <c r="H31" i="1" a="1"/>
  <c r="H31" i="1" s="1"/>
  <c r="H32" i="1" a="1"/>
  <c r="H32" i="1" s="1"/>
  <c r="H33" i="1" a="1"/>
  <c r="H33" i="1" s="1"/>
  <c r="H34" i="1" a="1"/>
  <c r="H34" i="1" s="1"/>
  <c r="H35" i="1" a="1"/>
  <c r="H35" i="1" s="1"/>
  <c r="H36" i="1" a="1"/>
  <c r="H36" i="1" s="1"/>
  <c r="H37" i="1" a="1"/>
  <c r="H37" i="1" s="1"/>
  <c r="H2" i="1" a="1"/>
  <c r="H2" i="1" s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2" i="1"/>
  <c r="F2" i="1"/>
</calcChain>
</file>

<file path=xl/sharedStrings.xml><?xml version="1.0" encoding="utf-8"?>
<sst xmlns="http://schemas.openxmlformats.org/spreadsheetml/2006/main" count="91" uniqueCount="25">
  <si>
    <t>Сотрудник</t>
  </si>
  <si>
    <t>Дата</t>
  </si>
  <si>
    <t>День Недели</t>
  </si>
  <si>
    <t>Время</t>
  </si>
  <si>
    <t>Турникет</t>
  </si>
  <si>
    <t>F</t>
  </si>
  <si>
    <t>A</t>
  </si>
  <si>
    <t>S</t>
  </si>
  <si>
    <t>D</t>
  </si>
  <si>
    <t>Подъезд</t>
  </si>
  <si>
    <t>Иванов</t>
  </si>
  <si>
    <t>Q</t>
  </si>
  <si>
    <t>W</t>
  </si>
  <si>
    <t>E</t>
  </si>
  <si>
    <t>R</t>
  </si>
  <si>
    <t>Z</t>
  </si>
  <si>
    <t>X</t>
  </si>
  <si>
    <t>C</t>
  </si>
  <si>
    <t>V</t>
  </si>
  <si>
    <t>Петров</t>
  </si>
  <si>
    <t>Сидоров</t>
  </si>
  <si>
    <t>Время МИН</t>
  </si>
  <si>
    <t>Названия строк</t>
  </si>
  <si>
    <t>Названия столбцов</t>
  </si>
  <si>
    <t>Минимум по полю Время 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</si>
</sst>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" x14ac:knownFonts="1"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2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</cellXfs>
  <cellStyles count="1">
    <cellStyle name="Обычный" xfId="0" builtinId="0"/>
  </cellStyles>
  <dxfs count="11"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ГАВ" refreshedDate="43637.629184375" createdVersion="5" refreshedVersion="5" minRefreshableVersion="3" recordCount="37">
  <cacheSource type="worksheet">
    <worksheetSource ref="A1:G111111" sheet="Лист1"/>
  </cacheSource>
  <cacheFields count="7">
    <cacheField name="Сотрудник" numFmtId="0">
      <sharedItems containsBlank="1" count="4">
        <s v="Иванов"/>
        <s v="Петров"/>
        <s v="Сидоров"/>
        <m/>
      </sharedItems>
    </cacheField>
    <cacheField name="Дата" numFmtId="0">
      <sharedItems containsNonDate="0" containsDate="1" containsString="0" containsBlank="1" minDate="2019-04-01T00:00:00" maxDate="2019-04-08T00:00:00"/>
    </cacheField>
    <cacheField name="День Недели" numFmtId="0">
      <sharedItems containsString="0" containsBlank="1" containsNumber="1" containsInteger="1" minValue="1" maxValue="7" count="8">
        <n v="1"/>
        <n v="2"/>
        <n v="3"/>
        <n v="4"/>
        <n v="5"/>
        <n v="6"/>
        <n v="7"/>
        <m/>
      </sharedItems>
    </cacheField>
    <cacheField name="Время" numFmtId="0">
      <sharedItems containsNonDate="0" containsDate="1" containsString="0" containsBlank="1" minDate="1899-12-30T10:00:00" maxDate="1899-12-30T15:20:00"/>
    </cacheField>
    <cacheField name="Турникет" numFmtId="0">
      <sharedItems containsBlank="1"/>
    </cacheField>
    <cacheField name="Подъезд" numFmtId="0">
      <sharedItems containsBlank="1"/>
    </cacheField>
    <cacheField name="Время МИН" numFmtId="0">
      <sharedItems containsNonDate="0" containsDate="1" containsString="0" containsBlank="1" minDate="1899-12-30T10:00:00" maxDate="1899-12-30T15:15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">
  <r>
    <x v="0"/>
    <d v="2019-04-01T00:00:00"/>
    <x v="0"/>
    <d v="1899-12-30T10:00:00"/>
    <s v="A"/>
    <s v="1"/>
    <d v="1899-12-30T10:00:00"/>
  </r>
  <r>
    <x v="0"/>
    <d v="2019-04-01T00:00:00"/>
    <x v="0"/>
    <d v="1899-12-30T10:00:00"/>
    <s v="S"/>
    <s v="1"/>
    <d v="1899-12-30T10:00:00"/>
  </r>
  <r>
    <x v="0"/>
    <d v="2019-04-02T00:00:00"/>
    <x v="1"/>
    <d v="1899-12-30T10:00:00"/>
    <s v="D"/>
    <s v="1"/>
    <d v="1899-12-30T10:00:00"/>
  </r>
  <r>
    <x v="0"/>
    <d v="2019-04-03T00:00:00"/>
    <x v="2"/>
    <d v="1899-12-30T10:00:00"/>
    <s v="F"/>
    <s v="1"/>
    <d v="1899-12-30T10:00:00"/>
  </r>
  <r>
    <x v="0"/>
    <d v="2019-04-03T00:00:00"/>
    <x v="2"/>
    <d v="1899-12-30T10:00:00"/>
    <s v="Q"/>
    <s v="2"/>
    <d v="1899-12-30T10:00:00"/>
  </r>
  <r>
    <x v="0"/>
    <d v="2019-04-04T00:00:00"/>
    <x v="3"/>
    <d v="1899-12-30T10:00:00"/>
    <s v="W"/>
    <s v="2"/>
    <d v="1899-12-30T10:00:00"/>
  </r>
  <r>
    <x v="0"/>
    <d v="2019-04-05T00:00:00"/>
    <x v="4"/>
    <d v="1899-12-30T10:05:00"/>
    <s v="E"/>
    <s v="2"/>
    <d v="1899-12-30T10:00:00"/>
  </r>
  <r>
    <x v="0"/>
    <d v="2019-04-05T00:00:00"/>
    <x v="4"/>
    <d v="1899-12-30T10:00:00"/>
    <s v="R"/>
    <s v="2"/>
    <d v="1899-12-30T10:00:00"/>
  </r>
  <r>
    <x v="0"/>
    <d v="2019-04-05T00:00:00"/>
    <x v="4"/>
    <d v="1899-12-30T10:00:00"/>
    <s v="Z"/>
    <s v="3"/>
    <d v="1899-12-30T10:00:00"/>
  </r>
  <r>
    <x v="0"/>
    <d v="2019-04-06T00:00:00"/>
    <x v="5"/>
    <d v="1899-12-30T10:00:00"/>
    <s v="X"/>
    <s v="3"/>
    <d v="1899-12-30T10:00:00"/>
  </r>
  <r>
    <x v="0"/>
    <d v="2019-04-07T00:00:00"/>
    <x v="6"/>
    <d v="1899-12-30T10:00:00"/>
    <s v="C"/>
    <s v="3"/>
    <d v="1899-12-30T10:00:00"/>
  </r>
  <r>
    <x v="0"/>
    <d v="2019-04-07T00:00:00"/>
    <x v="6"/>
    <d v="1899-12-30T10:00:00"/>
    <s v="V"/>
    <s v="3"/>
    <d v="1899-12-30T10:00:00"/>
  </r>
  <r>
    <x v="1"/>
    <d v="2019-04-01T00:00:00"/>
    <x v="0"/>
    <d v="1899-12-30T12:35:00"/>
    <s v="A"/>
    <s v="1"/>
    <d v="1899-12-30T12:35:00"/>
  </r>
  <r>
    <x v="1"/>
    <d v="2019-04-01T00:00:00"/>
    <x v="0"/>
    <d v="1899-12-30T12:35:00"/>
    <s v="A"/>
    <s v="1"/>
    <d v="1899-12-30T12:35:00"/>
  </r>
  <r>
    <x v="1"/>
    <d v="2019-04-02T00:00:00"/>
    <x v="1"/>
    <d v="1899-12-30T12:35:00"/>
    <s v="A"/>
    <s v="1"/>
    <d v="1899-12-30T12:35:00"/>
  </r>
  <r>
    <x v="1"/>
    <d v="2019-04-03T00:00:00"/>
    <x v="2"/>
    <d v="1899-12-30T12:35:00"/>
    <s v="F"/>
    <s v="1"/>
    <d v="1899-12-30T12:35:00"/>
  </r>
  <r>
    <x v="1"/>
    <d v="2019-04-03T00:00:00"/>
    <x v="2"/>
    <d v="1899-12-30T12:35:00"/>
    <s v="Q"/>
    <s v="2"/>
    <d v="1899-12-30T12:35:00"/>
  </r>
  <r>
    <x v="1"/>
    <d v="2019-04-04T00:00:00"/>
    <x v="3"/>
    <d v="1899-12-30T12:35:00"/>
    <s v="Q"/>
    <s v="2"/>
    <d v="1899-12-30T12:35:00"/>
  </r>
  <r>
    <x v="1"/>
    <d v="2019-04-05T00:00:00"/>
    <x v="4"/>
    <d v="1899-12-30T12:35:00"/>
    <s v="E"/>
    <s v="2"/>
    <d v="1899-12-30T12:35:00"/>
  </r>
  <r>
    <x v="1"/>
    <d v="2019-04-05T00:00:00"/>
    <x v="4"/>
    <d v="1899-12-30T12:35:00"/>
    <s v="R"/>
    <s v="2"/>
    <d v="1899-12-30T12:35:00"/>
  </r>
  <r>
    <x v="1"/>
    <d v="2019-04-05T00:00:00"/>
    <x v="4"/>
    <d v="1899-12-30T12:35:00"/>
    <s v="Z"/>
    <s v="3"/>
    <d v="1899-12-30T12:35:00"/>
  </r>
  <r>
    <x v="1"/>
    <d v="2019-04-06T00:00:00"/>
    <x v="5"/>
    <d v="1899-12-30T13:00:00"/>
    <s v="Z"/>
    <s v="3"/>
    <d v="1899-12-30T13:00:00"/>
  </r>
  <r>
    <x v="1"/>
    <d v="2019-04-07T00:00:00"/>
    <x v="6"/>
    <d v="1899-12-30T12:30:00"/>
    <s v="Z"/>
    <s v="3"/>
    <d v="1899-12-30T12:30:00"/>
  </r>
  <r>
    <x v="1"/>
    <d v="2019-04-07T00:00:00"/>
    <x v="6"/>
    <d v="1899-12-30T12:35:00"/>
    <s v="Z"/>
    <s v="3"/>
    <d v="1899-12-30T12:30:00"/>
  </r>
  <r>
    <x v="2"/>
    <d v="2019-04-01T00:00:00"/>
    <x v="0"/>
    <d v="1899-12-30T15:10:00"/>
    <s v="C"/>
    <s v="3"/>
    <d v="1899-12-30T15:10:00"/>
  </r>
  <r>
    <x v="2"/>
    <d v="2019-04-01T00:00:00"/>
    <x v="0"/>
    <d v="1899-12-30T15:10:00"/>
    <s v="C"/>
    <s v="3"/>
    <d v="1899-12-30T15:10:00"/>
  </r>
  <r>
    <x v="2"/>
    <d v="2019-04-02T00:00:00"/>
    <x v="1"/>
    <d v="1899-12-30T15:10:00"/>
    <s v="C"/>
    <s v="3"/>
    <d v="1899-12-30T15:10:00"/>
  </r>
  <r>
    <x v="2"/>
    <d v="2019-04-03T00:00:00"/>
    <x v="2"/>
    <d v="1899-12-30T15:10:00"/>
    <s v="C"/>
    <s v="3"/>
    <d v="1899-12-30T15:10:00"/>
  </r>
  <r>
    <x v="2"/>
    <d v="2019-04-03T00:00:00"/>
    <x v="2"/>
    <d v="1899-12-30T15:10:00"/>
    <s v="C"/>
    <s v="3"/>
    <d v="1899-12-30T15:10:00"/>
  </r>
  <r>
    <x v="2"/>
    <d v="2019-04-04T00:00:00"/>
    <x v="3"/>
    <d v="1899-12-30T15:10:00"/>
    <s v="C"/>
    <s v="3"/>
    <d v="1899-12-30T15:10:00"/>
  </r>
  <r>
    <x v="2"/>
    <d v="2019-04-05T00:00:00"/>
    <x v="4"/>
    <d v="1899-12-30T15:15:00"/>
    <s v="C"/>
    <s v="3"/>
    <d v="1899-12-30T15:15:00"/>
  </r>
  <r>
    <x v="2"/>
    <d v="2019-04-05T00:00:00"/>
    <x v="4"/>
    <d v="1899-12-30T15:20:00"/>
    <s v="C"/>
    <s v="3"/>
    <d v="1899-12-30T15:15:00"/>
  </r>
  <r>
    <x v="2"/>
    <d v="2019-04-05T00:00:00"/>
    <x v="4"/>
    <d v="1899-12-30T15:15:00"/>
    <s v="C"/>
    <s v="3"/>
    <d v="1899-12-30T15:15:00"/>
  </r>
  <r>
    <x v="2"/>
    <d v="2019-04-06T00:00:00"/>
    <x v="5"/>
    <d v="1899-12-30T15:15:00"/>
    <s v="C"/>
    <s v="3"/>
    <d v="1899-12-30T15:15:00"/>
  </r>
  <r>
    <x v="2"/>
    <d v="2019-04-07T00:00:00"/>
    <x v="6"/>
    <d v="1899-12-30T15:15:00"/>
    <s v="C"/>
    <s v="3"/>
    <d v="1899-12-30T15:15:00"/>
  </r>
  <r>
    <x v="2"/>
    <d v="2019-04-07T00:00:00"/>
    <x v="6"/>
    <d v="1899-12-30T15:15:00"/>
    <s v="C"/>
    <s v="3"/>
    <d v="1899-12-30T15:15:00"/>
  </r>
  <r>
    <x v="3"/>
    <m/>
    <x v="7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6" applyNumberFormats="0" applyBorderFormats="0" applyFontFormats="0" applyPatternFormats="0" applyAlignmentFormats="0" applyWidthHeightFormats="1" dataCaption="Значения" updatedVersion="5" minRefreshableVersion="3" showDrill="0" showDataTips="0" rowGrandTotals="0" colGrandTotals="0" itemPrintTitles="1" createdVersion="5" indent="0" compact="0" compactData="0" multipleFieldFilters="0">
  <location ref="T1:V22" firstHeaderRow="1" firstDataRow="1" firstDataCol="2"/>
  <pivotFields count="7">
    <pivotField axis="axisRow" compact="0" outline="0" showAll="0" defaultSubtotal="0">
      <items count="4">
        <item x="0"/>
        <item x="1"/>
        <item x="2"/>
        <item x="3"/>
      </items>
    </pivotField>
    <pivotField compact="0" numFmtId="14" outline="0" showAll="0" defaultSubtotal="0"/>
    <pivotField axis="axisRow" compact="0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compact="0" numFmtId="20" outline="0" showAll="0" defaultSubtotal="0"/>
    <pivotField compact="0" outline="0" showAll="0" defaultSubtotal="0"/>
    <pivotField compact="0" outline="0" showAll="0" defaultSubtotal="0"/>
    <pivotField dataField="1" compact="0" numFmtId="20" outline="0" showAll="0" defaultSubtotal="0"/>
  </pivotFields>
  <rowFields count="2">
    <field x="0"/>
    <field x="2"/>
  </rowFields>
  <rowItems count="2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</rowItems>
  <colItems count="1">
    <i/>
  </colItems>
  <dataFields count="1">
    <dataField name="Минимум по полю Время МИН" fld="6" subtotal="min" baseField="0" baseItem="0"/>
  </dataFields>
  <formats count="1">
    <format dxfId="6">
      <pivotArea outline="0" collapsedLevelsAreSubtotals="1" fieldPosition="0">
        <references count="1">
          <reference field="2" count="0" selected="0"/>
        </references>
      </pivotArea>
    </format>
  </formats>
  <pivotTableStyleInfo name="PivotStyleLight16" showRowHeaders="1" showColHeaders="1" showRowStripes="0" showColStripes="0" showLastColumn="1"/>
  <filters count="1">
    <filter fld="0" type="captionNotEqual" evalOrder="-1" id="1" stringValue1="(пусто)">
      <autoFilter ref="A1">
        <filterColumn colId="0">
          <customFilters>
            <customFilter operator="notEqual" val="(пусто)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6" applyNumberFormats="0" applyBorderFormats="0" applyFontFormats="0" applyPatternFormats="0" applyAlignmentFormats="0" applyWidthHeightFormats="1" dataCaption="Значения" updatedVersion="5" minRefreshableVersion="3" showDrill="0" showDataTips="0" rowGrandTotals="0" colGrandTotals="0" itemPrintTitles="1" createdVersion="5" indent="0" outline="1" outlineData="1" multipleFieldFilters="0">
  <location ref="K1:R5" firstHeaderRow="1" firstDataRow="2" firstDataCol="1"/>
  <pivotFields count="7">
    <pivotField axis="axisRow" showAll="0" defaultSubtotal="0">
      <items count="4">
        <item x="0"/>
        <item x="1"/>
        <item x="2"/>
        <item x="3"/>
      </items>
    </pivotField>
    <pivotField numFmtId="14" showAll="0" defaultSubtotal="0"/>
    <pivotField axis="axisCol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numFmtId="20" showAll="0" defaultSubtotal="0"/>
    <pivotField showAll="0" defaultSubtotal="0"/>
    <pivotField showAll="0" defaultSubtotal="0"/>
    <pivotField dataField="1" numFmtId="20" showAll="0" defaultSubtotal="0"/>
  </pivotFields>
  <rowFields count="1">
    <field x="0"/>
  </rowFields>
  <rowItems count="3">
    <i>
      <x/>
    </i>
    <i>
      <x v="1"/>
    </i>
    <i>
      <x v="2"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dataFields count="1">
    <dataField name="Минимум по полю Время МИН" fld="6" subtotal="min" baseField="0" baseItem="0"/>
  </dataFields>
  <formats count="1">
    <format dxfId="10">
      <pivotArea outline="0" collapsedLevelsAreSubtotals="1" fieldPosition="0">
        <references count="1">
          <reference field="2" count="0" selected="0"/>
        </references>
      </pivotArea>
    </format>
  </formats>
  <pivotTableStyleInfo name="PivotStyleLight16" showRowHeaders="1" showColHeaders="1" showRowStripes="0" showColStripes="0" showLastColumn="1"/>
  <filters count="1">
    <filter fld="0" type="captionNotEqual" evalOrder="-1" id="1" stringValue1="(пусто)">
      <autoFilter ref="A1">
        <filterColumn colId="0">
          <customFilters>
            <customFilter operator="notEqual" val="(пусто)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V37"/>
  <sheetViews>
    <sheetView tabSelected="1" workbookViewId="0">
      <selection activeCell="P17" sqref="P17"/>
    </sheetView>
  </sheetViews>
  <sheetFormatPr defaultRowHeight="12.75" x14ac:dyDescent="0.2"/>
  <cols>
    <col min="1" max="1" width="14" customWidth="1"/>
    <col min="2" max="2" width="10.140625" bestFit="1" customWidth="1"/>
    <col min="3" max="3" width="12.28515625" bestFit="1" customWidth="1"/>
    <col min="7" max="7" width="11.28515625" bestFit="1" customWidth="1"/>
    <col min="11" max="11" width="30" customWidth="1"/>
    <col min="12" max="18" width="6.85546875" customWidth="1"/>
    <col min="19" max="19" width="12" bestFit="1" customWidth="1"/>
  </cols>
  <sheetData>
    <row r="1" spans="1:22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9</v>
      </c>
      <c r="G1" t="s">
        <v>21</v>
      </c>
      <c r="K1" s="3" t="s">
        <v>24</v>
      </c>
      <c r="L1" s="3" t="s">
        <v>23</v>
      </c>
      <c r="T1" s="3" t="s">
        <v>0</v>
      </c>
      <c r="U1" s="3" t="s">
        <v>2</v>
      </c>
      <c r="V1" t="s">
        <v>24</v>
      </c>
    </row>
    <row r="2" spans="1:22" x14ac:dyDescent="0.2">
      <c r="A2" t="s">
        <v>10</v>
      </c>
      <c r="B2" s="1">
        <v>43556</v>
      </c>
      <c r="C2">
        <f>WEEKDAY(B2,2)</f>
        <v>1</v>
      </c>
      <c r="D2" s="2">
        <v>0.41666666666666669</v>
      </c>
      <c r="E2" t="s">
        <v>6</v>
      </c>
      <c r="F2" t="str">
        <f>IF(INDEX($A:$Z,ROW(),COLUMN()-1)="A","1",IF(INDEX($A:$Z,ROW(),COLUMN()-1)="S","1",IF(INDEX($A:$Z,ROW(),COLUMN()-1)="D","1",IF(INDEX($A:$Z,ROW(),COLUMN()-1)="F","1",IF(INDEX($A:$Z,ROW(),COLUMN()-1)="Q","2",IF(INDEX($A:$Z,ROW(),COLUMN()-1)="W","2",IF(INDEX($A:$Z,ROW(),COLUMN()-1)="E","2",IF(INDEX($A:$Z,ROW(),COLUMN()-1)="R","2",IF(INDEX($A:$Z,ROW(),COLUMN()-1)="Z","3",IF(INDEX($A:$Z,ROW(),COLUMN()-1)="X","3",IF(INDEX($A:$Z,ROW(),COLUMN()-1)="C","3",IF(INDEX($A:$Z,ROW(),COLUMN()-1)="V","3",))))))))))))</f>
        <v>1</v>
      </c>
      <c r="G2" s="2">
        <v>0.41666666666666669</v>
      </c>
      <c r="H2" s="2">
        <f t="array" ref="H2">MIN(IF((A$2:A$99=A2)*(C$2:C$99=C2),D$2:D$99))</f>
        <v>0.41666666666666669</v>
      </c>
      <c r="K2" s="3" t="s">
        <v>22</v>
      </c>
      <c r="L2">
        <v>1</v>
      </c>
      <c r="M2">
        <v>2</v>
      </c>
      <c r="N2">
        <v>3</v>
      </c>
      <c r="O2">
        <v>4</v>
      </c>
      <c r="P2">
        <v>5</v>
      </c>
      <c r="Q2">
        <v>6</v>
      </c>
      <c r="R2">
        <v>7</v>
      </c>
      <c r="T2" t="s">
        <v>10</v>
      </c>
      <c r="U2">
        <v>1</v>
      </c>
      <c r="V2" s="5">
        <v>0.41666666666666669</v>
      </c>
    </row>
    <row r="3" spans="1:22" x14ac:dyDescent="0.2">
      <c r="A3" t="s">
        <v>10</v>
      </c>
      <c r="B3" s="1">
        <v>43556</v>
      </c>
      <c r="C3">
        <f t="shared" ref="C3:C37" si="0">WEEKDAY(B3,2)</f>
        <v>1</v>
      </c>
      <c r="D3" s="2">
        <v>0.41666666666666669</v>
      </c>
      <c r="E3" t="s">
        <v>7</v>
      </c>
      <c r="F3" t="str">
        <f t="shared" ref="F3:F37" si="1">IF(INDEX($A:$Z,ROW(),COLUMN()-1)="A","1",IF(INDEX($A:$Z,ROW(),COLUMN()-1)="S","1",IF(INDEX($A:$Z,ROW(),COLUMN()-1)="D","1",IF(INDEX($A:$Z,ROW(),COLUMN()-1)="F","1",IF(INDEX($A:$Z,ROW(),COLUMN()-1)="Q","2",IF(INDEX($A:$Z,ROW(),COLUMN()-1)="W","2",IF(INDEX($A:$Z,ROW(),COLUMN()-1)="E","2",IF(INDEX($A:$Z,ROW(),COLUMN()-1)="R","2",IF(INDEX($A:$Z,ROW(),COLUMN()-1)="Z","3",IF(INDEX($A:$Z,ROW(),COLUMN()-1)="X","3",IF(INDEX($A:$Z,ROW(),COLUMN()-1)="C","3",IF(INDEX($A:$Z,ROW(),COLUMN()-1)="V","3",))))))))))))</f>
        <v>1</v>
      </c>
      <c r="G3" s="2">
        <v>0.41666666666666669</v>
      </c>
      <c r="H3" s="2">
        <f t="array" ref="H3">MIN(IF((A$2:A$99=A3)*(C$2:C$99=C3),D$2:D$99))</f>
        <v>0.41666666666666669</v>
      </c>
      <c r="K3" s="4" t="s">
        <v>10</v>
      </c>
      <c r="L3" s="5">
        <v>0.41666666666666669</v>
      </c>
      <c r="M3" s="5">
        <v>0.41666666666666669</v>
      </c>
      <c r="N3" s="5">
        <v>0.41666666666666669</v>
      </c>
      <c r="O3" s="5">
        <v>0.41666666666666669</v>
      </c>
      <c r="P3" s="5">
        <v>0.41666666666666669</v>
      </c>
      <c r="Q3" s="5">
        <v>0.41666666666666669</v>
      </c>
      <c r="R3" s="5">
        <v>0.41666666666666669</v>
      </c>
      <c r="U3">
        <v>2</v>
      </c>
      <c r="V3" s="5">
        <v>0.41666666666666669</v>
      </c>
    </row>
    <row r="4" spans="1:22" x14ac:dyDescent="0.2">
      <c r="A4" t="s">
        <v>10</v>
      </c>
      <c r="B4" s="1">
        <v>43557</v>
      </c>
      <c r="C4">
        <f t="shared" si="0"/>
        <v>2</v>
      </c>
      <c r="D4" s="2">
        <v>0.41666666666666669</v>
      </c>
      <c r="E4" t="s">
        <v>8</v>
      </c>
      <c r="F4" t="str">
        <f t="shared" si="1"/>
        <v>1</v>
      </c>
      <c r="G4" s="2">
        <v>0.41666666666666669</v>
      </c>
      <c r="H4" s="2">
        <f t="array" ref="H4">MIN(IF((A$2:A$99=A4)*(C$2:C$99=C4),D$2:D$99))</f>
        <v>0.41666666666666669</v>
      </c>
      <c r="K4" s="4" t="s">
        <v>19</v>
      </c>
      <c r="L4" s="5">
        <v>0.52430555555555558</v>
      </c>
      <c r="M4" s="5">
        <v>0.52430555555555558</v>
      </c>
      <c r="N4" s="5">
        <v>0.52430555555555558</v>
      </c>
      <c r="O4" s="5">
        <v>0.52430555555555558</v>
      </c>
      <c r="P4" s="5">
        <v>0.52430555555555558</v>
      </c>
      <c r="Q4" s="5">
        <v>0.54166666666666663</v>
      </c>
      <c r="R4" s="5">
        <v>0.52083333333333337</v>
      </c>
      <c r="U4">
        <v>3</v>
      </c>
      <c r="V4" s="5">
        <v>0.41666666666666669</v>
      </c>
    </row>
    <row r="5" spans="1:22" x14ac:dyDescent="0.2">
      <c r="A5" t="s">
        <v>10</v>
      </c>
      <c r="B5" s="1">
        <v>43558</v>
      </c>
      <c r="C5">
        <f t="shared" si="0"/>
        <v>3</v>
      </c>
      <c r="D5" s="2">
        <v>0.41666666666666669</v>
      </c>
      <c r="E5" t="s">
        <v>5</v>
      </c>
      <c r="F5" t="str">
        <f t="shared" si="1"/>
        <v>1</v>
      </c>
      <c r="G5" s="2">
        <v>0.41666666666666669</v>
      </c>
      <c r="H5" s="2">
        <f t="array" ref="H5">MIN(IF((A$2:A$99=A5)*(C$2:C$99=C5),D$2:D$99))</f>
        <v>0.41666666666666669</v>
      </c>
      <c r="K5" s="4" t="s">
        <v>20</v>
      </c>
      <c r="L5" s="5">
        <v>0.63194444444444442</v>
      </c>
      <c r="M5" s="5">
        <v>0.63194444444444442</v>
      </c>
      <c r="N5" s="5">
        <v>0.63194444444444442</v>
      </c>
      <c r="O5" s="5">
        <v>0.63194444444444442</v>
      </c>
      <c r="P5" s="5">
        <v>0.63541666666666663</v>
      </c>
      <c r="Q5" s="5">
        <v>0.63541666666666663</v>
      </c>
      <c r="R5" s="5">
        <v>0.63541666666666663</v>
      </c>
      <c r="U5">
        <v>4</v>
      </c>
      <c r="V5" s="5">
        <v>0.41666666666666669</v>
      </c>
    </row>
    <row r="6" spans="1:22" x14ac:dyDescent="0.2">
      <c r="A6" t="s">
        <v>10</v>
      </c>
      <c r="B6" s="1">
        <v>43558</v>
      </c>
      <c r="C6">
        <f t="shared" si="0"/>
        <v>3</v>
      </c>
      <c r="D6" s="2">
        <v>0.41666666666666669</v>
      </c>
      <c r="E6" t="s">
        <v>11</v>
      </c>
      <c r="F6" t="str">
        <f t="shared" si="1"/>
        <v>2</v>
      </c>
      <c r="G6" s="2">
        <v>0.41666666666666669</v>
      </c>
      <c r="H6" s="2">
        <f t="array" ref="H6">MIN(IF((A$2:A$99=A6)*(C$2:C$99=C6),D$2:D$99))</f>
        <v>0.41666666666666669</v>
      </c>
      <c r="U6">
        <v>5</v>
      </c>
      <c r="V6" s="5">
        <v>0.41666666666666669</v>
      </c>
    </row>
    <row r="7" spans="1:22" x14ac:dyDescent="0.2">
      <c r="A7" t="s">
        <v>10</v>
      </c>
      <c r="B7" s="1">
        <v>43559</v>
      </c>
      <c r="C7">
        <f t="shared" si="0"/>
        <v>4</v>
      </c>
      <c r="D7" s="2">
        <v>0.41666666666666669</v>
      </c>
      <c r="E7" t="s">
        <v>12</v>
      </c>
      <c r="F7" t="str">
        <f t="shared" si="1"/>
        <v>2</v>
      </c>
      <c r="G7" s="2">
        <v>0.41666666666666669</v>
      </c>
      <c r="H7" s="2">
        <f t="array" ref="H7">MIN(IF((A$2:A$99=A7)*(C$2:C$99=C7),D$2:D$99))</f>
        <v>0.41666666666666669</v>
      </c>
      <c r="U7">
        <v>6</v>
      </c>
      <c r="V7" s="5">
        <v>0.41666666666666669</v>
      </c>
    </row>
    <row r="8" spans="1:22" x14ac:dyDescent="0.2">
      <c r="A8" t="s">
        <v>10</v>
      </c>
      <c r="B8" s="1">
        <v>43560</v>
      </c>
      <c r="C8">
        <f t="shared" si="0"/>
        <v>5</v>
      </c>
      <c r="D8" s="2">
        <v>0.4201388888888889</v>
      </c>
      <c r="E8" t="s">
        <v>13</v>
      </c>
      <c r="F8" t="str">
        <f t="shared" si="1"/>
        <v>2</v>
      </c>
      <c r="G8" s="2">
        <v>0.41666666666666669</v>
      </c>
      <c r="H8" s="2">
        <f t="array" ref="H8">MIN(IF((A$2:A$99=A8)*(C$2:C$99=C8),D$2:D$99))</f>
        <v>0.41666666666666669</v>
      </c>
      <c r="U8">
        <v>7</v>
      </c>
      <c r="V8" s="5">
        <v>0.41666666666666669</v>
      </c>
    </row>
    <row r="9" spans="1:22" x14ac:dyDescent="0.2">
      <c r="A9" t="s">
        <v>10</v>
      </c>
      <c r="B9" s="1">
        <v>43560</v>
      </c>
      <c r="C9">
        <f t="shared" si="0"/>
        <v>5</v>
      </c>
      <c r="D9" s="2">
        <v>0.41666666666666669</v>
      </c>
      <c r="E9" t="s">
        <v>14</v>
      </c>
      <c r="F9" t="str">
        <f t="shared" si="1"/>
        <v>2</v>
      </c>
      <c r="G9" s="2">
        <v>0.41666666666666669</v>
      </c>
      <c r="H9" s="2">
        <f t="array" ref="H9">MIN(IF((A$2:A$99=A9)*(C$2:C$99=C9),D$2:D$99))</f>
        <v>0.41666666666666669</v>
      </c>
      <c r="T9" t="s">
        <v>19</v>
      </c>
      <c r="U9">
        <v>1</v>
      </c>
      <c r="V9" s="5">
        <v>0.52430555555555558</v>
      </c>
    </row>
    <row r="10" spans="1:22" x14ac:dyDescent="0.2">
      <c r="A10" t="s">
        <v>10</v>
      </c>
      <c r="B10" s="1">
        <v>43560</v>
      </c>
      <c r="C10">
        <f t="shared" si="0"/>
        <v>5</v>
      </c>
      <c r="D10" s="2">
        <v>0.41666666666666669</v>
      </c>
      <c r="E10" t="s">
        <v>15</v>
      </c>
      <c r="F10" t="str">
        <f t="shared" si="1"/>
        <v>3</v>
      </c>
      <c r="G10" s="2">
        <v>0.41666666666666669</v>
      </c>
      <c r="H10" s="2">
        <f t="array" ref="H10">MIN(IF((A$2:A$99=A10)*(C$2:C$99=C10),D$2:D$99))</f>
        <v>0.41666666666666669</v>
      </c>
      <c r="U10">
        <v>2</v>
      </c>
      <c r="V10" s="5">
        <v>0.52430555555555558</v>
      </c>
    </row>
    <row r="11" spans="1:22" x14ac:dyDescent="0.2">
      <c r="A11" t="s">
        <v>10</v>
      </c>
      <c r="B11" s="1">
        <v>43561</v>
      </c>
      <c r="C11">
        <f t="shared" si="0"/>
        <v>6</v>
      </c>
      <c r="D11" s="2">
        <v>0.41666666666666669</v>
      </c>
      <c r="E11" t="s">
        <v>16</v>
      </c>
      <c r="F11" t="str">
        <f t="shared" si="1"/>
        <v>3</v>
      </c>
      <c r="G11" s="2">
        <v>0.41666666666666669</v>
      </c>
      <c r="H11" s="2">
        <f t="array" ref="H11">MIN(IF((A$2:A$99=A11)*(C$2:C$99=C11),D$2:D$99))</f>
        <v>0.41666666666666669</v>
      </c>
      <c r="U11">
        <v>3</v>
      </c>
      <c r="V11" s="5">
        <v>0.52430555555555558</v>
      </c>
    </row>
    <row r="12" spans="1:22" x14ac:dyDescent="0.2">
      <c r="A12" t="s">
        <v>10</v>
      </c>
      <c r="B12" s="1">
        <v>43562</v>
      </c>
      <c r="C12">
        <f t="shared" si="0"/>
        <v>7</v>
      </c>
      <c r="D12" s="2">
        <v>0.41666666666666669</v>
      </c>
      <c r="E12" t="s">
        <v>17</v>
      </c>
      <c r="F12" t="str">
        <f t="shared" si="1"/>
        <v>3</v>
      </c>
      <c r="G12" s="2">
        <v>0.41666666666666669</v>
      </c>
      <c r="H12" s="2">
        <f t="array" ref="H12">MIN(IF((A$2:A$99=A12)*(C$2:C$99=C12),D$2:D$99))</f>
        <v>0.41666666666666669</v>
      </c>
      <c r="U12">
        <v>4</v>
      </c>
      <c r="V12" s="5">
        <v>0.52430555555555558</v>
      </c>
    </row>
    <row r="13" spans="1:22" x14ac:dyDescent="0.2">
      <c r="A13" t="s">
        <v>10</v>
      </c>
      <c r="B13" s="1">
        <v>43562</v>
      </c>
      <c r="C13">
        <f t="shared" si="0"/>
        <v>7</v>
      </c>
      <c r="D13" s="2">
        <v>0.41666666666666669</v>
      </c>
      <c r="E13" t="s">
        <v>18</v>
      </c>
      <c r="F13" t="str">
        <f t="shared" si="1"/>
        <v>3</v>
      </c>
      <c r="G13" s="2">
        <v>0.41666666666666669</v>
      </c>
      <c r="H13" s="2">
        <f t="array" ref="H13">MIN(IF((A$2:A$99=A13)*(C$2:C$99=C13),D$2:D$99))</f>
        <v>0.41666666666666669</v>
      </c>
      <c r="U13">
        <v>5</v>
      </c>
      <c r="V13" s="5">
        <v>0.52430555555555558</v>
      </c>
    </row>
    <row r="14" spans="1:22" x14ac:dyDescent="0.2">
      <c r="A14" t="s">
        <v>19</v>
      </c>
      <c r="B14" s="1">
        <v>43556</v>
      </c>
      <c r="C14">
        <f t="shared" si="0"/>
        <v>1</v>
      </c>
      <c r="D14" s="2">
        <v>0.52430555555555558</v>
      </c>
      <c r="E14" t="s">
        <v>6</v>
      </c>
      <c r="F14" t="str">
        <f t="shared" si="1"/>
        <v>1</v>
      </c>
      <c r="G14" s="2">
        <v>0.52430555555555558</v>
      </c>
      <c r="H14" s="2">
        <f t="array" ref="H14">MIN(IF((A$2:A$99=A14)*(C$2:C$99=C14),D$2:D$99))</f>
        <v>0.52430555555555558</v>
      </c>
      <c r="U14">
        <v>6</v>
      </c>
      <c r="V14" s="5">
        <v>0.54166666666666663</v>
      </c>
    </row>
    <row r="15" spans="1:22" x14ac:dyDescent="0.2">
      <c r="A15" t="s">
        <v>19</v>
      </c>
      <c r="B15" s="1">
        <v>43556</v>
      </c>
      <c r="C15">
        <f t="shared" si="0"/>
        <v>1</v>
      </c>
      <c r="D15" s="2">
        <v>0.52430555555555558</v>
      </c>
      <c r="E15" t="s">
        <v>6</v>
      </c>
      <c r="F15" t="str">
        <f t="shared" si="1"/>
        <v>1</v>
      </c>
      <c r="G15" s="2">
        <v>0.52430555555555558</v>
      </c>
      <c r="H15" s="2">
        <f t="array" ref="H15">MIN(IF((A$2:A$99=A15)*(C$2:C$99=C15),D$2:D$99))</f>
        <v>0.52430555555555558</v>
      </c>
      <c r="U15">
        <v>7</v>
      </c>
      <c r="V15" s="5">
        <v>0.52083333333333337</v>
      </c>
    </row>
    <row r="16" spans="1:22" x14ac:dyDescent="0.2">
      <c r="A16" t="s">
        <v>19</v>
      </c>
      <c r="B16" s="1">
        <v>43557</v>
      </c>
      <c r="C16">
        <f t="shared" si="0"/>
        <v>2</v>
      </c>
      <c r="D16" s="2">
        <v>0.52430555555555558</v>
      </c>
      <c r="E16" t="s">
        <v>6</v>
      </c>
      <c r="F16" t="str">
        <f t="shared" si="1"/>
        <v>1</v>
      </c>
      <c r="G16" s="2">
        <v>0.52430555555555558</v>
      </c>
      <c r="H16" s="2">
        <f t="array" ref="H16">MIN(IF((A$2:A$99=A16)*(C$2:C$99=C16),D$2:D$99))</f>
        <v>0.52430555555555558</v>
      </c>
      <c r="T16" t="s">
        <v>20</v>
      </c>
      <c r="U16">
        <v>1</v>
      </c>
      <c r="V16" s="5">
        <v>0.63194444444444442</v>
      </c>
    </row>
    <row r="17" spans="1:22" x14ac:dyDescent="0.2">
      <c r="A17" t="s">
        <v>19</v>
      </c>
      <c r="B17" s="1">
        <v>43558</v>
      </c>
      <c r="C17">
        <f t="shared" si="0"/>
        <v>3</v>
      </c>
      <c r="D17" s="2">
        <v>0.52430555555555558</v>
      </c>
      <c r="E17" t="s">
        <v>5</v>
      </c>
      <c r="F17" t="str">
        <f t="shared" si="1"/>
        <v>1</v>
      </c>
      <c r="G17" s="2">
        <v>0.52430555555555558</v>
      </c>
      <c r="H17" s="2">
        <f t="array" ref="H17">MIN(IF((A$2:A$99=A17)*(C$2:C$99=C17),D$2:D$99))</f>
        <v>0.52430555555555558</v>
      </c>
      <c r="U17">
        <v>2</v>
      </c>
      <c r="V17" s="5">
        <v>0.63194444444444442</v>
      </c>
    </row>
    <row r="18" spans="1:22" x14ac:dyDescent="0.2">
      <c r="A18" t="s">
        <v>19</v>
      </c>
      <c r="B18" s="1">
        <v>43558</v>
      </c>
      <c r="C18">
        <f t="shared" si="0"/>
        <v>3</v>
      </c>
      <c r="D18" s="2">
        <v>0.52430555555555558</v>
      </c>
      <c r="E18" t="s">
        <v>11</v>
      </c>
      <c r="F18" t="str">
        <f t="shared" si="1"/>
        <v>2</v>
      </c>
      <c r="G18" s="2">
        <v>0.52430555555555558</v>
      </c>
      <c r="H18" s="2">
        <f t="array" ref="H18">MIN(IF((A$2:A$99=A18)*(C$2:C$99=C18),D$2:D$99))</f>
        <v>0.52430555555555558</v>
      </c>
      <c r="U18">
        <v>3</v>
      </c>
      <c r="V18" s="5">
        <v>0.63194444444444442</v>
      </c>
    </row>
    <row r="19" spans="1:22" x14ac:dyDescent="0.2">
      <c r="A19" t="s">
        <v>19</v>
      </c>
      <c r="B19" s="1">
        <v>43559</v>
      </c>
      <c r="C19">
        <f t="shared" si="0"/>
        <v>4</v>
      </c>
      <c r="D19" s="2">
        <v>0.52430555555555558</v>
      </c>
      <c r="E19" t="s">
        <v>11</v>
      </c>
      <c r="F19" t="str">
        <f t="shared" si="1"/>
        <v>2</v>
      </c>
      <c r="G19" s="2">
        <v>0.52430555555555558</v>
      </c>
      <c r="H19" s="2">
        <f t="array" ref="H19">MIN(IF((A$2:A$99=A19)*(C$2:C$99=C19),D$2:D$99))</f>
        <v>0.52430555555555558</v>
      </c>
      <c r="U19">
        <v>4</v>
      </c>
      <c r="V19" s="5">
        <v>0.63194444444444442</v>
      </c>
    </row>
    <row r="20" spans="1:22" x14ac:dyDescent="0.2">
      <c r="A20" t="s">
        <v>19</v>
      </c>
      <c r="B20" s="1">
        <v>43560</v>
      </c>
      <c r="C20">
        <f t="shared" si="0"/>
        <v>5</v>
      </c>
      <c r="D20" s="2">
        <v>0.52430555555555558</v>
      </c>
      <c r="E20" t="s">
        <v>13</v>
      </c>
      <c r="F20" t="str">
        <f t="shared" si="1"/>
        <v>2</v>
      </c>
      <c r="G20" s="2">
        <v>0.52430555555555558</v>
      </c>
      <c r="H20" s="2">
        <f t="array" ref="H20">MIN(IF((A$2:A$99=A20)*(C$2:C$99=C20),D$2:D$99))</f>
        <v>0.52430555555555558</v>
      </c>
      <c r="U20">
        <v>5</v>
      </c>
      <c r="V20" s="5">
        <v>0.63541666666666663</v>
      </c>
    </row>
    <row r="21" spans="1:22" x14ac:dyDescent="0.2">
      <c r="A21" t="s">
        <v>19</v>
      </c>
      <c r="B21" s="1">
        <v>43560</v>
      </c>
      <c r="C21">
        <f t="shared" si="0"/>
        <v>5</v>
      </c>
      <c r="D21" s="2">
        <v>0.52430555555555558</v>
      </c>
      <c r="E21" t="s">
        <v>14</v>
      </c>
      <c r="F21" t="str">
        <f t="shared" si="1"/>
        <v>2</v>
      </c>
      <c r="G21" s="2">
        <v>0.52430555555555558</v>
      </c>
      <c r="H21" s="2">
        <f t="array" ref="H21">MIN(IF((A$2:A$99=A21)*(C$2:C$99=C21),D$2:D$99))</f>
        <v>0.52430555555555558</v>
      </c>
      <c r="U21">
        <v>6</v>
      </c>
      <c r="V21" s="5">
        <v>0.63541666666666663</v>
      </c>
    </row>
    <row r="22" spans="1:22" x14ac:dyDescent="0.2">
      <c r="A22" t="s">
        <v>19</v>
      </c>
      <c r="B22" s="1">
        <v>43560</v>
      </c>
      <c r="C22">
        <f t="shared" si="0"/>
        <v>5</v>
      </c>
      <c r="D22" s="2">
        <v>0.52430555555555558</v>
      </c>
      <c r="E22" t="s">
        <v>15</v>
      </c>
      <c r="F22" t="str">
        <f t="shared" si="1"/>
        <v>3</v>
      </c>
      <c r="G22" s="2">
        <v>0.52430555555555558</v>
      </c>
      <c r="H22" s="2">
        <f t="array" ref="H22">MIN(IF((A$2:A$99=A22)*(C$2:C$99=C22),D$2:D$99))</f>
        <v>0.52430555555555558</v>
      </c>
      <c r="U22">
        <v>7</v>
      </c>
      <c r="V22" s="5">
        <v>0.63541666666666663</v>
      </c>
    </row>
    <row r="23" spans="1:22" x14ac:dyDescent="0.2">
      <c r="A23" t="s">
        <v>19</v>
      </c>
      <c r="B23" s="1">
        <v>43561</v>
      </c>
      <c r="C23">
        <f t="shared" si="0"/>
        <v>6</v>
      </c>
      <c r="D23" s="2">
        <v>0.54166666666666663</v>
      </c>
      <c r="E23" t="s">
        <v>15</v>
      </c>
      <c r="F23" t="str">
        <f t="shared" si="1"/>
        <v>3</v>
      </c>
      <c r="G23" s="2">
        <v>0.54166666666666663</v>
      </c>
      <c r="H23" s="2">
        <f t="array" ref="H23">MIN(IF((A$2:A$99=A23)*(C$2:C$99=C23),D$2:D$99))</f>
        <v>0.54166666666666663</v>
      </c>
    </row>
    <row r="24" spans="1:22" x14ac:dyDescent="0.2">
      <c r="A24" t="s">
        <v>19</v>
      </c>
      <c r="B24" s="1">
        <v>43562</v>
      </c>
      <c r="C24">
        <f t="shared" si="0"/>
        <v>7</v>
      </c>
      <c r="D24" s="2">
        <v>0.52083333333333337</v>
      </c>
      <c r="E24" t="s">
        <v>15</v>
      </c>
      <c r="F24" t="str">
        <f t="shared" si="1"/>
        <v>3</v>
      </c>
      <c r="G24" s="2">
        <v>0.52083333333333337</v>
      </c>
      <c r="H24" s="2">
        <f t="array" ref="H24">MIN(IF((A$2:A$99=A24)*(C$2:C$99=C24),D$2:D$99))</f>
        <v>0.52083333333333337</v>
      </c>
    </row>
    <row r="25" spans="1:22" x14ac:dyDescent="0.2">
      <c r="A25" t="s">
        <v>19</v>
      </c>
      <c r="B25" s="1">
        <v>43562</v>
      </c>
      <c r="C25">
        <f t="shared" si="0"/>
        <v>7</v>
      </c>
      <c r="D25" s="2">
        <v>0.52430555555555558</v>
      </c>
      <c r="E25" t="s">
        <v>15</v>
      </c>
      <c r="F25" t="str">
        <f t="shared" si="1"/>
        <v>3</v>
      </c>
      <c r="G25" s="2">
        <v>0.52083333333333337</v>
      </c>
      <c r="H25" s="2">
        <f t="array" ref="H25">MIN(IF((A$2:A$99=A25)*(C$2:C$99=C25),D$2:D$99))</f>
        <v>0.52083333333333337</v>
      </c>
    </row>
    <row r="26" spans="1:22" x14ac:dyDescent="0.2">
      <c r="A26" t="s">
        <v>20</v>
      </c>
      <c r="B26" s="1">
        <v>43556</v>
      </c>
      <c r="C26">
        <f t="shared" si="0"/>
        <v>1</v>
      </c>
      <c r="D26" s="2">
        <v>0.63194444444444442</v>
      </c>
      <c r="E26" t="s">
        <v>17</v>
      </c>
      <c r="F26" t="str">
        <f t="shared" si="1"/>
        <v>3</v>
      </c>
      <c r="G26" s="2">
        <v>0.63194444444444442</v>
      </c>
      <c r="H26" s="2">
        <f t="array" ref="H26">MIN(IF((A$2:A$99=A26)*(C$2:C$99=C26),D$2:D$99))</f>
        <v>0.63194444444444442</v>
      </c>
    </row>
    <row r="27" spans="1:22" x14ac:dyDescent="0.2">
      <c r="A27" t="s">
        <v>20</v>
      </c>
      <c r="B27" s="1">
        <v>43556</v>
      </c>
      <c r="C27">
        <f t="shared" si="0"/>
        <v>1</v>
      </c>
      <c r="D27" s="2">
        <v>0.63194444444444442</v>
      </c>
      <c r="E27" t="s">
        <v>17</v>
      </c>
      <c r="F27" t="str">
        <f t="shared" si="1"/>
        <v>3</v>
      </c>
      <c r="G27" s="2">
        <v>0.63194444444444442</v>
      </c>
      <c r="H27" s="2">
        <f t="array" ref="H27">MIN(IF((A$2:A$99=A27)*(C$2:C$99=C27),D$2:D$99))</f>
        <v>0.63194444444444442</v>
      </c>
    </row>
    <row r="28" spans="1:22" x14ac:dyDescent="0.2">
      <c r="A28" t="s">
        <v>20</v>
      </c>
      <c r="B28" s="1">
        <v>43557</v>
      </c>
      <c r="C28">
        <f t="shared" si="0"/>
        <v>2</v>
      </c>
      <c r="D28" s="2">
        <v>0.63194444444444442</v>
      </c>
      <c r="E28" t="s">
        <v>17</v>
      </c>
      <c r="F28" t="str">
        <f t="shared" si="1"/>
        <v>3</v>
      </c>
      <c r="G28" s="2">
        <v>0.63194444444444442</v>
      </c>
      <c r="H28" s="2">
        <f t="array" ref="H28">MIN(IF((A$2:A$99=A28)*(C$2:C$99=C28),D$2:D$99))</f>
        <v>0.63194444444444442</v>
      </c>
    </row>
    <row r="29" spans="1:22" x14ac:dyDescent="0.2">
      <c r="A29" t="s">
        <v>20</v>
      </c>
      <c r="B29" s="1">
        <v>43558</v>
      </c>
      <c r="C29">
        <f t="shared" si="0"/>
        <v>3</v>
      </c>
      <c r="D29" s="2">
        <v>0.63194444444444442</v>
      </c>
      <c r="E29" t="s">
        <v>17</v>
      </c>
      <c r="F29" t="str">
        <f t="shared" si="1"/>
        <v>3</v>
      </c>
      <c r="G29" s="2">
        <v>0.63194444444444442</v>
      </c>
      <c r="H29" s="2">
        <f t="array" ref="H29">MIN(IF((A$2:A$99=A29)*(C$2:C$99=C29),D$2:D$99))</f>
        <v>0.63194444444444442</v>
      </c>
    </row>
    <row r="30" spans="1:22" x14ac:dyDescent="0.2">
      <c r="A30" t="s">
        <v>20</v>
      </c>
      <c r="B30" s="1">
        <v>43558</v>
      </c>
      <c r="C30">
        <f t="shared" si="0"/>
        <v>3</v>
      </c>
      <c r="D30" s="2">
        <v>0.63194444444444442</v>
      </c>
      <c r="E30" t="s">
        <v>17</v>
      </c>
      <c r="F30" t="str">
        <f t="shared" si="1"/>
        <v>3</v>
      </c>
      <c r="G30" s="2">
        <v>0.63194444444444442</v>
      </c>
      <c r="H30" s="2">
        <f t="array" ref="H30">MIN(IF((A$2:A$99=A30)*(C$2:C$99=C30),D$2:D$99))</f>
        <v>0.63194444444444442</v>
      </c>
    </row>
    <row r="31" spans="1:22" x14ac:dyDescent="0.2">
      <c r="A31" t="s">
        <v>20</v>
      </c>
      <c r="B31" s="1">
        <v>43559</v>
      </c>
      <c r="C31">
        <f t="shared" si="0"/>
        <v>4</v>
      </c>
      <c r="D31" s="2">
        <v>0.63194444444444442</v>
      </c>
      <c r="E31" t="s">
        <v>17</v>
      </c>
      <c r="F31" t="str">
        <f t="shared" si="1"/>
        <v>3</v>
      </c>
      <c r="G31" s="2">
        <v>0.63194444444444442</v>
      </c>
      <c r="H31" s="2">
        <f t="array" ref="H31">MIN(IF((A$2:A$99=A31)*(C$2:C$99=C31),D$2:D$99))</f>
        <v>0.63194444444444442</v>
      </c>
    </row>
    <row r="32" spans="1:22" x14ac:dyDescent="0.2">
      <c r="A32" t="s">
        <v>20</v>
      </c>
      <c r="B32" s="1">
        <v>43560</v>
      </c>
      <c r="C32">
        <f t="shared" si="0"/>
        <v>5</v>
      </c>
      <c r="D32" s="2">
        <v>0.63541666666666663</v>
      </c>
      <c r="E32" t="s">
        <v>17</v>
      </c>
      <c r="F32" t="str">
        <f t="shared" si="1"/>
        <v>3</v>
      </c>
      <c r="G32" s="2">
        <v>0.63541666666666663</v>
      </c>
      <c r="H32" s="2">
        <f t="array" ref="H32">MIN(IF((A$2:A$99=A32)*(C$2:C$99=C32),D$2:D$99))</f>
        <v>0.63541666666666663</v>
      </c>
    </row>
    <row r="33" spans="1:8" x14ac:dyDescent="0.2">
      <c r="A33" t="s">
        <v>20</v>
      </c>
      <c r="B33" s="1">
        <v>43560</v>
      </c>
      <c r="C33">
        <f t="shared" si="0"/>
        <v>5</v>
      </c>
      <c r="D33" s="2">
        <v>0.63888888888888895</v>
      </c>
      <c r="E33" t="s">
        <v>17</v>
      </c>
      <c r="F33" t="str">
        <f t="shared" si="1"/>
        <v>3</v>
      </c>
      <c r="G33" s="2">
        <v>0.63541666666666663</v>
      </c>
      <c r="H33" s="2">
        <f t="array" ref="H33">MIN(IF((A$2:A$99=A33)*(C$2:C$99=C33),D$2:D$99))</f>
        <v>0.63541666666666663</v>
      </c>
    </row>
    <row r="34" spans="1:8" x14ac:dyDescent="0.2">
      <c r="A34" t="s">
        <v>20</v>
      </c>
      <c r="B34" s="1">
        <v>43560</v>
      </c>
      <c r="C34">
        <f t="shared" si="0"/>
        <v>5</v>
      </c>
      <c r="D34" s="2">
        <v>0.63541666666666663</v>
      </c>
      <c r="E34" t="s">
        <v>17</v>
      </c>
      <c r="F34" t="str">
        <f t="shared" si="1"/>
        <v>3</v>
      </c>
      <c r="G34" s="2">
        <v>0.63541666666666663</v>
      </c>
      <c r="H34" s="2">
        <f t="array" ref="H34">MIN(IF((A$2:A$99=A34)*(C$2:C$99=C34),D$2:D$99))</f>
        <v>0.63541666666666663</v>
      </c>
    </row>
    <row r="35" spans="1:8" x14ac:dyDescent="0.2">
      <c r="A35" t="s">
        <v>20</v>
      </c>
      <c r="B35" s="1">
        <v>43561</v>
      </c>
      <c r="C35">
        <f t="shared" si="0"/>
        <v>6</v>
      </c>
      <c r="D35" s="2">
        <v>0.63541666666666663</v>
      </c>
      <c r="E35" t="s">
        <v>17</v>
      </c>
      <c r="F35" t="str">
        <f t="shared" si="1"/>
        <v>3</v>
      </c>
      <c r="G35" s="2">
        <v>0.63541666666666663</v>
      </c>
      <c r="H35" s="2">
        <f t="array" ref="H35">MIN(IF((A$2:A$99=A35)*(C$2:C$99=C35),D$2:D$99))</f>
        <v>0.63541666666666663</v>
      </c>
    </row>
    <row r="36" spans="1:8" x14ac:dyDescent="0.2">
      <c r="A36" t="s">
        <v>20</v>
      </c>
      <c r="B36" s="1">
        <v>43562</v>
      </c>
      <c r="C36">
        <f t="shared" si="0"/>
        <v>7</v>
      </c>
      <c r="D36" s="2">
        <v>0.63541666666666663</v>
      </c>
      <c r="E36" t="s">
        <v>17</v>
      </c>
      <c r="F36" t="str">
        <f t="shared" si="1"/>
        <v>3</v>
      </c>
      <c r="G36" s="2">
        <v>0.63541666666666663</v>
      </c>
      <c r="H36" s="2">
        <f t="array" ref="H36">MIN(IF((A$2:A$99=A36)*(C$2:C$99=C36),D$2:D$99))</f>
        <v>0.63541666666666663</v>
      </c>
    </row>
    <row r="37" spans="1:8" x14ac:dyDescent="0.2">
      <c r="A37" t="s">
        <v>20</v>
      </c>
      <c r="B37" s="1">
        <v>43562</v>
      </c>
      <c r="C37">
        <f t="shared" si="0"/>
        <v>7</v>
      </c>
      <c r="D37" s="2">
        <v>0.63541666666666663</v>
      </c>
      <c r="E37" t="s">
        <v>17</v>
      </c>
      <c r="F37" t="str">
        <f t="shared" si="1"/>
        <v>3</v>
      </c>
      <c r="G37" s="2">
        <v>0.63541666666666663</v>
      </c>
      <c r="H37" s="2">
        <f t="array" ref="H37">MIN(IF((A$2:A$99=A37)*(C$2:C$99=C37),D$2:D$99))</f>
        <v>0.63541666666666663</v>
      </c>
    </row>
  </sheetData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Беляков Дмитрий Владимирович</dc:creator>
  <cp:lastModifiedBy>ГАВ</cp:lastModifiedBy>
  <dcterms:created xsi:type="dcterms:W3CDTF">2019-06-21T09:29:02Z</dcterms:created>
  <dcterms:modified xsi:type="dcterms:W3CDTF">2019-06-21T12:06:44Z</dcterms:modified>
</cp:coreProperties>
</file>