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4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B5" i="1"/>
  <c r="B6"/>
  <c r="D66"/>
  <c r="C66"/>
  <c r="B66"/>
  <c r="D65"/>
  <c r="C65"/>
  <c r="B65"/>
  <c r="D64"/>
  <c r="C64"/>
  <c r="B64"/>
  <c r="D63"/>
  <c r="C63"/>
  <c r="B63"/>
  <c r="D62"/>
  <c r="C62"/>
  <c r="B62"/>
  <c r="D61"/>
  <c r="C61"/>
  <c r="B61"/>
  <c r="D60"/>
  <c r="C60"/>
  <c r="B60"/>
  <c r="D59"/>
  <c r="C59"/>
  <c r="B59"/>
  <c r="D58"/>
  <c r="C58"/>
  <c r="B58"/>
  <c r="D57"/>
  <c r="C57"/>
  <c r="D56"/>
  <c r="C56"/>
  <c r="D55"/>
  <c r="C55"/>
  <c r="E54"/>
  <c r="D54"/>
  <c r="C54"/>
  <c r="B54"/>
  <c r="E53"/>
  <c r="D53"/>
  <c r="C53"/>
  <c r="B53"/>
  <c r="E52"/>
  <c r="D52"/>
  <c r="C52"/>
  <c r="B52"/>
  <c r="E51"/>
  <c r="D51"/>
  <c r="C51"/>
  <c r="B51"/>
  <c r="E50"/>
  <c r="D50"/>
  <c r="C50"/>
  <c r="B50"/>
  <c r="E49"/>
  <c r="D49"/>
  <c r="C49"/>
  <c r="B49"/>
  <c r="H48"/>
  <c r="G48"/>
  <c r="F48"/>
  <c r="E48"/>
  <c r="D48"/>
  <c r="C48"/>
  <c r="B48"/>
  <c r="H47"/>
  <c r="G47"/>
  <c r="F47"/>
  <c r="E47"/>
  <c r="D47"/>
  <c r="C47"/>
  <c r="B47"/>
  <c r="H46"/>
  <c r="G46"/>
  <c r="F46"/>
  <c r="E46"/>
  <c r="D46"/>
  <c r="C46"/>
  <c r="B46"/>
  <c r="H45"/>
  <c r="G45"/>
  <c r="F45"/>
  <c r="E45"/>
  <c r="D45"/>
  <c r="C45"/>
  <c r="B45"/>
  <c r="H44"/>
  <c r="G44"/>
  <c r="F44"/>
  <c r="E44"/>
  <c r="D44"/>
  <c r="C44"/>
  <c r="B44"/>
  <c r="H43"/>
  <c r="G43"/>
  <c r="F43"/>
  <c r="E43"/>
  <c r="D43"/>
  <c r="C43"/>
  <c r="B43"/>
  <c r="I42"/>
  <c r="H42"/>
  <c r="G42"/>
  <c r="F42"/>
  <c r="E42"/>
  <c r="D42"/>
  <c r="C42"/>
  <c r="B42"/>
  <c r="I41"/>
  <c r="H41"/>
  <c r="G41"/>
  <c r="F41"/>
  <c r="E41"/>
  <c r="D41"/>
  <c r="C41"/>
  <c r="B41"/>
  <c r="I40"/>
  <c r="H40"/>
  <c r="G40"/>
  <c r="F40"/>
  <c r="E40"/>
  <c r="D40"/>
  <c r="C40"/>
  <c r="B40"/>
  <c r="I39"/>
  <c r="H39"/>
  <c r="G39"/>
  <c r="F39"/>
  <c r="E39"/>
  <c r="D39"/>
  <c r="C39"/>
  <c r="B39"/>
  <c r="I38"/>
  <c r="H38"/>
  <c r="G38"/>
  <c r="F38"/>
  <c r="E38"/>
  <c r="D38"/>
  <c r="C38"/>
  <c r="B38"/>
  <c r="I37"/>
  <c r="H37"/>
  <c r="G37"/>
  <c r="F37"/>
  <c r="E37"/>
  <c r="D37"/>
  <c r="C37"/>
  <c r="B37"/>
  <c r="D36"/>
  <c r="C36"/>
  <c r="B36"/>
  <c r="D35"/>
  <c r="C35"/>
  <c r="B35"/>
  <c r="D34"/>
  <c r="C34"/>
  <c r="B34"/>
  <c r="D33"/>
  <c r="C33"/>
  <c r="B33"/>
  <c r="D32"/>
  <c r="C32"/>
  <c r="D31"/>
  <c r="C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H27"/>
  <c r="G27"/>
  <c r="F27"/>
  <c r="E27"/>
  <c r="D27"/>
  <c r="C27"/>
  <c r="B27"/>
  <c r="H26"/>
  <c r="G26"/>
  <c r="F26"/>
  <c r="E26"/>
  <c r="D26"/>
  <c r="C26"/>
  <c r="H25"/>
  <c r="G25"/>
  <c r="F25"/>
  <c r="E25"/>
  <c r="D25"/>
  <c r="C25"/>
  <c r="D24"/>
  <c r="C24"/>
  <c r="B24"/>
  <c r="D23"/>
  <c r="C23"/>
  <c r="B23"/>
  <c r="D22"/>
  <c r="C22"/>
  <c r="B22"/>
  <c r="D21"/>
  <c r="C21"/>
  <c r="B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B12"/>
  <c r="D11"/>
  <c r="C11"/>
  <c r="B11"/>
  <c r="D10"/>
  <c r="C10"/>
  <c r="B10"/>
  <c r="D9"/>
  <c r="C9"/>
  <c r="B9"/>
  <c r="D8"/>
  <c r="C8"/>
  <c r="D7"/>
  <c r="C7"/>
  <c r="D6"/>
  <c r="C6"/>
  <c r="D5"/>
  <c r="C5"/>
  <c r="D4"/>
  <c r="C4"/>
  <c r="D3"/>
  <c r="C3"/>
  <c r="D2"/>
  <c r="C2"/>
  <c r="D1"/>
  <c r="C1"/>
  <c r="E23" l="1" a="1"/>
  <c r="E23" s="1"/>
  <c r="E22" a="1"/>
  <c r="E22" s="1"/>
  <c r="E2" a="1"/>
  <c r="E2" s="1"/>
  <c r="I12" s="1" a="1"/>
  <c r="I12" s="1"/>
  <c r="J12" s="1"/>
  <c r="E4" a="1"/>
  <c r="E4" s="1"/>
  <c r="I10" s="1" a="1"/>
  <c r="I10" s="1"/>
  <c r="J10" s="1"/>
  <c r="E6" a="1"/>
  <c r="E6" s="1"/>
  <c r="I9" s="1" a="1"/>
  <c r="I9" s="1"/>
  <c r="J9" s="1"/>
  <c r="E8" a="1"/>
  <c r="E8" s="1"/>
  <c r="E10" a="1"/>
  <c r="E10" s="1"/>
  <c r="E12" a="1"/>
  <c r="E12" s="1"/>
  <c r="I5" s="1" a="1"/>
  <c r="I5" s="1"/>
  <c r="J5" s="1"/>
  <c r="E14" a="1"/>
  <c r="E14" s="1"/>
  <c r="I4" s="1" a="1"/>
  <c r="I4" s="1"/>
  <c r="J4" s="1"/>
  <c r="E16" a="1"/>
  <c r="E16" s="1"/>
  <c r="E18" a="1"/>
  <c r="E18" s="1"/>
  <c r="E20" a="1"/>
  <c r="E20" s="1"/>
  <c r="I13" s="1" a="1"/>
  <c r="I13" s="1"/>
  <c r="J13" s="1"/>
  <c r="E21" a="1"/>
  <c r="E21" s="1"/>
  <c r="E24" a="1"/>
  <c r="E24" s="1"/>
  <c r="E3" a="1"/>
  <c r="E3" s="1"/>
  <c r="E5" a="1"/>
  <c r="E5" s="1"/>
  <c r="E7" a="1"/>
  <c r="E7" s="1"/>
  <c r="E9" a="1"/>
  <c r="E9" s="1"/>
  <c r="E11" a="1"/>
  <c r="E11" s="1"/>
  <c r="E13" a="1"/>
  <c r="E13" s="1"/>
  <c r="I15" s="1" a="1"/>
  <c r="I15" s="1"/>
  <c r="J15" s="1"/>
  <c r="E15" a="1"/>
  <c r="E15" s="1"/>
  <c r="I19" s="1" a="1"/>
  <c r="I19" s="1"/>
  <c r="J19" s="1"/>
  <c r="E17" a="1"/>
  <c r="E17" s="1"/>
  <c r="E19" a="1"/>
  <c r="E19" s="1"/>
  <c r="G14" l="1" a="1"/>
  <c r="G14" s="1"/>
  <c r="H14" s="1"/>
  <c r="I14" a="1"/>
  <c r="I14" s="1"/>
  <c r="J14" s="1"/>
  <c r="G17" a="1"/>
  <c r="G17" s="1"/>
  <c r="H17" s="1"/>
  <c r="I17" a="1"/>
  <c r="I17" s="1"/>
  <c r="J17" s="1"/>
  <c r="G6" a="1"/>
  <c r="G6" s="1"/>
  <c r="H6" s="1"/>
  <c r="I6" a="1"/>
  <c r="I6" s="1"/>
  <c r="J6" s="1"/>
  <c r="G16" a="1"/>
  <c r="G16" s="1"/>
  <c r="H16" s="1"/>
  <c r="I16" a="1"/>
  <c r="I16" s="1"/>
  <c r="J16" s="1"/>
  <c r="G8" a="1"/>
  <c r="G8" s="1"/>
  <c r="H8" s="1"/>
  <c r="I8" a="1"/>
  <c r="I8" s="1"/>
  <c r="J8" s="1"/>
  <c r="G2" a="1"/>
  <c r="G2" s="1"/>
  <c r="H2" s="1"/>
  <c r="I2" a="1"/>
  <c r="I2" s="1"/>
  <c r="J2" s="1"/>
  <c r="G3" a="1"/>
  <c r="G3" s="1"/>
  <c r="H3" s="1"/>
  <c r="I3" a="1"/>
  <c r="I3" s="1"/>
  <c r="J3" s="1"/>
  <c r="G7" a="1"/>
  <c r="G7" s="1"/>
  <c r="H7" s="1"/>
  <c r="I7" a="1"/>
  <c r="I7" s="1"/>
  <c r="J7" s="1"/>
  <c r="G18" a="1"/>
  <c r="G18" s="1"/>
  <c r="H18" s="1"/>
  <c r="I18" a="1"/>
  <c r="I18" s="1"/>
  <c r="J18" s="1"/>
  <c r="G11" a="1"/>
  <c r="G11" s="1"/>
  <c r="H11" s="1"/>
  <c r="I11" a="1"/>
  <c r="I11" s="1"/>
  <c r="J11" s="1"/>
  <c r="G20" a="1"/>
  <c r="G20" s="1"/>
  <c r="H20" s="1"/>
  <c r="I20" a="1"/>
  <c r="I20" s="1"/>
  <c r="J20" s="1"/>
  <c r="G21" a="1"/>
  <c r="G21" s="1"/>
  <c r="H21" s="1"/>
  <c r="I21" a="1"/>
  <c r="I21" s="1"/>
  <c r="J21" s="1"/>
  <c r="G12" a="1"/>
  <c r="G12" s="1"/>
  <c r="H12" s="1"/>
  <c r="G19" a="1"/>
  <c r="G19" s="1"/>
  <c r="H19" s="1"/>
  <c r="G4" a="1"/>
  <c r="G4" s="1"/>
  <c r="H4" s="1"/>
  <c r="G9" a="1"/>
  <c r="G9" s="1"/>
  <c r="H9" s="1"/>
  <c r="G15" a="1"/>
  <c r="G15" s="1"/>
  <c r="H15" s="1"/>
  <c r="G13" a="1"/>
  <c r="G13" s="1"/>
  <c r="H13" s="1"/>
  <c r="G5" a="1"/>
  <c r="G5" s="1"/>
  <c r="H5" s="1"/>
  <c r="G10" a="1"/>
  <c r="G10" s="1"/>
  <c r="H10" s="1"/>
</calcChain>
</file>

<file path=xl/sharedStrings.xml><?xml version="1.0" encoding="utf-8"?>
<sst xmlns="http://schemas.openxmlformats.org/spreadsheetml/2006/main" count="264" uniqueCount="42">
  <si>
    <t>Группа №1</t>
  </si>
  <si>
    <t>Сбор препод</t>
  </si>
  <si>
    <t>МО</t>
  </si>
  <si>
    <t>ВО</t>
  </si>
  <si>
    <t>ЭО</t>
  </si>
  <si>
    <t>ПДД</t>
  </si>
  <si>
    <t>ОДТ</t>
  </si>
  <si>
    <t>КО</t>
  </si>
  <si>
    <t>ОПП</t>
  </si>
  <si>
    <t>Первый столбец "А" это группы предметов</t>
  </si>
  <si>
    <t>Стобец "Е" это сбор предметов в неделю (формула пропускает пустые ячейки в стобце "В", подгоняя друг за другом), в итоге</t>
  </si>
  <si>
    <t>по 4 предмета в день на 5 дней, всего двадцать предметов каждую неделю</t>
  </si>
  <si>
    <t>Предметы группы №1 должны компановаться только по 2, и т.д. тоесть так</t>
  </si>
  <si>
    <t>Второй столбец "В" сами предметы</t>
  </si>
  <si>
    <t>всего предметов 11, в черных рамках</t>
  </si>
  <si>
    <t>предметов может быть не больше "6" в черной рамке и не больше 20 в стобце, и в зависимости от часов в неделю, количество предметов либо больше либо меньше</t>
  </si>
  <si>
    <t>КУЛЬМИНАЦИЯ</t>
  </si>
  <si>
    <t>Группа учеников 1</t>
  </si>
  <si>
    <t>Группа учеников 2</t>
  </si>
  <si>
    <t xml:space="preserve"> сохраняя условие компановки по 2 одинаковых предмета вместе</t>
  </si>
  <si>
    <t>В столбце "G" (группа учеников 1) и "I" (группа учеников 1) должны быть пересортировки предметов</t>
  </si>
  <si>
    <t>Столбец "G" и "I" это одна неделя для разных групп учеников</t>
  </si>
  <si>
    <t>Но так, чтобы предметы брались из общего диапазона E2:E21, перемешивались и вставали в диапазон G2:G21 и I2:I21</t>
  </si>
  <si>
    <t>не пересекаясь на прямую в в группах</t>
  </si>
  <si>
    <t>РАЗВЯЗКА</t>
  </si>
  <si>
    <t>Столбцы "С" "D" и чуть ниже "E,F,G,H" это возможные преподаватели</t>
  </si>
  <si>
    <t>К тем, рассортированным предметам в диапазонах G2:G21 и I2:I21, так же подставлялись преподаватели, но так  же</t>
  </si>
  <si>
    <t>ПРИМЕР ГОТОВОГО ВАРИАНТА НА ЛИСТЕ 2</t>
  </si>
  <si>
    <t>собранные предметы</t>
  </si>
  <si>
    <t>группы предметов</t>
  </si>
  <si>
    <t>отсортированные предметы</t>
  </si>
  <si>
    <t>преподаватели</t>
  </si>
  <si>
    <t>Семенович-Семенчук</t>
  </si>
  <si>
    <t>Николаев</t>
  </si>
  <si>
    <t>Боброва</t>
  </si>
  <si>
    <t>Фомичев</t>
  </si>
  <si>
    <t>1 группа учеников</t>
  </si>
  <si>
    <t>2 группа учеников</t>
  </si>
  <si>
    <t>Минина</t>
  </si>
  <si>
    <t>не пересекаясь на прямую в в группах, но если все же пересекаются то</t>
  </si>
  <si>
    <t>Одна неделя</t>
  </si>
  <si>
    <t>На одну неделю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</si>
</sst>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7;&#1082;&#1090;%20&#1088;&#1072;&#1089;&#1087;&#1080;&#1089;&#1072;&#1085;&#1080;&#1077;%20(&#1044;&#1072;&#1083;&#1077;&#107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тка часов"/>
      <sheetName val="Расписание"/>
      <sheetName val="Сетка сбора предметов"/>
      <sheetName val="Распределение специалистов"/>
    </sheetNames>
    <sheetDataSet>
      <sheetData sheetId="0"/>
      <sheetData sheetId="1">
        <row r="5">
          <cell r="AN5" t="str">
            <v/>
          </cell>
          <cell r="AP5" t="str">
            <v/>
          </cell>
          <cell r="AQ5" t="str">
            <v/>
          </cell>
          <cell r="AR5" t="str">
            <v/>
          </cell>
        </row>
        <row r="6">
          <cell r="AN6" t="str">
            <v/>
          </cell>
          <cell r="AP6" t="str">
            <v/>
          </cell>
          <cell r="AQ6" t="str">
            <v/>
          </cell>
          <cell r="AR6" t="str">
            <v/>
          </cell>
        </row>
        <row r="7">
          <cell r="AM7" t="str">
            <v/>
          </cell>
          <cell r="AN7" t="str">
            <v/>
          </cell>
          <cell r="AP7" t="str">
            <v/>
          </cell>
          <cell r="AQ7" t="str">
            <v/>
          </cell>
          <cell r="AR7" t="str">
            <v/>
          </cell>
        </row>
        <row r="8">
          <cell r="AM8" t="str">
            <v/>
          </cell>
          <cell r="AN8" t="str">
            <v/>
          </cell>
          <cell r="AP8" t="str">
            <v/>
          </cell>
          <cell r="AQ8" t="str">
            <v/>
          </cell>
          <cell r="AR8" t="str">
            <v/>
          </cell>
        </row>
        <row r="10">
          <cell r="AM10" t="str">
            <v/>
          </cell>
          <cell r="AN10" t="str">
            <v/>
          </cell>
          <cell r="AO10" t="str">
            <v/>
          </cell>
          <cell r="AQ10" t="str">
            <v/>
          </cell>
        </row>
        <row r="11">
          <cell r="AM11" t="str">
            <v/>
          </cell>
          <cell r="AN11" t="str">
            <v/>
          </cell>
          <cell r="AO11" t="str">
            <v/>
          </cell>
          <cell r="AQ11" t="str">
            <v/>
          </cell>
        </row>
        <row r="12">
          <cell r="AM12" t="str">
            <v/>
          </cell>
          <cell r="AN12" t="str">
            <v/>
          </cell>
          <cell r="AO12" t="str">
            <v/>
          </cell>
          <cell r="AQ12" t="str">
            <v/>
          </cell>
        </row>
        <row r="13"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</row>
        <row r="14"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</row>
        <row r="15"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</row>
      </sheetData>
      <sheetData sheetId="2"/>
      <sheetData sheetId="3">
        <row r="26">
          <cell r="C26" t="str">
            <v>Фомичев</v>
          </cell>
          <cell r="E26" t="str">
            <v>Семенович-Семенчук</v>
          </cell>
        </row>
        <row r="28">
          <cell r="C28" t="str">
            <v>Фомичев</v>
          </cell>
          <cell r="E28" t="str">
            <v>Минина</v>
          </cell>
        </row>
        <row r="30">
          <cell r="C30" t="str">
            <v>Фомичев</v>
          </cell>
          <cell r="E30" t="str">
            <v>Семенович-Семенчук</v>
          </cell>
        </row>
        <row r="32">
          <cell r="C32" t="str">
            <v>Боброва</v>
          </cell>
          <cell r="E32" t="str">
            <v>Евтушенко</v>
          </cell>
        </row>
        <row r="34">
          <cell r="C34" t="str">
            <v>Николаев</v>
          </cell>
          <cell r="E34" t="str">
            <v>Евтушенко</v>
          </cell>
          <cell r="G34" t="str">
            <v>Розанов</v>
          </cell>
          <cell r="I34" t="str">
            <v>Тюрина</v>
          </cell>
          <cell r="K34" t="str">
            <v>Солнышков</v>
          </cell>
          <cell r="M34" t="str">
            <v>Мурныкина</v>
          </cell>
        </row>
        <row r="36">
          <cell r="C36" t="str">
            <v>Боброва</v>
          </cell>
          <cell r="E36" t="str">
            <v>Николаев</v>
          </cell>
        </row>
        <row r="38">
          <cell r="C38" t="str">
            <v>Николаев</v>
          </cell>
          <cell r="E38" t="str">
            <v>Фомичев</v>
          </cell>
          <cell r="G38" t="str">
            <v>Евтушенко</v>
          </cell>
          <cell r="I38" t="str">
            <v>Розанов</v>
          </cell>
          <cell r="K38" t="str">
            <v>Тюрина</v>
          </cell>
          <cell r="M38" t="str">
            <v>Солнышков</v>
          </cell>
          <cell r="O38" t="str">
            <v>Мурныкина</v>
          </cell>
        </row>
        <row r="40">
          <cell r="C40" t="str">
            <v>Николаев</v>
          </cell>
          <cell r="E40" t="str">
            <v>Евтушенко</v>
          </cell>
          <cell r="G40" t="str">
            <v>Розанов</v>
          </cell>
          <cell r="I40" t="str">
            <v>Тюрина</v>
          </cell>
          <cell r="K40" t="str">
            <v>Солнышков</v>
          </cell>
          <cell r="M40" t="str">
            <v>Мурныкина</v>
          </cell>
        </row>
        <row r="42">
          <cell r="C42" t="str">
            <v>Николаев</v>
          </cell>
          <cell r="E42" t="str">
            <v>Скрибутунова</v>
          </cell>
          <cell r="G42" t="str">
            <v>Боброва</v>
          </cell>
        </row>
        <row r="44">
          <cell r="C44" t="str">
            <v>Семенович-Семенчук</v>
          </cell>
          <cell r="E44" t="str">
            <v>Николаев</v>
          </cell>
        </row>
        <row r="46">
          <cell r="C46" t="str">
            <v>Боброва</v>
          </cell>
          <cell r="E46" t="str">
            <v>Толстикова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3"/>
  <sheetViews>
    <sheetView tabSelected="1" zoomScaleNormal="100" workbookViewId="0">
      <selection activeCell="G2" sqref="G2"/>
    </sheetView>
  </sheetViews>
  <sheetFormatPr defaultRowHeight="10.199999999999999"/>
  <cols>
    <col min="1" max="1" width="8.88671875" style="5"/>
    <col min="2" max="2" width="9.33203125" style="5" bestFit="1" customWidth="1"/>
    <col min="3" max="4" width="15.5546875" style="5" bestFit="1" customWidth="1"/>
    <col min="5" max="5" width="9.44140625" style="10" bestFit="1" customWidth="1"/>
    <col min="6" max="6" width="13.44140625" style="10" bestFit="1" customWidth="1"/>
    <col min="7" max="7" width="8.6640625" style="5" bestFit="1" customWidth="1"/>
    <col min="8" max="8" width="15.33203125" style="5" customWidth="1"/>
    <col min="9" max="9" width="8.88671875" style="5" bestFit="1" customWidth="1"/>
    <col min="10" max="10" width="15.33203125" style="5" customWidth="1"/>
    <col min="11" max="13" width="25.109375" style="5" customWidth="1"/>
    <col min="14" max="14" width="11.5546875" style="5" bestFit="1" customWidth="1"/>
    <col min="15" max="17" width="8.88671875" style="5"/>
    <col min="18" max="18" width="4.33203125" style="5" bestFit="1" customWidth="1"/>
    <col min="19" max="19" width="10.5546875" style="5" bestFit="1" customWidth="1"/>
    <col min="20" max="20" width="8.88671875" style="5"/>
    <col min="21" max="21" width="17" style="5" bestFit="1" customWidth="1"/>
    <col min="22" max="23" width="5.5546875" style="5" bestFit="1" customWidth="1"/>
    <col min="24" max="16384" width="8.88671875" style="5"/>
  </cols>
  <sheetData>
    <row r="1" spans="1:23" ht="15.6" customHeight="1" thickBot="1">
      <c r="A1" s="11" t="s">
        <v>0</v>
      </c>
      <c r="B1" s="12" t="s">
        <v>2</v>
      </c>
      <c r="C1" s="2" t="str">
        <f>'[1]Распределение специалистов'!$C$26</f>
        <v>Фомичев</v>
      </c>
      <c r="D1" s="15" t="str">
        <f>'[1]Распределение специалистов'!$E$26</f>
        <v>Семенович-Семенчук</v>
      </c>
      <c r="E1" s="26" t="s">
        <v>1</v>
      </c>
      <c r="F1" s="37"/>
      <c r="G1" s="55" t="s">
        <v>17</v>
      </c>
      <c r="H1" s="56"/>
      <c r="I1" s="55" t="s">
        <v>18</v>
      </c>
      <c r="J1" s="56"/>
      <c r="K1" s="76" t="s">
        <v>9</v>
      </c>
      <c r="L1" s="77"/>
      <c r="M1" s="78"/>
    </row>
    <row r="2" spans="1:23" ht="15.6" customHeight="1">
      <c r="A2" s="11" t="s">
        <v>0</v>
      </c>
      <c r="B2" s="13" t="s">
        <v>2</v>
      </c>
      <c r="C2" s="2" t="str">
        <f>'[1]Распределение специалистов'!$C$26</f>
        <v>Фомичев</v>
      </c>
      <c r="D2" s="15" t="str">
        <f>'[1]Распределение специалистов'!$E$26</f>
        <v>Семенович-Семенчук</v>
      </c>
      <c r="E2" s="6" t="str">
        <f t="array" ref="E2">IFERROR(INDEX(B$1:B$72,SMALL(IF(B$1:B$72&lt;&gt;"",ROW(B$1:B$72)),ROW(E1))),"")</f>
        <v>МО</v>
      </c>
      <c r="F2" s="8" t="s">
        <v>0</v>
      </c>
      <c r="G2" s="35" t="str">
        <f t="array" aca="1" ref="G2" ca="1">INDEX($E$2:$E$21,MATCH(LARGE(TRANSPOSE(TRUNC(MOD(PI()*(1/ROW(OFFSET($E$1,MATCH(F2,$F$2:$F$21,0),,COUNTIF($F$2:$F$21,F2))))*10000,1)*10000)),ROW()-MATCH(F2,$F$2:$F$21,0)),TRANSPOSE(TRUNC(MOD(PI()*(1/ROW(OFFSET($E$1,MATCH(F2,$F$2:$F$21,0),,COUNTIF($F$2:$F$21,F2))))*10000,1)*10000)),0)+MATCH(F2,$F$2:$F$21,0)-1)</f>
        <v>ОПП</v>
      </c>
      <c r="H2" s="33" t="str">
        <f t="shared" ref="H2:H21" ca="1" si="0">VLOOKUP(G2,B:C,2,0)</f>
        <v>Семенович-Семенчук</v>
      </c>
      <c r="I2" s="35" t="str">
        <f t="array" aca="1" ref="I2" ca="1">INDEX($E$2:$E$21,MATCH(LARGE(TRANSPOSE(TRUNC(MOD(PI()*(1/ROW(OFFSET($E$1,MATCH(F2,$F$2:$F$21,0),,COUNTIF($F$2:$F$21,F2))))*10000,1)*10000)),ROW()-MATCH(F2,$F$2:$F$21,0)),TRANSPOSE(TRUNC(MOD(PI()*(1/ROW(OFFSET($E$1,MATCH(F2,$F$2:$F$21,0),,COUNTIF($F$2:$F$21,F2))))*10000,1)*10000)),0)+MATCH(F2,$F$2:$F$21,0)-1)</f>
        <v>ОПП</v>
      </c>
      <c r="J2" s="33" t="str">
        <f ca="1">VLOOKUP(I2,B:C,2,0)</f>
        <v>Семенович-Семенчук</v>
      </c>
      <c r="K2" s="57"/>
      <c r="L2" s="58"/>
      <c r="M2" s="59"/>
    </row>
    <row r="3" spans="1:23" ht="15.6" customHeight="1">
      <c r="A3" s="11" t="s">
        <v>0</v>
      </c>
      <c r="B3" s="13" t="s">
        <v>2</v>
      </c>
      <c r="C3" s="2" t="str">
        <f>'[1]Распределение специалистов'!$C$26</f>
        <v>Фомичев</v>
      </c>
      <c r="D3" s="15" t="str">
        <f>'[1]Распределение специалистов'!$E$26</f>
        <v>Семенович-Семенчук</v>
      </c>
      <c r="E3" s="7" t="str">
        <f t="array" ref="E3">IFERROR(INDEX(B$1:B$72,SMALL(IF(B$1:B$72&lt;&gt;"",ROW(B$1:B$72)),ROW(E2))),"")</f>
        <v>МО</v>
      </c>
      <c r="F3" s="11" t="s">
        <v>0</v>
      </c>
      <c r="G3" s="35" t="str">
        <f t="array" aca="1" ref="G3" ca="1">INDEX($E$2:$E$21,MATCH(LARGE(TRANSPOSE(TRUNC(MOD(PI()*(1/ROW(OFFSET($E$1,MATCH(F3,$F$2:$F$21,0),,COUNTIF($F$2:$F$21,F3))))*10000,1)*10000)),ROW()-MATCH(F3,$F$2:$F$21,0)),TRANSPOSE(TRUNC(MOD(PI()*(1/ROW(OFFSET($E$1,MATCH(F3,$F$2:$F$21,0),,COUNTIF($F$2:$F$21,F3))))*10000,1)*10000)),0)+MATCH(F3,$F$2:$F$21,0)-1)</f>
        <v>ОДТ</v>
      </c>
      <c r="H3" s="17" t="str">
        <f t="shared" ca="1" si="0"/>
        <v>Николаев</v>
      </c>
      <c r="I3" s="35" t="str">
        <f t="array" aca="1" ref="I3" ca="1">INDEX($E$2:$E$21,MATCH(LARGE(TRANSPOSE(TRUNC(MOD(PI()*(1/ROW(OFFSET($E$1,MATCH(F3,$F$2:$F$21,0),,COUNTIF($F$2:$F$21,F3))))*10000,1)*10000)),ROW()-MATCH(F3,$F$2:$F$21,0)),TRANSPOSE(TRUNC(MOD(PI()*(1/ROW(OFFSET($E$1,MATCH(F3,$F$2:$F$21,0),,COUNTIF($F$2:$F$21,F3))))*10000,1)*10000)),0)+MATCH(F3,$F$2:$F$21,0)-1)</f>
        <v>ОДТ</v>
      </c>
      <c r="J3" s="33" t="str">
        <f t="shared" ref="J3:J21" ca="1" si="1">VLOOKUP(I3,B:C,2,0)</f>
        <v>Николаев</v>
      </c>
      <c r="K3" s="61" t="s">
        <v>12</v>
      </c>
      <c r="L3" s="60"/>
      <c r="M3" s="62"/>
    </row>
    <row r="4" spans="1:23" ht="15.6" customHeight="1">
      <c r="A4" s="11" t="s">
        <v>0</v>
      </c>
      <c r="B4" s="13" t="s">
        <v>2</v>
      </c>
      <c r="C4" s="2" t="str">
        <f>'[1]Распределение специалистов'!$C$26</f>
        <v>Фомичев</v>
      </c>
      <c r="D4" s="15" t="str">
        <f>'[1]Распределение специалистов'!$E$26</f>
        <v>Семенович-Семенчук</v>
      </c>
      <c r="E4" s="7" t="str">
        <f t="array" ref="E4">IFERROR(INDEX(B$1:B$72,SMALL(IF(B$1:B$72&lt;&gt;"",ROW(B$1:B$72)),ROW(E3))),"")</f>
        <v>МО</v>
      </c>
      <c r="F4" s="11" t="s">
        <v>0</v>
      </c>
      <c r="G4" s="35" t="str">
        <f t="array" aca="1" ref="G4" ca="1">INDEX($E$2:$E$21,MATCH(LARGE(TRANSPOSE(TRUNC(MOD(PI()*(1/ROW(OFFSET($E$1,MATCH(F4,$F$2:$F$21,0),,COUNTIF($F$2:$F$21,F4))))*10000,1)*10000)),ROW()-MATCH(F4,$F$2:$F$21,0)),TRANSPOSE(TRUNC(MOD(PI()*(1/ROW(OFFSET($E$1,MATCH(F4,$F$2:$F$21,0),,COUNTIF($F$2:$F$21,F4))))*10000,1)*10000)),0)+MATCH(F4,$F$2:$F$21,0)-1)</f>
        <v>ПДД</v>
      </c>
      <c r="H4" s="17" t="str">
        <f t="shared" ca="1" si="0"/>
        <v>Боброва</v>
      </c>
      <c r="I4" s="35" t="str">
        <f t="array" aca="1" ref="I4" ca="1">INDEX($E$2:$E$21,MATCH(LARGE(TRANSPOSE(TRUNC(MOD(PI()*(1/ROW(OFFSET($E$1,MATCH(F4,$F$2:$F$21,0),,COUNTIF($F$2:$F$21,F4))))*10000,1)*10000)),ROW()-MATCH(F4,$F$2:$F$21,0)),TRANSPOSE(TRUNC(MOD(PI()*(1/ROW(OFFSET($E$1,MATCH(F4,$F$2:$F$21,0),,COUNTIF($F$2:$F$21,F4))))*10000,1)*10000)),0)+MATCH(F4,$F$2:$F$21,0)-1)</f>
        <v>ПДД</v>
      </c>
      <c r="J4" s="33" t="str">
        <f t="shared" ca="1" si="1"/>
        <v>Боброва</v>
      </c>
      <c r="K4" s="61"/>
      <c r="L4" s="60"/>
      <c r="M4" s="62"/>
    </row>
    <row r="5" spans="1:23" ht="15.6" customHeight="1" thickBot="1">
      <c r="A5" s="11" t="s">
        <v>0</v>
      </c>
      <c r="B5" s="13" t="str">
        <f>[1]Расписание!$AM$7</f>
        <v/>
      </c>
      <c r="C5" s="2" t="str">
        <f>'[1]Распределение специалистов'!$C$26</f>
        <v>Фомичев</v>
      </c>
      <c r="D5" s="15" t="str">
        <f>'[1]Распределение специалистов'!$E$26</f>
        <v>Семенович-Семенчук</v>
      </c>
      <c r="E5" s="18" t="str">
        <f t="array" ref="E5">IFERROR(INDEX(B$1:B$72,SMALL(IF(B$1:B$72&lt;&gt;"",ROW(B$1:B$72)),ROW(E4))),"")</f>
        <v>МО</v>
      </c>
      <c r="F5" s="11" t="s">
        <v>0</v>
      </c>
      <c r="G5" s="36" t="str">
        <f t="array" aca="1" ref="G5" ca="1">INDEX($E$2:$E$21,MATCH(LARGE(TRANSPOSE(TRUNC(MOD(PI()*(1/ROW(OFFSET($E$1,MATCH(F5,$F$2:$F$21,0),,COUNTIF($F$2:$F$21,F5))))*10000,1)*10000)),ROW()-MATCH(F5,$F$2:$F$21,0)),TRANSPOSE(TRUNC(MOD(PI()*(1/ROW(OFFSET($E$1,MATCH(F5,$F$2:$F$21,0),,COUNTIF($F$2:$F$21,F5))))*10000,1)*10000)),0)+MATCH(F5,$F$2:$F$21,0)-1)</f>
        <v>ЭО</v>
      </c>
      <c r="H5" s="17" t="str">
        <f t="shared" ca="1" si="0"/>
        <v>Фомичев</v>
      </c>
      <c r="I5" s="36" t="str">
        <f t="array" aca="1" ref="I5" ca="1">INDEX($E$2:$E$21,MATCH(LARGE(TRANSPOSE(TRUNC(MOD(PI()*(1/ROW(OFFSET($E$1,MATCH(F5,$F$2:$F$21,0),,COUNTIF($F$2:$F$21,F5))))*10000,1)*10000)),ROW()-MATCH(F5,$F$2:$F$21,0)),TRANSPOSE(TRUNC(MOD(PI()*(1/ROW(OFFSET($E$1,MATCH(F5,$F$2:$F$21,0),,COUNTIF($F$2:$F$21,F5))))*10000,1)*10000)),0)+MATCH(F5,$F$2:$F$21,0)-1)</f>
        <v>ЭО</v>
      </c>
      <c r="J5" s="33" t="str">
        <f t="shared" ca="1" si="1"/>
        <v>Фомичев</v>
      </c>
      <c r="K5" s="27" t="s">
        <v>2</v>
      </c>
      <c r="L5" s="28" t="s">
        <v>3</v>
      </c>
      <c r="M5" s="29" t="s">
        <v>4</v>
      </c>
    </row>
    <row r="6" spans="1:23" ht="15.6" customHeight="1" thickBot="1">
      <c r="A6" s="11" t="s">
        <v>0</v>
      </c>
      <c r="B6" s="14" t="str">
        <f>[1]Расписание!$AM$8</f>
        <v/>
      </c>
      <c r="C6" s="2" t="str">
        <f>'[1]Распределение специалистов'!$C$26</f>
        <v>Фомичев</v>
      </c>
      <c r="D6" s="15" t="str">
        <f>'[1]Распределение специалистов'!$E$26</f>
        <v>Семенович-Семенчук</v>
      </c>
      <c r="E6" s="6" t="str">
        <f t="array" ref="E6">IFERROR(INDEX(B$1:B$72,SMALL(IF(B$1:B$72&lt;&gt;"",ROW(B$1:B$72)),ROW(E5))),"")</f>
        <v>ВО</v>
      </c>
      <c r="F6" s="1" t="s">
        <v>0</v>
      </c>
      <c r="G6" s="34" t="str">
        <f t="array" aca="1" ref="G6" ca="1">INDEX($E$2:$E$21,MATCH(LARGE(TRANSPOSE(TRUNC(MOD(PI()*(1/ROW(OFFSET($E$1,MATCH(F6,$F$2:$F$21,0),,COUNTIF($F$2:$F$21,F6))))*10000,1)*10000)),ROW()-MATCH(F6,$F$2:$F$21,0)),TRANSPOSE(TRUNC(MOD(PI()*(1/ROW(OFFSET($E$1,MATCH(F6,$F$2:$F$21,0),,COUNTIF($F$2:$F$21,F6))))*10000,1)*10000)),0)+MATCH(F6,$F$2:$F$21,0)-1)</f>
        <v>ЭО</v>
      </c>
      <c r="H6" s="24" t="str">
        <f t="shared" ca="1" si="0"/>
        <v>Фомичев</v>
      </c>
      <c r="I6" s="34" t="str">
        <f t="array" aca="1" ref="I6" ca="1">INDEX($E$2:$E$21,MATCH(LARGE(TRANSPOSE(TRUNC(MOD(PI()*(1/ROW(OFFSET($E$1,MATCH(F6,$F$2:$F$21,0),,COUNTIF($F$2:$F$21,F6))))*10000,1)*10000)),ROW()-MATCH(F6,$F$2:$F$21,0)),TRANSPOSE(TRUNC(MOD(PI()*(1/ROW(OFFSET($E$1,MATCH(F6,$F$2:$F$21,0),,COUNTIF($F$2:$F$21,F6))))*10000,1)*10000)),0)+MATCH(F6,$F$2:$F$21,0)-1)</f>
        <v>ЭО</v>
      </c>
      <c r="J6" s="33" t="str">
        <f t="shared" ca="1" si="1"/>
        <v>Фомичев</v>
      </c>
      <c r="K6" s="30" t="s">
        <v>2</v>
      </c>
      <c r="L6" s="31" t="s">
        <v>3</v>
      </c>
      <c r="M6" s="32" t="s">
        <v>4</v>
      </c>
    </row>
    <row r="7" spans="1:23" ht="15.6" customHeight="1">
      <c r="A7" s="11" t="s">
        <v>0</v>
      </c>
      <c r="B7" s="12" t="s">
        <v>3</v>
      </c>
      <c r="C7" s="3" t="str">
        <f>'[1]Распределение специалистов'!$C$30</f>
        <v>Фомичев</v>
      </c>
      <c r="D7" s="15" t="str">
        <f>'[1]Распределение специалистов'!$E$30</f>
        <v>Семенович-Семенчук</v>
      </c>
      <c r="E7" s="7" t="str">
        <f t="array" ref="E7">IFERROR(INDEX(B$1:B$72,SMALL(IF(B$1:B$72&lt;&gt;"",ROW(B$1:B$72)),ROW(E6))),"")</f>
        <v>ВО</v>
      </c>
      <c r="F7" s="1" t="s">
        <v>0</v>
      </c>
      <c r="G7" s="35" t="str">
        <f t="array" aca="1" ref="G7" ca="1">INDEX($E$2:$E$21,MATCH(LARGE(TRANSPOSE(TRUNC(MOD(PI()*(1/ROW(OFFSET($E$1,MATCH(F7,$F$2:$F$21,0),,COUNTIF($F$2:$F$21,F7))))*10000,1)*10000)),ROW()-MATCH(F7,$F$2:$F$21,0)),TRANSPOSE(TRUNC(MOD(PI()*(1/ROW(OFFSET($E$1,MATCH(F7,$F$2:$F$21,0),,COUNTIF($F$2:$F$21,F7))))*10000,1)*10000)),0)+MATCH(F7,$F$2:$F$21,0)-1)</f>
        <v>ЭО</v>
      </c>
      <c r="H7" s="24" t="str">
        <f t="shared" ca="1" si="0"/>
        <v>Фомичев</v>
      </c>
      <c r="I7" s="35" t="str">
        <f t="array" aca="1" ref="I7" ca="1">INDEX($E$2:$E$21,MATCH(LARGE(TRANSPOSE(TRUNC(MOD(PI()*(1/ROW(OFFSET($E$1,MATCH(F7,$F$2:$F$21,0),,COUNTIF($F$2:$F$21,F7))))*10000,1)*10000)),ROW()-MATCH(F7,$F$2:$F$21,0)),TRANSPOSE(TRUNC(MOD(PI()*(1/ROW(OFFSET($E$1,MATCH(F7,$F$2:$F$21,0),,COUNTIF($F$2:$F$21,F7))))*10000,1)*10000)),0)+MATCH(F7,$F$2:$F$21,0)-1)</f>
        <v>ЭО</v>
      </c>
      <c r="J7" s="33" t="str">
        <f t="shared" ca="1" si="1"/>
        <v>Фомичев</v>
      </c>
      <c r="K7" s="79" t="s">
        <v>13</v>
      </c>
      <c r="L7" s="80"/>
      <c r="M7" s="81"/>
    </row>
    <row r="8" spans="1:23" ht="15.6" customHeight="1">
      <c r="A8" s="11" t="s">
        <v>0</v>
      </c>
      <c r="B8" s="13" t="s">
        <v>3</v>
      </c>
      <c r="C8" s="3" t="str">
        <f>'[1]Распределение специалистов'!$C$30</f>
        <v>Фомичев</v>
      </c>
      <c r="D8" s="15" t="str">
        <f>'[1]Распределение специалистов'!$E$30</f>
        <v>Семенович-Семенчук</v>
      </c>
      <c r="E8" s="7" t="str">
        <f t="array" ref="E8">IFERROR(INDEX(B$1:B$72,SMALL(IF(B$1:B$72&lt;&gt;"",ROW(B$1:B$72)),ROW(E7))),"")</f>
        <v>ЭО</v>
      </c>
      <c r="F8" s="1" t="s">
        <v>0</v>
      </c>
      <c r="G8" s="35" t="str">
        <f t="array" aca="1" ref="G8" ca="1">INDEX($E$2:$E$21,MATCH(LARGE(TRANSPOSE(TRUNC(MOD(PI()*(1/ROW(OFFSET($E$1,MATCH(F8,$F$2:$F$21,0),,COUNTIF($F$2:$F$21,F8))))*10000,1)*10000)),ROW()-MATCH(F8,$F$2:$F$21,0)),TRANSPOSE(TRUNC(MOD(PI()*(1/ROW(OFFSET($E$1,MATCH(F8,$F$2:$F$21,0),,COUNTIF($F$2:$F$21,F8))))*10000,1)*10000)),0)+MATCH(F8,$F$2:$F$21,0)-1)</f>
        <v>ВО</v>
      </c>
      <c r="H8" s="24" t="str">
        <f t="shared" ca="1" si="0"/>
        <v>Фомичев</v>
      </c>
      <c r="I8" s="35" t="str">
        <f t="array" aca="1" ref="I8" ca="1">INDEX($E$2:$E$21,MATCH(LARGE(TRANSPOSE(TRUNC(MOD(PI()*(1/ROW(OFFSET($E$1,MATCH(F8,$F$2:$F$21,0),,COUNTIF($F$2:$F$21,F8))))*10000,1)*10000)),ROW()-MATCH(F8,$F$2:$F$21,0)),TRANSPOSE(TRUNC(MOD(PI()*(1/ROW(OFFSET($E$1,MATCH(F8,$F$2:$F$21,0),,COUNTIF($F$2:$F$21,F8))))*10000,1)*10000)),0)+MATCH(F8,$F$2:$F$21,0)-1)</f>
        <v>ВО</v>
      </c>
      <c r="J8" s="33" t="str">
        <f t="shared" ca="1" si="1"/>
        <v>Фомичев</v>
      </c>
      <c r="K8" s="82"/>
      <c r="L8" s="83"/>
      <c r="M8" s="84"/>
    </row>
    <row r="9" spans="1:23" ht="15.6" customHeight="1" thickBot="1">
      <c r="A9" s="11" t="s">
        <v>0</v>
      </c>
      <c r="B9" s="13" t="str">
        <f>[1]Расписание!$AN$5</f>
        <v/>
      </c>
      <c r="C9" s="3" t="str">
        <f>'[1]Распределение специалистов'!$C$30</f>
        <v>Фомичев</v>
      </c>
      <c r="D9" s="15" t="str">
        <f>'[1]Распределение специалистов'!$E$30</f>
        <v>Семенович-Семенчук</v>
      </c>
      <c r="E9" s="18" t="str">
        <f t="array" ref="E9">IFERROR(INDEX(B$1:B$72,SMALL(IF(B$1:B$72&lt;&gt;"",ROW(B$1:B$72)),ROW(E8))),"")</f>
        <v>ЭО</v>
      </c>
      <c r="F9" s="1" t="s">
        <v>0</v>
      </c>
      <c r="G9" s="36" t="str">
        <f t="array" aca="1" ref="G9" ca="1">INDEX($E$2:$E$21,MATCH(LARGE(TRANSPOSE(TRUNC(MOD(PI()*(1/ROW(OFFSET($E$1,MATCH(F9,$F$2:$F$21,0),,COUNTIF($F$2:$F$21,F9))))*10000,1)*10000)),ROW()-MATCH(F9,$F$2:$F$21,0)),TRANSPOSE(TRUNC(MOD(PI()*(1/ROW(OFFSET($E$1,MATCH(F9,$F$2:$F$21,0),,COUNTIF($F$2:$F$21,F9))))*10000,1)*10000)),0)+MATCH(F9,$F$2:$F$21,0)-1)</f>
        <v>ВО</v>
      </c>
      <c r="H9" s="24" t="str">
        <f t="shared" ca="1" si="0"/>
        <v>Фомичев</v>
      </c>
      <c r="I9" s="36" t="str">
        <f t="array" aca="1" ref="I9" ca="1">INDEX($E$2:$E$21,MATCH(LARGE(TRANSPOSE(TRUNC(MOD(PI()*(1/ROW(OFFSET($E$1,MATCH(F9,$F$2:$F$21,0),,COUNTIF($F$2:$F$21,F9))))*10000,1)*10000)),ROW()-MATCH(F9,$F$2:$F$21,0)),TRANSPOSE(TRUNC(MOD(PI()*(1/ROW(OFFSET($E$1,MATCH(F9,$F$2:$F$21,0),,COUNTIF($F$2:$F$21,F9))))*10000,1)*10000)),0)+MATCH(F9,$F$2:$F$21,0)-1)</f>
        <v>ВО</v>
      </c>
      <c r="J9" s="33" t="str">
        <f t="shared" ca="1" si="1"/>
        <v>Фомичев</v>
      </c>
      <c r="K9" s="57" t="s">
        <v>14</v>
      </c>
      <c r="L9" s="58"/>
      <c r="M9" s="59"/>
    </row>
    <row r="10" spans="1:23" ht="15.6" customHeight="1">
      <c r="A10" s="11" t="s">
        <v>0</v>
      </c>
      <c r="B10" s="13" t="str">
        <f>[1]Расписание!$AN$6</f>
        <v/>
      </c>
      <c r="C10" s="3" t="str">
        <f>'[1]Распределение специалистов'!$C$30</f>
        <v>Фомичев</v>
      </c>
      <c r="D10" s="15" t="str">
        <f>'[1]Распределение специалистов'!$E$30</f>
        <v>Семенович-Семенчук</v>
      </c>
      <c r="E10" s="6" t="str">
        <f t="array" ref="E10">IFERROR(INDEX(B$1:B$72,SMALL(IF(B$1:B$72&lt;&gt;"",ROW(B$1:B$72)),ROW(E9))),"")</f>
        <v>ЭО</v>
      </c>
      <c r="F10" s="1" t="s">
        <v>0</v>
      </c>
      <c r="G10" s="34" t="str">
        <f t="array" aca="1" ref="G10" ca="1">INDEX($E$2:$E$21,MATCH(LARGE(TRANSPOSE(TRUNC(MOD(PI()*(1/ROW(OFFSET($E$1,MATCH(F10,$F$2:$F$21,0),,COUNTIF($F$2:$F$21,F10))))*10000,1)*10000)),ROW()-MATCH(F10,$F$2:$F$21,0)),TRANSPOSE(TRUNC(MOD(PI()*(1/ROW(OFFSET($E$1,MATCH(F10,$F$2:$F$21,0),,COUNTIF($F$2:$F$21,F10))))*10000,1)*10000)),0)+MATCH(F10,$F$2:$F$21,0)-1)</f>
        <v>МО</v>
      </c>
      <c r="H10" s="24" t="str">
        <f t="shared" ca="1" si="0"/>
        <v>Фомичев</v>
      </c>
      <c r="I10" s="34" t="str">
        <f t="array" aca="1" ref="I10" ca="1">INDEX($E$2:$E$21,MATCH(LARGE(TRANSPOSE(TRUNC(MOD(PI()*(1/ROW(OFFSET($E$1,MATCH(F10,$F$2:$F$21,0),,COUNTIF($F$2:$F$21,F10))))*10000,1)*10000)),ROW()-MATCH(F10,$F$2:$F$21,0)),TRANSPOSE(TRUNC(MOD(PI()*(1/ROW(OFFSET($E$1,MATCH(F10,$F$2:$F$21,0),,COUNTIF($F$2:$F$21,F10))))*10000,1)*10000)),0)+MATCH(F10,$F$2:$F$21,0)-1)</f>
        <v>МО</v>
      </c>
      <c r="J10" s="33" t="str">
        <f t="shared" ca="1" si="1"/>
        <v>Фомичев</v>
      </c>
      <c r="K10" s="61" t="s">
        <v>15</v>
      </c>
      <c r="L10" s="60"/>
      <c r="M10" s="62"/>
    </row>
    <row r="11" spans="1:23" ht="15.6" customHeight="1">
      <c r="A11" s="11" t="s">
        <v>0</v>
      </c>
      <c r="B11" s="13" t="str">
        <f>[1]Расписание!$AN$7</f>
        <v/>
      </c>
      <c r="C11" s="3" t="str">
        <f>'[1]Распределение специалистов'!$C$30</f>
        <v>Фомичев</v>
      </c>
      <c r="D11" s="15" t="str">
        <f>'[1]Распределение специалистов'!$E$30</f>
        <v>Семенович-Семенчук</v>
      </c>
      <c r="E11" s="7" t="str">
        <f t="array" ref="E11">IFERROR(INDEX(B$1:B$72,SMALL(IF(B$1:B$72&lt;&gt;"",ROW(B$1:B$72)),ROW(E10))),"")</f>
        <v>ЭО</v>
      </c>
      <c r="F11" s="1" t="s">
        <v>0</v>
      </c>
      <c r="G11" s="35" t="str">
        <f t="array" aca="1" ref="G11" ca="1">INDEX($E$2:$E$21,MATCH(LARGE(TRANSPOSE(TRUNC(MOD(PI()*(1/ROW(OFFSET($E$1,MATCH(F11,$F$2:$F$21,0),,COUNTIF($F$2:$F$21,F11))))*10000,1)*10000)),ROW()-MATCH(F11,$F$2:$F$21,0)),TRANSPOSE(TRUNC(MOD(PI()*(1/ROW(OFFSET($E$1,MATCH(F11,$F$2:$F$21,0),,COUNTIF($F$2:$F$21,F11))))*10000,1)*10000)),0)+MATCH(F11,$F$2:$F$21,0)-1)</f>
        <v>МО</v>
      </c>
      <c r="H11" s="24" t="str">
        <f t="shared" ca="1" si="0"/>
        <v>Фомичев</v>
      </c>
      <c r="I11" s="35" t="str">
        <f t="array" aca="1" ref="I11" ca="1">INDEX($E$2:$E$21,MATCH(LARGE(TRANSPOSE(TRUNC(MOD(PI()*(1/ROW(OFFSET($E$1,MATCH(F11,$F$2:$F$21,0),,COUNTIF($F$2:$F$21,F11))))*10000,1)*10000)),ROW()-MATCH(F11,$F$2:$F$21,0)),TRANSPOSE(TRUNC(MOD(PI()*(1/ROW(OFFSET($E$1,MATCH(F11,$F$2:$F$21,0),,COUNTIF($F$2:$F$21,F11))))*10000,1)*10000)),0)+MATCH(F11,$F$2:$F$21,0)-1)</f>
        <v>МО</v>
      </c>
      <c r="J11" s="33" t="str">
        <f t="shared" ca="1" si="1"/>
        <v>Фомичев</v>
      </c>
      <c r="K11" s="61"/>
      <c r="L11" s="60"/>
      <c r="M11" s="62"/>
      <c r="Q11" s="75"/>
      <c r="R11" s="75"/>
      <c r="S11" s="75"/>
      <c r="T11" s="9"/>
      <c r="U11" s="75"/>
      <c r="V11" s="75"/>
      <c r="W11" s="75"/>
    </row>
    <row r="12" spans="1:23" ht="15.6" customHeight="1" thickBot="1">
      <c r="A12" s="11" t="s">
        <v>0</v>
      </c>
      <c r="B12" s="14" t="str">
        <f>[1]Расписание!$AN$8</f>
        <v/>
      </c>
      <c r="C12" s="3" t="str">
        <f>'[1]Распределение специалистов'!$C$30</f>
        <v>Фомичев</v>
      </c>
      <c r="D12" s="15" t="str">
        <f>'[1]Распределение специалистов'!$E$30</f>
        <v>Семенович-Семенчук</v>
      </c>
      <c r="E12" s="7" t="str">
        <f t="array" ref="E12">IFERROR(INDEX(B$1:B$72,SMALL(IF(B$1:B$72&lt;&gt;"",ROW(B$1:B$72)),ROW(E11))),"")</f>
        <v>ЭО</v>
      </c>
      <c r="F12" s="1" t="s">
        <v>0</v>
      </c>
      <c r="G12" s="35" t="str">
        <f t="array" aca="1" ref="G12" ca="1">INDEX($E$2:$E$21,MATCH(LARGE(TRANSPOSE(TRUNC(MOD(PI()*(1/ROW(OFFSET($E$1,MATCH(F12,$F$2:$F$21,0),,COUNTIF($F$2:$F$21,F12))))*10000,1)*10000)),ROW()-MATCH(F12,$F$2:$F$21,0)),TRANSPOSE(TRUNC(MOD(PI()*(1/ROW(OFFSET($E$1,MATCH(F12,$F$2:$F$21,0),,COUNTIF($F$2:$F$21,F12))))*10000,1)*10000)),0)+MATCH(F12,$F$2:$F$21,0)-1)</f>
        <v>МО</v>
      </c>
      <c r="H12" s="24" t="str">
        <f t="shared" ca="1" si="0"/>
        <v>Фомичев</v>
      </c>
      <c r="I12" s="35" t="str">
        <f t="array" aca="1" ref="I12" ca="1">INDEX($E$2:$E$21,MATCH(LARGE(TRANSPOSE(TRUNC(MOD(PI()*(1/ROW(OFFSET($E$1,MATCH(F12,$F$2:$F$21,0),,COUNTIF($F$2:$F$21,F12))))*10000,1)*10000)),ROW()-MATCH(F12,$F$2:$F$21,0)),TRANSPOSE(TRUNC(MOD(PI()*(1/ROW(OFFSET($E$1,MATCH(F12,$F$2:$F$21,0),,COUNTIF($F$2:$F$21,F12))))*10000,1)*10000)),0)+MATCH(F12,$F$2:$F$21,0)-1)</f>
        <v>МО</v>
      </c>
      <c r="J12" s="33" t="str">
        <f t="shared" ca="1" si="1"/>
        <v>Фомичев</v>
      </c>
      <c r="K12" s="61"/>
      <c r="L12" s="60"/>
      <c r="M12" s="62"/>
      <c r="Q12" s="8"/>
      <c r="R12" s="8"/>
      <c r="S12" s="8"/>
      <c r="T12" s="8"/>
      <c r="U12" s="8"/>
      <c r="V12" s="8"/>
      <c r="W12" s="8"/>
    </row>
    <row r="13" spans="1:23" ht="17.399999999999999" customHeight="1" thickBot="1">
      <c r="A13" s="11" t="s">
        <v>0</v>
      </c>
      <c r="B13" s="12" t="s">
        <v>4</v>
      </c>
      <c r="C13" s="3" t="str">
        <f>'[1]Распределение специалистов'!$C$28</f>
        <v>Фомичев</v>
      </c>
      <c r="D13" s="16" t="str">
        <f>'[1]Распределение специалистов'!$E$28</f>
        <v>Минина</v>
      </c>
      <c r="E13" s="18" t="str">
        <f t="array" ref="E13">IFERROR(INDEX(B$1:B$72,SMALL(IF(B$1:B$72&lt;&gt;"",ROW(B$1:B$72)),ROW(E12))),"")</f>
        <v>ЭО</v>
      </c>
      <c r="F13" s="1" t="s">
        <v>0</v>
      </c>
      <c r="G13" s="36" t="str">
        <f t="array" aca="1" ref="G13" ca="1">INDEX($E$2:$E$21,MATCH(LARGE(TRANSPOSE(TRUNC(MOD(PI()*(1/ROW(OFFSET($E$1,MATCH(F13,$F$2:$F$21,0),,COUNTIF($F$2:$F$21,F13))))*10000,1)*10000)),ROW()-MATCH(F13,$F$2:$F$21,0)),TRANSPOSE(TRUNC(MOD(PI()*(1/ROW(OFFSET($E$1,MATCH(F13,$F$2:$F$21,0),,COUNTIF($F$2:$F$21,F13))))*10000,1)*10000)),0)+MATCH(F13,$F$2:$F$21,0)-1)</f>
        <v>ОПП</v>
      </c>
      <c r="H13" s="24" t="str">
        <f t="shared" ca="1" si="0"/>
        <v>Семенович-Семенчук</v>
      </c>
      <c r="I13" s="36" t="str">
        <f t="array" aca="1" ref="I13" ca="1">INDEX($E$2:$E$21,MATCH(LARGE(TRANSPOSE(TRUNC(MOD(PI()*(1/ROW(OFFSET($E$1,MATCH(F13,$F$2:$F$21,0),,COUNTIF($F$2:$F$21,F13))))*10000,1)*10000)),ROW()-MATCH(F13,$F$2:$F$21,0)),TRANSPOSE(TRUNC(MOD(PI()*(1/ROW(OFFSET($E$1,MATCH(F13,$F$2:$F$21,0),,COUNTIF($F$2:$F$21,F13))))*10000,1)*10000)),0)+MATCH(F13,$F$2:$F$21,0)-1)</f>
        <v>ОПП</v>
      </c>
      <c r="J13" s="33" t="str">
        <f t="shared" ca="1" si="1"/>
        <v>Семенович-Семенчук</v>
      </c>
      <c r="K13" s="66"/>
      <c r="L13" s="67"/>
      <c r="M13" s="68"/>
      <c r="Q13" s="8"/>
      <c r="R13" s="8"/>
      <c r="S13" s="8"/>
      <c r="T13" s="8"/>
      <c r="U13" s="8"/>
      <c r="V13" s="8"/>
      <c r="W13" s="8"/>
    </row>
    <row r="14" spans="1:23" ht="17.399999999999999" customHeight="1">
      <c r="A14" s="11" t="s">
        <v>0</v>
      </c>
      <c r="B14" s="13" t="s">
        <v>4</v>
      </c>
      <c r="C14" s="3" t="str">
        <f>'[1]Распределение специалистов'!$C$28</f>
        <v>Фомичев</v>
      </c>
      <c r="D14" s="16" t="str">
        <f>'[1]Распределение специалистов'!$E$28</f>
        <v>Минина</v>
      </c>
      <c r="E14" s="6" t="str">
        <f t="array" ref="E14">IFERROR(INDEX(B$1:B$72,SMALL(IF(B$1:B$72&lt;&gt;"",ROW(B$1:B$72)),ROW(E13))),"")</f>
        <v>ПДД</v>
      </c>
      <c r="F14" s="1" t="s">
        <v>0</v>
      </c>
      <c r="G14" s="34" t="str">
        <f t="array" aca="1" ref="G14" ca="1">INDEX($E$2:$E$21,MATCH(LARGE(TRANSPOSE(TRUNC(MOD(PI()*(1/ROW(OFFSET($E$1,MATCH(F14,$F$2:$F$21,0),,COUNTIF($F$2:$F$21,F14))))*10000,1)*10000)),ROW()-MATCH(F14,$F$2:$F$21,0)),TRANSPOSE(TRUNC(MOD(PI()*(1/ROW(OFFSET($E$1,MATCH(F14,$F$2:$F$21,0),,COUNTIF($F$2:$F$21,F14))))*10000,1)*10000)),0)+MATCH(F14,$F$2:$F$21,0)-1)</f>
        <v>ЭО</v>
      </c>
      <c r="H14" s="24" t="str">
        <f t="shared" ca="1" si="0"/>
        <v>Фомичев</v>
      </c>
      <c r="I14" s="34" t="str">
        <f t="array" aca="1" ref="I14" ca="1">INDEX($E$2:$E$21,MATCH(LARGE(TRANSPOSE(TRUNC(MOD(PI()*(1/ROW(OFFSET($E$1,MATCH(F14,$F$2:$F$21,0),,COUNTIF($F$2:$F$21,F14))))*10000,1)*10000)),ROW()-MATCH(F14,$F$2:$F$21,0)),TRANSPOSE(TRUNC(MOD(PI()*(1/ROW(OFFSET($E$1,MATCH(F14,$F$2:$F$21,0),,COUNTIF($F$2:$F$21,F14))))*10000,1)*10000)),0)+MATCH(F14,$F$2:$F$21,0)-1)</f>
        <v>ЭО</v>
      </c>
      <c r="J14" s="33" t="str">
        <f t="shared" ca="1" si="1"/>
        <v>Фомичев</v>
      </c>
      <c r="K14" s="72" t="s">
        <v>10</v>
      </c>
      <c r="L14" s="73"/>
      <c r="M14" s="74"/>
      <c r="Q14" s="8"/>
      <c r="R14" s="8"/>
      <c r="S14" s="8"/>
      <c r="T14" s="8"/>
      <c r="U14" s="8"/>
      <c r="V14" s="8"/>
      <c r="W14" s="8"/>
    </row>
    <row r="15" spans="1:23" ht="17.399999999999999" customHeight="1">
      <c r="A15" s="11" t="s">
        <v>0</v>
      </c>
      <c r="B15" s="13" t="s">
        <v>4</v>
      </c>
      <c r="C15" s="3" t="str">
        <f>'[1]Распределение специалистов'!$C$28</f>
        <v>Фомичев</v>
      </c>
      <c r="D15" s="16" t="str">
        <f>'[1]Распределение специалистов'!$E$28</f>
        <v>Минина</v>
      </c>
      <c r="E15" s="7" t="str">
        <f t="array" ref="E15">IFERROR(INDEX(B$1:B$72,SMALL(IF(B$1:B$72&lt;&gt;"",ROW(B$1:B$72)),ROW(E14))),"")</f>
        <v>ПДД</v>
      </c>
      <c r="F15" s="1" t="s">
        <v>0</v>
      </c>
      <c r="G15" s="35" t="str">
        <f t="array" aca="1" ref="G15" ca="1">INDEX($E$2:$E$21,MATCH(LARGE(TRANSPOSE(TRUNC(MOD(PI()*(1/ROW(OFFSET($E$1,MATCH(F15,$F$2:$F$21,0),,COUNTIF($F$2:$F$21,F15))))*10000,1)*10000)),ROW()-MATCH(F15,$F$2:$F$21,0)),TRANSPOSE(TRUNC(MOD(PI()*(1/ROW(OFFSET($E$1,MATCH(F15,$F$2:$F$21,0),,COUNTIF($F$2:$F$21,F15))))*10000,1)*10000)),0)+MATCH(F15,$F$2:$F$21,0)-1)</f>
        <v>ЭО</v>
      </c>
      <c r="H15" s="24" t="str">
        <f t="shared" ca="1" si="0"/>
        <v>Фомичев</v>
      </c>
      <c r="I15" s="35" t="str">
        <f t="array" aca="1" ref="I15" ca="1">INDEX($E$2:$E$21,MATCH(LARGE(TRANSPOSE(TRUNC(MOD(PI()*(1/ROW(OFFSET($E$1,MATCH(F15,$F$2:$F$21,0),,COUNTIF($F$2:$F$21,F15))))*10000,1)*10000)),ROW()-MATCH(F15,$F$2:$F$21,0)),TRANSPOSE(TRUNC(MOD(PI()*(1/ROW(OFFSET($E$1,MATCH(F15,$F$2:$F$21,0),,COUNTIF($F$2:$F$21,F15))))*10000,1)*10000)),0)+MATCH(F15,$F$2:$F$21,0)-1)</f>
        <v>ЭО</v>
      </c>
      <c r="J15" s="33" t="str">
        <f t="shared" ca="1" si="1"/>
        <v>Фомичев</v>
      </c>
      <c r="K15" s="61"/>
      <c r="L15" s="60"/>
      <c r="M15" s="62"/>
      <c r="Q15" s="8"/>
      <c r="R15" s="8"/>
      <c r="S15" s="8"/>
      <c r="T15" s="8"/>
      <c r="U15" s="8"/>
      <c r="V15" s="8"/>
      <c r="W15" s="8"/>
    </row>
    <row r="16" spans="1:23" ht="17.399999999999999" customHeight="1">
      <c r="A16" s="11" t="s">
        <v>0</v>
      </c>
      <c r="B16" s="13" t="s">
        <v>4</v>
      </c>
      <c r="C16" s="3" t="str">
        <f>'[1]Распределение специалистов'!$C$28</f>
        <v>Фомичев</v>
      </c>
      <c r="D16" s="16" t="str">
        <f>'[1]Распределение специалистов'!$E$28</f>
        <v>Минина</v>
      </c>
      <c r="E16" s="7" t="str">
        <f t="array" ref="E16">IFERROR(INDEX(B$1:B$72,SMALL(IF(B$1:B$72&lt;&gt;"",ROW(B$1:B$72)),ROW(E15))),"")</f>
        <v>ОДТ</v>
      </c>
      <c r="F16" s="1" t="s">
        <v>0</v>
      </c>
      <c r="G16" s="35" t="str">
        <f t="array" aca="1" ref="G16" ca="1">INDEX($E$2:$E$21,MATCH(LARGE(TRANSPOSE(TRUNC(MOD(PI()*(1/ROW(OFFSET($E$1,MATCH(F16,$F$2:$F$21,0),,COUNTIF($F$2:$F$21,F16))))*10000,1)*10000)),ROW()-MATCH(F16,$F$2:$F$21,0)),TRANSPOSE(TRUNC(MOD(PI()*(1/ROW(OFFSET($E$1,MATCH(F16,$F$2:$F$21,0),,COUNTIF($F$2:$F$21,F16))))*10000,1)*10000)),0)+MATCH(F16,$F$2:$F$21,0)-1)</f>
        <v>ЭО</v>
      </c>
      <c r="H16" s="24" t="str">
        <f t="shared" ca="1" si="0"/>
        <v>Фомичев</v>
      </c>
      <c r="I16" s="35" t="str">
        <f t="array" aca="1" ref="I16" ca="1">INDEX($E$2:$E$21,MATCH(LARGE(TRANSPOSE(TRUNC(MOD(PI()*(1/ROW(OFFSET($E$1,MATCH(F16,$F$2:$F$21,0),,COUNTIF($F$2:$F$21,F16))))*10000,1)*10000)),ROW()-MATCH(F16,$F$2:$F$21,0)),TRANSPOSE(TRUNC(MOD(PI()*(1/ROW(OFFSET($E$1,MATCH(F16,$F$2:$F$21,0),,COUNTIF($F$2:$F$21,F16))))*10000,1)*10000)),0)+MATCH(F16,$F$2:$F$21,0)-1)</f>
        <v>ЭО</v>
      </c>
      <c r="J16" s="33" t="str">
        <f t="shared" ca="1" si="1"/>
        <v>Фомичев</v>
      </c>
      <c r="K16" s="57" t="s">
        <v>11</v>
      </c>
      <c r="L16" s="58"/>
      <c r="M16" s="59"/>
    </row>
    <row r="17" spans="1:13" ht="17.399999999999999" customHeight="1" thickBot="1">
      <c r="A17" s="11" t="s">
        <v>0</v>
      </c>
      <c r="B17" s="13" t="s">
        <v>4</v>
      </c>
      <c r="C17" s="3" t="str">
        <f>'[1]Распределение специалистов'!$C$28</f>
        <v>Фомичев</v>
      </c>
      <c r="D17" s="16" t="str">
        <f>'[1]Распределение специалистов'!$E$28</f>
        <v>Минина</v>
      </c>
      <c r="E17" s="18" t="str">
        <f t="array" ref="E17">IFERROR(INDEX(B$1:B$72,SMALL(IF(B$1:B$72&lt;&gt;"",ROW(B$1:B$72)),ROW(E16))),"")</f>
        <v>ОДТ</v>
      </c>
      <c r="F17" s="1" t="s">
        <v>0</v>
      </c>
      <c r="G17" s="36" t="str">
        <f t="array" aca="1" ref="G17" ca="1">INDEX($E$2:$E$21,MATCH(LARGE(TRANSPOSE(TRUNC(MOD(PI()*(1/ROW(OFFSET($E$1,MATCH(F17,$F$2:$F$21,0),,COUNTIF($F$2:$F$21,F17))))*10000,1)*10000)),ROW()-MATCH(F17,$F$2:$F$21,0)),TRANSPOSE(TRUNC(MOD(PI()*(1/ROW(OFFSET($E$1,MATCH(F17,$F$2:$F$21,0),,COUNTIF($F$2:$F$21,F17))))*10000,1)*10000)),0)+MATCH(F17,$F$2:$F$21,0)-1)</f>
        <v>ОДТ</v>
      </c>
      <c r="H17" s="24" t="str">
        <f t="shared" ca="1" si="0"/>
        <v>Николаев</v>
      </c>
      <c r="I17" s="36" t="str">
        <f t="array" aca="1" ref="I17" ca="1">INDEX($E$2:$E$21,MATCH(LARGE(TRANSPOSE(TRUNC(MOD(PI()*(1/ROW(OFFSET($E$1,MATCH(F17,$F$2:$F$21,0),,COUNTIF($F$2:$F$21,F17))))*10000,1)*10000)),ROW()-MATCH(F17,$F$2:$F$21,0)),TRANSPOSE(TRUNC(MOD(PI()*(1/ROW(OFFSET($E$1,MATCH(F17,$F$2:$F$21,0),,COUNTIF($F$2:$F$21,F17))))*10000,1)*10000)),0)+MATCH(F17,$F$2:$F$21,0)-1)</f>
        <v>ОДТ</v>
      </c>
      <c r="J17" s="33" t="str">
        <f t="shared" ca="1" si="1"/>
        <v>Николаев</v>
      </c>
      <c r="K17" s="69"/>
      <c r="L17" s="70"/>
      <c r="M17" s="71"/>
    </row>
    <row r="18" spans="1:13" ht="17.399999999999999" customHeight="1" thickBot="1">
      <c r="A18" s="11" t="s">
        <v>0</v>
      </c>
      <c r="B18" s="14" t="s">
        <v>4</v>
      </c>
      <c r="C18" s="3" t="str">
        <f>'[1]Распределение специалистов'!$C$28</f>
        <v>Фомичев</v>
      </c>
      <c r="D18" s="16" t="str">
        <f>'[1]Распределение специалистов'!$E$28</f>
        <v>Минина</v>
      </c>
      <c r="E18" s="6" t="str">
        <f t="array" ref="E18">IFERROR(INDEX(B$1:B$72,SMALL(IF(B$1:B$72&lt;&gt;"",ROW(B$1:B$72)),ROW(E17))),"")</f>
        <v>КО</v>
      </c>
      <c r="F18" s="1" t="s">
        <v>0</v>
      </c>
      <c r="G18" s="34" t="str">
        <f t="array" aca="1" ref="G18" ca="1">INDEX($E$2:$E$21,MATCH(LARGE(TRANSPOSE(TRUNC(MOD(PI()*(1/ROW(OFFSET($E$1,MATCH(F18,$F$2:$F$21,0),,COUNTIF($F$2:$F$21,F18))))*10000,1)*10000)),ROW()-MATCH(F18,$F$2:$F$21,0)),TRANSPOSE(TRUNC(MOD(PI()*(1/ROW(OFFSET($E$1,MATCH(F18,$F$2:$F$21,0),,COUNTIF($F$2:$F$21,F18))))*10000,1)*10000)),0)+MATCH(F18,$F$2:$F$21,0)-1)</f>
        <v>КО</v>
      </c>
      <c r="H18" s="24" t="str">
        <f t="shared" ca="1" si="0"/>
        <v>Боброва</v>
      </c>
      <c r="I18" s="34" t="str">
        <f t="array" aca="1" ref="I18" ca="1">INDEX($E$2:$E$21,MATCH(LARGE(TRANSPOSE(TRUNC(MOD(PI()*(1/ROW(OFFSET($E$1,MATCH(F18,$F$2:$F$21,0),,COUNTIF($F$2:$F$21,F18))))*10000,1)*10000)),ROW()-MATCH(F18,$F$2:$F$21,0)),TRANSPOSE(TRUNC(MOD(PI()*(1/ROW(OFFSET($E$1,MATCH(F18,$F$2:$F$21,0),,COUNTIF($F$2:$F$21,F18))))*10000,1)*10000)),0)+MATCH(F18,$F$2:$F$21,0)-1)</f>
        <v>КО</v>
      </c>
      <c r="J18" s="33" t="str">
        <f t="shared" ca="1" si="1"/>
        <v>Боброва</v>
      </c>
      <c r="K18" s="63" t="s">
        <v>24</v>
      </c>
      <c r="L18" s="64"/>
      <c r="M18" s="65"/>
    </row>
    <row r="19" spans="1:13" ht="18.600000000000001" customHeight="1">
      <c r="A19" s="11" t="s">
        <v>0</v>
      </c>
      <c r="B19" s="12" t="s">
        <v>5</v>
      </c>
      <c r="C19" s="3" t="str">
        <f>'[1]Распределение специалистов'!$C$32</f>
        <v>Боброва</v>
      </c>
      <c r="D19" s="16" t="str">
        <f>'[1]Распределение специалистов'!$E$32</f>
        <v>Евтушенко</v>
      </c>
      <c r="E19" s="7" t="str">
        <f t="array" ref="E19">IFERROR(INDEX(B$1:B$72,SMALL(IF(B$1:B$72&lt;&gt;"",ROW(B$1:B$72)),ROW(E18))),"")</f>
        <v>КО</v>
      </c>
      <c r="F19" s="1" t="s">
        <v>0</v>
      </c>
      <c r="G19" s="35" t="str">
        <f t="array" aca="1" ref="G19" ca="1">INDEX($E$2:$E$21,MATCH(LARGE(TRANSPOSE(TRUNC(MOD(PI()*(1/ROW(OFFSET($E$1,MATCH(F19,$F$2:$F$21,0),,COUNTIF($F$2:$F$21,F19))))*10000,1)*10000)),ROW()-MATCH(F19,$F$2:$F$21,0)),TRANSPOSE(TRUNC(MOD(PI()*(1/ROW(OFFSET($E$1,MATCH(F19,$F$2:$F$21,0),,COUNTIF($F$2:$F$21,F19))))*10000,1)*10000)),0)+MATCH(F19,$F$2:$F$21,0)-1)</f>
        <v>ПДД</v>
      </c>
      <c r="H19" s="24" t="str">
        <f t="shared" ca="1" si="0"/>
        <v>Боброва</v>
      </c>
      <c r="I19" s="35" t="str">
        <f t="array" aca="1" ref="I19" ca="1">INDEX($E$2:$E$21,MATCH(LARGE(TRANSPOSE(TRUNC(MOD(PI()*(1/ROW(OFFSET($E$1,MATCH(F19,$F$2:$F$21,0),,COUNTIF($F$2:$F$21,F19))))*10000,1)*10000)),ROW()-MATCH(F19,$F$2:$F$21,0)),TRANSPOSE(TRUNC(MOD(PI()*(1/ROW(OFFSET($E$1,MATCH(F19,$F$2:$F$21,0),,COUNTIF($F$2:$F$21,F19))))*10000,1)*10000)),0)+MATCH(F19,$F$2:$F$21,0)-1)</f>
        <v>ПДД</v>
      </c>
      <c r="J19" s="33" t="str">
        <f t="shared" ca="1" si="1"/>
        <v>Боброва</v>
      </c>
      <c r="K19" s="57" t="s">
        <v>21</v>
      </c>
      <c r="L19" s="58"/>
      <c r="M19" s="59"/>
    </row>
    <row r="20" spans="1:13" ht="18.600000000000001" customHeight="1">
      <c r="A20" s="11" t="s">
        <v>0</v>
      </c>
      <c r="B20" s="13" t="s">
        <v>5</v>
      </c>
      <c r="C20" s="3" t="str">
        <f>'[1]Распределение специалистов'!$C$32</f>
        <v>Боброва</v>
      </c>
      <c r="D20" s="16" t="str">
        <f>'[1]Распределение специалистов'!$E$32</f>
        <v>Евтушенко</v>
      </c>
      <c r="E20" s="7" t="str">
        <f t="array" ref="E20">IFERROR(INDEX(B$1:B$72,SMALL(IF(B$1:B$72&lt;&gt;"",ROW(B$1:B$72)),ROW(E19))),"")</f>
        <v>ОПП</v>
      </c>
      <c r="F20" s="1" t="s">
        <v>0</v>
      </c>
      <c r="G20" s="35" t="str">
        <f t="array" aca="1" ref="G20" ca="1">INDEX($E$2:$E$21,MATCH(LARGE(TRANSPOSE(TRUNC(MOD(PI()*(1/ROW(OFFSET($E$1,MATCH(F20,$F$2:$F$21,0),,COUNTIF($F$2:$F$21,F20))))*10000,1)*10000)),ROW()-MATCH(F20,$F$2:$F$21,0)),TRANSPOSE(TRUNC(MOD(PI()*(1/ROW(OFFSET($E$1,MATCH(F20,$F$2:$F$21,0),,COUNTIF($F$2:$F$21,F20))))*10000,1)*10000)),0)+MATCH(F20,$F$2:$F$21,0)-1)</f>
        <v>КО</v>
      </c>
      <c r="H20" s="24" t="str">
        <f t="shared" ca="1" si="0"/>
        <v>Боброва</v>
      </c>
      <c r="I20" s="35" t="str">
        <f t="array" aca="1" ref="I20" ca="1">INDEX($E$2:$E$21,MATCH(LARGE(TRANSPOSE(TRUNC(MOD(PI()*(1/ROW(OFFSET($E$1,MATCH(F20,$F$2:$F$21,0),,COUNTIF($F$2:$F$21,F20))))*10000,1)*10000)),ROW()-MATCH(F20,$F$2:$F$21,0)),TRANSPOSE(TRUNC(MOD(PI()*(1/ROW(OFFSET($E$1,MATCH(F20,$F$2:$F$21,0),,COUNTIF($F$2:$F$21,F20))))*10000,1)*10000)),0)+MATCH(F20,$F$2:$F$21,0)-1)</f>
        <v>КО</v>
      </c>
      <c r="J20" s="33" t="str">
        <f t="shared" ca="1" si="1"/>
        <v>Боброва</v>
      </c>
      <c r="K20" s="61" t="s">
        <v>20</v>
      </c>
      <c r="L20" s="60"/>
      <c r="M20" s="62"/>
    </row>
    <row r="21" spans="1:13" ht="18.600000000000001" customHeight="1" thickBot="1">
      <c r="A21" s="11" t="s">
        <v>0</v>
      </c>
      <c r="B21" s="13" t="str">
        <f>[1]Расписание!$AP$5</f>
        <v/>
      </c>
      <c r="C21" s="3" t="str">
        <f>'[1]Распределение специалистов'!$C$32</f>
        <v>Боброва</v>
      </c>
      <c r="D21" s="22" t="str">
        <f>'[1]Распределение специалистов'!$E$32</f>
        <v>Евтушенко</v>
      </c>
      <c r="E21" s="18" t="str">
        <f t="array" ref="E21">IFERROR(INDEX(B$1:B$72,SMALL(IF(B$1:B$72&lt;&gt;"",ROW(B$1:B$72)),ROW(E20))),"")</f>
        <v>ОПП</v>
      </c>
      <c r="F21" s="19" t="s">
        <v>0</v>
      </c>
      <c r="G21" s="36" t="str">
        <f t="array" aca="1" ref="G21" ca="1">INDEX($E$2:$E$21,MATCH(LARGE(TRANSPOSE(TRUNC(MOD(PI()*(1/ROW(OFFSET($E$1,MATCH(F21,$F$2:$F$21,0),,COUNTIF($F$2:$F$21,F21))))*10000,1)*10000)),ROW()-MATCH(F21,$F$2:$F$21,0)),TRANSPOSE(TRUNC(MOD(PI()*(1/ROW(OFFSET($E$1,MATCH(F21,$F$2:$F$21,0),,COUNTIF($F$2:$F$21,F21))))*10000,1)*10000)),0)+MATCH(F21,$F$2:$F$21,0)-1)</f>
        <v>МО</v>
      </c>
      <c r="H21" s="25" t="str">
        <f t="shared" ca="1" si="0"/>
        <v>Фомичев</v>
      </c>
      <c r="I21" s="36" t="str">
        <f t="array" aca="1" ref="I21" ca="1">INDEX($E$2:$E$21,MATCH(LARGE(TRANSPOSE(TRUNC(MOD(PI()*(1/ROW(OFFSET($E$1,MATCH(F21,$F$2:$F$21,0),,COUNTIF($F$2:$F$21,F21))))*10000,1)*10000)),ROW()-MATCH(F21,$F$2:$F$21,0)),TRANSPOSE(TRUNC(MOD(PI()*(1/ROW(OFFSET($E$1,MATCH(F21,$F$2:$F$21,0),,COUNTIF($F$2:$F$21,F21))))*10000,1)*10000)),0)+MATCH(F21,$F$2:$F$21,0)-1)</f>
        <v>МО</v>
      </c>
      <c r="J21" s="33" t="str">
        <f t="shared" ca="1" si="1"/>
        <v>Фомичев</v>
      </c>
      <c r="K21" s="61"/>
      <c r="L21" s="60"/>
      <c r="M21" s="62"/>
    </row>
    <row r="22" spans="1:13" ht="18.600000000000001" customHeight="1">
      <c r="A22" s="11" t="s">
        <v>0</v>
      </c>
      <c r="B22" s="13" t="str">
        <f>[1]Расписание!$AP$6</f>
        <v/>
      </c>
      <c r="C22" s="15" t="str">
        <f>'[1]Распределение специалистов'!$C$32</f>
        <v>Боброва</v>
      </c>
      <c r="D22" s="4" t="str">
        <f>'[1]Распределение специалистов'!$E$32</f>
        <v>Евтушенко</v>
      </c>
      <c r="E22" s="5" t="str">
        <f t="array" ref="E22">IFERROR(INDEX(B$1:B$72,SMALL(IF(B$1:B$72&lt;&gt;"",ROW(B$1:B$72)),ROW(E21))),"")</f>
        <v/>
      </c>
      <c r="F22" s="5"/>
      <c r="K22" s="61" t="s">
        <v>22</v>
      </c>
      <c r="L22" s="60"/>
      <c r="M22" s="62"/>
    </row>
    <row r="23" spans="1:13" ht="18.600000000000001" customHeight="1">
      <c r="A23" s="11" t="s">
        <v>0</v>
      </c>
      <c r="B23" s="13" t="str">
        <f>[1]Расписание!$AP$7</f>
        <v/>
      </c>
      <c r="C23" s="15" t="str">
        <f>'[1]Распределение специалистов'!$C$32</f>
        <v>Боброва</v>
      </c>
      <c r="D23" s="4" t="str">
        <f>'[1]Распределение специалистов'!$E$32</f>
        <v>Евтушенко</v>
      </c>
      <c r="E23" s="5" t="str">
        <f t="array" ref="E23">IFERROR(INDEX(B$1:B$72,SMALL(IF(B$1:B$72&lt;&gt;"",ROW(B$1:B$72)),ROW(E22))),"")</f>
        <v/>
      </c>
      <c r="F23" s="5"/>
      <c r="K23" s="61"/>
      <c r="L23" s="60"/>
      <c r="M23" s="62"/>
    </row>
    <row r="24" spans="1:13" ht="18.600000000000001" customHeight="1" thickBot="1">
      <c r="A24" s="11" t="s">
        <v>0</v>
      </c>
      <c r="B24" s="14" t="str">
        <f>[1]Расписание!$AP$8</f>
        <v/>
      </c>
      <c r="C24" s="23" t="str">
        <f>'[1]Распределение специалистов'!$C$32</f>
        <v>Боброва</v>
      </c>
      <c r="D24" s="4" t="str">
        <f>'[1]Распределение специалистов'!$E$32</f>
        <v>Евтушенко</v>
      </c>
      <c r="E24" s="5" t="str">
        <f t="array" ref="E24">IFERROR(INDEX(B$1:B$72,SMALL(IF(B$1:B$72&lt;&gt;"",ROW(B$1:B$72)),ROW(E23))),"")</f>
        <v/>
      </c>
      <c r="F24" s="5"/>
      <c r="K24" s="43" t="s">
        <v>19</v>
      </c>
      <c r="L24" s="44"/>
      <c r="M24" s="45"/>
    </row>
    <row r="25" spans="1:13" ht="18.600000000000001" customHeight="1" thickBot="1">
      <c r="A25" s="11" t="s">
        <v>0</v>
      </c>
      <c r="B25" s="12" t="s">
        <v>6</v>
      </c>
      <c r="C25" s="15" t="str">
        <f>'[1]Распределение специалистов'!$C$34</f>
        <v>Николаев</v>
      </c>
      <c r="D25" s="4" t="str">
        <f>'[1]Распределение специалистов'!$E$34</f>
        <v>Евтушенко</v>
      </c>
      <c r="E25" s="4" t="str">
        <f>'[1]Распределение специалистов'!$G$34</f>
        <v>Розанов</v>
      </c>
      <c r="F25" s="4" t="str">
        <f>'[1]Распределение специалистов'!$I$34</f>
        <v>Тюрина</v>
      </c>
      <c r="G25" s="4" t="str">
        <f>'[1]Распределение специалистов'!$K$34</f>
        <v>Солнышков</v>
      </c>
      <c r="H25" s="4" t="str">
        <f>'[1]Распределение специалистов'!$M$34</f>
        <v>Мурныкина</v>
      </c>
      <c r="K25" s="43" t="s">
        <v>39</v>
      </c>
      <c r="L25" s="44"/>
      <c r="M25" s="45"/>
    </row>
    <row r="26" spans="1:13" ht="18.600000000000001" customHeight="1">
      <c r="A26" s="11" t="s">
        <v>0</v>
      </c>
      <c r="B26" s="13" t="s">
        <v>6</v>
      </c>
      <c r="C26" s="15" t="str">
        <f>'[1]Распределение специалистов'!$C$34</f>
        <v>Николаев</v>
      </c>
      <c r="D26" s="4" t="str">
        <f>'[1]Распределение специалистов'!$E$34</f>
        <v>Евтушенко</v>
      </c>
      <c r="E26" s="4" t="str">
        <f>'[1]Распределение специалистов'!$G$34</f>
        <v>Розанов</v>
      </c>
      <c r="F26" s="4" t="str">
        <f>'[1]Распределение специалистов'!$I$34</f>
        <v>Тюрина</v>
      </c>
      <c r="G26" s="4" t="str">
        <f>'[1]Распределение специалистов'!$K$34</f>
        <v>Солнышков</v>
      </c>
      <c r="H26" s="4" t="str">
        <f>'[1]Распределение специалистов'!$M$34</f>
        <v>Мурныкина</v>
      </c>
      <c r="K26" s="63" t="s">
        <v>16</v>
      </c>
      <c r="L26" s="64"/>
      <c r="M26" s="65"/>
    </row>
    <row r="27" spans="1:13" ht="18.600000000000001" customHeight="1">
      <c r="A27" s="11" t="s">
        <v>0</v>
      </c>
      <c r="B27" s="13" t="str">
        <f>[1]Расписание!$AQ$5</f>
        <v/>
      </c>
      <c r="C27" s="15" t="str">
        <f>'[1]Распределение специалистов'!$C$34</f>
        <v>Николаев</v>
      </c>
      <c r="D27" s="4" t="str">
        <f>'[1]Распределение специалистов'!$E$34</f>
        <v>Евтушенко</v>
      </c>
      <c r="E27" s="4" t="str">
        <f>'[1]Распределение специалистов'!$G$34</f>
        <v>Розанов</v>
      </c>
      <c r="F27" s="4" t="str">
        <f>'[1]Распределение специалистов'!$I$34</f>
        <v>Тюрина</v>
      </c>
      <c r="G27" s="4" t="str">
        <f>'[1]Распределение специалистов'!$K$34</f>
        <v>Солнышков</v>
      </c>
      <c r="H27" s="4" t="str">
        <f>'[1]Распределение специалистов'!$M$34</f>
        <v>Мурныкина</v>
      </c>
      <c r="K27" s="61" t="s">
        <v>25</v>
      </c>
      <c r="L27" s="60"/>
      <c r="M27" s="62"/>
    </row>
    <row r="28" spans="1:13" ht="18.600000000000001" customHeight="1">
      <c r="A28" s="11" t="s">
        <v>0</v>
      </c>
      <c r="B28" s="13" t="str">
        <f>[1]Расписание!$AQ$6</f>
        <v/>
      </c>
      <c r="C28" s="15" t="str">
        <f>'[1]Распределение специалистов'!$C$34</f>
        <v>Николаев</v>
      </c>
      <c r="D28" s="4" t="str">
        <f>'[1]Распределение специалистов'!$E$34</f>
        <v>Евтушенко</v>
      </c>
      <c r="E28" s="4" t="str">
        <f>'[1]Распределение специалистов'!$G$34</f>
        <v>Розанов</v>
      </c>
      <c r="F28" s="4" t="str">
        <f>'[1]Распределение специалистов'!$I$34</f>
        <v>Тюрина</v>
      </c>
      <c r="G28" s="4" t="str">
        <f>'[1]Распределение специалистов'!$K$34</f>
        <v>Солнышков</v>
      </c>
      <c r="H28" s="4" t="str">
        <f>'[1]Распределение специалистов'!$M$34</f>
        <v>Мурныкина</v>
      </c>
      <c r="K28" s="61"/>
      <c r="L28" s="60"/>
      <c r="M28" s="62"/>
    </row>
    <row r="29" spans="1:13" ht="18.600000000000001" customHeight="1">
      <c r="A29" s="11" t="s">
        <v>0</v>
      </c>
      <c r="B29" s="13" t="str">
        <f>[1]Расписание!$AQ$7</f>
        <v/>
      </c>
      <c r="C29" s="15" t="str">
        <f>'[1]Распределение специалистов'!$C$34</f>
        <v>Николаев</v>
      </c>
      <c r="D29" s="4" t="str">
        <f>'[1]Распределение специалистов'!$E$34</f>
        <v>Евтушенко</v>
      </c>
      <c r="E29" s="4" t="str">
        <f>'[1]Распределение специалистов'!$G$34</f>
        <v>Розанов</v>
      </c>
      <c r="F29" s="4" t="str">
        <f>'[1]Распределение специалистов'!$I$34</f>
        <v>Тюрина</v>
      </c>
      <c r="G29" s="4" t="str">
        <f>'[1]Распределение специалистов'!$K$34</f>
        <v>Солнышков</v>
      </c>
      <c r="H29" s="4" t="str">
        <f>'[1]Распределение специалистов'!$M$34</f>
        <v>Мурныкина</v>
      </c>
      <c r="K29" s="61" t="s">
        <v>26</v>
      </c>
      <c r="L29" s="60"/>
      <c r="M29" s="62"/>
    </row>
    <row r="30" spans="1:13" ht="18.600000000000001" customHeight="1" thickBot="1">
      <c r="A30" s="11" t="s">
        <v>0</v>
      </c>
      <c r="B30" s="14" t="str">
        <f>[1]Расписание!$AQ$8</f>
        <v/>
      </c>
      <c r="C30" s="15" t="str">
        <f>'[1]Распределение специалистов'!$C$34</f>
        <v>Николаев</v>
      </c>
      <c r="D30" s="4" t="str">
        <f>'[1]Распределение специалистов'!$E$34</f>
        <v>Евтушенко</v>
      </c>
      <c r="E30" s="4" t="str">
        <f>'[1]Распределение специалистов'!$G$34</f>
        <v>Розанов</v>
      </c>
      <c r="F30" s="4" t="str">
        <f>'[1]Распределение специалистов'!$I$34</f>
        <v>Тюрина</v>
      </c>
      <c r="G30" s="4" t="str">
        <f>'[1]Распределение специалистов'!$K$34</f>
        <v>Солнышков</v>
      </c>
      <c r="H30" s="4" t="str">
        <f>'[1]Распределение специалистов'!$M$34</f>
        <v>Мурныкина</v>
      </c>
      <c r="K30" s="61"/>
      <c r="L30" s="60"/>
      <c r="M30" s="62"/>
    </row>
    <row r="31" spans="1:13" ht="18.600000000000001" customHeight="1">
      <c r="A31" s="11" t="s">
        <v>0</v>
      </c>
      <c r="B31" s="12" t="s">
        <v>7</v>
      </c>
      <c r="C31" s="15" t="str">
        <f>'[1]Распределение специалистов'!$C$36</f>
        <v>Боброва</v>
      </c>
      <c r="D31" s="4" t="str">
        <f>'[1]Распределение специалистов'!$E$36</f>
        <v>Николаев</v>
      </c>
      <c r="E31" s="8"/>
      <c r="F31" s="8"/>
      <c r="K31" s="43" t="s">
        <v>19</v>
      </c>
      <c r="L31" s="44"/>
      <c r="M31" s="45"/>
    </row>
    <row r="32" spans="1:13" ht="18.600000000000001" customHeight="1" thickBot="1">
      <c r="A32" s="11" t="s">
        <v>0</v>
      </c>
      <c r="B32" s="13" t="s">
        <v>7</v>
      </c>
      <c r="C32" s="15" t="str">
        <f>'[1]Распределение специалистов'!$C$36</f>
        <v>Боброва</v>
      </c>
      <c r="D32" s="4" t="str">
        <f>'[1]Распределение специалистов'!$E$36</f>
        <v>Николаев</v>
      </c>
      <c r="E32" s="8"/>
      <c r="F32" s="8"/>
      <c r="K32" s="43" t="s">
        <v>23</v>
      </c>
      <c r="L32" s="44"/>
      <c r="M32" s="45"/>
    </row>
    <row r="33" spans="1:13" ht="18.600000000000001" customHeight="1">
      <c r="A33" s="11" t="s">
        <v>0</v>
      </c>
      <c r="B33" s="13" t="str">
        <f>[1]Расписание!$AR$5</f>
        <v/>
      </c>
      <c r="C33" s="15" t="str">
        <f>'[1]Распределение специалистов'!$C$36</f>
        <v>Боброва</v>
      </c>
      <c r="D33" s="4" t="str">
        <f>'[1]Распределение специалистов'!$E$36</f>
        <v>Николаев</v>
      </c>
      <c r="E33" s="8"/>
      <c r="F33" s="8"/>
      <c r="K33" s="46" t="s">
        <v>27</v>
      </c>
      <c r="L33" s="47"/>
      <c r="M33" s="48"/>
    </row>
    <row r="34" spans="1:13" ht="18.600000000000001" customHeight="1">
      <c r="A34" s="11" t="s">
        <v>0</v>
      </c>
      <c r="B34" s="13" t="str">
        <f>[1]Расписание!$AR$6</f>
        <v/>
      </c>
      <c r="C34" s="15" t="str">
        <f>'[1]Распределение специалистов'!$C$36</f>
        <v>Боброва</v>
      </c>
      <c r="D34" s="4" t="str">
        <f>'[1]Распределение специалистов'!$E$36</f>
        <v>Николаев</v>
      </c>
      <c r="E34" s="8"/>
      <c r="F34" s="8"/>
      <c r="K34" s="49"/>
      <c r="L34" s="50"/>
      <c r="M34" s="51"/>
    </row>
    <row r="35" spans="1:13" ht="18.600000000000001" customHeight="1">
      <c r="A35" s="11" t="s">
        <v>0</v>
      </c>
      <c r="B35" s="13" t="str">
        <f>[1]Расписание!$AR$7</f>
        <v/>
      </c>
      <c r="C35" s="15" t="str">
        <f>'[1]Распределение специалистов'!$C$36</f>
        <v>Боброва</v>
      </c>
      <c r="D35" s="4" t="str">
        <f>'[1]Распределение специалистов'!$E$36</f>
        <v>Николаев</v>
      </c>
      <c r="E35" s="8"/>
      <c r="F35" s="8"/>
      <c r="K35" s="49"/>
      <c r="L35" s="50"/>
      <c r="M35" s="51"/>
    </row>
    <row r="36" spans="1:13" ht="18.600000000000001" customHeight="1" thickBot="1">
      <c r="A36" s="11" t="s">
        <v>0</v>
      </c>
      <c r="B36" s="14" t="str">
        <f>[1]Расписание!$AR$8</f>
        <v/>
      </c>
      <c r="C36" s="15" t="str">
        <f>'[1]Распределение специалистов'!$C$36</f>
        <v>Боброва</v>
      </c>
      <c r="D36" s="4" t="str">
        <f>'[1]Распределение специалистов'!$E$36</f>
        <v>Николаев</v>
      </c>
      <c r="E36" s="8"/>
      <c r="F36" s="8"/>
      <c r="K36" s="49"/>
      <c r="L36" s="50"/>
      <c r="M36" s="51"/>
    </row>
    <row r="37" spans="1:13" ht="10.199999999999999" customHeight="1">
      <c r="A37" s="11" t="s">
        <v>0</v>
      </c>
      <c r="B37" s="12" t="str">
        <f>[1]Расписание!$AM$10</f>
        <v/>
      </c>
      <c r="C37" s="15" t="str">
        <f>'[1]Распределение специалистов'!$C$38</f>
        <v>Николаев</v>
      </c>
      <c r="D37" s="4" t="str">
        <f>'[1]Распределение специалистов'!$E$38</f>
        <v>Фомичев</v>
      </c>
      <c r="E37" s="3" t="str">
        <f>'[1]Распределение специалистов'!$G$38</f>
        <v>Евтушенко</v>
      </c>
      <c r="F37" s="3" t="str">
        <f>'[1]Распределение специалистов'!$I$38</f>
        <v>Розанов</v>
      </c>
      <c r="G37" s="4" t="str">
        <f>'[1]Распределение специалистов'!$K$38</f>
        <v>Тюрина</v>
      </c>
      <c r="H37" s="4" t="str">
        <f>'[1]Распределение специалистов'!$M$38</f>
        <v>Солнышков</v>
      </c>
      <c r="I37" s="4" t="str">
        <f>'[1]Распределение специалистов'!$O$38</f>
        <v>Мурныкина</v>
      </c>
      <c r="K37" s="49"/>
      <c r="L37" s="50"/>
      <c r="M37" s="51"/>
    </row>
    <row r="38" spans="1:13" ht="10.199999999999999" customHeight="1" thickBot="1">
      <c r="A38" s="11" t="s">
        <v>0</v>
      </c>
      <c r="B38" s="13" t="str">
        <f>[1]Расписание!$AM$11</f>
        <v/>
      </c>
      <c r="C38" s="15" t="str">
        <f>'[1]Распределение специалистов'!$C$38</f>
        <v>Николаев</v>
      </c>
      <c r="D38" s="4" t="str">
        <f>'[1]Распределение специалистов'!$E$38</f>
        <v>Фомичев</v>
      </c>
      <c r="E38" s="3" t="str">
        <f>'[1]Распределение специалистов'!$G$38</f>
        <v>Евтушенко</v>
      </c>
      <c r="F38" s="3" t="str">
        <f>'[1]Распределение специалистов'!$I$38</f>
        <v>Розанов</v>
      </c>
      <c r="G38" s="4" t="str">
        <f>'[1]Распределение специалистов'!$K$38</f>
        <v>Тюрина</v>
      </c>
      <c r="H38" s="4" t="str">
        <f>'[1]Распределение специалистов'!$M$38</f>
        <v>Солнышков</v>
      </c>
      <c r="I38" s="4" t="str">
        <f>'[1]Распределение специалистов'!$O$38</f>
        <v>Мурныкина</v>
      </c>
      <c r="K38" s="52"/>
      <c r="L38" s="53"/>
      <c r="M38" s="54"/>
    </row>
    <row r="39" spans="1:13">
      <c r="A39" s="11" t="s">
        <v>0</v>
      </c>
      <c r="B39" s="13" t="str">
        <f>[1]Расписание!$AM$12</f>
        <v/>
      </c>
      <c r="C39" s="15" t="str">
        <f>'[1]Распределение специалистов'!$C$38</f>
        <v>Николаев</v>
      </c>
      <c r="D39" s="4" t="str">
        <f>'[1]Распределение специалистов'!$E$38</f>
        <v>Фомичев</v>
      </c>
      <c r="E39" s="3" t="str">
        <f>'[1]Распределение специалистов'!$G$38</f>
        <v>Евтушенко</v>
      </c>
      <c r="F39" s="3" t="str">
        <f>'[1]Распределение специалистов'!$I$38</f>
        <v>Розанов</v>
      </c>
      <c r="G39" s="4" t="str">
        <f>'[1]Распределение специалистов'!$K$38</f>
        <v>Тюрина</v>
      </c>
      <c r="H39" s="4" t="str">
        <f>'[1]Распределение специалистов'!$M$38</f>
        <v>Солнышков</v>
      </c>
      <c r="I39" s="4" t="str">
        <f>'[1]Распределение специалистов'!$O$38</f>
        <v>Мурныкина</v>
      </c>
      <c r="K39" s="60"/>
      <c r="L39" s="60"/>
      <c r="M39" s="60"/>
    </row>
    <row r="40" spans="1:13">
      <c r="A40" s="11" t="s">
        <v>0</v>
      </c>
      <c r="B40" s="13" t="str">
        <f>[1]Расписание!$AM$13</f>
        <v/>
      </c>
      <c r="C40" s="15" t="str">
        <f>'[1]Распределение специалистов'!$C$38</f>
        <v>Николаев</v>
      </c>
      <c r="D40" s="4" t="str">
        <f>'[1]Распределение специалистов'!$E$38</f>
        <v>Фомичев</v>
      </c>
      <c r="E40" s="3" t="str">
        <f>'[1]Распределение специалистов'!$G$38</f>
        <v>Евтушенко</v>
      </c>
      <c r="F40" s="3" t="str">
        <f>'[1]Распределение специалистов'!$I$38</f>
        <v>Розанов</v>
      </c>
      <c r="G40" s="4" t="str">
        <f>'[1]Распределение специалистов'!$K$38</f>
        <v>Тюрина</v>
      </c>
      <c r="H40" s="4" t="str">
        <f>'[1]Распределение специалистов'!$M$38</f>
        <v>Солнышков</v>
      </c>
      <c r="I40" s="4" t="str">
        <f>'[1]Распределение специалистов'!$O$38</f>
        <v>Мурныкина</v>
      </c>
      <c r="K40" s="60"/>
      <c r="L40" s="60"/>
      <c r="M40" s="60"/>
    </row>
    <row r="41" spans="1:13">
      <c r="A41" s="11" t="s">
        <v>0</v>
      </c>
      <c r="B41" s="13" t="str">
        <f>[1]Расписание!$AM$14</f>
        <v/>
      </c>
      <c r="C41" s="15" t="str">
        <f>'[1]Распределение специалистов'!$C$38</f>
        <v>Николаев</v>
      </c>
      <c r="D41" s="4" t="str">
        <f>'[1]Распределение специалистов'!$E$38</f>
        <v>Фомичев</v>
      </c>
      <c r="E41" s="3" t="str">
        <f>'[1]Распределение специалистов'!$G$38</f>
        <v>Евтушенко</v>
      </c>
      <c r="F41" s="3" t="str">
        <f>'[1]Распределение специалистов'!$I$38</f>
        <v>Розанов</v>
      </c>
      <c r="G41" s="4" t="str">
        <f>'[1]Распределение специалистов'!$K$38</f>
        <v>Тюрина</v>
      </c>
      <c r="H41" s="4" t="str">
        <f>'[1]Распределение специалистов'!$M$38</f>
        <v>Солнышков</v>
      </c>
      <c r="I41" s="4" t="str">
        <f>'[1]Распределение специалистов'!$O$38</f>
        <v>Мурныкина</v>
      </c>
      <c r="K41" s="60"/>
      <c r="L41" s="60"/>
      <c r="M41" s="60"/>
    </row>
    <row r="42" spans="1:13" ht="10.8" thickBot="1">
      <c r="A42" s="11" t="s">
        <v>0</v>
      </c>
      <c r="B42" s="14" t="str">
        <f>[1]Расписание!$AM$15</f>
        <v/>
      </c>
      <c r="C42" s="15" t="str">
        <f>'[1]Распределение специалистов'!$C$38</f>
        <v>Николаев</v>
      </c>
      <c r="D42" s="4" t="str">
        <f>'[1]Распределение специалистов'!$E$38</f>
        <v>Фомичев</v>
      </c>
      <c r="E42" s="3" t="str">
        <f>'[1]Распределение специалистов'!$G$38</f>
        <v>Евтушенко</v>
      </c>
      <c r="F42" s="3" t="str">
        <f>'[1]Распределение специалистов'!$I$38</f>
        <v>Розанов</v>
      </c>
      <c r="G42" s="4" t="str">
        <f>'[1]Распределение специалистов'!$K$38</f>
        <v>Тюрина</v>
      </c>
      <c r="H42" s="4" t="str">
        <f>'[1]Распределение специалистов'!$M$38</f>
        <v>Солнышков</v>
      </c>
      <c r="I42" s="4" t="str">
        <f>'[1]Распределение специалистов'!$O$38</f>
        <v>Мурныкина</v>
      </c>
      <c r="K42" s="60"/>
      <c r="L42" s="60"/>
      <c r="M42" s="60"/>
    </row>
    <row r="43" spans="1:13">
      <c r="A43" s="11" t="s">
        <v>0</v>
      </c>
      <c r="B43" s="12" t="str">
        <f>[1]Расписание!$AN$10</f>
        <v/>
      </c>
      <c r="C43" s="21" t="str">
        <f>'[1]Распределение специалистов'!$C$40</f>
        <v>Николаев</v>
      </c>
      <c r="D43" s="4" t="str">
        <f>'[1]Распределение специалистов'!$E$40</f>
        <v>Евтушенко</v>
      </c>
      <c r="E43" s="3" t="str">
        <f>'[1]Распределение специалистов'!$G$40</f>
        <v>Розанов</v>
      </c>
      <c r="F43" s="3" t="str">
        <f>'[1]Распределение специалистов'!$I$40</f>
        <v>Тюрина</v>
      </c>
      <c r="G43" s="4" t="str">
        <f>'[1]Распределение специалистов'!$K$40</f>
        <v>Солнышков</v>
      </c>
      <c r="H43" s="4" t="str">
        <f>'[1]Распределение специалистов'!$M$40</f>
        <v>Мурныкина</v>
      </c>
      <c r="K43" s="60"/>
      <c r="L43" s="60"/>
      <c r="M43" s="60"/>
    </row>
    <row r="44" spans="1:13">
      <c r="A44" s="11" t="s">
        <v>0</v>
      </c>
      <c r="B44" s="13" t="str">
        <f>[1]Расписание!$AN$11</f>
        <v/>
      </c>
      <c r="C44" s="21" t="str">
        <f>'[1]Распределение специалистов'!$C$40</f>
        <v>Николаев</v>
      </c>
      <c r="D44" s="4" t="str">
        <f>'[1]Распределение специалистов'!$E$40</f>
        <v>Евтушенко</v>
      </c>
      <c r="E44" s="3" t="str">
        <f>'[1]Распределение специалистов'!$G$40</f>
        <v>Розанов</v>
      </c>
      <c r="F44" s="3" t="str">
        <f>'[1]Распределение специалистов'!$I$40</f>
        <v>Тюрина</v>
      </c>
      <c r="G44" s="4" t="str">
        <f>'[1]Распределение специалистов'!$K$40</f>
        <v>Солнышков</v>
      </c>
      <c r="H44" s="4" t="str">
        <f>'[1]Распределение специалистов'!$M$40</f>
        <v>Мурныкина</v>
      </c>
      <c r="K44" s="60"/>
      <c r="L44" s="60"/>
      <c r="M44" s="60"/>
    </row>
    <row r="45" spans="1:13">
      <c r="A45" s="11" t="s">
        <v>0</v>
      </c>
      <c r="B45" s="13" t="str">
        <f>[1]Расписание!$AN$12</f>
        <v/>
      </c>
      <c r="C45" s="21" t="str">
        <f>'[1]Распределение специалистов'!$C$40</f>
        <v>Николаев</v>
      </c>
      <c r="D45" s="4" t="str">
        <f>'[1]Распределение специалистов'!$E$40</f>
        <v>Евтушенко</v>
      </c>
      <c r="E45" s="3" t="str">
        <f>'[1]Распределение специалистов'!$G$40</f>
        <v>Розанов</v>
      </c>
      <c r="F45" s="3" t="str">
        <f>'[1]Распределение специалистов'!$I$40</f>
        <v>Тюрина</v>
      </c>
      <c r="G45" s="4" t="str">
        <f>'[1]Распределение специалистов'!$K$40</f>
        <v>Солнышков</v>
      </c>
      <c r="H45" s="4" t="str">
        <f>'[1]Распределение специалистов'!$M$40</f>
        <v>Мурныкина</v>
      </c>
      <c r="K45" s="60"/>
      <c r="L45" s="60"/>
      <c r="M45" s="60"/>
    </row>
    <row r="46" spans="1:13">
      <c r="A46" s="11" t="s">
        <v>0</v>
      </c>
      <c r="B46" s="13" t="str">
        <f>[1]Расписание!$AN$13</f>
        <v/>
      </c>
      <c r="C46" s="21" t="str">
        <f>'[1]Распределение специалистов'!$C$40</f>
        <v>Николаев</v>
      </c>
      <c r="D46" s="4" t="str">
        <f>'[1]Распределение специалистов'!$E$40</f>
        <v>Евтушенко</v>
      </c>
      <c r="E46" s="3" t="str">
        <f>'[1]Распределение специалистов'!$G$40</f>
        <v>Розанов</v>
      </c>
      <c r="F46" s="3" t="str">
        <f>'[1]Распределение специалистов'!$I$40</f>
        <v>Тюрина</v>
      </c>
      <c r="G46" s="4" t="str">
        <f>'[1]Распределение специалистов'!$K$40</f>
        <v>Солнышков</v>
      </c>
      <c r="H46" s="4" t="str">
        <f>'[1]Распределение специалистов'!$M$40</f>
        <v>Мурныкина</v>
      </c>
      <c r="K46" s="60"/>
      <c r="L46" s="60"/>
      <c r="M46" s="60"/>
    </row>
    <row r="47" spans="1:13">
      <c r="A47" s="11" t="s">
        <v>0</v>
      </c>
      <c r="B47" s="13" t="str">
        <f>[1]Расписание!$AN$14</f>
        <v/>
      </c>
      <c r="C47" s="21" t="str">
        <f>'[1]Распределение специалистов'!$C$40</f>
        <v>Николаев</v>
      </c>
      <c r="D47" s="4" t="str">
        <f>'[1]Распределение специалистов'!$E$40</f>
        <v>Евтушенко</v>
      </c>
      <c r="E47" s="3" t="str">
        <f>'[1]Распределение специалистов'!$G$40</f>
        <v>Розанов</v>
      </c>
      <c r="F47" s="3" t="str">
        <f>'[1]Распределение специалистов'!$I$40</f>
        <v>Тюрина</v>
      </c>
      <c r="G47" s="4" t="str">
        <f>'[1]Распределение специалистов'!$K$40</f>
        <v>Солнышков</v>
      </c>
      <c r="H47" s="4" t="str">
        <f>'[1]Распределение специалистов'!$M$40</f>
        <v>Мурныкина</v>
      </c>
      <c r="K47" s="60"/>
      <c r="L47" s="60"/>
      <c r="M47" s="60"/>
    </row>
    <row r="48" spans="1:13" ht="10.8" thickBot="1">
      <c r="A48" s="11" t="s">
        <v>0</v>
      </c>
      <c r="B48" s="14" t="str">
        <f>[1]Расписание!$AN$15</f>
        <v/>
      </c>
      <c r="C48" s="21" t="str">
        <f>'[1]Распределение специалистов'!$C$40</f>
        <v>Николаев</v>
      </c>
      <c r="D48" s="4" t="str">
        <f>'[1]Распределение специалистов'!$E$40</f>
        <v>Евтушенко</v>
      </c>
      <c r="E48" s="3" t="str">
        <f>'[1]Распределение специалистов'!$G$40</f>
        <v>Розанов</v>
      </c>
      <c r="F48" s="3" t="str">
        <f>'[1]Распределение специалистов'!$I$40</f>
        <v>Тюрина</v>
      </c>
      <c r="G48" s="4" t="str">
        <f>'[1]Распределение специалистов'!$K$40</f>
        <v>Солнышков</v>
      </c>
      <c r="H48" s="4" t="str">
        <f>'[1]Распределение специалистов'!$M$40</f>
        <v>Мурныкина</v>
      </c>
      <c r="K48" s="60"/>
      <c r="L48" s="60"/>
      <c r="M48" s="60"/>
    </row>
    <row r="49" spans="1:13">
      <c r="A49" s="11" t="s">
        <v>0</v>
      </c>
      <c r="B49" s="12" t="str">
        <f>[1]Расписание!$AO$10</f>
        <v/>
      </c>
      <c r="C49" s="16" t="str">
        <f>'[1]Распределение специалистов'!$C$42</f>
        <v>Николаев</v>
      </c>
      <c r="D49" s="4" t="str">
        <f>'[1]Распределение специалистов'!$E$42</f>
        <v>Скрибутунова</v>
      </c>
      <c r="E49" s="3" t="str">
        <f>'[1]Распределение специалистов'!$G$42</f>
        <v>Боброва</v>
      </c>
      <c r="K49" s="60"/>
      <c r="L49" s="60"/>
      <c r="M49" s="60"/>
    </row>
    <row r="50" spans="1:13">
      <c r="A50" s="11" t="s">
        <v>0</v>
      </c>
      <c r="B50" s="13" t="str">
        <f>[1]Расписание!$AO$11</f>
        <v/>
      </c>
      <c r="C50" s="16" t="str">
        <f>'[1]Распределение специалистов'!$C$42</f>
        <v>Николаев</v>
      </c>
      <c r="D50" s="4" t="str">
        <f>'[1]Распределение специалистов'!$E$42</f>
        <v>Скрибутунова</v>
      </c>
      <c r="E50" s="3" t="str">
        <f>'[1]Распределение специалистов'!$G$42</f>
        <v>Боброва</v>
      </c>
      <c r="K50" s="60"/>
      <c r="L50" s="60"/>
      <c r="M50" s="60"/>
    </row>
    <row r="51" spans="1:13">
      <c r="A51" s="11" t="s">
        <v>0</v>
      </c>
      <c r="B51" s="13" t="str">
        <f>[1]Расписание!$AO$12</f>
        <v/>
      </c>
      <c r="C51" s="16" t="str">
        <f>'[1]Распределение специалистов'!$C$42</f>
        <v>Николаев</v>
      </c>
      <c r="D51" s="4" t="str">
        <f>'[1]Распределение специалистов'!$E$42</f>
        <v>Скрибутунова</v>
      </c>
      <c r="E51" s="3" t="str">
        <f>'[1]Распределение специалистов'!$G$42</f>
        <v>Боброва</v>
      </c>
      <c r="K51" s="60"/>
      <c r="L51" s="60"/>
      <c r="M51" s="60"/>
    </row>
    <row r="52" spans="1:13">
      <c r="A52" s="11" t="s">
        <v>0</v>
      </c>
      <c r="B52" s="13" t="str">
        <f>[1]Расписание!$AO$13</f>
        <v/>
      </c>
      <c r="C52" s="16" t="str">
        <f>'[1]Распределение специалистов'!$C$42</f>
        <v>Николаев</v>
      </c>
      <c r="D52" s="4" t="str">
        <f>'[1]Распределение специалистов'!$E$42</f>
        <v>Скрибутунова</v>
      </c>
      <c r="E52" s="3" t="str">
        <f>'[1]Распределение специалистов'!$G$42</f>
        <v>Боброва</v>
      </c>
      <c r="K52" s="60"/>
      <c r="L52" s="60"/>
      <c r="M52" s="60"/>
    </row>
    <row r="53" spans="1:13">
      <c r="A53" s="11" t="s">
        <v>0</v>
      </c>
      <c r="B53" s="13" t="str">
        <f>[1]Расписание!$AO$14</f>
        <v/>
      </c>
      <c r="C53" s="16" t="str">
        <f>'[1]Распределение специалистов'!$C$42</f>
        <v>Николаев</v>
      </c>
      <c r="D53" s="4" t="str">
        <f>'[1]Распределение специалистов'!$E$42</f>
        <v>Скрибутунова</v>
      </c>
      <c r="E53" s="3" t="str">
        <f>'[1]Распределение специалистов'!$G$42</f>
        <v>Боброва</v>
      </c>
      <c r="K53" s="60"/>
      <c r="L53" s="60"/>
      <c r="M53" s="60"/>
    </row>
    <row r="54" spans="1:13" ht="10.8" thickBot="1">
      <c r="A54" s="11" t="s">
        <v>0</v>
      </c>
      <c r="B54" s="14" t="str">
        <f>[1]Расписание!$AO$15</f>
        <v/>
      </c>
      <c r="C54" s="16" t="str">
        <f>'[1]Распределение специалистов'!$C$42</f>
        <v>Николаев</v>
      </c>
      <c r="D54" s="4" t="str">
        <f>'[1]Распределение специалистов'!$E$42</f>
        <v>Скрибутунова</v>
      </c>
      <c r="E54" s="3" t="str">
        <f>'[1]Распределение специалистов'!$G$42</f>
        <v>Боброва</v>
      </c>
      <c r="K54" s="60"/>
      <c r="L54" s="60"/>
      <c r="M54" s="60"/>
    </row>
    <row r="55" spans="1:13">
      <c r="A55" s="11" t="s">
        <v>0</v>
      </c>
      <c r="B55" s="12" t="s">
        <v>8</v>
      </c>
      <c r="C55" s="16" t="str">
        <f>'[1]Распределение специалистов'!$C$44</f>
        <v>Семенович-Семенчук</v>
      </c>
      <c r="D55" s="4" t="str">
        <f>'[1]Распределение специалистов'!$E$44</f>
        <v>Николаев</v>
      </c>
      <c r="K55" s="60"/>
      <c r="L55" s="60"/>
      <c r="M55" s="60"/>
    </row>
    <row r="56" spans="1:13">
      <c r="A56" s="11" t="s">
        <v>0</v>
      </c>
      <c r="B56" s="13" t="s">
        <v>8</v>
      </c>
      <c r="C56" s="16" t="str">
        <f>'[1]Распределение специалистов'!$C$44</f>
        <v>Семенович-Семенчук</v>
      </c>
      <c r="D56" s="4" t="str">
        <f>'[1]Распределение специалистов'!$E$44</f>
        <v>Николаев</v>
      </c>
      <c r="K56" s="60"/>
      <c r="L56" s="60"/>
      <c r="M56" s="60"/>
    </row>
    <row r="57" spans="1:13">
      <c r="A57" s="11" t="s">
        <v>0</v>
      </c>
      <c r="B57" s="13"/>
      <c r="C57" s="16" t="str">
        <f>'[1]Распределение специалистов'!$C$44</f>
        <v>Семенович-Семенчук</v>
      </c>
      <c r="D57" s="4" t="str">
        <f>'[1]Распределение специалистов'!$E$44</f>
        <v>Николаев</v>
      </c>
      <c r="K57" s="60"/>
      <c r="L57" s="60"/>
      <c r="M57" s="60"/>
    </row>
    <row r="58" spans="1:13">
      <c r="A58" s="11" t="s">
        <v>0</v>
      </c>
      <c r="B58" s="13" t="str">
        <f>[1]Расписание!$AP$13</f>
        <v/>
      </c>
      <c r="C58" s="16" t="str">
        <f>'[1]Распределение специалистов'!$C$44</f>
        <v>Семенович-Семенчук</v>
      </c>
      <c r="D58" s="4" t="str">
        <f>'[1]Распределение специалистов'!$E$44</f>
        <v>Николаев</v>
      </c>
      <c r="K58" s="60"/>
      <c r="L58" s="60"/>
      <c r="M58" s="60"/>
    </row>
    <row r="59" spans="1:13">
      <c r="A59" s="11" t="s">
        <v>0</v>
      </c>
      <c r="B59" s="13" t="str">
        <f>[1]Расписание!$AP$14</f>
        <v/>
      </c>
      <c r="C59" s="16" t="str">
        <f>'[1]Распределение специалистов'!$C$44</f>
        <v>Семенович-Семенчук</v>
      </c>
      <c r="D59" s="4" t="str">
        <f>'[1]Распределение специалистов'!$E$44</f>
        <v>Николаев</v>
      </c>
      <c r="K59" s="60"/>
      <c r="L59" s="60"/>
      <c r="M59" s="60"/>
    </row>
    <row r="60" spans="1:13" ht="10.8" thickBot="1">
      <c r="A60" s="11" t="s">
        <v>0</v>
      </c>
      <c r="B60" s="14" t="str">
        <f>[1]Расписание!$AP$15</f>
        <v/>
      </c>
      <c r="C60" s="16" t="str">
        <f>'[1]Распределение специалистов'!$C$44</f>
        <v>Семенович-Семенчук</v>
      </c>
      <c r="D60" s="4" t="str">
        <f>'[1]Распределение специалистов'!$E$44</f>
        <v>Николаев</v>
      </c>
      <c r="K60" s="60"/>
      <c r="L60" s="60"/>
      <c r="M60" s="60"/>
    </row>
    <row r="61" spans="1:13">
      <c r="A61" s="11" t="s">
        <v>0</v>
      </c>
      <c r="B61" s="12" t="str">
        <f>[1]Расписание!$AQ$10</f>
        <v/>
      </c>
      <c r="C61" s="16" t="str">
        <f>'[1]Распределение специалистов'!$C$46</f>
        <v>Боброва</v>
      </c>
      <c r="D61" s="4" t="str">
        <f>'[1]Распределение специалистов'!$E$46</f>
        <v>Толстикова</v>
      </c>
    </row>
    <row r="62" spans="1:13">
      <c r="A62" s="11" t="s">
        <v>0</v>
      </c>
      <c r="B62" s="13" t="str">
        <f>[1]Расписание!$AQ$11</f>
        <v/>
      </c>
      <c r="C62" s="16" t="str">
        <f>'[1]Распределение специалистов'!$C$46</f>
        <v>Боброва</v>
      </c>
      <c r="D62" s="4" t="str">
        <f>'[1]Распределение специалистов'!$E$46</f>
        <v>Толстикова</v>
      </c>
    </row>
    <row r="63" spans="1:13">
      <c r="A63" s="11" t="s">
        <v>0</v>
      </c>
      <c r="B63" s="13" t="str">
        <f>[1]Расписание!$AQ$12</f>
        <v/>
      </c>
      <c r="C63" s="16" t="str">
        <f>'[1]Распределение специалистов'!$C$46</f>
        <v>Боброва</v>
      </c>
      <c r="D63" s="4" t="str">
        <f>'[1]Распределение специалистов'!$E$46</f>
        <v>Толстикова</v>
      </c>
    </row>
    <row r="64" spans="1:13">
      <c r="A64" s="11" t="s">
        <v>0</v>
      </c>
      <c r="B64" s="13" t="str">
        <f>[1]Расписание!$AQ$13</f>
        <v/>
      </c>
      <c r="C64" s="16" t="str">
        <f>'[1]Распределение специалистов'!$C$46</f>
        <v>Боброва</v>
      </c>
      <c r="D64" s="4" t="str">
        <f>'[1]Распределение специалистов'!$E$46</f>
        <v>Толстикова</v>
      </c>
    </row>
    <row r="65" spans="1:5">
      <c r="A65" s="11" t="s">
        <v>0</v>
      </c>
      <c r="B65" s="13" t="str">
        <f>[1]Расписание!$AQ$14</f>
        <v/>
      </c>
      <c r="C65" s="16" t="str">
        <f>'[1]Распределение специалистов'!$C$46</f>
        <v>Боброва</v>
      </c>
      <c r="D65" s="4" t="str">
        <f>'[1]Распределение специалистов'!$E$46</f>
        <v>Толстикова</v>
      </c>
    </row>
    <row r="66" spans="1:5">
      <c r="A66" s="11" t="s">
        <v>0</v>
      </c>
      <c r="B66" s="13" t="str">
        <f>[1]Расписание!$AQ$15</f>
        <v/>
      </c>
      <c r="C66" s="22" t="str">
        <f>'[1]Распределение специалистов'!$C$46</f>
        <v>Боброва</v>
      </c>
      <c r="D66" s="4" t="str">
        <f>'[1]Распределение специалистов'!$E$46</f>
        <v>Толстикова</v>
      </c>
    </row>
    <row r="67" spans="1:5">
      <c r="B67" s="8"/>
    </row>
    <row r="68" spans="1:5">
      <c r="B68" s="8"/>
    </row>
    <row r="69" spans="1:5">
      <c r="B69" s="8"/>
    </row>
    <row r="70" spans="1:5">
      <c r="B70" s="8"/>
    </row>
    <row r="71" spans="1:5">
      <c r="B71" s="8"/>
    </row>
    <row r="72" spans="1:5">
      <c r="B72" s="8"/>
    </row>
    <row r="73" spans="1:5">
      <c r="E73" s="5"/>
    </row>
  </sheetData>
  <mergeCells count="34">
    <mergeCell ref="K22:M23"/>
    <mergeCell ref="Q11:S11"/>
    <mergeCell ref="U11:W11"/>
    <mergeCell ref="K1:M2"/>
    <mergeCell ref="K3:M4"/>
    <mergeCell ref="K7:M8"/>
    <mergeCell ref="K9:M9"/>
    <mergeCell ref="K59:M60"/>
    <mergeCell ref="K39:M40"/>
    <mergeCell ref="K41:M42"/>
    <mergeCell ref="K43:M44"/>
    <mergeCell ref="K45:M46"/>
    <mergeCell ref="K47:M48"/>
    <mergeCell ref="K49:M50"/>
    <mergeCell ref="K51:M52"/>
    <mergeCell ref="K53:M54"/>
    <mergeCell ref="K55:M56"/>
    <mergeCell ref="K57:M58"/>
    <mergeCell ref="K32:M32"/>
    <mergeCell ref="K33:M38"/>
    <mergeCell ref="G1:H1"/>
    <mergeCell ref="I1:J1"/>
    <mergeCell ref="K19:M19"/>
    <mergeCell ref="K24:M24"/>
    <mergeCell ref="K25:M25"/>
    <mergeCell ref="K27:M28"/>
    <mergeCell ref="K29:M30"/>
    <mergeCell ref="K26:M26"/>
    <mergeCell ref="K31:M31"/>
    <mergeCell ref="K10:M13"/>
    <mergeCell ref="K16:M17"/>
    <mergeCell ref="K14:M15"/>
    <mergeCell ref="K18:M18"/>
    <mergeCell ref="K20:M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view="pageLayout" workbookViewId="0">
      <selection activeCell="A2" sqref="A2:A3"/>
    </sheetView>
  </sheetViews>
  <sheetFormatPr defaultRowHeight="14.4"/>
  <cols>
    <col min="1" max="1" width="10.77734375" bestFit="1" customWidth="1"/>
    <col min="2" max="2" width="10.44140625" bestFit="1" customWidth="1"/>
    <col min="3" max="6" width="16.5546875" customWidth="1"/>
  </cols>
  <sheetData>
    <row r="1" spans="1:6" ht="15" thickBot="1">
      <c r="A1" s="91" t="s">
        <v>41</v>
      </c>
      <c r="B1" s="91"/>
      <c r="C1" s="91" t="s">
        <v>40</v>
      </c>
      <c r="D1" s="91"/>
      <c r="E1" s="91"/>
      <c r="F1" s="91"/>
    </row>
    <row r="2" spans="1:6" ht="28.8">
      <c r="A2" s="85" t="s">
        <v>28</v>
      </c>
      <c r="B2" s="87" t="s">
        <v>29</v>
      </c>
      <c r="C2" s="41" t="s">
        <v>30</v>
      </c>
      <c r="D2" s="42" t="s">
        <v>31</v>
      </c>
      <c r="E2" s="41" t="s">
        <v>30</v>
      </c>
      <c r="F2" s="42" t="s">
        <v>31</v>
      </c>
    </row>
    <row r="3" spans="1:6">
      <c r="A3" s="86"/>
      <c r="B3" s="88"/>
      <c r="C3" s="89" t="s">
        <v>36</v>
      </c>
      <c r="D3" s="90"/>
      <c r="E3" s="89" t="s">
        <v>37</v>
      </c>
      <c r="F3" s="90"/>
    </row>
    <row r="4" spans="1:6">
      <c r="A4" s="7" t="s">
        <v>2</v>
      </c>
      <c r="B4" s="38" t="s">
        <v>0</v>
      </c>
      <c r="C4" s="35" t="s">
        <v>6</v>
      </c>
      <c r="D4" s="24" t="s">
        <v>33</v>
      </c>
      <c r="E4" s="35" t="s">
        <v>2</v>
      </c>
      <c r="F4" s="24" t="s">
        <v>32</v>
      </c>
    </row>
    <row r="5" spans="1:6">
      <c r="A5" s="7" t="s">
        <v>2</v>
      </c>
      <c r="B5" s="39" t="s">
        <v>0</v>
      </c>
      <c r="C5" s="35" t="s">
        <v>6</v>
      </c>
      <c r="D5" s="24" t="s">
        <v>33</v>
      </c>
      <c r="E5" s="35" t="s">
        <v>2</v>
      </c>
      <c r="F5" s="24" t="s">
        <v>32</v>
      </c>
    </row>
    <row r="6" spans="1:6">
      <c r="A6" s="7" t="s">
        <v>2</v>
      </c>
      <c r="B6" s="39" t="s">
        <v>0</v>
      </c>
      <c r="C6" s="35" t="s">
        <v>4</v>
      </c>
      <c r="D6" s="17" t="s">
        <v>38</v>
      </c>
      <c r="E6" s="35" t="s">
        <v>4</v>
      </c>
      <c r="F6" s="17" t="s">
        <v>35</v>
      </c>
    </row>
    <row r="7" spans="1:6" ht="15" thickBot="1">
      <c r="A7" s="18" t="s">
        <v>2</v>
      </c>
      <c r="B7" s="39" t="s">
        <v>0</v>
      </c>
      <c r="C7" s="35" t="s">
        <v>4</v>
      </c>
      <c r="D7" s="17" t="s">
        <v>38</v>
      </c>
      <c r="E7" s="35" t="s">
        <v>4</v>
      </c>
      <c r="F7" s="17" t="s">
        <v>35</v>
      </c>
    </row>
    <row r="8" spans="1:6">
      <c r="A8" s="6" t="s">
        <v>3</v>
      </c>
      <c r="B8" s="39" t="s">
        <v>0</v>
      </c>
      <c r="C8" s="34" t="s">
        <v>2</v>
      </c>
      <c r="D8" s="17" t="s">
        <v>35</v>
      </c>
      <c r="E8" s="34" t="s">
        <v>3</v>
      </c>
      <c r="F8" s="17" t="s">
        <v>35</v>
      </c>
    </row>
    <row r="9" spans="1:6">
      <c r="A9" s="7" t="s">
        <v>3</v>
      </c>
      <c r="B9" s="39" t="s">
        <v>0</v>
      </c>
      <c r="C9" s="35" t="s">
        <v>2</v>
      </c>
      <c r="D9" s="17" t="s">
        <v>35</v>
      </c>
      <c r="E9" s="35" t="s">
        <v>3</v>
      </c>
      <c r="F9" s="17" t="s">
        <v>35</v>
      </c>
    </row>
    <row r="10" spans="1:6">
      <c r="A10" s="7" t="s">
        <v>4</v>
      </c>
      <c r="B10" s="39" t="s">
        <v>0</v>
      </c>
      <c r="C10" s="35" t="s">
        <v>3</v>
      </c>
      <c r="D10" s="24" t="s">
        <v>32</v>
      </c>
      <c r="E10" s="35" t="s">
        <v>5</v>
      </c>
      <c r="F10" s="24" t="s">
        <v>34</v>
      </c>
    </row>
    <row r="11" spans="1:6" ht="15" thickBot="1">
      <c r="A11" s="18" t="s">
        <v>4</v>
      </c>
      <c r="B11" s="39" t="s">
        <v>0</v>
      </c>
      <c r="C11" s="36" t="s">
        <v>3</v>
      </c>
      <c r="D11" s="24" t="s">
        <v>32</v>
      </c>
      <c r="E11" s="36" t="s">
        <v>5</v>
      </c>
      <c r="F11" s="24" t="s">
        <v>34</v>
      </c>
    </row>
    <row r="12" spans="1:6">
      <c r="A12" s="6" t="s">
        <v>4</v>
      </c>
      <c r="B12" s="39" t="s">
        <v>0</v>
      </c>
      <c r="C12" s="34" t="s">
        <v>5</v>
      </c>
      <c r="D12" s="24" t="s">
        <v>34</v>
      </c>
      <c r="E12" s="34" t="s">
        <v>2</v>
      </c>
      <c r="F12" s="24" t="s">
        <v>32</v>
      </c>
    </row>
    <row r="13" spans="1:6">
      <c r="A13" s="7" t="s">
        <v>4</v>
      </c>
      <c r="B13" s="39" t="s">
        <v>0</v>
      </c>
      <c r="C13" s="35" t="s">
        <v>5</v>
      </c>
      <c r="D13" s="24" t="s">
        <v>34</v>
      </c>
      <c r="E13" s="35" t="s">
        <v>2</v>
      </c>
      <c r="F13" s="24" t="s">
        <v>32</v>
      </c>
    </row>
    <row r="14" spans="1:6">
      <c r="A14" s="7" t="s">
        <v>4</v>
      </c>
      <c r="B14" s="39" t="s">
        <v>0</v>
      </c>
      <c r="C14" s="35" t="s">
        <v>4</v>
      </c>
      <c r="D14" s="17" t="s">
        <v>38</v>
      </c>
      <c r="E14" s="35" t="s">
        <v>4</v>
      </c>
      <c r="F14" s="17" t="s">
        <v>35</v>
      </c>
    </row>
    <row r="15" spans="1:6" ht="15" thickBot="1">
      <c r="A15" s="18" t="s">
        <v>4</v>
      </c>
      <c r="B15" s="39" t="s">
        <v>0</v>
      </c>
      <c r="C15" s="36" t="s">
        <v>4</v>
      </c>
      <c r="D15" s="17" t="s">
        <v>38</v>
      </c>
      <c r="E15" s="35" t="s">
        <v>4</v>
      </c>
      <c r="F15" s="17" t="s">
        <v>35</v>
      </c>
    </row>
    <row r="16" spans="1:6">
      <c r="A16" s="6" t="s">
        <v>5</v>
      </c>
      <c r="B16" s="39" t="s">
        <v>0</v>
      </c>
      <c r="C16" s="34" t="s">
        <v>2</v>
      </c>
      <c r="D16" s="17" t="s">
        <v>35</v>
      </c>
      <c r="E16" s="34" t="s">
        <v>6</v>
      </c>
      <c r="F16" s="24" t="s">
        <v>33</v>
      </c>
    </row>
    <row r="17" spans="1:6">
      <c r="A17" s="7" t="s">
        <v>5</v>
      </c>
      <c r="B17" s="39" t="s">
        <v>0</v>
      </c>
      <c r="C17" s="35" t="s">
        <v>2</v>
      </c>
      <c r="D17" s="17" t="s">
        <v>35</v>
      </c>
      <c r="E17" s="35" t="s">
        <v>6</v>
      </c>
      <c r="F17" s="24" t="s">
        <v>33</v>
      </c>
    </row>
    <row r="18" spans="1:6">
      <c r="A18" s="7" t="s">
        <v>6</v>
      </c>
      <c r="B18" s="39" t="s">
        <v>0</v>
      </c>
      <c r="C18" s="35" t="s">
        <v>7</v>
      </c>
      <c r="D18" s="17" t="s">
        <v>33</v>
      </c>
      <c r="E18" s="35" t="s">
        <v>7</v>
      </c>
      <c r="F18" s="24" t="s">
        <v>34</v>
      </c>
    </row>
    <row r="19" spans="1:6" ht="15" thickBot="1">
      <c r="A19" s="18" t="s">
        <v>6</v>
      </c>
      <c r="B19" s="39" t="s">
        <v>0</v>
      </c>
      <c r="C19" s="36" t="s">
        <v>7</v>
      </c>
      <c r="D19" s="17" t="s">
        <v>33</v>
      </c>
      <c r="E19" s="35" t="s">
        <v>7</v>
      </c>
      <c r="F19" s="24" t="s">
        <v>34</v>
      </c>
    </row>
    <row r="20" spans="1:6">
      <c r="A20" s="6" t="s">
        <v>7</v>
      </c>
      <c r="B20" s="39" t="s">
        <v>0</v>
      </c>
      <c r="C20" s="34" t="s">
        <v>8</v>
      </c>
      <c r="D20" s="24" t="s">
        <v>32</v>
      </c>
      <c r="E20" s="34" t="s">
        <v>8</v>
      </c>
      <c r="F20" s="24" t="s">
        <v>33</v>
      </c>
    </row>
    <row r="21" spans="1:6">
      <c r="A21" s="7" t="s">
        <v>7</v>
      </c>
      <c r="B21" s="39" t="s">
        <v>0</v>
      </c>
      <c r="C21" s="35" t="s">
        <v>8</v>
      </c>
      <c r="D21" s="24" t="s">
        <v>32</v>
      </c>
      <c r="E21" s="35" t="s">
        <v>8</v>
      </c>
      <c r="F21" s="24" t="s">
        <v>33</v>
      </c>
    </row>
    <row r="22" spans="1:6">
      <c r="A22" s="7" t="s">
        <v>8</v>
      </c>
      <c r="B22" s="39" t="s">
        <v>0</v>
      </c>
      <c r="C22" s="35" t="s">
        <v>4</v>
      </c>
      <c r="D22" s="17" t="s">
        <v>38</v>
      </c>
      <c r="E22" s="35" t="s">
        <v>4</v>
      </c>
      <c r="F22" s="17" t="s">
        <v>35</v>
      </c>
    </row>
    <row r="23" spans="1:6" ht="15" thickBot="1">
      <c r="A23" s="18" t="s">
        <v>8</v>
      </c>
      <c r="B23" s="40" t="s">
        <v>0</v>
      </c>
      <c r="C23" s="36" t="s">
        <v>4</v>
      </c>
      <c r="D23" s="20" t="s">
        <v>38</v>
      </c>
      <c r="E23" s="36" t="s">
        <v>4</v>
      </c>
      <c r="F23" s="20" t="s">
        <v>35</v>
      </c>
    </row>
  </sheetData>
  <mergeCells count="6">
    <mergeCell ref="A2:A3"/>
    <mergeCell ref="B2:B3"/>
    <mergeCell ref="C3:D3"/>
    <mergeCell ref="E3:F3"/>
    <mergeCell ref="C1:F1"/>
    <mergeCell ref="A1:B1"/>
  </mergeCells>
  <pageMargins left="0.28333333333333333" right="0.23333333333333334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2019-07-04T07:20:36Z</dcterms:modified>
</cp:coreProperties>
</file>