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Лист1" sheetId="1" r:id="rId1"/>
  </sheets>
  <definedNames>
    <definedName name="_xlnm._FilterDatabase" localSheetId="0" hidden="1">Лист1!$A$1:$B$66</definedName>
  </definedNames>
  <calcPr calcId="152511"/>
  <pivotCaches>
    <pivotCache cacheId="6" r:id="rId2"/>
  </pivotCaches>
</workbook>
</file>

<file path=xl/calcChain.xml><?xml version="1.0" encoding="utf-8"?>
<calcChain xmlns="http://schemas.openxmlformats.org/spreadsheetml/2006/main">
  <c r="J66" i="1" l="1" a="1"/>
  <c r="J66" i="1" s="1"/>
  <c r="J65" i="1" a="1"/>
  <c r="J65" i="1" s="1"/>
  <c r="J64" i="1" a="1"/>
  <c r="J64" i="1" s="1"/>
  <c r="J63" i="1" a="1"/>
  <c r="J63" i="1" s="1"/>
  <c r="J62" i="1" a="1"/>
  <c r="J62" i="1" s="1"/>
  <c r="J61" i="1" a="1"/>
  <c r="J61" i="1" s="1"/>
  <c r="J60" i="1" a="1"/>
  <c r="J60" i="1" s="1"/>
  <c r="J59" i="1" a="1"/>
  <c r="J59" i="1" s="1"/>
  <c r="J58" i="1" a="1"/>
  <c r="J58" i="1" s="1"/>
  <c r="J57" i="1" a="1"/>
  <c r="J57" i="1" s="1"/>
  <c r="J56" i="1" a="1"/>
  <c r="J56" i="1" s="1"/>
  <c r="J55" i="1" a="1"/>
  <c r="J55" i="1" s="1"/>
  <c r="J54" i="1" a="1"/>
  <c r="J54" i="1" s="1"/>
  <c r="J53" i="1" a="1"/>
  <c r="J53" i="1" s="1"/>
  <c r="J52" i="1" a="1"/>
  <c r="J52" i="1" s="1"/>
  <c r="J51" i="1" a="1"/>
  <c r="J51" i="1" s="1"/>
  <c r="J50" i="1" a="1"/>
  <c r="J50" i="1" s="1"/>
  <c r="J49" i="1" a="1"/>
  <c r="J49" i="1" s="1"/>
  <c r="J48" i="1" a="1"/>
  <c r="J48" i="1" s="1"/>
  <c r="J47" i="1" a="1"/>
  <c r="J47" i="1" s="1"/>
  <c r="J46" i="1" a="1"/>
  <c r="J46" i="1" s="1"/>
  <c r="J45" i="1" a="1"/>
  <c r="J45" i="1" s="1"/>
  <c r="J44" i="1" a="1"/>
  <c r="J44" i="1" s="1"/>
  <c r="J43" i="1" a="1"/>
  <c r="J43" i="1" s="1"/>
  <c r="J42" i="1" a="1"/>
  <c r="J42" i="1" s="1"/>
  <c r="J41" i="1" a="1"/>
  <c r="J41" i="1" s="1"/>
  <c r="J40" i="1" a="1"/>
  <c r="J40" i="1" s="1"/>
  <c r="J39" i="1" a="1"/>
  <c r="J39" i="1" s="1"/>
  <c r="J38" i="1" a="1"/>
  <c r="J38" i="1" s="1"/>
  <c r="J37" i="1" a="1"/>
  <c r="J37" i="1" s="1"/>
  <c r="J36" i="1" a="1"/>
  <c r="J36" i="1" s="1"/>
  <c r="J35" i="1" a="1"/>
  <c r="J35" i="1" s="1"/>
  <c r="J34" i="1" a="1"/>
  <c r="J34" i="1" s="1"/>
  <c r="J33" i="1" a="1"/>
  <c r="J33" i="1" s="1"/>
  <c r="J32" i="1" a="1"/>
  <c r="J32" i="1" s="1"/>
  <c r="J31" i="1" a="1"/>
  <c r="J31" i="1" s="1"/>
  <c r="J30" i="1" a="1"/>
  <c r="J30" i="1" s="1"/>
  <c r="J29" i="1" a="1"/>
  <c r="J29" i="1" s="1"/>
  <c r="J28" i="1" a="1"/>
  <c r="J28" i="1" s="1"/>
  <c r="J27" i="1" a="1"/>
  <c r="J27" i="1" s="1"/>
  <c r="J26" i="1" a="1"/>
  <c r="J26" i="1" s="1"/>
  <c r="J25" i="1" a="1"/>
  <c r="J25" i="1" s="1"/>
  <c r="J24" i="1" a="1"/>
  <c r="J24" i="1" s="1"/>
  <c r="J23" i="1" a="1"/>
  <c r="J23" i="1" s="1"/>
  <c r="J22" i="1" a="1"/>
  <c r="J22" i="1" s="1"/>
  <c r="J21" i="1" a="1"/>
  <c r="J21" i="1" s="1"/>
  <c r="J20" i="1" a="1"/>
  <c r="J20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J13" i="1" a="1"/>
  <c r="J13" i="1" s="1"/>
  <c r="J12" i="1" a="1"/>
  <c r="J12" i="1" s="1"/>
  <c r="J11" i="1" a="1"/>
  <c r="J11" i="1" s="1"/>
  <c r="J10" i="1" a="1"/>
  <c r="J10" i="1" s="1"/>
  <c r="J9" i="1" a="1"/>
  <c r="J9" i="1" s="1"/>
  <c r="J8" i="1" a="1"/>
  <c r="J8" i="1" s="1"/>
  <c r="J7" i="1" a="1"/>
  <c r="J7" i="1" s="1"/>
  <c r="J6" i="1" a="1"/>
  <c r="J6" i="1" s="1"/>
  <c r="J5" i="1" a="1"/>
  <c r="J5" i="1" s="1"/>
  <c r="J4" i="1" a="1"/>
  <c r="J4" i="1" s="1"/>
  <c r="J3" i="1" a="1"/>
  <c r="J3" i="1" s="1"/>
  <c r="J2" i="1" a="1"/>
  <c r="J2" i="1" s="1"/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" i="1" a="1"/>
  <c r="D2" i="1" s="1"/>
  <c r="D20" i="1" l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2" i="1"/>
  <c r="E42" i="1" l="1" a="1"/>
  <c r="E42" i="1" s="1"/>
  <c r="E3" i="1" a="1"/>
  <c r="E3" i="1" s="1"/>
  <c r="E7" i="1" a="1"/>
  <c r="E7" i="1" s="1"/>
  <c r="E39" i="1" a="1"/>
  <c r="E39" i="1" s="1"/>
  <c r="E8" i="1" a="1"/>
  <c r="E8" i="1" s="1"/>
  <c r="E40" i="1" a="1"/>
  <c r="E40" i="1" s="1"/>
  <c r="E9" i="1" a="1"/>
  <c r="E9" i="1" s="1"/>
  <c r="E41" i="1" a="1"/>
  <c r="E41" i="1" s="1"/>
  <c r="E10" i="1" a="1"/>
  <c r="E10" i="1" s="1"/>
  <c r="E11" i="1" a="1"/>
  <c r="E11" i="1" s="1"/>
  <c r="E43" i="1" a="1"/>
  <c r="E43" i="1" s="1"/>
  <c r="E12" i="1" a="1"/>
  <c r="E12" i="1" s="1"/>
  <c r="E44" i="1" a="1"/>
  <c r="E44" i="1" s="1"/>
  <c r="E13" i="1" a="1"/>
  <c r="E13" i="1" s="1"/>
  <c r="E45" i="1" a="1"/>
  <c r="E45" i="1" s="1"/>
  <c r="E14" i="1" a="1"/>
  <c r="E14" i="1" s="1"/>
  <c r="E46" i="1" a="1"/>
  <c r="E46" i="1" s="1"/>
  <c r="E15" i="1" a="1"/>
  <c r="E15" i="1" s="1"/>
  <c r="E47" i="1" a="1"/>
  <c r="E47" i="1" s="1"/>
  <c r="E16" i="1" a="1"/>
  <c r="E16" i="1" s="1"/>
  <c r="E48" i="1" a="1"/>
  <c r="E48" i="1" s="1"/>
  <c r="E17" i="1" a="1"/>
  <c r="E17" i="1" s="1"/>
  <c r="E49" i="1" a="1"/>
  <c r="E49" i="1" s="1"/>
  <c r="E18" i="1" a="1"/>
  <c r="E18" i="1" s="1"/>
  <c r="E50" i="1" a="1"/>
  <c r="E50" i="1" s="1"/>
  <c r="E19" i="1" a="1"/>
  <c r="E19" i="1" s="1"/>
  <c r="E51" i="1" a="1"/>
  <c r="E51" i="1" s="1"/>
  <c r="E20" i="1" a="1"/>
  <c r="E20" i="1" s="1"/>
  <c r="E52" i="1" a="1"/>
  <c r="E52" i="1" s="1"/>
  <c r="E21" i="1" a="1"/>
  <c r="E21" i="1" s="1"/>
  <c r="E53" i="1" a="1"/>
  <c r="E53" i="1" s="1"/>
  <c r="E22" i="1" a="1"/>
  <c r="E22" i="1" s="1"/>
  <c r="E54" i="1" a="1"/>
  <c r="E54" i="1" s="1"/>
  <c r="E23" i="1" a="1"/>
  <c r="E23" i="1" s="1"/>
  <c r="E55" i="1" a="1"/>
  <c r="E55" i="1" s="1"/>
  <c r="E24" i="1" a="1"/>
  <c r="E24" i="1" s="1"/>
  <c r="E56" i="1" a="1"/>
  <c r="E56" i="1" s="1"/>
  <c r="E25" i="1" a="1"/>
  <c r="E25" i="1" s="1"/>
  <c r="E57" i="1" a="1"/>
  <c r="E57" i="1" s="1"/>
  <c r="E26" i="1" a="1"/>
  <c r="E26" i="1" s="1"/>
  <c r="E58" i="1" a="1"/>
  <c r="E58" i="1" s="1"/>
  <c r="E27" i="1" a="1"/>
  <c r="E27" i="1" s="1"/>
  <c r="E59" i="1" a="1"/>
  <c r="E59" i="1" s="1"/>
  <c r="E28" i="1" a="1"/>
  <c r="E28" i="1" s="1"/>
  <c r="E60" i="1" a="1"/>
  <c r="E60" i="1" s="1"/>
  <c r="E29" i="1" a="1"/>
  <c r="E29" i="1" s="1"/>
  <c r="E61" i="1" a="1"/>
  <c r="E61" i="1" s="1"/>
  <c r="E30" i="1" a="1"/>
  <c r="E30" i="1" s="1"/>
  <c r="E62" i="1" a="1"/>
  <c r="E62" i="1" s="1"/>
  <c r="E31" i="1" a="1"/>
  <c r="E31" i="1" s="1"/>
  <c r="E63" i="1" a="1"/>
  <c r="E63" i="1" s="1"/>
  <c r="E32" i="1" a="1"/>
  <c r="E32" i="1" s="1"/>
  <c r="E64" i="1" a="1"/>
  <c r="E64" i="1" s="1"/>
  <c r="E33" i="1" a="1"/>
  <c r="E33" i="1" s="1"/>
  <c r="E65" i="1" a="1"/>
  <c r="E65" i="1" s="1"/>
  <c r="E34" i="1" a="1"/>
  <c r="E34" i="1" s="1"/>
  <c r="E66" i="1" a="1"/>
  <c r="E66" i="1" s="1"/>
  <c r="E35" i="1" a="1"/>
  <c r="E35" i="1" s="1"/>
  <c r="E4" i="1" a="1"/>
  <c r="E4" i="1" s="1"/>
  <c r="E36" i="1" a="1"/>
  <c r="E36" i="1" s="1"/>
  <c r="E5" i="1" a="1"/>
  <c r="E5" i="1" s="1"/>
  <c r="E37" i="1" a="1"/>
  <c r="E37" i="1" s="1"/>
  <c r="E6" i="1" a="1"/>
  <c r="E6" i="1" s="1"/>
  <c r="E38" i="1" a="1"/>
  <c r="E38" i="1" s="1"/>
  <c r="E2" i="1" a="1"/>
  <c r="E2" i="1" s="1"/>
</calcChain>
</file>

<file path=xl/sharedStrings.xml><?xml version="1.0" encoding="utf-8"?>
<sst xmlns="http://schemas.openxmlformats.org/spreadsheetml/2006/main" count="267" uniqueCount="77">
  <si>
    <t>FLIPbook АЛЕКСАНДР КУПРИН Яма    60</t>
  </si>
  <si>
    <t>FLIPbook АЛЕКСАНДР ОСТРОВСКИЙ Бесприданница и другие пьесы    60</t>
  </si>
  <si>
    <t>FLIPbook АЛЕКСАНДР ПУШКИН Капитанская дочка и др.произведения    60</t>
  </si>
  <si>
    <t>FLIPbook Дж.Д.Сэлинджер ВЫШЕ СТРОПИЛА,ПЛОТНИКИ  СИМОР:ВВЕДЕНИЕ    60</t>
  </si>
  <si>
    <t>FLIPbook ДЖОВАННИ БОККАЧЧО Декамерон.Избранные новеллы    60</t>
  </si>
  <si>
    <t>FLIPbook МАРИЯ МЕТЛИЦКАЯ Наша маленькая жизнь    60</t>
  </si>
  <si>
    <t>FLIPbook НИКОЛАЙ ГОГОЛЬ Вечера на хуторе близ Диканьки Ревизор    60</t>
  </si>
  <si>
    <t>FLIPbook ТАТЬЯНА УСТИНОВА Неразрезанные страницы    60</t>
  </si>
  <si>
    <t>FLIPbook ТАТЬЯНА УСТИНОВА Сразу после сотворения мира    60</t>
  </si>
  <si>
    <t>FLIPbook ЭЛ ДЖЕЙМС Пятьдесят оттенков серого 18+    60</t>
  </si>
  <si>
    <t>    ИГРУШКИ</t>
  </si>
  <si>
    <t>PUZZLE Фэнтези ОТВАЖНЫЙ РЫЦАРЬ 340х484 (250 элемента)   АКЦИЯ!!!!!    90</t>
  </si>
  <si>
    <t>ВОДНЫЙ ПИСТОЛЕТ Бластер 31 см в пакете    120</t>
  </si>
  <si>
    <t>ИГРА ЭЛЕКТРОННЫЙ РУЛЬ  в коробке 3+    200</t>
  </si>
  <si>
    <t>ИГРА ЭЛЕКТРОННЫЙ РУЛЬ Веселые гонки русифицирован    200</t>
  </si>
  <si>
    <t>ИГРА ЭЛЕКТРОННЫЙ РУЛЬ на батар. свет+звук    180</t>
  </si>
  <si>
    <t>ИГРА ЭЛЕКТРОННЫЙ РУЛЬ на батар.с озвучкой    100</t>
  </si>
  <si>
    <t>Игрушка ANIMAL PUZZLE TOYS  ЧЕРЕПАХА  с отверткой 3+    100</t>
  </si>
  <si>
    <t>Игрушка Единорог с пропеллером FLYING со светом. USB-зарядка в коробке    450</t>
  </si>
  <si>
    <t>Игрушка ЛИЗУН пластиковая божья коровка внутри лизун ЗЕЛЕНАЯ    65</t>
  </si>
  <si>
    <t>ИГРУШКА МУЗЫКАЛЬНАЯ ЗАВОДНАЯ Котенок    210</t>
  </si>
  <si>
    <t>ИГРУШКА МУЗЫКАЛЬНАЯ ЗАВОДНАЯ Мишка    210</t>
  </si>
  <si>
    <t>Игрушка на батар.ДУДКА СО СВЕТОМ    40</t>
  </si>
  <si>
    <t>Игрушка Щенячий Патруль  КРЕПЫШ (желтый) на скейте,стреляющем кольцами    120</t>
  </si>
  <si>
    <t>Игрушка Щенячий Патруль ГОНЩИК ЧЕЙЗ (синий)  на скейте,стреляющем кольцами    120</t>
  </si>
  <si>
    <t>Игрушка Щенячий Патруль ЗУМА (оранжевый) на скейте,стреляющем кольцами    120</t>
  </si>
  <si>
    <t>Игрушка Щенячий Патруль МАРШАЛ (красный) на скейте,стреляющем кольцами    120</t>
  </si>
  <si>
    <t>Игрушка Щенячий Патруль РОКИ (зеленый)  на скейте,стреляющем кольцами    120</t>
  </si>
  <si>
    <t>Игрушка Щенячий Патруль СКАЙ (розовая) на скейте,стреляющем кольцами    120</t>
  </si>
  <si>
    <t>КАТЕР на батар. ВОЕННЫЙ синий с красным  26*26*6 см    170</t>
  </si>
  <si>
    <t>КАТЕР на батар.СПОРТИВНЫЙ желтый 26*26*6 см    170</t>
  </si>
  <si>
    <t>КОНСТРУКТОР  ROTBOT Робот-трансформер в тубе 5+   5 видов    180</t>
  </si>
  <si>
    <t>КОНСТРУКТОР - ИГРУШКА С КЛЮЧОМ ГРУЗОВИК - САМОСВАЛ 3+    270</t>
  </si>
  <si>
    <t>КОНСТРУКТОР - ИГРУШКА С КЛЮЧОМ ТРАКТОР 3+    270</t>
  </si>
  <si>
    <t>КОНСТРУКТОР 28элементов  STICK BUILDING BLOCK Джип 3+    450</t>
  </si>
  <si>
    <t>КОНСТРУКТОР KING6  ЗЕЛЕНЫЙ  РОБОТ + фигурка  92 элемента   6+    300</t>
  </si>
  <si>
    <t>КОНСТРУКТОР KING6  КРАСНЫЙ   РОБОТ + фигурка  84 элемента   6+    300</t>
  </si>
  <si>
    <t>КОНСТРУКТОР KING6  ЛЕДЯНОЙ  РОБОТ + фигурка  89 элементов   6+    300</t>
  </si>
  <si>
    <t>КОНСТРУКТОР KING6 ЖЕЛТЫЙ  РОБОТ + фигурка  53 элемента   6+    200</t>
  </si>
  <si>
    <t>КОНСТРУКТОР KING6 ЧЕРНЫЙ РОБОТ + фигурка   51 элемент  6+    200</t>
  </si>
  <si>
    <t>КОНСТРУКТОР ROBOT Робот-трансформер в тубе 5+ со светом 3 вида    300</t>
  </si>
  <si>
    <t>КОНСТРУКТОР БОЛЬШОЙ 60 элементов  BUILD &amp; PLAY гоночная машина  5+    450</t>
  </si>
  <si>
    <t>КОНСТРУКТОР БОЛЬШОЙ 73 элемента BUILD &amp; PLAY самолет  5+    450</t>
  </si>
  <si>
    <t>КОНСТРУКТОР БОЛЬШОЙ 74  элемента  BUILD &amp; PLAY Экскаватор 5+    450</t>
  </si>
  <si>
    <t>КОНСТРУКТОР БОЛЬШОЙ 84 элемента BUILD &amp; PLAY машина-погрузчик 5+    450</t>
  </si>
  <si>
    <t>КОНСТРУКТОР БОЛЬШОЙ 98 элементов  BUILD &amp; PLAY автокран  5+    450</t>
  </si>
  <si>
    <t>КОНСТРУКТОР МЕТАЛЛИЧЕСКИЙ 111 ЭЛЕМЕНТОВ ТРАКТОР 6+    150</t>
  </si>
  <si>
    <t>КОНСТРУКТОР МЕТАЛЛИЧЕСКИЙ 116 ЭЛЕМЕНТОВ  ЭКСКАВАТОР 6+    150</t>
  </si>
  <si>
    <t>КОНСТРУКТОР МЕТАЛЛИЧЕСКИЙ 140 ЭЛЕМЕНТОВ ТАНК  6+    170</t>
  </si>
  <si>
    <t>КОНСТРУКТОР МЯГКИЙ VARIETY BLOCKS  ЛЕОПАРД 92 элемента 5-10 лет    320</t>
  </si>
  <si>
    <t>КОНСТРУКТОР МЯГКИЙ VARIETY BLOCKS  ТИГРЕНОК  61 элемента 5-10 лет    320</t>
  </si>
  <si>
    <t>КОНСТРУКТОР Робот-трансформер в тубе 21 деталь   6+  5 видов    220</t>
  </si>
  <si>
    <t>КОНСТРУКТОР- ИГРУШКА  BEST ЦЕННИК  с ключом и отверткой КРАН 3+    150</t>
  </si>
  <si>
    <t>КОНСТРУКТОР- ИГРУШКА  BEST ЦЕННИК  с ключом и отверткой САМОСВАЛ  3+    110</t>
  </si>
  <si>
    <t>КОНСТРУКТОР- ИГРУШКА  BEST ЦЕННИК  с ключом и отверткой САМОСВАЛ  3+    150</t>
  </si>
  <si>
    <t>КОНСТРУКТОР- ИГРУШКА  BEST ЦЕННИК  с ключом и отверткой ЭКСКАВАТОР  3+    110</t>
  </si>
  <si>
    <t>КОНСТРУКТОР- ИГРУШКА BRAINS с ключом и отверткой  ГОНОЧНАЯ МАШИНКА 3+    100</t>
  </si>
  <si>
    <t>КОНСТРУКТОР- ИГРУШКА BRAINS с ключом и отверткой МАШИНКА 3+    100</t>
  </si>
  <si>
    <t>КОНСТРУКТОР- ИГРУШКА ENGINEER  с отверткой  ПОГРУЗЧИК  3+    200</t>
  </si>
  <si>
    <t>КОНСТРУКТОР- ИГРУШКА ENGINEER  с отверткой  ПОГРУЗЧИК  3+    250</t>
  </si>
  <si>
    <t>КОНСТРУКТОР- ИГРУШКА ENGINEER  с отверткой  САМОСВАЛ  3+    200</t>
  </si>
  <si>
    <t>КОНСТРУКТОР- ИГРУШКА HAPPY TRIP  с ключом и отверткой САМОСВАЛ 3+    180</t>
  </si>
  <si>
    <t>КОНСТРУКТОР- ИГРУШКА HAPPY TRIP  с ключом и отверткой САМОСВАЛ 3+    200</t>
  </si>
  <si>
    <t>КОНСТРУКТОР- ИГРУШКА ДЕТСКАЯ МАСТЕРСКАЯ с ключом и отверткой МОТОЦИКЛ БОЛЬШ. 3+    220</t>
  </si>
  <si>
    <t>КОНСТРУКТОР- ИГРУШКА ДЕТСКАЯ МАСТЕРСКАЯ с ключом и отверткой МОТОЦИКЛ МАЛ. 3+    150</t>
  </si>
  <si>
    <t>Стоп-слова</t>
  </si>
  <si>
    <t>Куприн</t>
  </si>
  <si>
    <t>Рыцарь</t>
  </si>
  <si>
    <t>Крепыш</t>
  </si>
  <si>
    <t>Best ценник</t>
  </si>
  <si>
    <r>
      <t>Первоначальный список книг (</t>
    </r>
    <r>
      <rPr>
        <b/>
        <sz val="11"/>
        <color indexed="10"/>
        <rFont val="Calibri"/>
        <family val="2"/>
        <charset val="204"/>
      </rPr>
      <t>из этого списка нужно удалить названия со стоп-словами</t>
    </r>
    <r>
      <rPr>
        <b/>
        <sz val="11"/>
        <color indexed="8"/>
        <rFont val="Calibri"/>
        <family val="2"/>
        <charset val="204"/>
      </rPr>
      <t>)</t>
    </r>
  </si>
  <si>
    <t>удалить</t>
  </si>
  <si>
    <t>Чистый</t>
  </si>
  <si>
    <t>Есть</t>
  </si>
  <si>
    <t xml:space="preserve"> 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</si>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</sst>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0" fillId="2" borderId="0" xfId="0" applyFill="1"/>
    <xf numFmtId="0" fontId="3" fillId="3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669.467534490737" createdVersion="5" refreshedVersion="5" minRefreshableVersion="3" recordCount="66">
  <cacheSource type="worksheet">
    <worksheetSource ref="A1:B9999" sheet="Лист1"/>
  </cacheSource>
  <cacheFields count="2">
    <cacheField name="Первоначальный список книг (из этого списка нужно удалить названия со стоп-словами)" numFmtId="0">
      <sharedItems containsBlank="1" count="66">
        <s v="FLIPbook АЛЕКСАНДР КУПРИН Яма    60"/>
        <s v="FLIPbook АЛЕКСАНДР ОСТРОВСКИЙ Бесприданница и другие пьесы    60"/>
        <s v="FLIPbook АЛЕКСАНДР ПУШКИН Капитанская дочка и др.произведения    60"/>
        <s v="FLIPbook Дж.Д.Сэлинджер ВЫШЕ СТРОПИЛА,ПЛОТНИКИ  СИМОР:ВВЕДЕНИЕ    60"/>
        <s v="FLIPbook ДЖОВАННИ БОККАЧЧО Декамерон.Избранные новеллы    60"/>
        <s v="FLIPbook МАРИЯ МЕТЛИЦКАЯ Наша маленькая жизнь    60"/>
        <s v="FLIPbook НИКОЛАЙ ГОГОЛЬ Вечера на хуторе близ Диканьки Ревизор    60"/>
        <s v="FLIPbook ТАТЬЯНА УСТИНОВА Неразрезанные страницы    60"/>
        <s v="FLIPbook ТАТЬЯНА УСТИНОВА Сразу после сотворения мира    60"/>
        <s v="FLIPbook ЭЛ ДЖЕЙМС Пятьдесят оттенков серого 18+    60"/>
        <s v="    ИГРУШКИ"/>
        <s v="PUZZLE Фэнтези ОТВАЖНЫЙ РЫЦАРЬ 340х484 (250 элемента)   АКЦИЯ!!!!!    90"/>
        <s v="ВОДНЫЙ ПИСТОЛЕТ Бластер 31 см в пакете    120"/>
        <s v="ИГРА ЭЛЕКТРОННЫЙ РУЛЬ  в коробке 3+    200"/>
        <s v="ИГРА ЭЛЕКТРОННЫЙ РУЛЬ Веселые гонки русифицирован    200"/>
        <s v="ИГРА ЭЛЕКТРОННЫЙ РУЛЬ на батар. свет+звук    180"/>
        <s v="ИГРА ЭЛЕКТРОННЫЙ РУЛЬ на батар.с озвучкой    100"/>
        <s v="Игрушка ANIMAL PUZZLE TOYS  ЧЕРЕПАХА  с отверткой 3+    100"/>
        <s v="Игрушка Единорог с пропеллером FLYING со светом. USB-зарядка в коробке    450"/>
        <s v="Игрушка ЛИЗУН пластиковая божья коровка внутри лизун ЗЕЛЕНАЯ    65"/>
        <s v="ИГРУШКА МУЗЫКАЛЬНАЯ ЗАВОДНАЯ Котенок    210"/>
        <s v="ИГРУШКА МУЗЫКАЛЬНАЯ ЗАВОДНАЯ Мишка    210"/>
        <s v="Игрушка на батар.ДУДКА СО СВЕТОМ    40"/>
        <s v="Игрушка Щенячий Патруль  КРЕПЫШ (желтый) на скейте,стреляющем кольцами    120"/>
        <s v="Игрушка Щенячий Патруль ГОНЩИК ЧЕЙЗ (синий)  на скейте,стреляющем кольцами    120"/>
        <s v="Игрушка Щенячий Патруль ЗУМА (оранжевый) на скейте,стреляющем кольцами    120"/>
        <s v="Игрушка Щенячий Патруль МАРШАЛ (красный) на скейте,стреляющем кольцами    120"/>
        <s v="Игрушка Щенячий Патруль РОКИ (зеленый)  на скейте,стреляющем кольцами    120"/>
        <s v="Игрушка Щенячий Патруль СКАЙ (розовая) на скейте,стреляющем кольцами    120"/>
        <s v="КАТЕР на батар. ВОЕННЫЙ синий с красным  26*26*6 см    170"/>
        <s v="КАТЕР на батар.СПОРТИВНЫЙ желтый 26*26*6 см    170"/>
        <s v="КОНСТРУКТОР  ROTBOT Робот-трансформер в тубе 5+   5 видов    180"/>
        <s v="КОНСТРУКТОР - ИГРУШКА С КЛЮЧОМ ГРУЗОВИК - САМОСВАЛ 3+    270"/>
        <s v="КОНСТРУКТОР - ИГРУШКА С КЛЮЧОМ ТРАКТОР 3+    270"/>
        <s v="КОНСТРУКТОР 28элементов  STICK BUILDING BLOCK Джип 3+    450"/>
        <s v="КОНСТРУКТОР KING6  ЗЕЛЕНЫЙ  РОБОТ + фигурка  92 элемента   6+    300"/>
        <s v="КОНСТРУКТОР KING6  КРАСНЫЙ   РОБОТ + фигурка  84 элемента   6+    300"/>
        <s v="КОНСТРУКТОР KING6  ЛЕДЯНОЙ  РОБОТ + фигурка  89 элементов   6+    300"/>
        <s v="КОНСТРУКТОР KING6 ЖЕЛТЫЙ  РОБОТ + фигурка  53 элемента   6+    200"/>
        <s v="КОНСТРУКТОР KING6 ЧЕРНЫЙ РОБОТ + фигурка   51 элемент  6+    200"/>
        <s v="КОНСТРУКТОР ROBOT Робот-трансформер в тубе 5+ со светом 3 вида    300"/>
        <s v="КОНСТРУКТОР БОЛЬШОЙ 60 элементов  BUILD &amp; PLAY гоночная машина  5+    450"/>
        <s v="КОНСТРУКТОР БОЛЬШОЙ 73 элемента BUILD &amp; PLAY самолет  5+    450"/>
        <s v="КОНСТРУКТОР БОЛЬШОЙ 74  элемента  BUILD &amp; PLAY Экскаватор 5+    450"/>
        <s v="КОНСТРУКТОР БОЛЬШОЙ 84 элемента BUILD &amp; PLAY машина-погрузчик 5+    450"/>
        <s v="КОНСТРУКТОР БОЛЬШОЙ 98 элементов  BUILD &amp; PLAY автокран  5+    450"/>
        <s v="КОНСТРУКТОР МЕТАЛЛИЧЕСКИЙ 111 ЭЛЕМЕНТОВ ТРАКТОР 6+    150"/>
        <s v="КОНСТРУКТОР МЕТАЛЛИЧЕСКИЙ 116 ЭЛЕМЕНТОВ  ЭКСКАВАТОР 6+    150"/>
        <s v="КОНСТРУКТОР МЕТАЛЛИЧЕСКИЙ 140 ЭЛЕМЕНТОВ ТАНК  6+    170"/>
        <s v="КОНСТРУКТОР МЯГКИЙ VARIETY BLOCKS  ЛЕОПАРД 92 элемента 5-10 лет    320"/>
        <s v="КОНСТРУКТОР МЯГКИЙ VARIETY BLOCKS  ТИГРЕНОК  61 элемента 5-10 лет    320"/>
        <s v="КОНСТРУКТОР Робот-трансформер в тубе 21 деталь   6+  5 видов    220"/>
        <s v="КОНСТРУКТОР- ИГРУШКА  BEST ЦЕННИК  с ключом и отверткой КРАН 3+    150"/>
        <s v="КОНСТРУКТОР- ИГРУШКА  BEST ЦЕННИК  с ключом и отверткой САМОСВАЛ  3+    110"/>
        <s v="КОНСТРУКТОР- ИГРУШКА  BEST ЦЕННИК  с ключом и отверткой САМОСВАЛ  3+    150"/>
        <s v="КОНСТРУКТОР- ИГРУШКА  BEST ЦЕННИК  с ключом и отверткой ЭКСКАВАТОР  3+    110"/>
        <s v="КОНСТРУКТОР- ИГРУШКА BRAINS с ключом и отверткой  ГОНОЧНАЯ МАШИНКА 3+    100"/>
        <s v="КОНСТРУКТОР- ИГРУШКА BRAINS с ключом и отверткой МАШИНКА 3+    100"/>
        <s v="КОНСТРУКТОР- ИГРУШКА ENGINEER  с отверткой  ПОГРУЗЧИК  3+    200"/>
        <s v="КОНСТРУКТОР- ИГРУШКА ENGINEER  с отверткой  ПОГРУЗЧИК  3+    250"/>
        <s v="КОНСТРУКТОР- ИГРУШКА ENGINEER  с отверткой  САМОСВАЛ  3+    200"/>
        <s v="КОНСТРУКТОР- ИГРУШКА HAPPY TRIP  с ключом и отверткой САМОСВАЛ 3+    180"/>
        <s v="КОНСТРУКТОР- ИГРУШКА HAPPY TRIP  с ключом и отверткой САМОСВАЛ 3+    200"/>
        <s v="КОНСТРУКТОР- ИГРУШКА ДЕТСКАЯ МАСТЕРСКАЯ с ключом и отверткой МОТОЦИКЛ БОЛЬШ. 3+    220"/>
        <s v="КОНСТРУКТОР- ИГРУШКА ДЕТСКАЯ МАСТЕРСКАЯ с ключом и отверткой МОТОЦИКЛ МАЛ. 3+    150"/>
        <m/>
      </sharedItems>
    </cacheField>
    <cacheField name="удалить" numFmtId="0">
      <sharedItems containsString="0" containsBlank="1" containsNumber="1" containsInteger="1" minValue="0" maxValue="1" count="3">
        <n v="1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</r>
  <r>
    <x v="1"/>
    <x v="1"/>
  </r>
  <r>
    <x v="2"/>
    <x v="1"/>
  </r>
  <r>
    <x v="3"/>
    <x v="1"/>
  </r>
  <r>
    <x v="4"/>
    <x v="1"/>
  </r>
  <r>
    <x v="5"/>
    <x v="1"/>
  </r>
  <r>
    <x v="6"/>
    <x v="1"/>
  </r>
  <r>
    <x v="7"/>
    <x v="1"/>
  </r>
  <r>
    <x v="8"/>
    <x v="1"/>
  </r>
  <r>
    <x v="9"/>
    <x v="1"/>
  </r>
  <r>
    <x v="10"/>
    <x v="1"/>
  </r>
  <r>
    <x v="11"/>
    <x v="0"/>
  </r>
  <r>
    <x v="12"/>
    <x v="1"/>
  </r>
  <r>
    <x v="13"/>
    <x v="1"/>
  </r>
  <r>
    <x v="14"/>
    <x v="1"/>
  </r>
  <r>
    <x v="15"/>
    <x v="1"/>
  </r>
  <r>
    <x v="16"/>
    <x v="1"/>
  </r>
  <r>
    <x v="17"/>
    <x v="1"/>
  </r>
  <r>
    <x v="18"/>
    <x v="1"/>
  </r>
  <r>
    <x v="19"/>
    <x v="1"/>
  </r>
  <r>
    <x v="20"/>
    <x v="1"/>
  </r>
  <r>
    <x v="21"/>
    <x v="1"/>
  </r>
  <r>
    <x v="22"/>
    <x v="1"/>
  </r>
  <r>
    <x v="23"/>
    <x v="0"/>
  </r>
  <r>
    <x v="24"/>
    <x v="1"/>
  </r>
  <r>
    <x v="25"/>
    <x v="1"/>
  </r>
  <r>
    <x v="26"/>
    <x v="1"/>
  </r>
  <r>
    <x v="27"/>
    <x v="1"/>
  </r>
  <r>
    <x v="28"/>
    <x v="1"/>
  </r>
  <r>
    <x v="29"/>
    <x v="1"/>
  </r>
  <r>
    <x v="30"/>
    <x v="1"/>
  </r>
  <r>
    <x v="31"/>
    <x v="1"/>
  </r>
  <r>
    <x v="32"/>
    <x v="1"/>
  </r>
  <r>
    <x v="33"/>
    <x v="1"/>
  </r>
  <r>
    <x v="34"/>
    <x v="1"/>
  </r>
  <r>
    <x v="35"/>
    <x v="1"/>
  </r>
  <r>
    <x v="36"/>
    <x v="1"/>
  </r>
  <r>
    <x v="37"/>
    <x v="1"/>
  </r>
  <r>
    <x v="38"/>
    <x v="1"/>
  </r>
  <r>
    <x v="39"/>
    <x v="1"/>
  </r>
  <r>
    <x v="40"/>
    <x v="1"/>
  </r>
  <r>
    <x v="41"/>
    <x v="1"/>
  </r>
  <r>
    <x v="42"/>
    <x v="1"/>
  </r>
  <r>
    <x v="43"/>
    <x v="1"/>
  </r>
  <r>
    <x v="44"/>
    <x v="1"/>
  </r>
  <r>
    <x v="45"/>
    <x v="1"/>
  </r>
  <r>
    <x v="46"/>
    <x v="1"/>
  </r>
  <r>
    <x v="47"/>
    <x v="1"/>
  </r>
  <r>
    <x v="48"/>
    <x v="1"/>
  </r>
  <r>
    <x v="49"/>
    <x v="1"/>
  </r>
  <r>
    <x v="50"/>
    <x v="1"/>
  </r>
  <r>
    <x v="51"/>
    <x v="1"/>
  </r>
  <r>
    <x v="52"/>
    <x v="0"/>
  </r>
  <r>
    <x v="53"/>
    <x v="0"/>
  </r>
  <r>
    <x v="54"/>
    <x v="0"/>
  </r>
  <r>
    <x v="55"/>
    <x v="0"/>
  </r>
  <r>
    <x v="56"/>
    <x v="1"/>
  </r>
  <r>
    <x v="57"/>
    <x v="1"/>
  </r>
  <r>
    <x v="58"/>
    <x v="1"/>
  </r>
  <r>
    <x v="59"/>
    <x v="1"/>
  </r>
  <r>
    <x v="60"/>
    <x v="1"/>
  </r>
  <r>
    <x v="61"/>
    <x v="1"/>
  </r>
  <r>
    <x v="62"/>
    <x v="1"/>
  </r>
  <r>
    <x v="63"/>
    <x v="1"/>
  </r>
  <r>
    <x v="64"/>
    <x v="1"/>
  </r>
  <r>
    <x v="6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showDrill="0" showDataTips="0" itemPrintTitles="1" createdVersion="5" indent="0" outline="1" outlineData="1" multipleFieldFilters="0">
  <location ref="N3:N62" firstHeaderRow="1" firstDataRow="1" firstDataCol="1" rowPageCount="1" colPageCount="1"/>
  <pivotFields count="2">
    <pivotField axis="axisRow" showAll="0">
      <items count="67"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4"/>
        <item x="15"/>
        <item x="16"/>
        <item x="13"/>
        <item x="17"/>
        <item x="18"/>
        <item x="19"/>
        <item x="20"/>
        <item x="21"/>
        <item x="22"/>
        <item x="24"/>
        <item x="25"/>
        <item x="26"/>
        <item x="27"/>
        <item x="28"/>
        <item x="23"/>
        <item x="29"/>
        <item x="30"/>
        <item x="32"/>
        <item x="33"/>
        <item x="34"/>
        <item x="38"/>
        <item x="39"/>
        <item x="35"/>
        <item x="36"/>
        <item x="37"/>
        <item x="40"/>
        <item x="41"/>
        <item x="42"/>
        <item x="43"/>
        <item x="44"/>
        <item x="45"/>
        <item x="57"/>
        <item x="56"/>
        <item x="58"/>
        <item x="59"/>
        <item x="60"/>
        <item x="61"/>
        <item x="62"/>
        <item x="63"/>
        <item x="64"/>
        <item x="52"/>
        <item x="53"/>
        <item x="54"/>
        <item x="55"/>
        <item x="46"/>
        <item x="47"/>
        <item x="48"/>
        <item x="49"/>
        <item x="50"/>
        <item x="51"/>
        <item x="31"/>
        <item x="65"/>
        <item t="default"/>
      </items>
    </pivotField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1">
    <field x="0"/>
  </rowFields>
  <rowItems count="59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Items count="1">
    <i/>
  </colItem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6"/>
  <sheetViews>
    <sheetView tabSelected="1" workbookViewId="0">
      <selection activeCell="H15" sqref="H15"/>
    </sheetView>
  </sheetViews>
  <sheetFormatPr defaultRowHeight="15" x14ac:dyDescent="0.25"/>
  <cols>
    <col min="1" max="1" width="43" customWidth="1"/>
    <col min="2" max="2" width="10.5703125" bestFit="1" customWidth="1"/>
    <col min="4" max="5" width="25.7109375" customWidth="1"/>
    <col min="8" max="8" width="18.140625" customWidth="1"/>
    <col min="10" max="10" width="22" customWidth="1"/>
    <col min="14" max="14" width="25.28515625" customWidth="1"/>
    <col min="15" max="15" width="12" customWidth="1"/>
  </cols>
  <sheetData>
    <row r="1" spans="1:15" x14ac:dyDescent="0.25">
      <c r="A1" s="1" t="s">
        <v>70</v>
      </c>
      <c r="B1" t="s">
        <v>71</v>
      </c>
      <c r="D1" t="s">
        <v>73</v>
      </c>
      <c r="E1" t="s">
        <v>72</v>
      </c>
      <c r="F1" t="s">
        <v>74</v>
      </c>
      <c r="H1" s="3" t="s">
        <v>65</v>
      </c>
      <c r="K1" t="s">
        <v>74</v>
      </c>
      <c r="N1" s="6" t="s">
        <v>71</v>
      </c>
      <c r="O1" s="7">
        <v>0</v>
      </c>
    </row>
    <row r="2" spans="1:15" x14ac:dyDescent="0.25">
      <c r="A2" s="4" t="s">
        <v>0</v>
      </c>
      <c r="B2">
        <f>COUNT(INDEX(SEARCH(H$2:INDEX(H:H,COUNTA(H:H)),A2),))</f>
        <v>1</v>
      </c>
      <c r="D2" s="2" t="str">
        <f t="array" ref="D2">IFERROR(INDEX(A:A,SMALL(IF(ISNUMBER(SEARCH(TRANSPOSE(H$2:INDEX(H:H,COUNTA(H:H))),A$2:A$99)),ROW($2:$99)),ROW(D1))),"")</f>
        <v>FLIPbook АЛЕКСАНДР КУПРИН Яма    60</v>
      </c>
      <c r="E2" s="2" t="str">
        <f t="array" ref="E2">INDEX(A:A,SMALL(IF(ISNA(MATCH(A$2:A$99,D$2:D$99,)),ROW($2:$99)),ROW(E1)))&amp;""</f>
        <v>FLIPbook АЛЕКСАНДР ОСТРОВСКИЙ Бесприданница и другие пьесы    60</v>
      </c>
      <c r="F2" t="s">
        <v>74</v>
      </c>
      <c r="H2" t="s">
        <v>66</v>
      </c>
      <c r="J2" s="2" t="str">
        <f t="array" ref="J2">INDEX(A:A,SMALL(IF(MMULT(--ISERR(SEARCH(TRANSPOSE(H$2:INDEX(H:H,COUNTA(H:H))),A$2:A$99)),(ROW(H$2:INDEX(H:H,COUNTA(H:H))))^0)=COUNTA(H$2:INDEX(H:H,COUNTA(H:H))),ROW($2:$99)),ROW(J1)))&amp;""</f>
        <v>FLIPbook АЛЕКСАНДР ОСТРОВСКИЙ Бесприданница и другие пьесы    60</v>
      </c>
      <c r="K2" t="s">
        <v>74</v>
      </c>
    </row>
    <row r="3" spans="1:15" x14ac:dyDescent="0.25">
      <c r="A3" s="5" t="s">
        <v>1</v>
      </c>
      <c r="B3">
        <f>COUNT(INDEX(SEARCH(H$2:INDEX(H:H,COUNTA(H:H)),A3),))</f>
        <v>0</v>
      </c>
      <c r="D3" s="2" t="str">
        <f t="array" ref="D3">IFERROR(INDEX(A:A,SMALL(IF(ISNUMBER(SEARCH(TRANSPOSE(H$2:INDEX(H:H,COUNTA(H:H))),A$2:A$99)),ROW($2:$99)),ROW(D2))),"")</f>
        <v>PUZZLE Фэнтези ОТВАЖНЫЙ РЫЦАРЬ 340х484 (250 элемента)   АКЦИЯ!!!!!    90</v>
      </c>
      <c r="E3" s="2" t="str">
        <f t="array" ref="E3">INDEX(A:A,SMALL(IF(ISNA(MATCH(A$2:A$99,D$2:D$99,)),ROW($2:$99)),ROW(E2)))&amp;""</f>
        <v>FLIPbook АЛЕКСАНДР ПУШКИН Капитанская дочка и др.произведения    60</v>
      </c>
      <c r="F3" t="s">
        <v>74</v>
      </c>
      <c r="H3" t="s">
        <v>67</v>
      </c>
      <c r="J3" s="2" t="str">
        <f t="array" ref="J3">INDEX(A:A,SMALL(IF(MMULT(--ISERR(SEARCH(TRANSPOSE(H$2:INDEX(H:H,COUNTA(H:H))),A$2:A$99)),(ROW(H$2:INDEX(H:H,COUNTA(H:H))))^0)=COUNTA(H$2:INDEX(H:H,COUNTA(H:H))),ROW($2:$99)),ROW(J2)))&amp;""</f>
        <v>FLIPbook АЛЕКСАНДР ПУШКИН Капитанская дочка и др.произведения    60</v>
      </c>
      <c r="K3" t="s">
        <v>74</v>
      </c>
      <c r="N3" s="6" t="s">
        <v>75</v>
      </c>
    </row>
    <row r="4" spans="1:15" x14ac:dyDescent="0.25">
      <c r="A4" s="5" t="s">
        <v>2</v>
      </c>
      <c r="B4">
        <f>COUNT(INDEX(SEARCH(H$2:INDEX(H:H,COUNTA(H:H)),A4),))</f>
        <v>0</v>
      </c>
      <c r="D4" s="2" t="str">
        <f t="array" ref="D4">IFERROR(INDEX(A:A,SMALL(IF(ISNUMBER(SEARCH(TRANSPOSE(H$2:INDEX(H:H,COUNTA(H:H))),A$2:A$99)),ROW($2:$99)),ROW(D3))),"")</f>
        <v>Игрушка Щенячий Патруль  КРЕПЫШ (желтый) на скейте,стреляющем кольцами    120</v>
      </c>
      <c r="E4" s="2" t="str">
        <f t="array" ref="E4">INDEX(A:A,SMALL(IF(ISNA(MATCH(A$2:A$99,D$2:D$99,)),ROW($2:$99)),ROW(E3)))&amp;""</f>
        <v>FLIPbook Дж.Д.Сэлинджер ВЫШЕ СТРОПИЛА,ПЛОТНИКИ  СИМОР:ВВЕДЕНИЕ    60</v>
      </c>
      <c r="F4" t="s">
        <v>74</v>
      </c>
      <c r="H4" t="s">
        <v>68</v>
      </c>
      <c r="J4" s="2" t="str">
        <f t="array" ref="J4">INDEX(A:A,SMALL(IF(MMULT(--ISERR(SEARCH(TRANSPOSE(H$2:INDEX(H:H,COUNTA(H:H))),A$2:A$99)),(ROW(H$2:INDEX(H:H,COUNTA(H:H))))^0)=COUNTA(H$2:INDEX(H:H,COUNTA(H:H))),ROW($2:$99)),ROW(J3)))&amp;""</f>
        <v>FLIPbook Дж.Д.Сэлинджер ВЫШЕ СТРОПИЛА,ПЛОТНИКИ  СИМОР:ВВЕДЕНИЕ    60</v>
      </c>
      <c r="K4" t="s">
        <v>74</v>
      </c>
      <c r="N4" s="7" t="s">
        <v>10</v>
      </c>
    </row>
    <row r="5" spans="1:15" x14ac:dyDescent="0.25">
      <c r="A5" s="5" t="s">
        <v>3</v>
      </c>
      <c r="B5">
        <f>COUNT(INDEX(SEARCH(H$2:INDEX(H:H,COUNTA(H:H)),A5),))</f>
        <v>0</v>
      </c>
      <c r="D5" s="2" t="str">
        <f t="array" ref="D5">IFERROR(INDEX(A:A,SMALL(IF(ISNUMBER(SEARCH(TRANSPOSE(H$2:INDEX(H:H,COUNTA(H:H))),A$2:A$99)),ROW($2:$99)),ROW(D4))),"")</f>
        <v>КОНСТРУКТОР- ИГРУШКА  BEST ЦЕННИК  с ключом и отверткой КРАН 3+    150</v>
      </c>
      <c r="E5" s="2" t="str">
        <f t="array" ref="E5">INDEX(A:A,SMALL(IF(ISNA(MATCH(A$2:A$99,D$2:D$99,)),ROW($2:$99)),ROW(E4)))&amp;""</f>
        <v>FLIPbook ДЖОВАННИ БОККАЧЧО Декамерон.Избранные новеллы    60</v>
      </c>
      <c r="F5" t="s">
        <v>74</v>
      </c>
      <c r="H5" t="s">
        <v>69</v>
      </c>
      <c r="J5" s="2" t="str">
        <f t="array" ref="J5">INDEX(A:A,SMALL(IF(MMULT(--ISERR(SEARCH(TRANSPOSE(H$2:INDEX(H:H,COUNTA(H:H))),A$2:A$99)),(ROW(H$2:INDEX(H:H,COUNTA(H:H))))^0)=COUNTA(H$2:INDEX(H:H,COUNTA(H:H))),ROW($2:$99)),ROW(J4)))&amp;""</f>
        <v>FLIPbook ДЖОВАННИ БОККАЧЧО Декамерон.Избранные новеллы    60</v>
      </c>
      <c r="K5" t="s">
        <v>74</v>
      </c>
      <c r="N5" s="7" t="s">
        <v>1</v>
      </c>
    </row>
    <row r="6" spans="1:15" x14ac:dyDescent="0.25">
      <c r="A6" s="5" t="s">
        <v>4</v>
      </c>
      <c r="B6">
        <f>COUNT(INDEX(SEARCH(H$2:INDEX(H:H,COUNTA(H:H)),A6),))</f>
        <v>0</v>
      </c>
      <c r="D6" s="2" t="str">
        <f t="array" ref="D6">IFERROR(INDEX(A:A,SMALL(IF(ISNUMBER(SEARCH(TRANSPOSE(H$2:INDEX(H:H,COUNTA(H:H))),A$2:A$99)),ROW($2:$99)),ROW(D5))),"")</f>
        <v>КОНСТРУКТОР- ИГРУШКА  BEST ЦЕННИК  с ключом и отверткой САМОСВАЛ  3+    110</v>
      </c>
      <c r="E6" s="2" t="str">
        <f t="array" ref="E6">INDEX(A:A,SMALL(IF(ISNA(MATCH(A$2:A$99,D$2:D$99,)),ROW($2:$99)),ROW(E5)))&amp;""</f>
        <v>FLIPbook МАРИЯ МЕТЛИЦКАЯ Наша маленькая жизнь    60</v>
      </c>
      <c r="F6" t="s">
        <v>74</v>
      </c>
      <c r="J6" s="2" t="str">
        <f t="array" ref="J6">INDEX(A:A,SMALL(IF(MMULT(--ISERR(SEARCH(TRANSPOSE(H$2:INDEX(H:H,COUNTA(H:H))),A$2:A$99)),(ROW(H$2:INDEX(H:H,COUNTA(H:H))))^0)=COUNTA(H$2:INDEX(H:H,COUNTA(H:H))),ROW($2:$99)),ROW(J5)))&amp;""</f>
        <v>FLIPbook МАРИЯ МЕТЛИЦКАЯ Наша маленькая жизнь    60</v>
      </c>
      <c r="K6" t="s">
        <v>74</v>
      </c>
      <c r="N6" s="7" t="s">
        <v>2</v>
      </c>
    </row>
    <row r="7" spans="1:15" x14ac:dyDescent="0.25">
      <c r="A7" s="5" t="s">
        <v>5</v>
      </c>
      <c r="B7">
        <f>COUNT(INDEX(SEARCH(H$2:INDEX(H:H,COUNTA(H:H)),A7),))</f>
        <v>0</v>
      </c>
      <c r="D7" s="2" t="str">
        <f t="array" ref="D7">IFERROR(INDEX(A:A,SMALL(IF(ISNUMBER(SEARCH(TRANSPOSE(H$2:INDEX(H:H,COUNTA(H:H))),A$2:A$99)),ROW($2:$99)),ROW(D6))),"")</f>
        <v>КОНСТРУКТОР- ИГРУШКА  BEST ЦЕННИК  с ключом и отверткой САМОСВАЛ  3+    150</v>
      </c>
      <c r="E7" s="2" t="str">
        <f t="array" ref="E7">INDEX(A:A,SMALL(IF(ISNA(MATCH(A$2:A$99,D$2:D$99,)),ROW($2:$99)),ROW(E6)))&amp;""</f>
        <v>FLIPbook НИКОЛАЙ ГОГОЛЬ Вечера на хуторе близ Диканьки Ревизор    60</v>
      </c>
      <c r="F7" t="s">
        <v>74</v>
      </c>
      <c r="J7" s="2" t="str">
        <f t="array" ref="J7">INDEX(A:A,SMALL(IF(MMULT(--ISERR(SEARCH(TRANSPOSE(H$2:INDEX(H:H,COUNTA(H:H))),A$2:A$99)),(ROW(H$2:INDEX(H:H,COUNTA(H:H))))^0)=COUNTA(H$2:INDEX(H:H,COUNTA(H:H))),ROW($2:$99)),ROW(J6)))&amp;""</f>
        <v>FLIPbook НИКОЛАЙ ГОГОЛЬ Вечера на хуторе близ Диканьки Ревизор    60</v>
      </c>
      <c r="K7" t="s">
        <v>74</v>
      </c>
      <c r="N7" s="7" t="s">
        <v>3</v>
      </c>
    </row>
    <row r="8" spans="1:15" x14ac:dyDescent="0.25">
      <c r="A8" s="5" t="s">
        <v>6</v>
      </c>
      <c r="B8">
        <f>COUNT(INDEX(SEARCH(H$2:INDEX(H:H,COUNTA(H:H)),A8),))</f>
        <v>0</v>
      </c>
      <c r="D8" s="2" t="str">
        <f t="array" ref="D8">IFERROR(INDEX(A:A,SMALL(IF(ISNUMBER(SEARCH(TRANSPOSE(H$2:INDEX(H:H,COUNTA(H:H))),A$2:A$99)),ROW($2:$99)),ROW(D7))),"")</f>
        <v>КОНСТРУКТОР- ИГРУШКА  BEST ЦЕННИК  с ключом и отверткой ЭКСКАВАТОР  3+    110</v>
      </c>
      <c r="E8" s="2" t="str">
        <f t="array" ref="E8">INDEX(A:A,SMALL(IF(ISNA(MATCH(A$2:A$99,D$2:D$99,)),ROW($2:$99)),ROW(E7)))&amp;""</f>
        <v>FLIPbook ТАТЬЯНА УСТИНОВА Неразрезанные страницы    60</v>
      </c>
      <c r="F8" t="s">
        <v>74</v>
      </c>
      <c r="J8" s="2" t="str">
        <f t="array" ref="J8">INDEX(A:A,SMALL(IF(MMULT(--ISERR(SEARCH(TRANSPOSE(H$2:INDEX(H:H,COUNTA(H:H))),A$2:A$99)),(ROW(H$2:INDEX(H:H,COUNTA(H:H))))^0)=COUNTA(H$2:INDEX(H:H,COUNTA(H:H))),ROW($2:$99)),ROW(J7)))&amp;""</f>
        <v>FLIPbook ТАТЬЯНА УСТИНОВА Неразрезанные страницы    60</v>
      </c>
      <c r="K8" t="s">
        <v>74</v>
      </c>
      <c r="N8" s="7" t="s">
        <v>4</v>
      </c>
    </row>
    <row r="9" spans="1:15" x14ac:dyDescent="0.25">
      <c r="A9" s="5" t="s">
        <v>7</v>
      </c>
      <c r="B9">
        <f>COUNT(INDEX(SEARCH(H$2:INDEX(H:H,COUNTA(H:H)),A9),))</f>
        <v>0</v>
      </c>
      <c r="D9" s="2" t="str">
        <f t="array" ref="D9">IFERROR(INDEX(A:A,SMALL(IF(ISNUMBER(SEARCH(TRANSPOSE(H$2:INDEX(H:H,COUNTA(H:H))),A$2:A$99)),ROW($2:$99)),ROW(D8))),"")</f>
        <v/>
      </c>
      <c r="E9" s="2" t="str">
        <f t="array" ref="E9">INDEX(A:A,SMALL(IF(ISNA(MATCH(A$2:A$99,D$2:D$99,)),ROW($2:$99)),ROW(E8)))&amp;""</f>
        <v>FLIPbook ТАТЬЯНА УСТИНОВА Сразу после сотворения мира    60</v>
      </c>
      <c r="F9" t="s">
        <v>74</v>
      </c>
      <c r="J9" s="2" t="str">
        <f t="array" ref="J9">INDEX(A:A,SMALL(IF(MMULT(--ISERR(SEARCH(TRANSPOSE(H$2:INDEX(H:H,COUNTA(H:H))),A$2:A$99)),(ROW(H$2:INDEX(H:H,COUNTA(H:H))))^0)=COUNTA(H$2:INDEX(H:H,COUNTA(H:H))),ROW($2:$99)),ROW(J8)))&amp;""</f>
        <v>FLIPbook ТАТЬЯНА УСТИНОВА Сразу после сотворения мира    60</v>
      </c>
      <c r="K9" t="s">
        <v>74</v>
      </c>
      <c r="N9" s="7" t="s">
        <v>5</v>
      </c>
    </row>
    <row r="10" spans="1:15" x14ac:dyDescent="0.25">
      <c r="A10" s="5" t="s">
        <v>8</v>
      </c>
      <c r="B10">
        <f>COUNT(INDEX(SEARCH(H$2:INDEX(H:H,COUNTA(H:H)),A10),))</f>
        <v>0</v>
      </c>
      <c r="D10" s="2" t="str">
        <f t="array" ref="D10">IFERROR(INDEX(A:A,SMALL(IF(ISNUMBER(SEARCH(TRANSPOSE(H$2:INDEX(H:H,COUNTA(H:H))),A$2:A$99)),ROW($2:$99)),ROW(D9))),"")</f>
        <v/>
      </c>
      <c r="E10" s="2" t="str">
        <f t="array" ref="E10">INDEX(A:A,SMALL(IF(ISNA(MATCH(A$2:A$99,D$2:D$99,)),ROW($2:$99)),ROW(E9)))&amp;""</f>
        <v>FLIPbook ЭЛ ДЖЕЙМС Пятьдесят оттенков серого 18+    60</v>
      </c>
      <c r="F10" t="s">
        <v>74</v>
      </c>
      <c r="J10" s="2" t="str">
        <f t="array" ref="J10">INDEX(A:A,SMALL(IF(MMULT(--ISERR(SEARCH(TRANSPOSE(H$2:INDEX(H:H,COUNTA(H:H))),A$2:A$99)),(ROW(H$2:INDEX(H:H,COUNTA(H:H))))^0)=COUNTA(H$2:INDEX(H:H,COUNTA(H:H))),ROW($2:$99)),ROW(J9)))&amp;""</f>
        <v>FLIPbook ЭЛ ДЖЕЙМС Пятьдесят оттенков серого 18+    60</v>
      </c>
      <c r="K10" t="s">
        <v>74</v>
      </c>
      <c r="N10" s="7" t="s">
        <v>6</v>
      </c>
    </row>
    <row r="11" spans="1:15" x14ac:dyDescent="0.25">
      <c r="A11" s="5" t="s">
        <v>9</v>
      </c>
      <c r="B11">
        <f>COUNT(INDEX(SEARCH(H$2:INDEX(H:H,COUNTA(H:H)),A11),))</f>
        <v>0</v>
      </c>
      <c r="D11" s="2" t="str">
        <f t="array" ref="D11">IFERROR(INDEX(A:A,SMALL(IF(ISNUMBER(SEARCH(TRANSPOSE(H$2:INDEX(H:H,COUNTA(H:H))),A$2:A$99)),ROW($2:$99)),ROW(D10))),"")</f>
        <v/>
      </c>
      <c r="E11" s="2" t="str">
        <f t="array" ref="E11">INDEX(A:A,SMALL(IF(ISNA(MATCH(A$2:A$99,D$2:D$99,)),ROW($2:$99)),ROW(E10)))&amp;""</f>
        <v>    ИГРУШКИ</v>
      </c>
      <c r="F11" t="s">
        <v>74</v>
      </c>
      <c r="J11" s="2" t="str">
        <f t="array" ref="J11">INDEX(A:A,SMALL(IF(MMULT(--ISERR(SEARCH(TRANSPOSE(H$2:INDEX(H:H,COUNTA(H:H))),A$2:A$99)),(ROW(H$2:INDEX(H:H,COUNTA(H:H))))^0)=COUNTA(H$2:INDEX(H:H,COUNTA(H:H))),ROW($2:$99)),ROW(J10)))&amp;""</f>
        <v>    ИГРУШКИ</v>
      </c>
      <c r="K11" t="s">
        <v>74</v>
      </c>
      <c r="N11" s="7" t="s">
        <v>7</v>
      </c>
    </row>
    <row r="12" spans="1:15" x14ac:dyDescent="0.25">
      <c r="A12" s="5" t="s">
        <v>10</v>
      </c>
      <c r="B12">
        <f>COUNT(INDEX(SEARCH(H$2:INDEX(H:H,COUNTA(H:H)),A12),))</f>
        <v>0</v>
      </c>
      <c r="D12" s="2" t="str">
        <f t="array" ref="D12">IFERROR(INDEX(A:A,SMALL(IF(ISNUMBER(SEARCH(TRANSPOSE(H$2:INDEX(H:H,COUNTA(H:H))),A$2:A$99)),ROW($2:$99)),ROW(D11))),"")</f>
        <v/>
      </c>
      <c r="E12" s="2" t="str">
        <f t="array" ref="E12">INDEX(A:A,SMALL(IF(ISNA(MATCH(A$2:A$99,D$2:D$99,)),ROW($2:$99)),ROW(E11)))&amp;""</f>
        <v>ВОДНЫЙ ПИСТОЛЕТ Бластер 31 см в пакете    120</v>
      </c>
      <c r="F12" t="s">
        <v>74</v>
      </c>
      <c r="J12" s="2" t="str">
        <f t="array" ref="J12">INDEX(A:A,SMALL(IF(MMULT(--ISERR(SEARCH(TRANSPOSE(H$2:INDEX(H:H,COUNTA(H:H))),A$2:A$99)),(ROW(H$2:INDEX(H:H,COUNTA(H:H))))^0)=COUNTA(H$2:INDEX(H:H,COUNTA(H:H))),ROW($2:$99)),ROW(J11)))&amp;""</f>
        <v>ВОДНЫЙ ПИСТОЛЕТ Бластер 31 см в пакете    120</v>
      </c>
      <c r="K12" t="s">
        <v>74</v>
      </c>
      <c r="N12" s="7" t="s">
        <v>8</v>
      </c>
    </row>
    <row r="13" spans="1:15" x14ac:dyDescent="0.25">
      <c r="A13" s="4" t="s">
        <v>11</v>
      </c>
      <c r="B13">
        <f>COUNT(INDEX(SEARCH(H$2:INDEX(H:H,COUNTA(H:H)),A13),))</f>
        <v>1</v>
      </c>
      <c r="D13" s="2" t="str">
        <f t="array" ref="D13">IFERROR(INDEX(A:A,SMALL(IF(ISNUMBER(SEARCH(TRANSPOSE(H$2:INDEX(H:H,COUNTA(H:H))),A$2:A$99)),ROW($2:$99)),ROW(D12))),"")</f>
        <v/>
      </c>
      <c r="E13" s="2" t="str">
        <f t="array" ref="E13">INDEX(A:A,SMALL(IF(ISNA(MATCH(A$2:A$99,D$2:D$99,)),ROW($2:$99)),ROW(E12)))&amp;""</f>
        <v>ИГРА ЭЛЕКТРОННЫЙ РУЛЬ  в коробке 3+    200</v>
      </c>
      <c r="F13" t="s">
        <v>74</v>
      </c>
      <c r="J13" s="2" t="str">
        <f t="array" ref="J13">INDEX(A:A,SMALL(IF(MMULT(--ISERR(SEARCH(TRANSPOSE(H$2:INDEX(H:H,COUNTA(H:H))),A$2:A$99)),(ROW(H$2:INDEX(H:H,COUNTA(H:H))))^0)=COUNTA(H$2:INDEX(H:H,COUNTA(H:H))),ROW($2:$99)),ROW(J12)))&amp;""</f>
        <v>ИГРА ЭЛЕКТРОННЫЙ РУЛЬ  в коробке 3+    200</v>
      </c>
      <c r="K13" t="s">
        <v>74</v>
      </c>
      <c r="N13" s="7" t="s">
        <v>9</v>
      </c>
    </row>
    <row r="14" spans="1:15" x14ac:dyDescent="0.25">
      <c r="A14" s="5" t="s">
        <v>12</v>
      </c>
      <c r="B14">
        <f>COUNT(INDEX(SEARCH(H$2:INDEX(H:H,COUNTA(H:H)),A14),))</f>
        <v>0</v>
      </c>
      <c r="D14" s="2" t="str">
        <f t="array" ref="D14">IFERROR(INDEX(A:A,SMALL(IF(ISNUMBER(SEARCH(TRANSPOSE(H$2:INDEX(H:H,COUNTA(H:H))),A$2:A$99)),ROW($2:$99)),ROW(D13))),"")</f>
        <v/>
      </c>
      <c r="E14" s="2" t="str">
        <f t="array" ref="E14">INDEX(A:A,SMALL(IF(ISNA(MATCH(A$2:A$99,D$2:D$99,)),ROW($2:$99)),ROW(E13)))&amp;""</f>
        <v>ИГРА ЭЛЕКТРОННЫЙ РУЛЬ Веселые гонки русифицирован    200</v>
      </c>
      <c r="F14" t="s">
        <v>74</v>
      </c>
      <c r="J14" s="2" t="str">
        <f t="array" ref="J14">INDEX(A:A,SMALL(IF(MMULT(--ISERR(SEARCH(TRANSPOSE(H$2:INDEX(H:H,COUNTA(H:H))),A$2:A$99)),(ROW(H$2:INDEX(H:H,COUNTA(H:H))))^0)=COUNTA(H$2:INDEX(H:H,COUNTA(H:H))),ROW($2:$99)),ROW(J13)))&amp;""</f>
        <v>ИГРА ЭЛЕКТРОННЫЙ РУЛЬ Веселые гонки русифицирован    200</v>
      </c>
      <c r="K14" t="s">
        <v>74</v>
      </c>
      <c r="N14" s="7" t="s">
        <v>12</v>
      </c>
    </row>
    <row r="15" spans="1:15" x14ac:dyDescent="0.25">
      <c r="A15" s="5" t="s">
        <v>13</v>
      </c>
      <c r="B15">
        <f>COUNT(INDEX(SEARCH(H$2:INDEX(H:H,COUNTA(H:H)),A15),))</f>
        <v>0</v>
      </c>
      <c r="D15" s="2" t="str">
        <f t="array" ref="D15">IFERROR(INDEX(A:A,SMALL(IF(ISNUMBER(SEARCH(TRANSPOSE(H$2:INDEX(H:H,COUNTA(H:H))),A$2:A$99)),ROW($2:$99)),ROW(D14))),"")</f>
        <v/>
      </c>
      <c r="E15" s="2" t="str">
        <f t="array" ref="E15">INDEX(A:A,SMALL(IF(ISNA(MATCH(A$2:A$99,D$2:D$99,)),ROW($2:$99)),ROW(E14)))&amp;""</f>
        <v>ИГРА ЭЛЕКТРОННЫЙ РУЛЬ на батар. свет+звук    180</v>
      </c>
      <c r="F15" t="s">
        <v>74</v>
      </c>
      <c r="J15" s="2" t="str">
        <f t="array" ref="J15">INDEX(A:A,SMALL(IF(MMULT(--ISERR(SEARCH(TRANSPOSE(H$2:INDEX(H:H,COUNTA(H:H))),A$2:A$99)),(ROW(H$2:INDEX(H:H,COUNTA(H:H))))^0)=COUNTA(H$2:INDEX(H:H,COUNTA(H:H))),ROW($2:$99)),ROW(J14)))&amp;""</f>
        <v>ИГРА ЭЛЕКТРОННЫЙ РУЛЬ на батар. свет+звук    180</v>
      </c>
      <c r="K15" t="s">
        <v>74</v>
      </c>
      <c r="N15" s="7" t="s">
        <v>14</v>
      </c>
    </row>
    <row r="16" spans="1:15" x14ac:dyDescent="0.25">
      <c r="A16" s="5" t="s">
        <v>14</v>
      </c>
      <c r="B16">
        <f>COUNT(INDEX(SEARCH(H$2:INDEX(H:H,COUNTA(H:H)),A16),))</f>
        <v>0</v>
      </c>
      <c r="D16" s="2" t="str">
        <f t="array" ref="D16">IFERROR(INDEX(A:A,SMALL(IF(ISNUMBER(SEARCH(TRANSPOSE(H$2:INDEX(H:H,COUNTA(H:H))),A$2:A$99)),ROW($2:$99)),ROW(D15))),"")</f>
        <v/>
      </c>
      <c r="E16" s="2" t="str">
        <f t="array" ref="E16">INDEX(A:A,SMALL(IF(ISNA(MATCH(A$2:A$99,D$2:D$99,)),ROW($2:$99)),ROW(E15)))&amp;""</f>
        <v>ИГРА ЭЛЕКТРОННЫЙ РУЛЬ на батар.с озвучкой    100</v>
      </c>
      <c r="F16" t="s">
        <v>74</v>
      </c>
      <c r="J16" s="2" t="str">
        <f t="array" ref="J16">INDEX(A:A,SMALL(IF(MMULT(--ISERR(SEARCH(TRANSPOSE(H$2:INDEX(H:H,COUNTA(H:H))),A$2:A$99)),(ROW(H$2:INDEX(H:H,COUNTA(H:H))))^0)=COUNTA(H$2:INDEX(H:H,COUNTA(H:H))),ROW($2:$99)),ROW(J15)))&amp;""</f>
        <v>ИГРА ЭЛЕКТРОННЫЙ РУЛЬ на батар.с озвучкой    100</v>
      </c>
      <c r="K16" t="s">
        <v>74</v>
      </c>
      <c r="N16" s="7" t="s">
        <v>15</v>
      </c>
    </row>
    <row r="17" spans="1:14" x14ac:dyDescent="0.25">
      <c r="A17" s="5" t="s">
        <v>15</v>
      </c>
      <c r="B17">
        <f>COUNT(INDEX(SEARCH(H$2:INDEX(H:H,COUNTA(H:H)),A17),))</f>
        <v>0</v>
      </c>
      <c r="D17" s="2" t="str">
        <f t="array" ref="D17">IFERROR(INDEX(A:A,SMALL(IF(ISNUMBER(SEARCH(TRANSPOSE(H$2:INDEX(H:H,COUNTA(H:H))),A$2:A$99)),ROW($2:$99)),ROW(D16))),"")</f>
        <v/>
      </c>
      <c r="E17" s="2" t="str">
        <f t="array" ref="E17">INDEX(A:A,SMALL(IF(ISNA(MATCH(A$2:A$99,D$2:D$99,)),ROW($2:$99)),ROW(E16)))&amp;""</f>
        <v>Игрушка ANIMAL PUZZLE TOYS  ЧЕРЕПАХА  с отверткой 3+    100</v>
      </c>
      <c r="F17" t="s">
        <v>74</v>
      </c>
      <c r="J17" s="2" t="str">
        <f t="array" ref="J17">INDEX(A:A,SMALL(IF(MMULT(--ISERR(SEARCH(TRANSPOSE(H$2:INDEX(H:H,COUNTA(H:H))),A$2:A$99)),(ROW(H$2:INDEX(H:H,COUNTA(H:H))))^0)=COUNTA(H$2:INDEX(H:H,COUNTA(H:H))),ROW($2:$99)),ROW(J16)))&amp;""</f>
        <v>Игрушка ANIMAL PUZZLE TOYS  ЧЕРЕПАХА  с отверткой 3+    100</v>
      </c>
      <c r="K17" t="s">
        <v>74</v>
      </c>
      <c r="N17" s="7" t="s">
        <v>16</v>
      </c>
    </row>
    <row r="18" spans="1:14" x14ac:dyDescent="0.25">
      <c r="A18" s="5" t="s">
        <v>16</v>
      </c>
      <c r="B18">
        <f>COUNT(INDEX(SEARCH(H$2:INDEX(H:H,COUNTA(H:H)),A18),))</f>
        <v>0</v>
      </c>
      <c r="D18" s="2" t="str">
        <f t="array" ref="D18">IFERROR(INDEX(A:A,SMALL(IF(ISNUMBER(SEARCH(TRANSPOSE(H$2:INDEX(H:H,COUNTA(H:H))),A$2:A$99)),ROW($2:$99)),ROW(D17))),"")</f>
        <v/>
      </c>
      <c r="E18" s="2" t="str">
        <f t="array" ref="E18">INDEX(A:A,SMALL(IF(ISNA(MATCH(A$2:A$99,D$2:D$99,)),ROW($2:$99)),ROW(E17)))&amp;""</f>
        <v>Игрушка Единорог с пропеллером FLYING со светом. USB-зарядка в коробке    450</v>
      </c>
      <c r="F18" t="s">
        <v>74</v>
      </c>
      <c r="J18" s="2" t="str">
        <f t="array" ref="J18">INDEX(A:A,SMALL(IF(MMULT(--ISERR(SEARCH(TRANSPOSE(H$2:INDEX(H:H,COUNTA(H:H))),A$2:A$99)),(ROW(H$2:INDEX(H:H,COUNTA(H:H))))^0)=COUNTA(H$2:INDEX(H:H,COUNTA(H:H))),ROW($2:$99)),ROW(J17)))&amp;""</f>
        <v>Игрушка Единорог с пропеллером FLYING со светом. USB-зарядка в коробке    450</v>
      </c>
      <c r="K18" t="s">
        <v>74</v>
      </c>
      <c r="N18" s="7" t="s">
        <v>13</v>
      </c>
    </row>
    <row r="19" spans="1:14" x14ac:dyDescent="0.25">
      <c r="A19" s="5" t="s">
        <v>17</v>
      </c>
      <c r="B19">
        <f>COUNT(INDEX(SEARCH(H$2:INDEX(H:H,COUNTA(H:H)),A19),))</f>
        <v>0</v>
      </c>
      <c r="D19" s="2" t="str">
        <f t="array" ref="D19">IFERROR(INDEX(A:A,SMALL(IF(ISNUMBER(SEARCH(TRANSPOSE(H$2:INDEX(H:H,COUNTA(H:H))),A$2:A$99)),ROW($2:$99)),ROW(D18))),"")</f>
        <v/>
      </c>
      <c r="E19" s="2" t="str">
        <f t="array" ref="E19">INDEX(A:A,SMALL(IF(ISNA(MATCH(A$2:A$99,D$2:D$99,)),ROW($2:$99)),ROW(E18)))&amp;""</f>
        <v>Игрушка ЛИЗУН пластиковая божья коровка внутри лизун ЗЕЛЕНАЯ    65</v>
      </c>
      <c r="F19" t="s">
        <v>74</v>
      </c>
      <c r="J19" s="2" t="str">
        <f t="array" ref="J19">INDEX(A:A,SMALL(IF(MMULT(--ISERR(SEARCH(TRANSPOSE(H$2:INDEX(H:H,COUNTA(H:H))),A$2:A$99)),(ROW(H$2:INDEX(H:H,COUNTA(H:H))))^0)=COUNTA(H$2:INDEX(H:H,COUNTA(H:H))),ROW($2:$99)),ROW(J18)))&amp;""</f>
        <v>Игрушка ЛИЗУН пластиковая божья коровка внутри лизун ЗЕЛЕНАЯ    65</v>
      </c>
      <c r="K19" t="s">
        <v>74</v>
      </c>
      <c r="N19" s="7" t="s">
        <v>17</v>
      </c>
    </row>
    <row r="20" spans="1:14" x14ac:dyDescent="0.25">
      <c r="A20" s="5" t="s">
        <v>18</v>
      </c>
      <c r="B20">
        <f>COUNT(INDEX(SEARCH(H$2:INDEX(H:H,COUNTA(H:H)),A20),))</f>
        <v>0</v>
      </c>
      <c r="D20" s="2" t="str">
        <f t="array" ref="D20">IFERROR(INDEX(A:A,SMALL(IF(ISERR(SEARCH(H$2:INDEX(H:H,COUNTA(H:H)),A$2:A$9999)),ROW($2:$9999)),ROW(D19))),"")</f>
        <v/>
      </c>
      <c r="E20" s="2" t="str">
        <f t="array" ref="E20">INDEX(A:A,SMALL(IF(ISNA(MATCH(A$2:A$99,D$2:D$99,)),ROW($2:$99)),ROW(E19)))&amp;""</f>
        <v>ИГРУШКА МУЗЫКАЛЬНАЯ ЗАВОДНАЯ Котенок    210</v>
      </c>
      <c r="F20" t="s">
        <v>74</v>
      </c>
      <c r="J20" s="2" t="str">
        <f t="array" ref="J20">INDEX(A:A,SMALL(IF(MMULT(--ISERR(SEARCH(TRANSPOSE(H$2:INDEX(H:H,COUNTA(H:H))),A$2:A$99)),(ROW(H$2:INDEX(H:H,COUNTA(H:H))))^0)=COUNTA(H$2:INDEX(H:H,COUNTA(H:H))),ROW($2:$99)),ROW(J19)))&amp;""</f>
        <v>ИГРУШКА МУЗЫКАЛЬНАЯ ЗАВОДНАЯ Котенок    210</v>
      </c>
      <c r="K20" t="s">
        <v>74</v>
      </c>
      <c r="N20" s="7" t="s">
        <v>18</v>
      </c>
    </row>
    <row r="21" spans="1:14" x14ac:dyDescent="0.25">
      <c r="A21" s="5" t="s">
        <v>19</v>
      </c>
      <c r="B21">
        <f>COUNT(INDEX(SEARCH(H$2:INDEX(H:H,COUNTA(H:H)),A21),))</f>
        <v>0</v>
      </c>
      <c r="D21" s="2" t="str">
        <f t="array" ref="D21">IFERROR(INDEX(A:A,SMALL(IF(ISERR(SEARCH(H$2:INDEX(H:H,COUNTA(H:H)),A$2:A$9999)),ROW($2:$9999)),ROW(D20))),"")</f>
        <v/>
      </c>
      <c r="E21" s="2" t="str">
        <f t="array" ref="E21">INDEX(A:A,SMALL(IF(ISNA(MATCH(A$2:A$99,D$2:D$99,)),ROW($2:$99)),ROW(E20)))&amp;""</f>
        <v>ИГРУШКА МУЗЫКАЛЬНАЯ ЗАВОДНАЯ Мишка    210</v>
      </c>
      <c r="F21" t="s">
        <v>74</v>
      </c>
      <c r="J21" s="2" t="str">
        <f t="array" ref="J21">INDEX(A:A,SMALL(IF(MMULT(--ISERR(SEARCH(TRANSPOSE(H$2:INDEX(H:H,COUNTA(H:H))),A$2:A$99)),(ROW(H$2:INDEX(H:H,COUNTA(H:H))))^0)=COUNTA(H$2:INDEX(H:H,COUNTA(H:H))),ROW($2:$99)),ROW(J20)))&amp;""</f>
        <v>ИГРУШКА МУЗЫКАЛЬНАЯ ЗАВОДНАЯ Мишка    210</v>
      </c>
      <c r="K21" t="s">
        <v>74</v>
      </c>
      <c r="N21" s="7" t="s">
        <v>19</v>
      </c>
    </row>
    <row r="22" spans="1:14" x14ac:dyDescent="0.25">
      <c r="A22" s="5" t="s">
        <v>20</v>
      </c>
      <c r="B22">
        <f>COUNT(INDEX(SEARCH(H$2:INDEX(H:H,COUNTA(H:H)),A22),))</f>
        <v>0</v>
      </c>
      <c r="D22" s="2" t="str">
        <f t="array" ref="D22">IFERROR(INDEX(A:A,SMALL(IF(ISERR(SEARCH(H$2:INDEX(H:H,COUNTA(H:H)),A$2:A$9999)),ROW($2:$9999)),ROW(D21))),"")</f>
        <v/>
      </c>
      <c r="E22" s="2" t="str">
        <f t="array" ref="E22">INDEX(A:A,SMALL(IF(ISNA(MATCH(A$2:A$99,D$2:D$99,)),ROW($2:$99)),ROW(E21)))&amp;""</f>
        <v>Игрушка на батар.ДУДКА СО СВЕТОМ    40</v>
      </c>
      <c r="F22" t="s">
        <v>74</v>
      </c>
      <c r="J22" s="2" t="str">
        <f t="array" ref="J22">INDEX(A:A,SMALL(IF(MMULT(--ISERR(SEARCH(TRANSPOSE(H$2:INDEX(H:H,COUNTA(H:H))),A$2:A$99)),(ROW(H$2:INDEX(H:H,COUNTA(H:H))))^0)=COUNTA(H$2:INDEX(H:H,COUNTA(H:H))),ROW($2:$99)),ROW(J21)))&amp;""</f>
        <v>Игрушка на батар.ДУДКА СО СВЕТОМ    40</v>
      </c>
      <c r="K22" t="s">
        <v>74</v>
      </c>
      <c r="N22" s="7" t="s">
        <v>20</v>
      </c>
    </row>
    <row r="23" spans="1:14" x14ac:dyDescent="0.25">
      <c r="A23" s="5" t="s">
        <v>21</v>
      </c>
      <c r="B23">
        <f>COUNT(INDEX(SEARCH(H$2:INDEX(H:H,COUNTA(H:H)),A23),))</f>
        <v>0</v>
      </c>
      <c r="D23" s="2" t="str">
        <f t="array" ref="D23">IFERROR(INDEX(A:A,SMALL(IF(ISERR(SEARCH(H$2:INDEX(H:H,COUNTA(H:H)),A$2:A$9999)),ROW($2:$9999)),ROW(D22))),"")</f>
        <v/>
      </c>
      <c r="E23" s="2" t="str">
        <f t="array" ref="E23">INDEX(A:A,SMALL(IF(ISNA(MATCH(A$2:A$99,D$2:D$99,)),ROW($2:$99)),ROW(E22)))&amp;""</f>
        <v>Игрушка Щенячий Патруль ГОНЩИК ЧЕЙЗ (синий)  на скейте,стреляющем кольцами    120</v>
      </c>
      <c r="F23" t="s">
        <v>74</v>
      </c>
      <c r="J23" s="2" t="str">
        <f t="array" ref="J23">INDEX(A:A,SMALL(IF(MMULT(--ISERR(SEARCH(TRANSPOSE(H$2:INDEX(H:H,COUNTA(H:H))),A$2:A$99)),(ROW(H$2:INDEX(H:H,COUNTA(H:H))))^0)=COUNTA(H$2:INDEX(H:H,COUNTA(H:H))),ROW($2:$99)),ROW(J22)))&amp;""</f>
        <v>Игрушка Щенячий Патруль ГОНЩИК ЧЕЙЗ (синий)  на скейте,стреляющем кольцами    120</v>
      </c>
      <c r="K23" t="s">
        <v>74</v>
      </c>
      <c r="N23" s="7" t="s">
        <v>21</v>
      </c>
    </row>
    <row r="24" spans="1:14" x14ac:dyDescent="0.25">
      <c r="A24" s="5" t="s">
        <v>22</v>
      </c>
      <c r="B24">
        <f>COUNT(INDEX(SEARCH(H$2:INDEX(H:H,COUNTA(H:H)),A24),))</f>
        <v>0</v>
      </c>
      <c r="D24" s="2" t="str">
        <f t="array" ref="D24">IFERROR(INDEX(A:A,SMALL(IF(ISERR(SEARCH(H$2:INDEX(H:H,COUNTA(H:H)),A$2:A$9999)),ROW($2:$9999)),ROW(D23))),"")</f>
        <v/>
      </c>
      <c r="E24" s="2" t="str">
        <f t="array" ref="E24">INDEX(A:A,SMALL(IF(ISNA(MATCH(A$2:A$99,D$2:D$99,)),ROW($2:$99)),ROW(E23)))&amp;""</f>
        <v>Игрушка Щенячий Патруль ЗУМА (оранжевый) на скейте,стреляющем кольцами    120</v>
      </c>
      <c r="F24" t="s">
        <v>74</v>
      </c>
      <c r="J24" s="2" t="str">
        <f t="array" ref="J24">INDEX(A:A,SMALL(IF(MMULT(--ISERR(SEARCH(TRANSPOSE(H$2:INDEX(H:H,COUNTA(H:H))),A$2:A$99)),(ROW(H$2:INDEX(H:H,COUNTA(H:H))))^0)=COUNTA(H$2:INDEX(H:H,COUNTA(H:H))),ROW($2:$99)),ROW(J23)))&amp;""</f>
        <v>Игрушка Щенячий Патруль ЗУМА (оранжевый) на скейте,стреляющем кольцами    120</v>
      </c>
      <c r="K24" t="s">
        <v>74</v>
      </c>
      <c r="N24" s="7" t="s">
        <v>22</v>
      </c>
    </row>
    <row r="25" spans="1:14" x14ac:dyDescent="0.25">
      <c r="A25" s="5" t="s">
        <v>23</v>
      </c>
      <c r="B25">
        <f>COUNT(INDEX(SEARCH(H$2:INDEX(H:H,COUNTA(H:H)),A25),))</f>
        <v>1</v>
      </c>
      <c r="D25" s="2" t="str">
        <f t="array" ref="D25">IFERROR(INDEX(A:A,SMALL(IF(ISERR(SEARCH(H$2:INDEX(H:H,COUNTA(H:H)),A$2:A$9999)),ROW($2:$9999)),ROW(D24))),"")</f>
        <v/>
      </c>
      <c r="E25" s="2" t="str">
        <f t="array" ref="E25">INDEX(A:A,SMALL(IF(ISNA(MATCH(A$2:A$99,D$2:D$99,)),ROW($2:$99)),ROW(E24)))&amp;""</f>
        <v>Игрушка Щенячий Патруль МАРШАЛ (красный) на скейте,стреляющем кольцами    120</v>
      </c>
      <c r="F25" t="s">
        <v>74</v>
      </c>
      <c r="J25" s="2" t="str">
        <f t="array" ref="J25">INDEX(A:A,SMALL(IF(MMULT(--ISERR(SEARCH(TRANSPOSE(H$2:INDEX(H:H,COUNTA(H:H))),A$2:A$99)),(ROW(H$2:INDEX(H:H,COUNTA(H:H))))^0)=COUNTA(H$2:INDEX(H:H,COUNTA(H:H))),ROW($2:$99)),ROW(J24)))&amp;""</f>
        <v>Игрушка Щенячий Патруль МАРШАЛ (красный) на скейте,стреляющем кольцами    120</v>
      </c>
      <c r="K25" t="s">
        <v>74</v>
      </c>
      <c r="N25" s="7" t="s">
        <v>24</v>
      </c>
    </row>
    <row r="26" spans="1:14" x14ac:dyDescent="0.25">
      <c r="A26" s="5" t="s">
        <v>24</v>
      </c>
      <c r="B26">
        <f>COUNT(INDEX(SEARCH(H$2:INDEX(H:H,COUNTA(H:H)),A26),))</f>
        <v>0</v>
      </c>
      <c r="D26" s="2" t="str">
        <f t="array" ref="D26">IFERROR(INDEX(A:A,SMALL(IF(ISERR(SEARCH(H$2:INDEX(H:H,COUNTA(H:H)),A$2:A$9999)),ROW($2:$9999)),ROW(D25))),"")</f>
        <v/>
      </c>
      <c r="E26" s="2" t="str">
        <f t="array" ref="E26">INDEX(A:A,SMALL(IF(ISNA(MATCH(A$2:A$99,D$2:D$99,)),ROW($2:$99)),ROW(E25)))&amp;""</f>
        <v>Игрушка Щенячий Патруль РОКИ (зеленый)  на скейте,стреляющем кольцами    120</v>
      </c>
      <c r="F26" t="s">
        <v>74</v>
      </c>
      <c r="J26" s="2" t="str">
        <f t="array" ref="J26">INDEX(A:A,SMALL(IF(MMULT(--ISERR(SEARCH(TRANSPOSE(H$2:INDEX(H:H,COUNTA(H:H))),A$2:A$99)),(ROW(H$2:INDEX(H:H,COUNTA(H:H))))^0)=COUNTA(H$2:INDEX(H:H,COUNTA(H:H))),ROW($2:$99)),ROW(J25)))&amp;""</f>
        <v>Игрушка Щенячий Патруль РОКИ (зеленый)  на скейте,стреляющем кольцами    120</v>
      </c>
      <c r="K26" t="s">
        <v>74</v>
      </c>
      <c r="N26" s="7" t="s">
        <v>25</v>
      </c>
    </row>
    <row r="27" spans="1:14" x14ac:dyDescent="0.25">
      <c r="A27" s="5" t="s">
        <v>25</v>
      </c>
      <c r="B27">
        <f>COUNT(INDEX(SEARCH(H$2:INDEX(H:H,COUNTA(H:H)),A27),))</f>
        <v>0</v>
      </c>
      <c r="D27" s="2" t="str">
        <f t="array" ref="D27">IFERROR(INDEX(A:A,SMALL(IF(ISERR(SEARCH(H$2:INDEX(H:H,COUNTA(H:H)),A$2:A$9999)),ROW($2:$9999)),ROW(D26))),"")</f>
        <v/>
      </c>
      <c r="E27" s="2" t="str">
        <f t="array" ref="E27">INDEX(A:A,SMALL(IF(ISNA(MATCH(A$2:A$99,D$2:D$99,)),ROW($2:$99)),ROW(E26)))&amp;""</f>
        <v>Игрушка Щенячий Патруль СКАЙ (розовая) на скейте,стреляющем кольцами    120</v>
      </c>
      <c r="F27" t="s">
        <v>74</v>
      </c>
      <c r="J27" s="2" t="str">
        <f t="array" ref="J27">INDEX(A:A,SMALL(IF(MMULT(--ISERR(SEARCH(TRANSPOSE(H$2:INDEX(H:H,COUNTA(H:H))),A$2:A$99)),(ROW(H$2:INDEX(H:H,COUNTA(H:H))))^0)=COUNTA(H$2:INDEX(H:H,COUNTA(H:H))),ROW($2:$99)),ROW(J26)))&amp;""</f>
        <v>Игрушка Щенячий Патруль СКАЙ (розовая) на скейте,стреляющем кольцами    120</v>
      </c>
      <c r="K27" t="s">
        <v>74</v>
      </c>
      <c r="N27" s="7" t="s">
        <v>26</v>
      </c>
    </row>
    <row r="28" spans="1:14" x14ac:dyDescent="0.25">
      <c r="A28" s="5" t="s">
        <v>26</v>
      </c>
      <c r="B28">
        <f>COUNT(INDEX(SEARCH(H$2:INDEX(H:H,COUNTA(H:H)),A28),))</f>
        <v>0</v>
      </c>
      <c r="D28" s="2" t="str">
        <f t="array" ref="D28">IFERROR(INDEX(A:A,SMALL(IF(ISERR(SEARCH(H$2:INDEX(H:H,COUNTA(H:H)),A$2:A$9999)),ROW($2:$9999)),ROW(D27))),"")</f>
        <v/>
      </c>
      <c r="E28" s="2" t="str">
        <f t="array" ref="E28">INDEX(A:A,SMALL(IF(ISNA(MATCH(A$2:A$99,D$2:D$99,)),ROW($2:$99)),ROW(E27)))&amp;""</f>
        <v>КАТЕР на батар. ВОЕННЫЙ синий с красным  26*26*6 см    170</v>
      </c>
      <c r="F28" t="s">
        <v>74</v>
      </c>
      <c r="J28" s="2" t="str">
        <f t="array" ref="J28">INDEX(A:A,SMALL(IF(MMULT(--ISERR(SEARCH(TRANSPOSE(H$2:INDEX(H:H,COUNTA(H:H))),A$2:A$99)),(ROW(H$2:INDEX(H:H,COUNTA(H:H))))^0)=COUNTA(H$2:INDEX(H:H,COUNTA(H:H))),ROW($2:$99)),ROW(J27)))&amp;""</f>
        <v>КАТЕР на батар. ВОЕННЫЙ синий с красным  26*26*6 см    170</v>
      </c>
      <c r="K28" t="s">
        <v>74</v>
      </c>
      <c r="N28" s="7" t="s">
        <v>27</v>
      </c>
    </row>
    <row r="29" spans="1:14" x14ac:dyDescent="0.25">
      <c r="A29" s="5" t="s">
        <v>27</v>
      </c>
      <c r="B29">
        <f>COUNT(INDEX(SEARCH(H$2:INDEX(H:H,COUNTA(H:H)),A29),))</f>
        <v>0</v>
      </c>
      <c r="D29" s="2" t="str">
        <f t="array" ref="D29">IFERROR(INDEX(A:A,SMALL(IF(ISERR(SEARCH(H$2:INDEX(H:H,COUNTA(H:H)),A$2:A$9999)),ROW($2:$9999)),ROW(D28))),"")</f>
        <v/>
      </c>
      <c r="E29" s="2" t="str">
        <f t="array" ref="E29">INDEX(A:A,SMALL(IF(ISNA(MATCH(A$2:A$99,D$2:D$99,)),ROW($2:$99)),ROW(E28)))&amp;""</f>
        <v>КАТЕР на батар.СПОРТИВНЫЙ желтый 26*26*6 см    170</v>
      </c>
      <c r="F29" t="s">
        <v>74</v>
      </c>
      <c r="J29" s="2" t="str">
        <f t="array" ref="J29">INDEX(A:A,SMALL(IF(MMULT(--ISERR(SEARCH(TRANSPOSE(H$2:INDEX(H:H,COUNTA(H:H))),A$2:A$99)),(ROW(H$2:INDEX(H:H,COUNTA(H:H))))^0)=COUNTA(H$2:INDEX(H:H,COUNTA(H:H))),ROW($2:$99)),ROW(J28)))&amp;""</f>
        <v>КАТЕР на батар.СПОРТИВНЫЙ желтый 26*26*6 см    170</v>
      </c>
      <c r="K29" t="s">
        <v>74</v>
      </c>
      <c r="N29" s="7" t="s">
        <v>28</v>
      </c>
    </row>
    <row r="30" spans="1:14" x14ac:dyDescent="0.25">
      <c r="A30" s="5" t="s">
        <v>28</v>
      </c>
      <c r="B30">
        <f>COUNT(INDEX(SEARCH(H$2:INDEX(H:H,COUNTA(H:H)),A30),))</f>
        <v>0</v>
      </c>
      <c r="D30" s="2" t="str">
        <f t="array" ref="D30">IFERROR(INDEX(A:A,SMALL(IF(ISERR(SEARCH(H$2:INDEX(H:H,COUNTA(H:H)),A$2:A$9999)),ROW($2:$9999)),ROW(D29))),"")</f>
        <v/>
      </c>
      <c r="E30" s="2" t="str">
        <f t="array" ref="E30">INDEX(A:A,SMALL(IF(ISNA(MATCH(A$2:A$99,D$2:D$99,)),ROW($2:$99)),ROW(E29)))&amp;""</f>
        <v>КОНСТРУКТОР  ROTBOT Робот-трансформер в тубе 5+   5 видов    180</v>
      </c>
      <c r="F30" t="s">
        <v>74</v>
      </c>
      <c r="J30" s="2" t="str">
        <f t="array" ref="J30">INDEX(A:A,SMALL(IF(MMULT(--ISERR(SEARCH(TRANSPOSE(H$2:INDEX(H:H,COUNTA(H:H))),A$2:A$99)),(ROW(H$2:INDEX(H:H,COUNTA(H:H))))^0)=COUNTA(H$2:INDEX(H:H,COUNTA(H:H))),ROW($2:$99)),ROW(J29)))&amp;""</f>
        <v>КОНСТРУКТОР  ROTBOT Робот-трансформер в тубе 5+   5 видов    180</v>
      </c>
      <c r="K30" t="s">
        <v>74</v>
      </c>
      <c r="N30" s="7" t="s">
        <v>29</v>
      </c>
    </row>
    <row r="31" spans="1:14" x14ac:dyDescent="0.25">
      <c r="A31" s="5" t="s">
        <v>29</v>
      </c>
      <c r="B31">
        <f>COUNT(INDEX(SEARCH(H$2:INDEX(H:H,COUNTA(H:H)),A31),))</f>
        <v>0</v>
      </c>
      <c r="D31" s="2" t="str">
        <f t="array" ref="D31">IFERROR(INDEX(A:A,SMALL(IF(ISERR(SEARCH(H$2:INDEX(H:H,COUNTA(H:H)),A$2:A$9999)),ROW($2:$9999)),ROW(D30))),"")</f>
        <v/>
      </c>
      <c r="E31" s="2" t="str">
        <f t="array" ref="E31">INDEX(A:A,SMALL(IF(ISNA(MATCH(A$2:A$99,D$2:D$99,)),ROW($2:$99)),ROW(E30)))&amp;""</f>
        <v>КОНСТРУКТОР - ИГРУШКА С КЛЮЧОМ ГРУЗОВИК - САМОСВАЛ 3+    270</v>
      </c>
      <c r="F31" t="s">
        <v>74</v>
      </c>
      <c r="J31" s="2" t="str">
        <f t="array" ref="J31">INDEX(A:A,SMALL(IF(MMULT(--ISERR(SEARCH(TRANSPOSE(H$2:INDEX(H:H,COUNTA(H:H))),A$2:A$99)),(ROW(H$2:INDEX(H:H,COUNTA(H:H))))^0)=COUNTA(H$2:INDEX(H:H,COUNTA(H:H))),ROW($2:$99)),ROW(J30)))&amp;""</f>
        <v>КОНСТРУКТОР - ИГРУШКА С КЛЮЧОМ ГРУЗОВИК - САМОСВАЛ 3+    270</v>
      </c>
      <c r="K31" t="s">
        <v>74</v>
      </c>
      <c r="N31" s="7" t="s">
        <v>30</v>
      </c>
    </row>
    <row r="32" spans="1:14" x14ac:dyDescent="0.25">
      <c r="A32" s="5" t="s">
        <v>30</v>
      </c>
      <c r="B32">
        <f>COUNT(INDEX(SEARCH(H$2:INDEX(H:H,COUNTA(H:H)),A32),))</f>
        <v>0</v>
      </c>
      <c r="D32" s="2" t="str">
        <f t="array" ref="D32">IFERROR(INDEX(A:A,SMALL(IF(ISERR(SEARCH(H$2:INDEX(H:H,COUNTA(H:H)),A$2:A$9999)),ROW($2:$9999)),ROW(D31))),"")</f>
        <v/>
      </c>
      <c r="E32" s="2" t="str">
        <f t="array" ref="E32">INDEX(A:A,SMALL(IF(ISNA(MATCH(A$2:A$99,D$2:D$99,)),ROW($2:$99)),ROW(E31)))&amp;""</f>
        <v>КОНСТРУКТОР - ИГРУШКА С КЛЮЧОМ ТРАКТОР 3+    270</v>
      </c>
      <c r="F32" t="s">
        <v>74</v>
      </c>
      <c r="J32" s="2" t="str">
        <f t="array" ref="J32">INDEX(A:A,SMALL(IF(MMULT(--ISERR(SEARCH(TRANSPOSE(H$2:INDEX(H:H,COUNTA(H:H))),A$2:A$99)),(ROW(H$2:INDEX(H:H,COUNTA(H:H))))^0)=COUNTA(H$2:INDEX(H:H,COUNTA(H:H))),ROW($2:$99)),ROW(J31)))&amp;""</f>
        <v>КОНСТРУКТОР - ИГРУШКА С КЛЮЧОМ ТРАКТОР 3+    270</v>
      </c>
      <c r="K32" t="s">
        <v>74</v>
      </c>
      <c r="N32" s="7" t="s">
        <v>32</v>
      </c>
    </row>
    <row r="33" spans="1:14" x14ac:dyDescent="0.25">
      <c r="A33" s="5" t="s">
        <v>31</v>
      </c>
      <c r="B33">
        <f>COUNT(INDEX(SEARCH(H$2:INDEX(H:H,COUNTA(H:H)),A33),))</f>
        <v>0</v>
      </c>
      <c r="D33" s="2" t="str">
        <f t="array" ref="D33">IFERROR(INDEX(A:A,SMALL(IF(ISERR(SEARCH(H$2:INDEX(H:H,COUNTA(H:H)),A$2:A$9999)),ROW($2:$9999)),ROW(D32))),"")</f>
        <v/>
      </c>
      <c r="E33" s="2" t="str">
        <f t="array" ref="E33">INDEX(A:A,SMALL(IF(ISNA(MATCH(A$2:A$99,D$2:D$99,)),ROW($2:$99)),ROW(E32)))&amp;""</f>
        <v>КОНСТРУКТОР 28элементов  STICK BUILDING BLOCK Джип 3+    450</v>
      </c>
      <c r="F33" t="s">
        <v>74</v>
      </c>
      <c r="J33" s="2" t="str">
        <f t="array" ref="J33">INDEX(A:A,SMALL(IF(MMULT(--ISERR(SEARCH(TRANSPOSE(H$2:INDEX(H:H,COUNTA(H:H))),A$2:A$99)),(ROW(H$2:INDEX(H:H,COUNTA(H:H))))^0)=COUNTA(H$2:INDEX(H:H,COUNTA(H:H))),ROW($2:$99)),ROW(J32)))&amp;""</f>
        <v>КОНСТРУКТОР 28элементов  STICK BUILDING BLOCK Джип 3+    450</v>
      </c>
      <c r="K33" t="s">
        <v>74</v>
      </c>
      <c r="N33" s="7" t="s">
        <v>33</v>
      </c>
    </row>
    <row r="34" spans="1:14" x14ac:dyDescent="0.25">
      <c r="A34" s="5" t="s">
        <v>32</v>
      </c>
      <c r="B34">
        <f>COUNT(INDEX(SEARCH(H$2:INDEX(H:H,COUNTA(H:H)),A34),))</f>
        <v>0</v>
      </c>
      <c r="D34" s="2" t="str">
        <f t="array" ref="D34">IFERROR(INDEX(A:A,SMALL(IF(ISERR(SEARCH(H$2:INDEX(H:H,COUNTA(H:H)),A$2:A$9999)),ROW($2:$9999)),ROW(D33))),"")</f>
        <v/>
      </c>
      <c r="E34" s="2" t="str">
        <f t="array" ref="E34">INDEX(A:A,SMALL(IF(ISNA(MATCH(A$2:A$99,D$2:D$99,)),ROW($2:$99)),ROW(E33)))&amp;""</f>
        <v>КОНСТРУКТОР KING6  ЗЕЛЕНЫЙ  РОБОТ + фигурка  92 элемента   6+    300</v>
      </c>
      <c r="F34" t="s">
        <v>74</v>
      </c>
      <c r="J34" s="2" t="str">
        <f t="array" ref="J34">INDEX(A:A,SMALL(IF(MMULT(--ISERR(SEARCH(TRANSPOSE(H$2:INDEX(H:H,COUNTA(H:H))),A$2:A$99)),(ROW(H$2:INDEX(H:H,COUNTA(H:H))))^0)=COUNTA(H$2:INDEX(H:H,COUNTA(H:H))),ROW($2:$99)),ROW(J33)))&amp;""</f>
        <v>КОНСТРУКТОР KING6  ЗЕЛЕНЫЙ  РОБОТ + фигурка  92 элемента   6+    300</v>
      </c>
      <c r="K34" t="s">
        <v>74</v>
      </c>
      <c r="N34" s="7" t="s">
        <v>34</v>
      </c>
    </row>
    <row r="35" spans="1:14" x14ac:dyDescent="0.25">
      <c r="A35" s="5" t="s">
        <v>33</v>
      </c>
      <c r="B35">
        <f>COUNT(INDEX(SEARCH(H$2:INDEX(H:H,COUNTA(H:H)),A35),))</f>
        <v>0</v>
      </c>
      <c r="D35" s="2" t="str">
        <f t="array" ref="D35">IFERROR(INDEX(A:A,SMALL(IF(ISERR(SEARCH(H$2:INDEX(H:H,COUNTA(H:H)),A$2:A$9999)),ROW($2:$9999)),ROW(D34))),"")</f>
        <v/>
      </c>
      <c r="E35" s="2" t="str">
        <f t="array" ref="E35">INDEX(A:A,SMALL(IF(ISNA(MATCH(A$2:A$99,D$2:D$99,)),ROW($2:$99)),ROW(E34)))&amp;""</f>
        <v>КОНСТРУКТОР KING6  КРАСНЫЙ   РОБОТ + фигурка  84 элемента   6+    300</v>
      </c>
      <c r="F35" t="s">
        <v>74</v>
      </c>
      <c r="J35" s="2" t="str">
        <f t="array" ref="J35">INDEX(A:A,SMALL(IF(MMULT(--ISERR(SEARCH(TRANSPOSE(H$2:INDEX(H:H,COUNTA(H:H))),A$2:A$99)),(ROW(H$2:INDEX(H:H,COUNTA(H:H))))^0)=COUNTA(H$2:INDEX(H:H,COUNTA(H:H))),ROW($2:$99)),ROW(J34)))&amp;""</f>
        <v>КОНСТРУКТОР KING6  КРАСНЫЙ   РОБОТ + фигурка  84 элемента   6+    300</v>
      </c>
      <c r="K35" t="s">
        <v>74</v>
      </c>
      <c r="N35" s="7" t="s">
        <v>38</v>
      </c>
    </row>
    <row r="36" spans="1:14" x14ac:dyDescent="0.25">
      <c r="A36" s="5" t="s">
        <v>34</v>
      </c>
      <c r="B36">
        <f>COUNT(INDEX(SEARCH(H$2:INDEX(H:H,COUNTA(H:H)),A36),))</f>
        <v>0</v>
      </c>
      <c r="D36" s="2" t="str">
        <f t="array" ref="D36">IFERROR(INDEX(A:A,SMALL(IF(ISERR(SEARCH(H$2:INDEX(H:H,COUNTA(H:H)),A$2:A$9999)),ROW($2:$9999)),ROW(D35))),"")</f>
        <v/>
      </c>
      <c r="E36" s="2" t="str">
        <f t="array" ref="E36">INDEX(A:A,SMALL(IF(ISNA(MATCH(A$2:A$99,D$2:D$99,)),ROW($2:$99)),ROW(E35)))&amp;""</f>
        <v>КОНСТРУКТОР KING6  ЛЕДЯНОЙ  РОБОТ + фигурка  89 элементов   6+    300</v>
      </c>
      <c r="F36" t="s">
        <v>74</v>
      </c>
      <c r="J36" s="2" t="str">
        <f t="array" ref="J36">INDEX(A:A,SMALL(IF(MMULT(--ISERR(SEARCH(TRANSPOSE(H$2:INDEX(H:H,COUNTA(H:H))),A$2:A$99)),(ROW(H$2:INDEX(H:H,COUNTA(H:H))))^0)=COUNTA(H$2:INDEX(H:H,COUNTA(H:H))),ROW($2:$99)),ROW(J35)))&amp;""</f>
        <v>КОНСТРУКТОР KING6  ЛЕДЯНОЙ  РОБОТ + фигурка  89 элементов   6+    300</v>
      </c>
      <c r="K36" t="s">
        <v>74</v>
      </c>
      <c r="N36" s="7" t="s">
        <v>39</v>
      </c>
    </row>
    <row r="37" spans="1:14" x14ac:dyDescent="0.25">
      <c r="A37" s="5" t="s">
        <v>35</v>
      </c>
      <c r="B37">
        <f>COUNT(INDEX(SEARCH(H$2:INDEX(H:H,COUNTA(H:H)),A37),))</f>
        <v>0</v>
      </c>
      <c r="D37" s="2" t="str">
        <f t="array" ref="D37">IFERROR(INDEX(A:A,SMALL(IF(ISERR(SEARCH(H$2:INDEX(H:H,COUNTA(H:H)),A$2:A$9999)),ROW($2:$9999)),ROW(D36))),"")</f>
        <v/>
      </c>
      <c r="E37" s="2" t="str">
        <f t="array" ref="E37">INDEX(A:A,SMALL(IF(ISNA(MATCH(A$2:A$99,D$2:D$99,)),ROW($2:$99)),ROW(E36)))&amp;""</f>
        <v>КОНСТРУКТОР KING6 ЖЕЛТЫЙ  РОБОТ + фигурка  53 элемента   6+    200</v>
      </c>
      <c r="F37" t="s">
        <v>74</v>
      </c>
      <c r="J37" s="2" t="str">
        <f t="array" ref="J37">INDEX(A:A,SMALL(IF(MMULT(--ISERR(SEARCH(TRANSPOSE(H$2:INDEX(H:H,COUNTA(H:H))),A$2:A$99)),(ROW(H$2:INDEX(H:H,COUNTA(H:H))))^0)=COUNTA(H$2:INDEX(H:H,COUNTA(H:H))),ROW($2:$99)),ROW(J36)))&amp;""</f>
        <v>КОНСТРУКТОР KING6 ЖЕЛТЫЙ  РОБОТ + фигурка  53 элемента   6+    200</v>
      </c>
      <c r="K37" t="s">
        <v>74</v>
      </c>
      <c r="N37" s="7" t="s">
        <v>35</v>
      </c>
    </row>
    <row r="38" spans="1:14" x14ac:dyDescent="0.25">
      <c r="A38" s="5" t="s">
        <v>36</v>
      </c>
      <c r="B38">
        <f>COUNT(INDEX(SEARCH(H$2:INDEX(H:H,COUNTA(H:H)),A38),))</f>
        <v>0</v>
      </c>
      <c r="D38" s="2" t="str">
        <f t="array" ref="D38">IFERROR(INDEX(A:A,SMALL(IF(ISERR(SEARCH(H$2:INDEX(H:H,COUNTA(H:H)),A$2:A$9999)),ROW($2:$9999)),ROW(D37))),"")</f>
        <v/>
      </c>
      <c r="E38" s="2" t="str">
        <f t="array" ref="E38">INDEX(A:A,SMALL(IF(ISNA(MATCH(A$2:A$99,D$2:D$99,)),ROW($2:$99)),ROW(E37)))&amp;""</f>
        <v>КОНСТРУКТОР KING6 ЧЕРНЫЙ РОБОТ + фигурка   51 элемент  6+    200</v>
      </c>
      <c r="F38" t="s">
        <v>74</v>
      </c>
      <c r="J38" s="2" t="str">
        <f t="array" ref="J38">INDEX(A:A,SMALL(IF(MMULT(--ISERR(SEARCH(TRANSPOSE(H$2:INDEX(H:H,COUNTA(H:H))),A$2:A$99)),(ROW(H$2:INDEX(H:H,COUNTA(H:H))))^0)=COUNTA(H$2:INDEX(H:H,COUNTA(H:H))),ROW($2:$99)),ROW(J37)))&amp;""</f>
        <v>КОНСТРУКТОР KING6 ЧЕРНЫЙ РОБОТ + фигурка   51 элемент  6+    200</v>
      </c>
      <c r="K38" t="s">
        <v>74</v>
      </c>
      <c r="N38" s="7" t="s">
        <v>36</v>
      </c>
    </row>
    <row r="39" spans="1:14" x14ac:dyDescent="0.25">
      <c r="A39" s="5" t="s">
        <v>37</v>
      </c>
      <c r="B39">
        <f>COUNT(INDEX(SEARCH(H$2:INDEX(H:H,COUNTA(H:H)),A39),))</f>
        <v>0</v>
      </c>
      <c r="D39" s="2" t="str">
        <f t="array" ref="D39">IFERROR(INDEX(A:A,SMALL(IF(ISERR(SEARCH(H$2:INDEX(H:H,COUNTA(H:H)),A$2:A$9999)),ROW($2:$9999)),ROW(D38))),"")</f>
        <v/>
      </c>
      <c r="E39" s="2" t="str">
        <f t="array" ref="E39">INDEX(A:A,SMALL(IF(ISNA(MATCH(A$2:A$99,D$2:D$99,)),ROW($2:$99)),ROW(E38)))&amp;""</f>
        <v>КОНСТРУКТОР ROBOT Робот-трансформер в тубе 5+ со светом 3 вида    300</v>
      </c>
      <c r="F39" t="s">
        <v>74</v>
      </c>
      <c r="J39" s="2" t="str">
        <f t="array" ref="J39">INDEX(A:A,SMALL(IF(MMULT(--ISERR(SEARCH(TRANSPOSE(H$2:INDEX(H:H,COUNTA(H:H))),A$2:A$99)),(ROW(H$2:INDEX(H:H,COUNTA(H:H))))^0)=COUNTA(H$2:INDEX(H:H,COUNTA(H:H))),ROW($2:$99)),ROW(J38)))&amp;""</f>
        <v>КОНСТРУКТОР ROBOT Робот-трансформер в тубе 5+ со светом 3 вида    300</v>
      </c>
      <c r="K39" t="s">
        <v>74</v>
      </c>
      <c r="N39" s="7" t="s">
        <v>37</v>
      </c>
    </row>
    <row r="40" spans="1:14" x14ac:dyDescent="0.25">
      <c r="A40" s="5" t="s">
        <v>38</v>
      </c>
      <c r="B40">
        <f>COUNT(INDEX(SEARCH(H$2:INDEX(H:H,COUNTA(H:H)),A40),))</f>
        <v>0</v>
      </c>
      <c r="D40" s="2" t="str">
        <f t="array" ref="D40">IFERROR(INDEX(A:A,SMALL(IF(ISERR(SEARCH(H$2:INDEX(H:H,COUNTA(H:H)),A$2:A$9999)),ROW($2:$9999)),ROW(D39))),"")</f>
        <v/>
      </c>
      <c r="E40" s="2" t="str">
        <f t="array" ref="E40">INDEX(A:A,SMALL(IF(ISNA(MATCH(A$2:A$99,D$2:D$99,)),ROW($2:$99)),ROW(E39)))&amp;""</f>
        <v>КОНСТРУКТОР БОЛЬШОЙ 60 элементов  BUILD &amp; PLAY гоночная машина  5+    450</v>
      </c>
      <c r="F40" t="s">
        <v>74</v>
      </c>
      <c r="J40" s="2" t="str">
        <f t="array" ref="J40">INDEX(A:A,SMALL(IF(MMULT(--ISERR(SEARCH(TRANSPOSE(H$2:INDEX(H:H,COUNTA(H:H))),A$2:A$99)),(ROW(H$2:INDEX(H:H,COUNTA(H:H))))^0)=COUNTA(H$2:INDEX(H:H,COUNTA(H:H))),ROW($2:$99)),ROW(J39)))&amp;""</f>
        <v>КОНСТРУКТОР БОЛЬШОЙ 60 элементов  BUILD &amp; PLAY гоночная машина  5+    450</v>
      </c>
      <c r="K40" t="s">
        <v>74</v>
      </c>
      <c r="N40" s="7" t="s">
        <v>40</v>
      </c>
    </row>
    <row r="41" spans="1:14" x14ac:dyDescent="0.25">
      <c r="A41" s="5" t="s">
        <v>39</v>
      </c>
      <c r="B41">
        <f>COUNT(INDEX(SEARCH(H$2:INDEX(H:H,COUNTA(H:H)),A41),))</f>
        <v>0</v>
      </c>
      <c r="D41" s="2" t="str">
        <f t="array" ref="D41">IFERROR(INDEX(A:A,SMALL(IF(ISERR(SEARCH(H$2:INDEX(H:H,COUNTA(H:H)),A$2:A$9999)),ROW($2:$9999)),ROW(D40))),"")</f>
        <v/>
      </c>
      <c r="E41" s="2" t="str">
        <f t="array" ref="E41">INDEX(A:A,SMALL(IF(ISNA(MATCH(A$2:A$99,D$2:D$99,)),ROW($2:$99)),ROW(E40)))&amp;""</f>
        <v>КОНСТРУКТОР БОЛЬШОЙ 73 элемента BUILD &amp; PLAY самолет  5+    450</v>
      </c>
      <c r="F41" t="s">
        <v>74</v>
      </c>
      <c r="J41" s="2" t="str">
        <f t="array" ref="J41">INDEX(A:A,SMALL(IF(MMULT(--ISERR(SEARCH(TRANSPOSE(H$2:INDEX(H:H,COUNTA(H:H))),A$2:A$99)),(ROW(H$2:INDEX(H:H,COUNTA(H:H))))^0)=COUNTA(H$2:INDEX(H:H,COUNTA(H:H))),ROW($2:$99)),ROW(J40)))&amp;""</f>
        <v>КОНСТРУКТОР БОЛЬШОЙ 73 элемента BUILD &amp; PLAY самолет  5+    450</v>
      </c>
      <c r="K41" t="s">
        <v>74</v>
      </c>
      <c r="N41" s="7" t="s">
        <v>41</v>
      </c>
    </row>
    <row r="42" spans="1:14" x14ac:dyDescent="0.25">
      <c r="A42" s="5" t="s">
        <v>40</v>
      </c>
      <c r="B42">
        <f>COUNT(INDEX(SEARCH(H$2:INDEX(H:H,COUNTA(H:H)),A42),))</f>
        <v>0</v>
      </c>
      <c r="D42" s="2" t="str">
        <f t="array" ref="D42">IFERROR(INDEX(A:A,SMALL(IF(ISERR(SEARCH(H$2:INDEX(H:H,COUNTA(H:H)),A$2:A$9999)),ROW($2:$9999)),ROW(D41))),"")</f>
        <v/>
      </c>
      <c r="E42" s="2" t="str">
        <f t="array" ref="E42">INDEX(A:A,SMALL(IF(ISNA(MATCH(A$2:A$99,D$2:D$99,)),ROW($2:$99)),ROW(E41)))&amp;""</f>
        <v>КОНСТРУКТОР БОЛЬШОЙ 74  элемента  BUILD &amp; PLAY Экскаватор 5+    450</v>
      </c>
      <c r="F42" t="s">
        <v>74</v>
      </c>
      <c r="J42" s="2" t="str">
        <f t="array" ref="J42">INDEX(A:A,SMALL(IF(MMULT(--ISERR(SEARCH(TRANSPOSE(H$2:INDEX(H:H,COUNTA(H:H))),A$2:A$99)),(ROW(H$2:INDEX(H:H,COUNTA(H:H))))^0)=COUNTA(H$2:INDEX(H:H,COUNTA(H:H))),ROW($2:$99)),ROW(J41)))&amp;""</f>
        <v>КОНСТРУКТОР БОЛЬШОЙ 74  элемента  BUILD &amp; PLAY Экскаватор 5+    450</v>
      </c>
      <c r="K42" t="s">
        <v>74</v>
      </c>
      <c r="N42" s="7" t="s">
        <v>42</v>
      </c>
    </row>
    <row r="43" spans="1:14" x14ac:dyDescent="0.25">
      <c r="A43" s="5" t="s">
        <v>41</v>
      </c>
      <c r="B43">
        <f>COUNT(INDEX(SEARCH(H$2:INDEX(H:H,COUNTA(H:H)),A43),))</f>
        <v>0</v>
      </c>
      <c r="D43" s="2" t="str">
        <f t="array" ref="D43">IFERROR(INDEX(A:A,SMALL(IF(ISERR(SEARCH(H$2:INDEX(H:H,COUNTA(H:H)),A$2:A$9999)),ROW($2:$9999)),ROW(D42))),"")</f>
        <v/>
      </c>
      <c r="E43" s="2" t="str">
        <f t="array" ref="E43">INDEX(A:A,SMALL(IF(ISNA(MATCH(A$2:A$99,D$2:D$99,)),ROW($2:$99)),ROW(E42)))&amp;""</f>
        <v>КОНСТРУКТОР БОЛЬШОЙ 84 элемента BUILD &amp; PLAY машина-погрузчик 5+    450</v>
      </c>
      <c r="F43" t="s">
        <v>74</v>
      </c>
      <c r="J43" s="2" t="str">
        <f t="array" ref="J43">INDEX(A:A,SMALL(IF(MMULT(--ISERR(SEARCH(TRANSPOSE(H$2:INDEX(H:H,COUNTA(H:H))),A$2:A$99)),(ROW(H$2:INDEX(H:H,COUNTA(H:H))))^0)=COUNTA(H$2:INDEX(H:H,COUNTA(H:H))),ROW($2:$99)),ROW(J42)))&amp;""</f>
        <v>КОНСТРУКТОР БОЛЬШОЙ 84 элемента BUILD &amp; PLAY машина-погрузчик 5+    450</v>
      </c>
      <c r="K43" t="s">
        <v>74</v>
      </c>
      <c r="N43" s="7" t="s">
        <v>43</v>
      </c>
    </row>
    <row r="44" spans="1:14" x14ac:dyDescent="0.25">
      <c r="A44" s="5" t="s">
        <v>42</v>
      </c>
      <c r="B44">
        <f>COUNT(INDEX(SEARCH(H$2:INDEX(H:H,COUNTA(H:H)),A44),))</f>
        <v>0</v>
      </c>
      <c r="D44" s="2" t="str">
        <f t="array" ref="D44">IFERROR(INDEX(A:A,SMALL(IF(ISERR(SEARCH(H$2:INDEX(H:H,COUNTA(H:H)),A$2:A$9999)),ROW($2:$9999)),ROW(D43))),"")</f>
        <v/>
      </c>
      <c r="E44" s="2" t="str">
        <f t="array" ref="E44">INDEX(A:A,SMALL(IF(ISNA(MATCH(A$2:A$99,D$2:D$99,)),ROW($2:$99)),ROW(E43)))&amp;""</f>
        <v>КОНСТРУКТОР БОЛЬШОЙ 98 элементов  BUILD &amp; PLAY автокран  5+    450</v>
      </c>
      <c r="F44" t="s">
        <v>74</v>
      </c>
      <c r="J44" s="2" t="str">
        <f t="array" ref="J44">INDEX(A:A,SMALL(IF(MMULT(--ISERR(SEARCH(TRANSPOSE(H$2:INDEX(H:H,COUNTA(H:H))),A$2:A$99)),(ROW(H$2:INDEX(H:H,COUNTA(H:H))))^0)=COUNTA(H$2:INDEX(H:H,COUNTA(H:H))),ROW($2:$99)),ROW(J43)))&amp;""</f>
        <v>КОНСТРУКТОР БОЛЬШОЙ 98 элементов  BUILD &amp; PLAY автокран  5+    450</v>
      </c>
      <c r="K44" t="s">
        <v>74</v>
      </c>
      <c r="N44" s="7" t="s">
        <v>44</v>
      </c>
    </row>
    <row r="45" spans="1:14" x14ac:dyDescent="0.25">
      <c r="A45" s="5" t="s">
        <v>43</v>
      </c>
      <c r="B45">
        <f>COUNT(INDEX(SEARCH(H$2:INDEX(H:H,COUNTA(H:H)),A45),))</f>
        <v>0</v>
      </c>
      <c r="D45" s="2" t="str">
        <f t="array" ref="D45">IFERROR(INDEX(A:A,SMALL(IF(ISERR(SEARCH(H$2:INDEX(H:H,COUNTA(H:H)),A$2:A$9999)),ROW($2:$9999)),ROW(D44))),"")</f>
        <v/>
      </c>
      <c r="E45" s="2" t="str">
        <f t="array" ref="E45">INDEX(A:A,SMALL(IF(ISNA(MATCH(A$2:A$99,D$2:D$99,)),ROW($2:$99)),ROW(E44)))&amp;""</f>
        <v>КОНСТРУКТОР МЕТАЛЛИЧЕСКИЙ 111 ЭЛЕМЕНТОВ ТРАКТОР 6+    150</v>
      </c>
      <c r="F45" t="s">
        <v>74</v>
      </c>
      <c r="J45" s="2" t="str">
        <f t="array" ref="J45">INDEX(A:A,SMALL(IF(MMULT(--ISERR(SEARCH(TRANSPOSE(H$2:INDEX(H:H,COUNTA(H:H))),A$2:A$99)),(ROW(H$2:INDEX(H:H,COUNTA(H:H))))^0)=COUNTA(H$2:INDEX(H:H,COUNTA(H:H))),ROW($2:$99)),ROW(J44)))&amp;""</f>
        <v>КОНСТРУКТОР МЕТАЛЛИЧЕСКИЙ 111 ЭЛЕМЕНТОВ ТРАКТОР 6+    150</v>
      </c>
      <c r="K45" t="s">
        <v>74</v>
      </c>
      <c r="N45" s="7" t="s">
        <v>45</v>
      </c>
    </row>
    <row r="46" spans="1:14" x14ac:dyDescent="0.25">
      <c r="A46" s="5" t="s">
        <v>44</v>
      </c>
      <c r="B46">
        <f>COUNT(INDEX(SEARCH(H$2:INDEX(H:H,COUNTA(H:H)),A46),))</f>
        <v>0</v>
      </c>
      <c r="D46" s="2" t="str">
        <f t="array" ref="D46">IFERROR(INDEX(A:A,SMALL(IF(ISERR(SEARCH(H$2:INDEX(H:H,COUNTA(H:H)),A$2:A$9999)),ROW($2:$9999)),ROW(D45))),"")</f>
        <v/>
      </c>
      <c r="E46" s="2" t="str">
        <f t="array" ref="E46">INDEX(A:A,SMALL(IF(ISNA(MATCH(A$2:A$99,D$2:D$99,)),ROW($2:$99)),ROW(E45)))&amp;""</f>
        <v>КОНСТРУКТОР МЕТАЛЛИЧЕСКИЙ 116 ЭЛЕМЕНТОВ  ЭКСКАВАТОР 6+    150</v>
      </c>
      <c r="F46" t="s">
        <v>74</v>
      </c>
      <c r="J46" s="2" t="str">
        <f t="array" ref="J46">INDEX(A:A,SMALL(IF(MMULT(--ISERR(SEARCH(TRANSPOSE(H$2:INDEX(H:H,COUNTA(H:H))),A$2:A$99)),(ROW(H$2:INDEX(H:H,COUNTA(H:H))))^0)=COUNTA(H$2:INDEX(H:H,COUNTA(H:H))),ROW($2:$99)),ROW(J45)))&amp;""</f>
        <v>КОНСТРУКТОР МЕТАЛЛИЧЕСКИЙ 116 ЭЛЕМЕНТОВ  ЭКСКАВАТОР 6+    150</v>
      </c>
      <c r="K46" t="s">
        <v>74</v>
      </c>
      <c r="N46" s="7" t="s">
        <v>57</v>
      </c>
    </row>
    <row r="47" spans="1:14" x14ac:dyDescent="0.25">
      <c r="A47" s="5" t="s">
        <v>45</v>
      </c>
      <c r="B47">
        <f>COUNT(INDEX(SEARCH(H$2:INDEX(H:H,COUNTA(H:H)),A47),))</f>
        <v>0</v>
      </c>
      <c r="D47" s="2" t="str">
        <f t="array" ref="D47">IFERROR(INDEX(A:A,SMALL(IF(ISERR(SEARCH(H$2:INDEX(H:H,COUNTA(H:H)),A$2:A$9999)),ROW($2:$9999)),ROW(D46))),"")</f>
        <v/>
      </c>
      <c r="E47" s="2" t="str">
        <f t="array" ref="E47">INDEX(A:A,SMALL(IF(ISNA(MATCH(A$2:A$99,D$2:D$99,)),ROW($2:$99)),ROW(E46)))&amp;""</f>
        <v>КОНСТРУКТОР МЕТАЛЛИЧЕСКИЙ 140 ЭЛЕМЕНТОВ ТАНК  6+    170</v>
      </c>
      <c r="F47" t="s">
        <v>74</v>
      </c>
      <c r="J47" s="2" t="str">
        <f t="array" ref="J47">INDEX(A:A,SMALL(IF(MMULT(--ISERR(SEARCH(TRANSPOSE(H$2:INDEX(H:H,COUNTA(H:H))),A$2:A$99)),(ROW(H$2:INDEX(H:H,COUNTA(H:H))))^0)=COUNTA(H$2:INDEX(H:H,COUNTA(H:H))),ROW($2:$99)),ROW(J46)))&amp;""</f>
        <v>КОНСТРУКТОР МЕТАЛЛИЧЕСКИЙ 140 ЭЛЕМЕНТОВ ТАНК  6+    170</v>
      </c>
      <c r="K47" t="s">
        <v>74</v>
      </c>
      <c r="N47" s="7" t="s">
        <v>56</v>
      </c>
    </row>
    <row r="48" spans="1:14" x14ac:dyDescent="0.25">
      <c r="A48" s="5" t="s">
        <v>46</v>
      </c>
      <c r="B48">
        <f>COUNT(INDEX(SEARCH(H$2:INDEX(H:H,COUNTA(H:H)),A48),))</f>
        <v>0</v>
      </c>
      <c r="D48" s="2" t="str">
        <f t="array" ref="D48">IFERROR(INDEX(A:A,SMALL(IF(ISERR(SEARCH(H$2:INDEX(H:H,COUNTA(H:H)),A$2:A$9999)),ROW($2:$9999)),ROW(D47))),"")</f>
        <v/>
      </c>
      <c r="E48" s="2" t="str">
        <f t="array" ref="E48">INDEX(A:A,SMALL(IF(ISNA(MATCH(A$2:A$99,D$2:D$99,)),ROW($2:$99)),ROW(E47)))&amp;""</f>
        <v>КОНСТРУКТОР МЯГКИЙ VARIETY BLOCKS  ЛЕОПАРД 92 элемента 5-10 лет    320</v>
      </c>
      <c r="F48" t="s">
        <v>74</v>
      </c>
      <c r="J48" s="2" t="str">
        <f t="array" ref="J48">INDEX(A:A,SMALL(IF(MMULT(--ISERR(SEARCH(TRANSPOSE(H$2:INDEX(H:H,COUNTA(H:H))),A$2:A$99)),(ROW(H$2:INDEX(H:H,COUNTA(H:H))))^0)=COUNTA(H$2:INDEX(H:H,COUNTA(H:H))),ROW($2:$99)),ROW(J47)))&amp;""</f>
        <v>КОНСТРУКТОР МЯГКИЙ VARIETY BLOCKS  ЛЕОПАРД 92 элемента 5-10 лет    320</v>
      </c>
      <c r="K48" t="s">
        <v>74</v>
      </c>
      <c r="N48" s="7" t="s">
        <v>58</v>
      </c>
    </row>
    <row r="49" spans="1:14" x14ac:dyDescent="0.25">
      <c r="A49" s="5" t="s">
        <v>47</v>
      </c>
      <c r="B49">
        <f>COUNT(INDEX(SEARCH(H$2:INDEX(H:H,COUNTA(H:H)),A49),))</f>
        <v>0</v>
      </c>
      <c r="D49" s="2" t="str">
        <f t="array" ref="D49">IFERROR(INDEX(A:A,SMALL(IF(ISERR(SEARCH(H$2:INDEX(H:H,COUNTA(H:H)),A$2:A$9999)),ROW($2:$9999)),ROW(D48))),"")</f>
        <v/>
      </c>
      <c r="E49" s="2" t="str">
        <f t="array" ref="E49">INDEX(A:A,SMALL(IF(ISNA(MATCH(A$2:A$99,D$2:D$99,)),ROW($2:$99)),ROW(E48)))&amp;""</f>
        <v>КОНСТРУКТОР МЯГКИЙ VARIETY BLOCKS  ТИГРЕНОК  61 элемента 5-10 лет    320</v>
      </c>
      <c r="F49" t="s">
        <v>74</v>
      </c>
      <c r="J49" s="2" t="str">
        <f t="array" ref="J49">INDEX(A:A,SMALL(IF(MMULT(--ISERR(SEARCH(TRANSPOSE(H$2:INDEX(H:H,COUNTA(H:H))),A$2:A$99)),(ROW(H$2:INDEX(H:H,COUNTA(H:H))))^0)=COUNTA(H$2:INDEX(H:H,COUNTA(H:H))),ROW($2:$99)),ROW(J48)))&amp;""</f>
        <v>КОНСТРУКТОР МЯГКИЙ VARIETY BLOCKS  ТИГРЕНОК  61 элемента 5-10 лет    320</v>
      </c>
      <c r="K49" t="s">
        <v>74</v>
      </c>
      <c r="N49" s="7" t="s">
        <v>59</v>
      </c>
    </row>
    <row r="50" spans="1:14" x14ac:dyDescent="0.25">
      <c r="A50" s="5" t="s">
        <v>48</v>
      </c>
      <c r="B50">
        <f>COUNT(INDEX(SEARCH(H$2:INDEX(H:H,COUNTA(H:H)),A50),))</f>
        <v>0</v>
      </c>
      <c r="D50" s="2" t="str">
        <f t="array" ref="D50">IFERROR(INDEX(A:A,SMALL(IF(ISERR(SEARCH(H$2:INDEX(H:H,COUNTA(H:H)),A$2:A$9999)),ROW($2:$9999)),ROW(D49))),"")</f>
        <v/>
      </c>
      <c r="E50" s="2" t="str">
        <f t="array" ref="E50">INDEX(A:A,SMALL(IF(ISNA(MATCH(A$2:A$99,D$2:D$99,)),ROW($2:$99)),ROW(E49)))&amp;""</f>
        <v>КОНСТРУКТОР Робот-трансформер в тубе 21 деталь   6+  5 видов    220</v>
      </c>
      <c r="F50" t="s">
        <v>74</v>
      </c>
      <c r="J50" s="2" t="str">
        <f t="array" ref="J50">INDEX(A:A,SMALL(IF(MMULT(--ISERR(SEARCH(TRANSPOSE(H$2:INDEX(H:H,COUNTA(H:H))),A$2:A$99)),(ROW(H$2:INDEX(H:H,COUNTA(H:H))))^0)=COUNTA(H$2:INDEX(H:H,COUNTA(H:H))),ROW($2:$99)),ROW(J49)))&amp;""</f>
        <v>КОНСТРУКТОР Робот-трансформер в тубе 21 деталь   6+  5 видов    220</v>
      </c>
      <c r="K50" t="s">
        <v>74</v>
      </c>
      <c r="N50" s="7" t="s">
        <v>60</v>
      </c>
    </row>
    <row r="51" spans="1:14" x14ac:dyDescent="0.25">
      <c r="A51" s="5" t="s">
        <v>49</v>
      </c>
      <c r="B51">
        <f>COUNT(INDEX(SEARCH(H$2:INDEX(H:H,COUNTA(H:H)),A51),))</f>
        <v>0</v>
      </c>
      <c r="D51" s="2" t="str">
        <f t="array" ref="D51">IFERROR(INDEX(A:A,SMALL(IF(ISERR(SEARCH(H$2:INDEX(H:H,COUNTA(H:H)),A$2:A$9999)),ROW($2:$9999)),ROW(D50))),"")</f>
        <v/>
      </c>
      <c r="E51" s="2" t="str">
        <f t="array" ref="E51">INDEX(A:A,SMALL(IF(ISNA(MATCH(A$2:A$99,D$2:D$99,)),ROW($2:$99)),ROW(E50)))&amp;""</f>
        <v>КОНСТРУКТОР- ИГРУШКА BRAINS с ключом и отверткой  ГОНОЧНАЯ МАШИНКА 3+    100</v>
      </c>
      <c r="F51" t="s">
        <v>74</v>
      </c>
      <c r="J51" s="2" t="str">
        <f t="array" ref="J51">INDEX(A:A,SMALL(IF(MMULT(--ISERR(SEARCH(TRANSPOSE(H$2:INDEX(H:H,COUNTA(H:H))),A$2:A$99)),(ROW(H$2:INDEX(H:H,COUNTA(H:H))))^0)=COUNTA(H$2:INDEX(H:H,COUNTA(H:H))),ROW($2:$99)),ROW(J50)))&amp;""</f>
        <v>КОНСТРУКТОР- ИГРУШКА BRAINS с ключом и отверткой  ГОНОЧНАЯ МАШИНКА 3+    100</v>
      </c>
      <c r="K51" t="s">
        <v>74</v>
      </c>
      <c r="N51" s="7" t="s">
        <v>61</v>
      </c>
    </row>
    <row r="52" spans="1:14" x14ac:dyDescent="0.25">
      <c r="A52" s="5" t="s">
        <v>50</v>
      </c>
      <c r="B52">
        <f>COUNT(INDEX(SEARCH(H$2:INDEX(H:H,COUNTA(H:H)),A52),))</f>
        <v>0</v>
      </c>
      <c r="D52" s="2" t="str">
        <f t="array" ref="D52">IFERROR(INDEX(A:A,SMALL(IF(ISERR(SEARCH(H$2:INDEX(H:H,COUNTA(H:H)),A$2:A$9999)),ROW($2:$9999)),ROW(D51))),"")</f>
        <v/>
      </c>
      <c r="E52" s="2" t="str">
        <f t="array" ref="E52">INDEX(A:A,SMALL(IF(ISNA(MATCH(A$2:A$99,D$2:D$99,)),ROW($2:$99)),ROW(E51)))&amp;""</f>
        <v>КОНСТРУКТОР- ИГРУШКА BRAINS с ключом и отверткой МАШИНКА 3+    100</v>
      </c>
      <c r="F52" t="s">
        <v>74</v>
      </c>
      <c r="J52" s="2" t="str">
        <f t="array" ref="J52">INDEX(A:A,SMALL(IF(MMULT(--ISERR(SEARCH(TRANSPOSE(H$2:INDEX(H:H,COUNTA(H:H))),A$2:A$99)),(ROW(H$2:INDEX(H:H,COUNTA(H:H))))^0)=COUNTA(H$2:INDEX(H:H,COUNTA(H:H))),ROW($2:$99)),ROW(J51)))&amp;""</f>
        <v>КОНСТРУКТОР- ИГРУШКА BRAINS с ключом и отверткой МАШИНКА 3+    100</v>
      </c>
      <c r="K52" t="s">
        <v>74</v>
      </c>
      <c r="N52" s="7" t="s">
        <v>62</v>
      </c>
    </row>
    <row r="53" spans="1:14" x14ac:dyDescent="0.25">
      <c r="A53" s="5" t="s">
        <v>51</v>
      </c>
      <c r="B53">
        <f>COUNT(INDEX(SEARCH(H$2:INDEX(H:H,COUNTA(H:H)),A53),))</f>
        <v>0</v>
      </c>
      <c r="D53" s="2" t="str">
        <f t="array" ref="D53">IFERROR(INDEX(A:A,SMALL(IF(ISERR(SEARCH(H$2:INDEX(H:H,COUNTA(H:H)),A$2:A$9999)),ROW($2:$9999)),ROW(D52))),"")</f>
        <v/>
      </c>
      <c r="E53" s="2" t="str">
        <f t="array" ref="E53">INDEX(A:A,SMALL(IF(ISNA(MATCH(A$2:A$99,D$2:D$99,)),ROW($2:$99)),ROW(E52)))&amp;""</f>
        <v>КОНСТРУКТОР- ИГРУШКА ENGINEER  с отверткой  ПОГРУЗЧИК  3+    200</v>
      </c>
      <c r="F53" t="s">
        <v>74</v>
      </c>
      <c r="J53" s="2" t="str">
        <f t="array" ref="J53">INDEX(A:A,SMALL(IF(MMULT(--ISERR(SEARCH(TRANSPOSE(H$2:INDEX(H:H,COUNTA(H:H))),A$2:A$99)),(ROW(H$2:INDEX(H:H,COUNTA(H:H))))^0)=COUNTA(H$2:INDEX(H:H,COUNTA(H:H))),ROW($2:$99)),ROW(J52)))&amp;""</f>
        <v>КОНСТРУКТОР- ИГРУШКА ENGINEER  с отверткой  ПОГРУЗЧИК  3+    200</v>
      </c>
      <c r="K53" t="s">
        <v>74</v>
      </c>
      <c r="N53" s="7" t="s">
        <v>63</v>
      </c>
    </row>
    <row r="54" spans="1:14" x14ac:dyDescent="0.25">
      <c r="A54" s="4" t="s">
        <v>52</v>
      </c>
      <c r="B54">
        <f>COUNT(INDEX(SEARCH(H$2:INDEX(H:H,COUNTA(H:H)),A54),))</f>
        <v>1</v>
      </c>
      <c r="D54" s="2" t="str">
        <f t="array" ref="D54">IFERROR(INDEX(A:A,SMALL(IF(ISERR(SEARCH(H$2:INDEX(H:H,COUNTA(H:H)),A$2:A$9999)),ROW($2:$9999)),ROW(D53))),"")</f>
        <v/>
      </c>
      <c r="E54" s="2" t="str">
        <f t="array" ref="E54">INDEX(A:A,SMALL(IF(ISNA(MATCH(A$2:A$99,D$2:D$99,)),ROW($2:$99)),ROW(E53)))&amp;""</f>
        <v>КОНСТРУКТОР- ИГРУШКА ENGINEER  с отверткой  ПОГРУЗЧИК  3+    250</v>
      </c>
      <c r="F54" t="s">
        <v>74</v>
      </c>
      <c r="J54" s="2" t="str">
        <f t="array" ref="J54">INDEX(A:A,SMALL(IF(MMULT(--ISERR(SEARCH(TRANSPOSE(H$2:INDEX(H:H,COUNTA(H:H))),A$2:A$99)),(ROW(H$2:INDEX(H:H,COUNTA(H:H))))^0)=COUNTA(H$2:INDEX(H:H,COUNTA(H:H))),ROW($2:$99)),ROW(J53)))&amp;""</f>
        <v>КОНСТРУКТОР- ИГРУШКА ENGINEER  с отверткой  ПОГРУЗЧИК  3+    250</v>
      </c>
      <c r="K54" t="s">
        <v>74</v>
      </c>
      <c r="N54" s="7" t="s">
        <v>64</v>
      </c>
    </row>
    <row r="55" spans="1:14" x14ac:dyDescent="0.25">
      <c r="A55" s="4" t="s">
        <v>53</v>
      </c>
      <c r="B55">
        <f>COUNT(INDEX(SEARCH(H$2:INDEX(H:H,COUNTA(H:H)),A55),))</f>
        <v>1</v>
      </c>
      <c r="D55" s="2" t="str">
        <f t="array" ref="D55">IFERROR(INDEX(A:A,SMALL(IF(ISERR(SEARCH(H$2:INDEX(H:H,COUNTA(H:H)),A$2:A$9999)),ROW($2:$9999)),ROW(D54))),"")</f>
        <v/>
      </c>
      <c r="E55" s="2" t="str">
        <f t="array" ref="E55">INDEX(A:A,SMALL(IF(ISNA(MATCH(A$2:A$99,D$2:D$99,)),ROW($2:$99)),ROW(E54)))&amp;""</f>
        <v>КОНСТРУКТОР- ИГРУШКА ENGINEER  с отверткой  САМОСВАЛ  3+    200</v>
      </c>
      <c r="F55" t="s">
        <v>74</v>
      </c>
      <c r="J55" s="2" t="str">
        <f t="array" ref="J55">INDEX(A:A,SMALL(IF(MMULT(--ISERR(SEARCH(TRANSPOSE(H$2:INDEX(H:H,COUNTA(H:H))),A$2:A$99)),(ROW(H$2:INDEX(H:H,COUNTA(H:H))))^0)=COUNTA(H$2:INDEX(H:H,COUNTA(H:H))),ROW($2:$99)),ROW(J54)))&amp;""</f>
        <v>КОНСТРУКТОР- ИГРУШКА ENGINEER  с отверткой  САМОСВАЛ  3+    200</v>
      </c>
      <c r="K55" t="s">
        <v>74</v>
      </c>
      <c r="N55" s="7" t="s">
        <v>46</v>
      </c>
    </row>
    <row r="56" spans="1:14" x14ac:dyDescent="0.25">
      <c r="A56" s="4" t="s">
        <v>54</v>
      </c>
      <c r="B56">
        <f>COUNT(INDEX(SEARCH(H$2:INDEX(H:H,COUNTA(H:H)),A56),))</f>
        <v>1</v>
      </c>
      <c r="D56" s="2" t="str">
        <f t="array" ref="D56">IFERROR(INDEX(A:A,SMALL(IF(ISERR(SEARCH(H$2:INDEX(H:H,COUNTA(H:H)),A$2:A$9999)),ROW($2:$9999)),ROW(D55))),"")</f>
        <v/>
      </c>
      <c r="E56" s="2" t="str">
        <f t="array" ref="E56">INDEX(A:A,SMALL(IF(ISNA(MATCH(A$2:A$99,D$2:D$99,)),ROW($2:$99)),ROW(E55)))&amp;""</f>
        <v>КОНСТРУКТОР- ИГРУШКА HAPPY TRIP  с ключом и отверткой САМОСВАЛ 3+    180</v>
      </c>
      <c r="F56" t="s">
        <v>74</v>
      </c>
      <c r="J56" s="2" t="str">
        <f t="array" ref="J56">INDEX(A:A,SMALL(IF(MMULT(--ISERR(SEARCH(TRANSPOSE(H$2:INDEX(H:H,COUNTA(H:H))),A$2:A$99)),(ROW(H$2:INDEX(H:H,COUNTA(H:H))))^0)=COUNTA(H$2:INDEX(H:H,COUNTA(H:H))),ROW($2:$99)),ROW(J55)))&amp;""</f>
        <v>КОНСТРУКТОР- ИГРУШКА HAPPY TRIP  с ключом и отверткой САМОСВАЛ 3+    180</v>
      </c>
      <c r="K56" t="s">
        <v>74</v>
      </c>
      <c r="N56" s="7" t="s">
        <v>47</v>
      </c>
    </row>
    <row r="57" spans="1:14" x14ac:dyDescent="0.25">
      <c r="A57" s="4" t="s">
        <v>55</v>
      </c>
      <c r="B57">
        <f>COUNT(INDEX(SEARCH(H$2:INDEX(H:H,COUNTA(H:H)),A57),))</f>
        <v>1</v>
      </c>
      <c r="D57" s="2" t="str">
        <f t="array" ref="D57">IFERROR(INDEX(A:A,SMALL(IF(ISERR(SEARCH(H$2:INDEX(H:H,COUNTA(H:H)),A$2:A$9999)),ROW($2:$9999)),ROW(D56))),"")</f>
        <v/>
      </c>
      <c r="E57" s="2" t="str">
        <f t="array" ref="E57">INDEX(A:A,SMALL(IF(ISNA(MATCH(A$2:A$99,D$2:D$99,)),ROW($2:$99)),ROW(E56)))&amp;""</f>
        <v>КОНСТРУКТОР- ИГРУШКА HAPPY TRIP  с ключом и отверткой САМОСВАЛ 3+    200</v>
      </c>
      <c r="F57" t="s">
        <v>74</v>
      </c>
      <c r="J57" s="2" t="str">
        <f t="array" ref="J57">INDEX(A:A,SMALL(IF(MMULT(--ISERR(SEARCH(TRANSPOSE(H$2:INDEX(H:H,COUNTA(H:H))),A$2:A$99)),(ROW(H$2:INDEX(H:H,COUNTA(H:H))))^0)=COUNTA(H$2:INDEX(H:H,COUNTA(H:H))),ROW($2:$99)),ROW(J56)))&amp;""</f>
        <v>КОНСТРУКТОР- ИГРУШКА HAPPY TRIP  с ключом и отверткой САМОСВАЛ 3+    200</v>
      </c>
      <c r="K57" t="s">
        <v>74</v>
      </c>
      <c r="N57" s="7" t="s">
        <v>48</v>
      </c>
    </row>
    <row r="58" spans="1:14" x14ac:dyDescent="0.25">
      <c r="A58" s="5" t="s">
        <v>56</v>
      </c>
      <c r="B58">
        <f>COUNT(INDEX(SEARCH(H$2:INDEX(H:H,COUNTA(H:H)),A58),))</f>
        <v>0</v>
      </c>
      <c r="D58" s="2" t="str">
        <f t="array" ref="D58">IFERROR(INDEX(A:A,SMALL(IF(ISERR(SEARCH(H$2:INDEX(H:H,COUNTA(H:H)),A$2:A$9999)),ROW($2:$9999)),ROW(D57))),"")</f>
        <v/>
      </c>
      <c r="E58" s="2" t="str">
        <f t="array" ref="E58">INDEX(A:A,SMALL(IF(ISNA(MATCH(A$2:A$99,D$2:D$99,)),ROW($2:$99)),ROW(E57)))&amp;""</f>
        <v>КОНСТРУКТОР- ИГРУШКА ДЕТСКАЯ МАСТЕРСКАЯ с ключом и отверткой МОТОЦИКЛ БОЛЬШ. 3+    220</v>
      </c>
      <c r="F58" t="s">
        <v>74</v>
      </c>
      <c r="J58" s="2" t="str">
        <f t="array" ref="J58">INDEX(A:A,SMALL(IF(MMULT(--ISERR(SEARCH(TRANSPOSE(H$2:INDEX(H:H,COUNTA(H:H))),A$2:A$99)),(ROW(H$2:INDEX(H:H,COUNTA(H:H))))^0)=COUNTA(H$2:INDEX(H:H,COUNTA(H:H))),ROW($2:$99)),ROW(J57)))&amp;""</f>
        <v>КОНСТРУКТОР- ИГРУШКА ДЕТСКАЯ МАСТЕРСКАЯ с ключом и отверткой МОТОЦИКЛ БОЛЬШ. 3+    220</v>
      </c>
      <c r="K58" t="s">
        <v>74</v>
      </c>
      <c r="N58" s="7" t="s">
        <v>49</v>
      </c>
    </row>
    <row r="59" spans="1:14" x14ac:dyDescent="0.25">
      <c r="A59" s="5" t="s">
        <v>57</v>
      </c>
      <c r="B59">
        <f>COUNT(INDEX(SEARCH(H$2:INDEX(H:H,COUNTA(H:H)),A59),))</f>
        <v>0</v>
      </c>
      <c r="D59" s="2" t="str">
        <f t="array" ref="D59">IFERROR(INDEX(A:A,SMALL(IF(ISERR(SEARCH(H$2:INDEX(H:H,COUNTA(H:H)),A$2:A$9999)),ROW($2:$9999)),ROW(D58))),"")</f>
        <v/>
      </c>
      <c r="E59" s="2" t="str">
        <f t="array" ref="E59">INDEX(A:A,SMALL(IF(ISNA(MATCH(A$2:A$99,D$2:D$99,)),ROW($2:$99)),ROW(E58)))&amp;""</f>
        <v>КОНСТРУКТОР- ИГРУШКА ДЕТСКАЯ МАСТЕРСКАЯ с ключом и отверткой МОТОЦИКЛ МАЛ. 3+    150</v>
      </c>
      <c r="F59" t="s">
        <v>74</v>
      </c>
      <c r="J59" s="2" t="str">
        <f t="array" ref="J59">INDEX(A:A,SMALL(IF(MMULT(--ISERR(SEARCH(TRANSPOSE(H$2:INDEX(H:H,COUNTA(H:H))),A$2:A$99)),(ROW(H$2:INDEX(H:H,COUNTA(H:H))))^0)=COUNTA(H$2:INDEX(H:H,COUNTA(H:H))),ROW($2:$99)),ROW(J58)))&amp;""</f>
        <v>КОНСТРУКТОР- ИГРУШКА ДЕТСКАЯ МАСТЕРСКАЯ с ключом и отверткой МОТОЦИКЛ МАЛ. 3+    150</v>
      </c>
      <c r="K59" t="s">
        <v>74</v>
      </c>
      <c r="N59" s="7" t="s">
        <v>50</v>
      </c>
    </row>
    <row r="60" spans="1:14" x14ac:dyDescent="0.25">
      <c r="A60" s="5" t="s">
        <v>58</v>
      </c>
      <c r="B60">
        <f>COUNT(INDEX(SEARCH(H$2:INDEX(H:H,COUNTA(H:H)),A60),))</f>
        <v>0</v>
      </c>
      <c r="D60" s="2" t="str">
        <f t="array" ref="D60">IFERROR(INDEX(A:A,SMALL(IF(ISERR(SEARCH(H$2:INDEX(H:H,COUNTA(H:H)),A$2:A$9999)),ROW($2:$9999)),ROW(D59))),"")</f>
        <v/>
      </c>
      <c r="E60" s="2" t="str">
        <f t="array" ref="E60">INDEX(A:A,SMALL(IF(ISNA(MATCH(A$2:A$99,D$2:D$99,)),ROW($2:$99)),ROW(E59)))&amp;""</f>
        <v/>
      </c>
      <c r="F60" t="s">
        <v>74</v>
      </c>
      <c r="J60" s="2" t="str">
        <f t="array" ref="J60">INDEX(A:A,SMALL(IF(MMULT(--ISERR(SEARCH(TRANSPOSE(H$2:INDEX(H:H,COUNTA(H:H))),A$2:A$99)),(ROW(H$2:INDEX(H:H,COUNTA(H:H))))^0)=COUNTA(H$2:INDEX(H:H,COUNTA(H:H))),ROW($2:$99)),ROW(J59)))&amp;""</f>
        <v/>
      </c>
      <c r="K60" t="s">
        <v>74</v>
      </c>
      <c r="N60" s="7" t="s">
        <v>51</v>
      </c>
    </row>
    <row r="61" spans="1:14" x14ac:dyDescent="0.25">
      <c r="A61" s="5" t="s">
        <v>59</v>
      </c>
      <c r="B61">
        <f>COUNT(INDEX(SEARCH(H$2:INDEX(H:H,COUNTA(H:H)),A61),))</f>
        <v>0</v>
      </c>
      <c r="D61" s="2" t="str">
        <f t="array" ref="D61">IFERROR(INDEX(A:A,SMALL(IF(ISERR(SEARCH(H$2:INDEX(H:H,COUNTA(H:H)),A$2:A$9999)),ROW($2:$9999)),ROW(D60))),"")</f>
        <v/>
      </c>
      <c r="E61" s="2" t="str">
        <f t="array" ref="E61">INDEX(A:A,SMALL(IF(ISNA(MATCH(A$2:A$99,D$2:D$99,)),ROW($2:$99)),ROW(E60)))&amp;""</f>
        <v/>
      </c>
      <c r="F61" t="s">
        <v>74</v>
      </c>
      <c r="J61" s="2" t="str">
        <f t="array" ref="J61">INDEX(A:A,SMALL(IF(MMULT(--ISERR(SEARCH(TRANSPOSE(H$2:INDEX(H:H,COUNTA(H:H))),A$2:A$99)),(ROW(H$2:INDEX(H:H,COUNTA(H:H))))^0)=COUNTA(H$2:INDEX(H:H,COUNTA(H:H))),ROW($2:$99)),ROW(J60)))&amp;""</f>
        <v/>
      </c>
      <c r="K61" t="s">
        <v>74</v>
      </c>
      <c r="N61" s="7" t="s">
        <v>31</v>
      </c>
    </row>
    <row r="62" spans="1:14" x14ac:dyDescent="0.25">
      <c r="A62" s="5" t="s">
        <v>60</v>
      </c>
      <c r="B62">
        <f>COUNT(INDEX(SEARCH(H$2:INDEX(H:H,COUNTA(H:H)),A62),))</f>
        <v>0</v>
      </c>
      <c r="D62" s="2" t="str">
        <f t="array" ref="D62">IFERROR(INDEX(A:A,SMALL(IF(ISERR(SEARCH(H$2:INDEX(H:H,COUNTA(H:H)),A$2:A$9999)),ROW($2:$9999)),ROW(D61))),"")</f>
        <v/>
      </c>
      <c r="E62" s="2" t="str">
        <f t="array" ref="E62">INDEX(A:A,SMALL(IF(ISNA(MATCH(A$2:A$99,D$2:D$99,)),ROW($2:$99)),ROW(E61)))&amp;""</f>
        <v/>
      </c>
      <c r="F62" t="s">
        <v>74</v>
      </c>
      <c r="J62" s="2" t="str">
        <f t="array" ref="J62">INDEX(A:A,SMALL(IF(MMULT(--ISERR(SEARCH(TRANSPOSE(H$2:INDEX(H:H,COUNTA(H:H))),A$2:A$99)),(ROW(H$2:INDEX(H:H,COUNTA(H:H))))^0)=COUNTA(H$2:INDEX(H:H,COUNTA(H:H))),ROW($2:$99)),ROW(J61)))&amp;""</f>
        <v/>
      </c>
      <c r="K62" t="s">
        <v>74</v>
      </c>
      <c r="N62" s="7" t="s">
        <v>76</v>
      </c>
    </row>
    <row r="63" spans="1:14" x14ac:dyDescent="0.25">
      <c r="A63" s="5" t="s">
        <v>61</v>
      </c>
      <c r="B63">
        <f>COUNT(INDEX(SEARCH(H$2:INDEX(H:H,COUNTA(H:H)),A63),))</f>
        <v>0</v>
      </c>
      <c r="D63" s="2"/>
      <c r="E63" s="2" t="str">
        <f t="array" ref="E63">INDEX(A:A,SMALL(IF(ISNA(MATCH(A$2:A$99,D$2:D$99,)),ROW($2:$99)),ROW(E62)))&amp;""</f>
        <v/>
      </c>
      <c r="F63" t="s">
        <v>74</v>
      </c>
      <c r="J63" s="2" t="str">
        <f t="array" ref="J63">INDEX(A:A,SMALL(IF(MMULT(--ISERR(SEARCH(TRANSPOSE(H$2:INDEX(H:H,COUNTA(H:H))),A$2:A$99)),(ROW(H$2:INDEX(H:H,COUNTA(H:H))))^0)=COUNTA(H$2:INDEX(H:H,COUNTA(H:H))),ROW($2:$99)),ROW(J62)))&amp;""</f>
        <v/>
      </c>
      <c r="K63" t="s">
        <v>74</v>
      </c>
    </row>
    <row r="64" spans="1:14" x14ac:dyDescent="0.25">
      <c r="A64" s="5" t="s">
        <v>62</v>
      </c>
      <c r="B64">
        <f>COUNT(INDEX(SEARCH(H$2:INDEX(H:H,COUNTA(H:H)),A64),))</f>
        <v>0</v>
      </c>
      <c r="D64" s="2"/>
      <c r="E64" s="2" t="str">
        <f t="array" ref="E64">INDEX(A:A,SMALL(IF(ISNA(MATCH(A$2:A$99,D$2:D$99,)),ROW($2:$99)),ROW(E63)))&amp;""</f>
        <v/>
      </c>
      <c r="F64" t="s">
        <v>74</v>
      </c>
      <c r="J64" s="2" t="str">
        <f t="array" ref="J64">INDEX(A:A,SMALL(IF(MMULT(--ISERR(SEARCH(TRANSPOSE(H$2:INDEX(H:H,COUNTA(H:H))),A$2:A$99)),(ROW(H$2:INDEX(H:H,COUNTA(H:H))))^0)=COUNTA(H$2:INDEX(H:H,COUNTA(H:H))),ROW($2:$99)),ROW(J63)))&amp;""</f>
        <v/>
      </c>
      <c r="K64" t="s">
        <v>74</v>
      </c>
    </row>
    <row r="65" spans="1:11" x14ac:dyDescent="0.25">
      <c r="A65" s="5" t="s">
        <v>63</v>
      </c>
      <c r="B65">
        <f>COUNT(INDEX(SEARCH(H$2:INDEX(H:H,COUNTA(H:H)),A65),))</f>
        <v>0</v>
      </c>
      <c r="D65" s="2"/>
      <c r="E65" s="2" t="str">
        <f t="array" ref="E65">INDEX(A:A,SMALL(IF(ISNA(MATCH(A$2:A$99,D$2:D$99,)),ROW($2:$99)),ROW(E64)))&amp;""</f>
        <v/>
      </c>
      <c r="F65" t="s">
        <v>74</v>
      </c>
      <c r="J65" s="2" t="str">
        <f t="array" ref="J65">INDEX(A:A,SMALL(IF(MMULT(--ISERR(SEARCH(TRANSPOSE(H$2:INDEX(H:H,COUNTA(H:H))),A$2:A$99)),(ROW(H$2:INDEX(H:H,COUNTA(H:H))))^0)=COUNTA(H$2:INDEX(H:H,COUNTA(H:H))),ROW($2:$99)),ROW(J64)))&amp;""</f>
        <v/>
      </c>
      <c r="K65" t="s">
        <v>74</v>
      </c>
    </row>
    <row r="66" spans="1:11" x14ac:dyDescent="0.25">
      <c r="A66" s="5" t="s">
        <v>64</v>
      </c>
      <c r="B66">
        <f>COUNT(INDEX(SEARCH(H$2:INDEX(H:H,COUNTA(H:H)),A66),))</f>
        <v>0</v>
      </c>
      <c r="D66" s="2"/>
      <c r="E66" s="2" t="str">
        <f t="array" ref="E66">INDEX(A:A,SMALL(IF(ISNA(MATCH(A$2:A$99,D$2:D$99,)),ROW($2:$99)),ROW(E65)))&amp;""</f>
        <v/>
      </c>
      <c r="F66" t="s">
        <v>74</v>
      </c>
      <c r="J66" s="2" t="str">
        <f t="array" ref="J66">INDEX(A:A,SMALL(IF(MMULT(--ISERR(SEARCH(TRANSPOSE(H$2:INDEX(H:H,COUNTA(H:H))),A$2:A$99)),(ROW(H$2:INDEX(H:H,COUNTA(H:H))))^0)=COUNTA(H$2:INDEX(H:H,COUNTA(H:H))),ROW($2:$99)),ROW(J65)))&amp;""</f>
        <v/>
      </c>
      <c r="K66" t="s">
        <v>74</v>
      </c>
    </row>
  </sheetData>
  <autoFilter ref="A1:B66"/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2019-07-23T08:30:53Z</dcterms:modified>
</cp:coreProperties>
</file>