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883"/>
  </bookViews>
  <sheets>
    <sheet name="Инвест" sheetId="7" r:id="rId1"/>
    <sheet name="Источник 1" sheetId="8" r:id="rId2"/>
  </sheets>
  <calcPr calcId="144525"/>
  <fileRecoveryPr autoRecover="0"/>
</workbook>
</file>

<file path=xl/calcChain.xml><?xml version="1.0" encoding="utf-8"?>
<calcChain xmlns="http://schemas.openxmlformats.org/spreadsheetml/2006/main">
  <c r="BA5" i="8" l="1"/>
  <c r="AV5" i="8"/>
  <c r="AQ5" i="8"/>
  <c r="AL5" i="8"/>
  <c r="AG5" i="8"/>
  <c r="AB5" i="8"/>
  <c r="W5" i="8"/>
  <c r="R5" i="8"/>
  <c r="M5" i="8"/>
  <c r="E5" i="8"/>
  <c r="H5" i="8" l="1"/>
  <c r="BW5" i="8" s="1"/>
  <c r="C10" i="7" l="1"/>
  <c r="C6" i="7" s="1"/>
  <c r="D10" i="7" l="1"/>
  <c r="D6" i="7" s="1"/>
  <c r="E10" i="7" l="1"/>
  <c r="E6" i="7" s="1"/>
  <c r="F10" i="7" l="1"/>
  <c r="F6" i="7" s="1"/>
  <c r="G10" i="7" l="1"/>
  <c r="G6" i="7" s="1"/>
</calcChain>
</file>

<file path=xl/sharedStrings.xml><?xml version="1.0" encoding="utf-8"?>
<sst xmlns="http://schemas.openxmlformats.org/spreadsheetml/2006/main" count="62" uniqueCount="53">
  <si>
    <t xml:space="preserve"> </t>
  </si>
  <si>
    <t>2018 г.</t>
  </si>
  <si>
    <t>Наименование объекта</t>
  </si>
  <si>
    <t>Итог</t>
  </si>
  <si>
    <t>Ед. изм.</t>
  </si>
  <si>
    <t>тыс. руб.</t>
  </si>
  <si>
    <t>2 кв. 2021</t>
  </si>
  <si>
    <t>Нарастающим итогом:</t>
  </si>
  <si>
    <t>1 кв. 2019</t>
  </si>
  <si>
    <t>2 кв. 2019</t>
  </si>
  <si>
    <t>3 кв. 2019</t>
  </si>
  <si>
    <t>4 кв. 2019</t>
  </si>
  <si>
    <t>1 кв. 2020</t>
  </si>
  <si>
    <t>2 кв. 2020</t>
  </si>
  <si>
    <t>3 кв. 2020</t>
  </si>
  <si>
    <t>4 кв. 2020</t>
  </si>
  <si>
    <t>1 кв. 2021</t>
  </si>
  <si>
    <t>3 кв. 2021</t>
  </si>
  <si>
    <t>4 кв. 2021</t>
  </si>
  <si>
    <t>1 кв. 2022</t>
  </si>
  <si>
    <t>2 кв. 2022</t>
  </si>
  <si>
    <t>3 кв. 2022</t>
  </si>
  <si>
    <t>4 кв. 2022</t>
  </si>
  <si>
    <t>1 кв. 2023</t>
  </si>
  <si>
    <t>2 кв. 2023</t>
  </si>
  <si>
    <t>3 кв. 2023</t>
  </si>
  <si>
    <t>4 кв. 2023</t>
  </si>
  <si>
    <t>1 кв. 2024</t>
  </si>
  <si>
    <t>2 кв. 2024</t>
  </si>
  <si>
    <t>3 кв. 2024</t>
  </si>
  <si>
    <t>4 кв. 2024</t>
  </si>
  <si>
    <t>1 кв. 2025</t>
  </si>
  <si>
    <t>2 кв. 2025</t>
  </si>
  <si>
    <t>3 кв. 2025</t>
  </si>
  <si>
    <t>4 кв. 2025</t>
  </si>
  <si>
    <t>1 кв. 2026</t>
  </si>
  <si>
    <t>2 кв. 2026</t>
  </si>
  <si>
    <t>3 кв. 2026</t>
  </si>
  <si>
    <t>4 кв. 2026</t>
  </si>
  <si>
    <t>1 кв. 2027</t>
  </si>
  <si>
    <t>2 кв. 2027</t>
  </si>
  <si>
    <t>3 кв. 2027</t>
  </si>
  <si>
    <t>4 кв. 2027</t>
  </si>
  <si>
    <t>1 кв. 2028</t>
  </si>
  <si>
    <t>2 кв. 2028</t>
  </si>
  <si>
    <t>3 кв. 2028</t>
  </si>
  <si>
    <t>4 кв. 2028</t>
  </si>
  <si>
    <t>Источник 1</t>
  </si>
  <si>
    <t>ГРАФИК ПОСТУПЛЕНИЯ ……………….</t>
  </si>
  <si>
    <t>Наименование проекта</t>
  </si>
  <si>
    <t>КАПИТАЛЬНЫЕ ВЛОЖЕНИЯ</t>
  </si>
  <si>
    <t>за счет источника 1</t>
  </si>
  <si>
    <t>за счет источника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</si>
</sst>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333399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0"/>
      <name val="Arial Cyr"/>
      <charset val="204"/>
    </font>
    <font>
      <i/>
      <sz val="10.5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i/>
      <sz val="11"/>
      <color rgb="FF333399"/>
      <name val="Cambria"/>
      <family val="1"/>
      <charset val="204"/>
      <scheme val="major"/>
    </font>
    <font>
      <sz val="11"/>
      <color rgb="FF333399"/>
      <name val="Cambria"/>
      <family val="1"/>
      <charset val="204"/>
      <scheme val="major"/>
    </font>
    <font>
      <i/>
      <sz val="10.5"/>
      <color rgb="FF333399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165" fontId="4" fillId="0" borderId="0"/>
  </cellStyleXfs>
  <cellXfs count="30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indent="3"/>
    </xf>
    <xf numFmtId="0" fontId="1" fillId="5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 indent="2"/>
    </xf>
    <xf numFmtId="164" fontId="1" fillId="3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left" vertical="center" indent="1"/>
    </xf>
    <xf numFmtId="164" fontId="7" fillId="0" borderId="1" xfId="0" applyNumberFormat="1" applyFont="1" applyBorder="1"/>
    <xf numFmtId="49" fontId="1" fillId="0" borderId="0" xfId="0" applyNumberFormat="1" applyFont="1"/>
    <xf numFmtId="0" fontId="1" fillId="0" borderId="0" xfId="0" applyFont="1"/>
    <xf numFmtId="14" fontId="5" fillId="3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">
    <dxf>
      <numFmt numFmtId="166" formatCode="&quot;1 кв.&quot;\ yyyy"/>
    </dxf>
    <dxf>
      <numFmt numFmtId="167" formatCode="&quot;2 кв.&quot;\ yyyy"/>
    </dxf>
    <dxf>
      <numFmt numFmtId="168" formatCode="&quot;3 кв.&quot;\ yyyy"/>
    </dxf>
    <dxf>
      <numFmt numFmtId="169" formatCode="&quot;4 кв.&quot;\ yyyy"/>
    </dxf>
  </dxfs>
  <tableStyles count="0" defaultTableStyle="TableStyleMedium9" defaultPivotStyle="PivotStyleLight16"/>
  <colors>
    <mruColors>
      <color rgb="FF333399"/>
      <color rgb="FF7E3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14.25" x14ac:dyDescent="0.2"/>
  <cols>
    <col min="1" max="1" width="52.85546875" style="1" customWidth="1"/>
    <col min="2" max="2" width="11.5703125" style="1" customWidth="1"/>
    <col min="3" max="3" width="16.5703125" style="1" customWidth="1"/>
    <col min="4" max="4" width="10.140625" style="1" customWidth="1"/>
    <col min="5" max="5" width="9.85546875" style="1" customWidth="1"/>
    <col min="6" max="7" width="13.5703125" style="1" bestFit="1" customWidth="1"/>
    <col min="8" max="16384" width="9.140625" style="1"/>
  </cols>
  <sheetData>
    <row r="2" spans="1:7" x14ac:dyDescent="0.2">
      <c r="A2" s="5" t="s">
        <v>50</v>
      </c>
    </row>
    <row r="4" spans="1:7" ht="21" customHeight="1" x14ac:dyDescent="0.2">
      <c r="A4" s="3" t="s">
        <v>2</v>
      </c>
      <c r="B4" s="7" t="s">
        <v>4</v>
      </c>
      <c r="C4" s="29">
        <v>43555</v>
      </c>
      <c r="D4" s="29">
        <v>43646</v>
      </c>
      <c r="E4" s="29">
        <v>43738</v>
      </c>
      <c r="F4" s="29">
        <v>43830</v>
      </c>
      <c r="G4" s="6">
        <v>2019</v>
      </c>
    </row>
    <row r="5" spans="1:7" x14ac:dyDescent="0.2">
      <c r="A5" s="4" t="s">
        <v>49</v>
      </c>
      <c r="B5" s="8" t="s">
        <v>5</v>
      </c>
      <c r="C5" s="18">
        <v>0</v>
      </c>
      <c r="D5" s="18">
        <v>0</v>
      </c>
      <c r="E5" s="18">
        <v>0</v>
      </c>
      <c r="F5" s="18">
        <v>1813869.6191999998</v>
      </c>
      <c r="G5" s="18">
        <v>1813869.6191999998</v>
      </c>
    </row>
    <row r="6" spans="1:7" x14ac:dyDescent="0.2">
      <c r="A6" s="17" t="s">
        <v>51</v>
      </c>
      <c r="B6" s="8" t="s">
        <v>5</v>
      </c>
      <c r="C6" s="20">
        <f>MAX(0,IF(C10&lt;='Источник 1'!$BW$5,C5,IF(C10&gt;'Источник 1'!$BW$5,C5-(C10-'Источник 1'!$BW$5))))</f>
        <v>0</v>
      </c>
      <c r="D6" s="20">
        <f>MAX(0,IF(D10&lt;='Источник 1'!$BW$5,D5,IF(D10&gt;'Источник 1'!$BW$5,D5-(D10-'Источник 1'!$BW$5))))</f>
        <v>0</v>
      </c>
      <c r="E6" s="20">
        <f>MAX(0,IF(E10&lt;='Источник 1'!$BW$5,E5,IF(E10&gt;'Источник 1'!$BW$5,E5-(E10-'Источник 1'!$BW$5))))</f>
        <v>0</v>
      </c>
      <c r="F6" s="20">
        <f>MAX(0,IF(F10&lt;='Источник 1'!$BW$5,F5,IF(F10&gt;'Источник 1'!$BW$5,F5-(F10-'Источник 1'!$BW$5))))</f>
        <v>1813869.6191999998</v>
      </c>
      <c r="G6" s="20">
        <f>MAX(0,IF(G10&lt;='Источник 1'!$BW$5,G5,IF(G10&gt;'Источник 1'!$BW$5,G5-(G10-'Источник 1'!$BW$5))))</f>
        <v>1813869.6191999998</v>
      </c>
    </row>
    <row r="7" spans="1:7" x14ac:dyDescent="0.2">
      <c r="A7" s="17" t="s">
        <v>52</v>
      </c>
      <c r="B7" s="8" t="s">
        <v>5</v>
      </c>
      <c r="C7" s="20"/>
      <c r="D7" s="9"/>
      <c r="E7" s="9"/>
      <c r="F7" s="9"/>
      <c r="G7" s="9"/>
    </row>
    <row r="8" spans="1:7" x14ac:dyDescent="0.2">
      <c r="B8" s="8"/>
    </row>
    <row r="9" spans="1:7" s="22" customFormat="1" x14ac:dyDescent="0.2">
      <c r="A9" s="23" t="s">
        <v>7</v>
      </c>
      <c r="B9" s="19"/>
      <c r="C9" s="24" t="s">
        <v>0</v>
      </c>
      <c r="D9" s="24"/>
      <c r="E9" s="24"/>
      <c r="F9" s="24"/>
      <c r="G9" s="24"/>
    </row>
    <row r="10" spans="1:7" s="21" customFormat="1" x14ac:dyDescent="0.2">
      <c r="A10" s="25" t="s">
        <v>49</v>
      </c>
      <c r="B10" s="19" t="s">
        <v>5</v>
      </c>
      <c r="C10" s="26">
        <f>C5</f>
        <v>0</v>
      </c>
      <c r="D10" s="26">
        <f>C10+D5</f>
        <v>0</v>
      </c>
      <c r="E10" s="26">
        <f>D10+E5</f>
        <v>0</v>
      </c>
      <c r="F10" s="26">
        <f>E10+F5</f>
        <v>1813869.6191999998</v>
      </c>
      <c r="G10" s="26">
        <f>F10</f>
        <v>1813869.6191999998</v>
      </c>
    </row>
    <row r="14" spans="1:7" x14ac:dyDescent="0.2">
      <c r="C14" s="27"/>
    </row>
    <row r="15" spans="1:7" x14ac:dyDescent="0.2">
      <c r="C15" s="28"/>
    </row>
  </sheetData>
  <conditionalFormatting sqref="C4:G4">
    <cfRule type="expression" dxfId="3" priority="1">
      <formula>(ROUNDUP(MONTH(C4)/3,)=4)*(C4&gt;9999)</formula>
    </cfRule>
    <cfRule type="expression" dxfId="2" priority="2">
      <formula>(ROUNDUP(MONTH(C4)/3,)=3)*(C4&gt;9999)</formula>
    </cfRule>
    <cfRule type="expression" dxfId="1" priority="3">
      <formula>(ROUNDUP(MONTH(C4)/3,)=2)*(C4&gt;9999)</formula>
    </cfRule>
    <cfRule type="expression" dxfId="0" priority="4">
      <formula>(ROUNDUP(MONTH(C4)/3,)=1)*(C4&gt;9999)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S10"/>
  <sheetViews>
    <sheetView showGridLines="0" workbookViewId="0">
      <selection activeCell="BX12" sqref="BX12"/>
    </sheetView>
  </sheetViews>
  <sheetFormatPr defaultRowHeight="14.25" outlineLevelCol="2" x14ac:dyDescent="0.2"/>
  <cols>
    <col min="1" max="1" width="41.140625" style="1" customWidth="1"/>
    <col min="2" max="2" width="13.85546875" style="1" customWidth="1"/>
    <col min="3" max="3" width="14.42578125" style="1" bestFit="1" customWidth="1"/>
    <col min="4" max="4" width="13.85546875" style="1" hidden="1" customWidth="1" outlineLevel="1"/>
    <col min="5" max="5" width="14.42578125" style="1" hidden="1" customWidth="1" outlineLevel="1"/>
    <col min="6" max="6" width="11.85546875" style="1" hidden="1" customWidth="1" outlineLevel="1"/>
    <col min="7" max="7" width="12" style="1" hidden="1" customWidth="1" outlineLevel="1"/>
    <col min="8" max="8" width="14.7109375" style="1" customWidth="1" collapsed="1"/>
    <col min="9" max="9" width="12.7109375" style="1" hidden="1" customWidth="1" outlineLevel="1"/>
    <col min="10" max="10" width="12.85546875" style="1" hidden="1" customWidth="1" outlineLevel="1"/>
    <col min="11" max="11" width="12.140625" style="1" hidden="1" customWidth="1" outlineLevel="1"/>
    <col min="12" max="12" width="12.5703125" style="1" hidden="1" customWidth="1" outlineLevel="1"/>
    <col min="13" max="13" width="12.85546875" style="1" bestFit="1" customWidth="1" collapsed="1"/>
    <col min="14" max="15" width="11.5703125" style="1" hidden="1" customWidth="1" outlineLevel="1"/>
    <col min="16" max="16" width="12" style="1" hidden="1" customWidth="1" outlineLevel="1"/>
    <col min="17" max="17" width="10.5703125" style="1" hidden="1" customWidth="1" outlineLevel="1"/>
    <col min="18" max="18" width="13.42578125" style="1" customWidth="1" collapsed="1"/>
    <col min="19" max="22" width="9.140625" style="1" hidden="1" customWidth="1" outlineLevel="2"/>
    <col min="23" max="23" width="9.140625" style="1" hidden="1" customWidth="1" outlineLevel="1"/>
    <col min="24" max="27" width="9.140625" style="1" hidden="1" customWidth="1" outlineLevel="2"/>
    <col min="28" max="28" width="9.140625" style="1" hidden="1" customWidth="1" outlineLevel="1"/>
    <col min="29" max="32" width="9.140625" style="1" hidden="1" customWidth="1" outlineLevel="2"/>
    <col min="33" max="33" width="9.140625" style="1" hidden="1" customWidth="1" outlineLevel="1"/>
    <col min="34" max="37" width="9.140625" style="1" hidden="1" customWidth="1" outlineLevel="2"/>
    <col min="38" max="38" width="9.140625" style="1" hidden="1" customWidth="1" outlineLevel="1"/>
    <col min="39" max="42" width="9.140625" style="1" hidden="1" customWidth="1" outlineLevel="2"/>
    <col min="43" max="43" width="9.140625" style="1" hidden="1" customWidth="1" outlineLevel="1"/>
    <col min="44" max="47" width="9.140625" style="1" hidden="1" customWidth="1" outlineLevel="2"/>
    <col min="48" max="48" width="9.140625" style="1" hidden="1" customWidth="1" outlineLevel="1"/>
    <col min="49" max="52" width="9.140625" style="1" hidden="1" customWidth="1" outlineLevel="2"/>
    <col min="53" max="74" width="9.140625" style="1" hidden="1" customWidth="1" outlineLevel="1"/>
    <col min="75" max="75" width="14.28515625" style="1" bestFit="1" customWidth="1" collapsed="1"/>
    <col min="76" max="16384" width="9.140625" style="1"/>
  </cols>
  <sheetData>
    <row r="2" spans="1:97" x14ac:dyDescent="0.2">
      <c r="A2" s="5" t="s">
        <v>48</v>
      </c>
      <c r="B2" s="5"/>
    </row>
    <row r="4" spans="1:97" ht="28.5" x14ac:dyDescent="0.2">
      <c r="A4" s="3" t="s">
        <v>2</v>
      </c>
      <c r="B4" s="7" t="s">
        <v>4</v>
      </c>
      <c r="C4" s="16" t="s">
        <v>1</v>
      </c>
      <c r="D4" s="13" t="s">
        <v>8</v>
      </c>
      <c r="E4" s="13" t="s">
        <v>9</v>
      </c>
      <c r="F4" s="13" t="s">
        <v>10</v>
      </c>
      <c r="G4" s="13" t="s">
        <v>11</v>
      </c>
      <c r="H4" s="6">
        <v>2019</v>
      </c>
      <c r="I4" s="13" t="s">
        <v>12</v>
      </c>
      <c r="J4" s="13" t="s">
        <v>13</v>
      </c>
      <c r="K4" s="13" t="s">
        <v>14</v>
      </c>
      <c r="L4" s="13" t="s">
        <v>15</v>
      </c>
      <c r="M4" s="6">
        <v>2020</v>
      </c>
      <c r="N4" s="13" t="s">
        <v>16</v>
      </c>
      <c r="O4" s="13" t="s">
        <v>6</v>
      </c>
      <c r="P4" s="13" t="s">
        <v>17</v>
      </c>
      <c r="Q4" s="13" t="s">
        <v>18</v>
      </c>
      <c r="R4" s="6">
        <v>2021</v>
      </c>
      <c r="S4" s="13" t="s">
        <v>19</v>
      </c>
      <c r="T4" s="13" t="s">
        <v>20</v>
      </c>
      <c r="U4" s="13" t="s">
        <v>21</v>
      </c>
      <c r="V4" s="13" t="s">
        <v>22</v>
      </c>
      <c r="W4" s="6">
        <v>2022</v>
      </c>
      <c r="X4" s="13" t="s">
        <v>23</v>
      </c>
      <c r="Y4" s="13" t="s">
        <v>24</v>
      </c>
      <c r="Z4" s="13" t="s">
        <v>25</v>
      </c>
      <c r="AA4" s="13" t="s">
        <v>26</v>
      </c>
      <c r="AB4" s="6">
        <v>2023</v>
      </c>
      <c r="AC4" s="13" t="s">
        <v>27</v>
      </c>
      <c r="AD4" s="13" t="s">
        <v>28</v>
      </c>
      <c r="AE4" s="13" t="s">
        <v>29</v>
      </c>
      <c r="AF4" s="13" t="s">
        <v>30</v>
      </c>
      <c r="AG4" s="6">
        <v>2024</v>
      </c>
      <c r="AH4" s="13" t="s">
        <v>31</v>
      </c>
      <c r="AI4" s="13" t="s">
        <v>32</v>
      </c>
      <c r="AJ4" s="13" t="s">
        <v>33</v>
      </c>
      <c r="AK4" s="13" t="s">
        <v>34</v>
      </c>
      <c r="AL4" s="6">
        <v>2025</v>
      </c>
      <c r="AM4" s="13" t="s">
        <v>35</v>
      </c>
      <c r="AN4" s="13" t="s">
        <v>36</v>
      </c>
      <c r="AO4" s="13" t="s">
        <v>37</v>
      </c>
      <c r="AP4" s="13" t="s">
        <v>38</v>
      </c>
      <c r="AQ4" s="6">
        <v>2026</v>
      </c>
      <c r="AR4" s="13" t="s">
        <v>39</v>
      </c>
      <c r="AS4" s="13" t="s">
        <v>40</v>
      </c>
      <c r="AT4" s="13" t="s">
        <v>41</v>
      </c>
      <c r="AU4" s="13" t="s">
        <v>42</v>
      </c>
      <c r="AV4" s="6">
        <v>2027</v>
      </c>
      <c r="AW4" s="13" t="s">
        <v>43</v>
      </c>
      <c r="AX4" s="13" t="s">
        <v>44</v>
      </c>
      <c r="AY4" s="13" t="s">
        <v>45</v>
      </c>
      <c r="AZ4" s="13" t="s">
        <v>46</v>
      </c>
      <c r="BA4" s="6">
        <v>2028</v>
      </c>
      <c r="BB4" s="6">
        <v>2029</v>
      </c>
      <c r="BC4" s="6">
        <v>2030</v>
      </c>
      <c r="BD4" s="6">
        <v>2031</v>
      </c>
      <c r="BE4" s="6">
        <v>2032</v>
      </c>
      <c r="BF4" s="6">
        <v>2033</v>
      </c>
      <c r="BG4" s="6">
        <v>2034</v>
      </c>
      <c r="BH4" s="6">
        <v>2035</v>
      </c>
      <c r="BI4" s="6">
        <v>2036</v>
      </c>
      <c r="BJ4" s="6">
        <v>2037</v>
      </c>
      <c r="BK4" s="6">
        <v>2038</v>
      </c>
      <c r="BL4" s="6">
        <v>2039</v>
      </c>
      <c r="BM4" s="6">
        <v>2040</v>
      </c>
      <c r="BN4" s="6">
        <v>2041</v>
      </c>
      <c r="BO4" s="6">
        <v>2042</v>
      </c>
      <c r="BP4" s="6">
        <v>2043</v>
      </c>
      <c r="BQ4" s="6">
        <v>2044</v>
      </c>
      <c r="BR4" s="6">
        <v>2045</v>
      </c>
      <c r="BS4" s="6">
        <v>2046</v>
      </c>
      <c r="BT4" s="6">
        <v>2047</v>
      </c>
      <c r="BU4" s="6">
        <v>2048</v>
      </c>
      <c r="BV4" s="6">
        <v>2049</v>
      </c>
      <c r="BW4" s="6" t="s">
        <v>3</v>
      </c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</row>
    <row r="5" spans="1:97" x14ac:dyDescent="0.2">
      <c r="A5" s="2" t="s">
        <v>47</v>
      </c>
      <c r="B5" s="11" t="s">
        <v>5</v>
      </c>
      <c r="C5" s="14">
        <v>3300000</v>
      </c>
      <c r="D5" s="10">
        <v>0</v>
      </c>
      <c r="E5" s="10">
        <f>1601570</f>
        <v>1601570</v>
      </c>
      <c r="F5" s="10">
        <v>0</v>
      </c>
      <c r="G5" s="10">
        <v>0</v>
      </c>
      <c r="H5" s="14">
        <f>SUM(D5:G5)</f>
        <v>1601570</v>
      </c>
      <c r="I5" s="14">
        <v>0</v>
      </c>
      <c r="J5" s="14">
        <v>2177620</v>
      </c>
      <c r="K5" s="14">
        <v>0</v>
      </c>
      <c r="L5" s="14">
        <v>0</v>
      </c>
      <c r="M5" s="14">
        <f>SUM(I5:L5)</f>
        <v>2177620</v>
      </c>
      <c r="N5" s="14">
        <v>0</v>
      </c>
      <c r="O5" s="14">
        <v>2511220</v>
      </c>
      <c r="P5" s="14">
        <v>0</v>
      </c>
      <c r="Q5" s="14">
        <v>0</v>
      </c>
      <c r="R5" s="14">
        <f>SUM(N5:Q5)</f>
        <v>2511220</v>
      </c>
      <c r="S5" s="14">
        <v>0</v>
      </c>
      <c r="T5" s="14">
        <v>0</v>
      </c>
      <c r="U5" s="14">
        <v>0</v>
      </c>
      <c r="V5" s="14">
        <v>0</v>
      </c>
      <c r="W5" s="14">
        <f>SUM(S5:V5)</f>
        <v>0</v>
      </c>
      <c r="X5" s="14">
        <v>0</v>
      </c>
      <c r="Y5" s="14">
        <v>0</v>
      </c>
      <c r="Z5" s="14">
        <v>0</v>
      </c>
      <c r="AA5" s="14">
        <v>0</v>
      </c>
      <c r="AB5" s="14">
        <f>SUM(X5:AA5)</f>
        <v>0</v>
      </c>
      <c r="AC5" s="14">
        <v>0</v>
      </c>
      <c r="AD5" s="14">
        <v>0</v>
      </c>
      <c r="AE5" s="14">
        <v>0</v>
      </c>
      <c r="AF5" s="14">
        <v>0</v>
      </c>
      <c r="AG5" s="14">
        <f>SUM(AC5:AF5)</f>
        <v>0</v>
      </c>
      <c r="AH5" s="14">
        <v>0</v>
      </c>
      <c r="AI5" s="14">
        <v>0</v>
      </c>
      <c r="AJ5" s="14">
        <v>0</v>
      </c>
      <c r="AK5" s="14">
        <v>0</v>
      </c>
      <c r="AL5" s="14">
        <f>SUM(AH5:AK5)</f>
        <v>0</v>
      </c>
      <c r="AM5" s="14">
        <v>0</v>
      </c>
      <c r="AN5" s="14">
        <v>0</v>
      </c>
      <c r="AO5" s="14">
        <v>0</v>
      </c>
      <c r="AP5" s="14">
        <v>0</v>
      </c>
      <c r="AQ5" s="14">
        <f>SUM(AM5:AP5)</f>
        <v>0</v>
      </c>
      <c r="AR5" s="14">
        <v>0</v>
      </c>
      <c r="AS5" s="14">
        <v>0</v>
      </c>
      <c r="AT5" s="14">
        <v>0</v>
      </c>
      <c r="AU5" s="14">
        <v>0</v>
      </c>
      <c r="AV5" s="14">
        <f>SUM(AR5:AU5)</f>
        <v>0</v>
      </c>
      <c r="AW5" s="14">
        <v>0</v>
      </c>
      <c r="AX5" s="14">
        <v>0</v>
      </c>
      <c r="AY5" s="14">
        <v>0</v>
      </c>
      <c r="AZ5" s="14">
        <v>0</v>
      </c>
      <c r="BA5" s="14">
        <f>SUM(AW5:AZ5)</f>
        <v>0</v>
      </c>
      <c r="BB5" s="14">
        <v>0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0</v>
      </c>
      <c r="BJ5" s="14">
        <v>0</v>
      </c>
      <c r="BK5" s="14">
        <v>0</v>
      </c>
      <c r="BL5" s="14">
        <v>0</v>
      </c>
      <c r="BM5" s="14">
        <v>0</v>
      </c>
      <c r="BN5" s="14">
        <v>0</v>
      </c>
      <c r="BO5" s="14">
        <v>0</v>
      </c>
      <c r="BP5" s="14">
        <v>0</v>
      </c>
      <c r="BQ5" s="14">
        <v>0</v>
      </c>
      <c r="BR5" s="14">
        <v>0</v>
      </c>
      <c r="BS5" s="14">
        <v>0</v>
      </c>
      <c r="BT5" s="14">
        <v>0</v>
      </c>
      <c r="BU5" s="14">
        <v>0</v>
      </c>
      <c r="BV5" s="14">
        <v>0</v>
      </c>
      <c r="BW5" s="15">
        <f>SUM(C5,H5,M5,R5,W5,AB5,AG5,AL5,AQ5,AV5,BA5,BB5,BC5,BD5,BE5,BF5,BG5,BH5,BI5,BJ5,BK5,BL5,BM5,BN5,BO5,BP5,BQ5,BR5,BS5,BT5,BU5,BV5)</f>
        <v>9590410</v>
      </c>
    </row>
    <row r="8" spans="1:97" x14ac:dyDescent="0.2">
      <c r="H8" s="1" t="s">
        <v>0</v>
      </c>
    </row>
    <row r="10" spans="1:97" x14ac:dyDescent="0.2">
      <c r="H10" s="1" t="s"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Инвест</vt:lpstr>
      <vt:lpstr>Источник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2019-07-20T06:14:51Z</dcterms:modified>
</cp:coreProperties>
</file>