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-105" yWindow="-105" windowWidth="23250" windowHeight="12570"/>
  </bookViews>
  <sheets>
    <sheet name="2.1." sheetId="3" r:id="rId1"/>
  </sheets>
  <externalReferences>
    <externalReference r:id="rId2"/>
  </externalReferences>
  <definedNames>
    <definedName name="solver_adj" localSheetId="0" hidden="1">'2.1.'!$A$15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'2.1.'!$B$15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3</definedName>
    <definedName name="solver_val" localSheetId="0" hidden="1">0</definedName>
    <definedName name="solver_ver" localSheetId="0" hidden="1">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4" i="3" l="1"/>
  <c r="L4" i="3"/>
  <c r="L6" i="3"/>
  <c r="L7" i="3"/>
  <c r="L8" i="3"/>
  <c r="L9" i="3"/>
  <c r="L10" i="3"/>
  <c r="L11" i="3"/>
  <c r="L12" i="3"/>
  <c r="L13" i="3"/>
  <c r="L14" i="3"/>
  <c r="L5" i="3"/>
  <c r="K6" i="3"/>
  <c r="K5" i="3"/>
  <c r="K4" i="3"/>
  <c r="E9" i="3"/>
  <c r="K7" i="3" l="1"/>
  <c r="B26" i="3"/>
  <c r="B25" i="3"/>
  <c r="B24" i="3"/>
  <c r="B23" i="3"/>
  <c r="B22" i="3"/>
  <c r="B21" i="3"/>
  <c r="B20" i="3"/>
  <c r="B19" i="3"/>
  <c r="B18" i="3"/>
  <c r="B17" i="3"/>
  <c r="B16" i="3"/>
  <c r="B15" i="3"/>
  <c r="E14" i="3"/>
  <c r="B13" i="3"/>
  <c r="E13" i="3"/>
  <c r="B12" i="3"/>
  <c r="B11" i="3"/>
  <c r="B10" i="3"/>
  <c r="E10" i="3"/>
  <c r="B9" i="3"/>
  <c r="B8" i="3"/>
  <c r="B7" i="3"/>
  <c r="B6" i="3"/>
  <c r="I6" i="3"/>
  <c r="H6" i="3"/>
  <c r="G6" i="3"/>
  <c r="F6" i="3"/>
  <c r="E6" i="3"/>
  <c r="B5" i="3"/>
  <c r="B4" i="3"/>
  <c r="K8" i="3" l="1"/>
  <c r="H9" i="3"/>
  <c r="H10" i="3"/>
  <c r="H12" i="3" s="1"/>
  <c r="E11" i="3"/>
  <c r="K9" i="3" l="1"/>
  <c r="K10" i="3" l="1"/>
  <c r="K11" i="3" l="1"/>
  <c r="K12" i="3" l="1"/>
  <c r="K13" i="3" l="1"/>
  <c r="K14" i="3" l="1"/>
</calcChain>
</file>

<file path=xl/sharedStrings.xml><?xml version="1.0" encoding="utf-8"?>
<sst xmlns="http://schemas.openxmlformats.org/spreadsheetml/2006/main" count="17" uniqueCount="13">
  <si>
    <t>Задание 2.1. Корни полимона</t>
  </si>
  <si>
    <t>Уравнение х^4+4x^3+4x^2+4x-1=0</t>
  </si>
  <si>
    <t>Таблица коэффициентов выбранного полинома</t>
  </si>
  <si>
    <t>x</t>
  </si>
  <si>
    <t>P(x)</t>
  </si>
  <si>
    <t>Коэф.</t>
  </si>
  <si>
    <t>А</t>
  </si>
  <si>
    <t>В</t>
  </si>
  <si>
    <t>h</t>
  </si>
  <si>
    <t>Модуль коэф.</t>
  </si>
  <si>
    <t>Шаг:</t>
  </si>
  <si>
    <t>x1</t>
  </si>
  <si>
    <t>x2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</si>
</sst>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1">
    <xf numFmtId="0" fontId="0" fillId="0" borderId="0" xfId="0"/>
    <xf numFmtId="0" fontId="1" fillId="0" borderId="0" xfId="2"/>
    <xf numFmtId="0" fontId="3" fillId="3" borderId="1" xfId="2" applyFont="1" applyFill="1" applyBorder="1"/>
    <xf numFmtId="0" fontId="3" fillId="3" borderId="2" xfId="2" applyFont="1" applyFill="1" applyBorder="1"/>
    <xf numFmtId="0" fontId="3" fillId="3" borderId="3" xfId="2" applyFont="1" applyFill="1" applyBorder="1"/>
    <xf numFmtId="0" fontId="1" fillId="0" borderId="4" xfId="2" applyBorder="1"/>
    <xf numFmtId="0" fontId="1" fillId="0" borderId="5" xfId="2" applyBorder="1"/>
    <xf numFmtId="0" fontId="1" fillId="2" borderId="6" xfId="2" applyFill="1" applyBorder="1"/>
    <xf numFmtId="0" fontId="1" fillId="0" borderId="7" xfId="2" applyBorder="1"/>
    <xf numFmtId="0" fontId="3" fillId="3" borderId="8" xfId="2" applyFont="1" applyFill="1" applyBorder="1"/>
    <xf numFmtId="164" fontId="1" fillId="0" borderId="9" xfId="2" applyNumberFormat="1" applyBorder="1"/>
    <xf numFmtId="0" fontId="3" fillId="3" borderId="8" xfId="2" applyFont="1" applyFill="1" applyBorder="1" applyAlignment="1">
      <alignment horizontal="center" vertical="center" wrapText="1"/>
    </xf>
    <xf numFmtId="0" fontId="3" fillId="3" borderId="6" xfId="2" applyFont="1" applyFill="1" applyBorder="1"/>
    <xf numFmtId="0" fontId="3" fillId="3" borderId="10" xfId="2" applyFont="1" applyFill="1" applyBorder="1" applyAlignment="1">
      <alignment horizontal="center" vertical="center" wrapText="1"/>
    </xf>
    <xf numFmtId="0" fontId="3" fillId="3" borderId="10" xfId="2" applyFont="1" applyFill="1" applyBorder="1"/>
    <xf numFmtId="164" fontId="1" fillId="0" borderId="11" xfId="2" applyNumberFormat="1" applyBorder="1"/>
    <xf numFmtId="164" fontId="1" fillId="0" borderId="0" xfId="2" applyNumberFormat="1"/>
    <xf numFmtId="0" fontId="3" fillId="3" borderId="12" xfId="2" applyFont="1" applyFill="1" applyBorder="1"/>
    <xf numFmtId="0" fontId="1" fillId="0" borderId="13" xfId="2" applyBorder="1"/>
    <xf numFmtId="0" fontId="1" fillId="4" borderId="6" xfId="2" applyFill="1" applyBorder="1"/>
    <xf numFmtId="0" fontId="1" fillId="4" borderId="7" xfId="2" applyFill="1" applyBorder="1"/>
    <xf numFmtId="0" fontId="1" fillId="0" borderId="9" xfId="2" applyBorder="1"/>
    <xf numFmtId="0" fontId="1" fillId="5" borderId="14" xfId="2" applyFill="1" applyBorder="1"/>
    <xf numFmtId="0" fontId="1" fillId="4" borderId="15" xfId="2" applyFill="1" applyBorder="1"/>
    <xf numFmtId="0" fontId="1" fillId="0" borderId="11" xfId="2" applyBorder="1"/>
    <xf numFmtId="0" fontId="1" fillId="2" borderId="16" xfId="2" applyFill="1" applyBorder="1"/>
    <xf numFmtId="0" fontId="1" fillId="2" borderId="17" xfId="2" applyFill="1" applyBorder="1"/>
    <xf numFmtId="0" fontId="1" fillId="2" borderId="0" xfId="2" applyFill="1"/>
    <xf numFmtId="0" fontId="1" fillId="5" borderId="18" xfId="2" applyFill="1" applyBorder="1"/>
    <xf numFmtId="0" fontId="1" fillId="4" borderId="19" xfId="2" applyFill="1" applyBorder="1"/>
    <xf numFmtId="0" fontId="1" fillId="0" borderId="6" xfId="2" applyBorder="1"/>
    <xf numFmtId="0" fontId="1" fillId="0" borderId="10" xfId="2" applyBorder="1"/>
    <xf numFmtId="0" fontId="1" fillId="6" borderId="6" xfId="2" applyFill="1" applyBorder="1"/>
    <xf numFmtId="0" fontId="1" fillId="7" borderId="11" xfId="2" applyFill="1" applyBorder="1" applyAlignment="1">
      <alignment horizontal="center" vertical="center" wrapText="1"/>
    </xf>
    <xf numFmtId="0" fontId="1" fillId="7" borderId="6" xfId="2" applyFill="1" applyBorder="1"/>
    <xf numFmtId="0" fontId="1" fillId="8" borderId="7" xfId="2" applyFill="1" applyBorder="1"/>
    <xf numFmtId="0" fontId="1" fillId="9" borderId="9" xfId="2" applyFill="1" applyBorder="1" applyAlignment="1">
      <alignment horizontal="center" vertical="center" wrapText="1"/>
    </xf>
    <xf numFmtId="0" fontId="1" fillId="9" borderId="6" xfId="2" applyFill="1" applyBorder="1"/>
    <xf numFmtId="0" fontId="3" fillId="3" borderId="1" xfId="2" applyFont="1" applyFill="1" applyBorder="1" applyAlignment="1">
      <alignment horizontal="center"/>
    </xf>
    <xf numFmtId="0" fontId="3" fillId="3" borderId="2" xfId="2" applyFont="1" applyFill="1" applyBorder="1" applyAlignment="1">
      <alignment horizontal="center"/>
    </xf>
    <xf numFmtId="0" fontId="1" fillId="10" borderId="7" xfId="2" applyFill="1" applyBorder="1"/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P(x)</a:t>
            </a:r>
          </a:p>
          <a:p>
            <a:pPr>
              <a:defRPr/>
            </a:pPr>
            <a:endParaRPr lang="ru-RU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7402668416447996E-2"/>
          <c:y val="0.19468059682352787"/>
          <c:w val="0.77495844269466418"/>
          <c:h val="0.75395128185324811"/>
        </c:manualLayout>
      </c:layout>
      <c:scatterChart>
        <c:scatterStyle val="smoothMarker"/>
        <c:varyColors val="0"/>
        <c:ser>
          <c:idx val="0"/>
          <c:order val="0"/>
          <c:marker>
            <c:symbol val="none"/>
          </c:marker>
          <c:xVal>
            <c:numRef>
              <c:f>[1]WITT!$A$28:$A$50</c:f>
              <c:numCache>
                <c:formatCode>General</c:formatCode>
                <c:ptCount val="23"/>
                <c:pt idx="0">
                  <c:v>103562</c:v>
                </c:pt>
                <c:pt idx="1">
                  <c:v>103562</c:v>
                </c:pt>
                <c:pt idx="2">
                  <c:v>104934</c:v>
                </c:pt>
                <c:pt idx="3">
                  <c:v>104934</c:v>
                </c:pt>
                <c:pt idx="4">
                  <c:v>105289</c:v>
                </c:pt>
                <c:pt idx="5">
                  <c:v>105422</c:v>
                </c:pt>
                <c:pt idx="6">
                  <c:v>105498</c:v>
                </c:pt>
                <c:pt idx="7">
                  <c:v>106044</c:v>
                </c:pt>
                <c:pt idx="8">
                  <c:v>106044</c:v>
                </c:pt>
                <c:pt idx="9">
                  <c:v>106066</c:v>
                </c:pt>
                <c:pt idx="10">
                  <c:v>106088</c:v>
                </c:pt>
                <c:pt idx="11">
                  <c:v>106598</c:v>
                </c:pt>
                <c:pt idx="12">
                  <c:v>106598</c:v>
                </c:pt>
                <c:pt idx="13">
                  <c:v>106598</c:v>
                </c:pt>
                <c:pt idx="14">
                  <c:v>106967</c:v>
                </c:pt>
                <c:pt idx="15">
                  <c:v>110085</c:v>
                </c:pt>
                <c:pt idx="16">
                  <c:v>110091</c:v>
                </c:pt>
                <c:pt idx="17">
                  <c:v>110104</c:v>
                </c:pt>
                <c:pt idx="18">
                  <c:v>110104</c:v>
                </c:pt>
                <c:pt idx="19">
                  <c:v>110104</c:v>
                </c:pt>
                <c:pt idx="20">
                  <c:v>110132</c:v>
                </c:pt>
                <c:pt idx="21">
                  <c:v>110852</c:v>
                </c:pt>
                <c:pt idx="22">
                  <c:v>110852</c:v>
                </c:pt>
              </c:numCache>
            </c:numRef>
          </c:xVal>
          <c:yVal>
            <c:numRef>
              <c:f>[1]WITT!$B$28:$B$50</c:f>
              <c:numCache>
                <c:formatCode>General</c:formatCode>
                <c:ptCount val="23"/>
                <c:pt idx="0">
                  <c:v>52</c:v>
                </c:pt>
                <c:pt idx="1">
                  <c:v>48</c:v>
                </c:pt>
                <c:pt idx="2">
                  <c:v>54</c:v>
                </c:pt>
                <c:pt idx="3">
                  <c:v>44</c:v>
                </c:pt>
                <c:pt idx="4">
                  <c:v>54</c:v>
                </c:pt>
                <c:pt idx="5">
                  <c:v>54</c:v>
                </c:pt>
                <c:pt idx="6">
                  <c:v>54</c:v>
                </c:pt>
                <c:pt idx="7">
                  <c:v>54</c:v>
                </c:pt>
                <c:pt idx="8">
                  <c:v>48</c:v>
                </c:pt>
                <c:pt idx="9">
                  <c:v>54</c:v>
                </c:pt>
                <c:pt idx="10">
                  <c:v>54</c:v>
                </c:pt>
                <c:pt idx="11">
                  <c:v>54</c:v>
                </c:pt>
                <c:pt idx="12">
                  <c:v>52</c:v>
                </c:pt>
                <c:pt idx="13">
                  <c:v>48</c:v>
                </c:pt>
                <c:pt idx="14">
                  <c:v>54</c:v>
                </c:pt>
                <c:pt idx="15">
                  <c:v>42</c:v>
                </c:pt>
                <c:pt idx="16">
                  <c:v>54</c:v>
                </c:pt>
                <c:pt idx="17">
                  <c:v>52</c:v>
                </c:pt>
                <c:pt idx="18">
                  <c:v>50</c:v>
                </c:pt>
                <c:pt idx="19">
                  <c:v>48</c:v>
                </c:pt>
                <c:pt idx="20">
                  <c:v>54</c:v>
                </c:pt>
                <c:pt idx="21">
                  <c:v>56</c:v>
                </c:pt>
                <c:pt idx="22">
                  <c:v>54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0-3F34-4613-B7B0-1304CB8D02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9305520"/>
        <c:axId val="1279304976"/>
      </c:scatterChart>
      <c:valAx>
        <c:axId val="127930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279304976"/>
        <c:crosses val="autoZero"/>
        <c:crossBetween val="midCat"/>
      </c:valAx>
      <c:valAx>
        <c:axId val="12793049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2793055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398145</xdr:colOff>
      <xdr:row>2</xdr:row>
      <xdr:rowOff>133349</xdr:rowOff>
    </xdr:from>
    <xdr:to>
      <xdr:col>26</xdr:col>
      <xdr:colOff>81915</xdr:colOff>
      <xdr:row>17</xdr:row>
      <xdr:rowOff>76200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4A177A3F-DC11-4A9C-A6B1-C04BC4DD8C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12</xdr:col>
      <xdr:colOff>314325</xdr:colOff>
      <xdr:row>5</xdr:row>
      <xdr:rowOff>161925</xdr:rowOff>
    </xdr:from>
    <xdr:to>
      <xdr:col>15</xdr:col>
      <xdr:colOff>190179</xdr:colOff>
      <xdr:row>12</xdr:row>
      <xdr:rowOff>123657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10650" y="1152525"/>
          <a:ext cx="2571429" cy="1342857"/>
        </a:xfrm>
        <a:prstGeom prst="rect">
          <a:avLst/>
        </a:prstGeom>
      </xdr:spPr>
    </xdr:pic>
    <xdr:clientData/>
  </xdr:twoCellAnchor>
  <xdr:twoCellAnchor>
    <xdr:from>
      <xdr:col>9</xdr:col>
      <xdr:colOff>342900</xdr:colOff>
      <xdr:row>0</xdr:row>
      <xdr:rowOff>66675</xdr:rowOff>
    </xdr:from>
    <xdr:to>
      <xdr:col>17</xdr:col>
      <xdr:colOff>0</xdr:colOff>
      <xdr:row>19</xdr:row>
      <xdr:rowOff>133350</xdr:rowOff>
    </xdr:to>
    <xdr:sp macro="" textlink="">
      <xdr:nvSpPr>
        <xdr:cNvPr id="4" name="Скругленный прямоугольник 3"/>
        <xdr:cNvSpPr/>
      </xdr:nvSpPr>
      <xdr:spPr>
        <a:xfrm>
          <a:off x="7267575" y="66675"/>
          <a:ext cx="5305425" cy="3781425"/>
        </a:xfrm>
        <a:prstGeom prst="roundRect">
          <a:avLst/>
        </a:prstGeom>
        <a:noFill/>
        <a:ln w="28575"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ru-RU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TT"/>
      <sheetName val="2.1. (2)"/>
      <sheetName val="Титульный лист"/>
      <sheetName val="2.1 В-14"/>
      <sheetName val="2.1."/>
      <sheetName val="2.2."/>
      <sheetName val="2.3."/>
      <sheetName val="2.4."/>
      <sheetName val="2.5."/>
    </sheetNames>
    <sheetDataSet>
      <sheetData sheetId="0">
        <row r="28">
          <cell r="A28">
            <v>103562</v>
          </cell>
          <cell r="B28">
            <v>52</v>
          </cell>
        </row>
        <row r="29">
          <cell r="A29">
            <v>103562</v>
          </cell>
          <cell r="B29">
            <v>48</v>
          </cell>
        </row>
        <row r="30">
          <cell r="A30">
            <v>104934</v>
          </cell>
          <cell r="B30">
            <v>54</v>
          </cell>
        </row>
        <row r="31">
          <cell r="A31">
            <v>104934</v>
          </cell>
          <cell r="B31">
            <v>44</v>
          </cell>
        </row>
        <row r="32">
          <cell r="A32">
            <v>105289</v>
          </cell>
          <cell r="B32">
            <v>54</v>
          </cell>
        </row>
        <row r="33">
          <cell r="A33">
            <v>105422</v>
          </cell>
          <cell r="B33">
            <v>54</v>
          </cell>
        </row>
        <row r="34">
          <cell r="A34">
            <v>105498</v>
          </cell>
          <cell r="B34">
            <v>54</v>
          </cell>
        </row>
        <row r="35">
          <cell r="A35">
            <v>106044</v>
          </cell>
          <cell r="B35">
            <v>54</v>
          </cell>
        </row>
        <row r="36">
          <cell r="A36">
            <v>106044</v>
          </cell>
          <cell r="B36">
            <v>48</v>
          </cell>
        </row>
        <row r="37">
          <cell r="A37">
            <v>106066</v>
          </cell>
          <cell r="B37">
            <v>54</v>
          </cell>
        </row>
        <row r="38">
          <cell r="A38">
            <v>106088</v>
          </cell>
          <cell r="B38">
            <v>54</v>
          </cell>
        </row>
        <row r="39">
          <cell r="A39">
            <v>106598</v>
          </cell>
          <cell r="B39">
            <v>54</v>
          </cell>
        </row>
        <row r="40">
          <cell r="A40">
            <v>106598</v>
          </cell>
          <cell r="B40">
            <v>52</v>
          </cell>
        </row>
        <row r="41">
          <cell r="A41">
            <v>106598</v>
          </cell>
          <cell r="B41">
            <v>48</v>
          </cell>
        </row>
        <row r="42">
          <cell r="A42">
            <v>106967</v>
          </cell>
          <cell r="B42">
            <v>54</v>
          </cell>
        </row>
        <row r="43">
          <cell r="A43">
            <v>110085</v>
          </cell>
          <cell r="B43">
            <v>42</v>
          </cell>
        </row>
        <row r="44">
          <cell r="A44">
            <v>110091</v>
          </cell>
          <cell r="B44">
            <v>54</v>
          </cell>
        </row>
        <row r="45">
          <cell r="A45">
            <v>110104</v>
          </cell>
          <cell r="B45">
            <v>52</v>
          </cell>
        </row>
        <row r="46">
          <cell r="A46">
            <v>110104</v>
          </cell>
          <cell r="B46">
            <v>50</v>
          </cell>
        </row>
        <row r="47">
          <cell r="A47">
            <v>110104</v>
          </cell>
          <cell r="B47">
            <v>48</v>
          </cell>
        </row>
        <row r="48">
          <cell r="A48">
            <v>110132</v>
          </cell>
          <cell r="B48">
            <v>54</v>
          </cell>
        </row>
        <row r="49">
          <cell r="A49">
            <v>110852</v>
          </cell>
          <cell r="B49">
            <v>56</v>
          </cell>
        </row>
        <row r="50">
          <cell r="A50">
            <v>110852</v>
          </cell>
          <cell r="B50">
            <v>54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workbookViewId="0">
      <selection activeCell="F23" sqref="F23"/>
    </sheetView>
  </sheetViews>
  <sheetFormatPr defaultColWidth="8.85546875" defaultRowHeight="15" x14ac:dyDescent="0.25"/>
  <cols>
    <col min="1" max="1" width="14.42578125" style="1" customWidth="1"/>
    <col min="2" max="2" width="13.7109375" style="1" customWidth="1"/>
    <col min="3" max="3" width="8.85546875" style="1"/>
    <col min="4" max="4" width="15.28515625" style="1" customWidth="1"/>
    <col min="5" max="5" width="16" style="1" customWidth="1"/>
    <col min="6" max="6" width="8.85546875" style="1"/>
    <col min="7" max="7" width="9" style="1" customWidth="1"/>
    <col min="8" max="13" width="8.85546875" style="1"/>
    <col min="14" max="14" width="16.28515625" style="1" customWidth="1"/>
    <col min="15" max="15" width="15.28515625" style="1" customWidth="1"/>
    <col min="16" max="16384" width="8.85546875" style="1"/>
  </cols>
  <sheetData>
    <row r="1" spans="1:15" x14ac:dyDescent="0.25">
      <c r="A1" s="1" t="s">
        <v>0</v>
      </c>
    </row>
    <row r="2" spans="1:15" ht="15.75" thickBot="1" x14ac:dyDescent="0.3">
      <c r="A2" s="1" t="s">
        <v>1</v>
      </c>
    </row>
    <row r="3" spans="1:15" ht="15.75" thickBot="1" x14ac:dyDescent="0.3">
      <c r="A3" s="2" t="s">
        <v>3</v>
      </c>
      <c r="B3" s="3" t="s">
        <v>4</v>
      </c>
      <c r="D3" s="1" t="s">
        <v>2</v>
      </c>
      <c r="K3" s="38" t="s">
        <v>3</v>
      </c>
      <c r="L3" s="39" t="s">
        <v>4</v>
      </c>
    </row>
    <row r="4" spans="1:15" ht="15.75" thickBot="1" x14ac:dyDescent="0.3">
      <c r="A4" s="7">
        <v>-4</v>
      </c>
      <c r="B4" s="8">
        <f>A4^4+4*A4^3+4*A4^2+4*A4-1</f>
        <v>47</v>
      </c>
      <c r="D4" s="4" t="s">
        <v>5</v>
      </c>
      <c r="E4" s="5">
        <v>1</v>
      </c>
      <c r="F4" s="5">
        <v>4</v>
      </c>
      <c r="G4" s="5">
        <v>4</v>
      </c>
      <c r="H4" s="5">
        <v>4</v>
      </c>
      <c r="I4" s="6">
        <v>-1</v>
      </c>
      <c r="K4" s="37">
        <f>H9</f>
        <v>0.2</v>
      </c>
      <c r="L4" s="40">
        <f>$E$4*K4^4+$F$4*K4^3+$G$4*K4^2+$H$4*K4+$I$4</f>
        <v>-6.3999999999999613E-3</v>
      </c>
      <c r="N4" s="37">
        <v>0.20104593258437795</v>
      </c>
      <c r="O4" s="40">
        <f>$E$4*N4^4+$F$4*N4^3+$G$4*N4^2+$H$4*N4+$I$4</f>
        <v>9.4429981611909852E-9</v>
      </c>
    </row>
    <row r="5" spans="1:15" ht="15.75" thickBot="1" x14ac:dyDescent="0.3">
      <c r="A5" s="7">
        <v>-3.52</v>
      </c>
      <c r="B5" s="8">
        <f t="shared" ref="B5:B25" si="0">A5^4+4*A5^3+4*A5^2+4*A5-1</f>
        <v>13.54678016000001</v>
      </c>
      <c r="K5" s="32">
        <f>K4+H$12</f>
        <v>0.67999999999999994</v>
      </c>
      <c r="L5" s="40">
        <f>E$4*K5^4+F$4*K5^3+G$4*K5^2+H$4*K5+I$4</f>
        <v>5.0411417599999986</v>
      </c>
    </row>
    <row r="6" spans="1:15" ht="15.75" thickBot="1" x14ac:dyDescent="0.3">
      <c r="A6" s="7">
        <v>-3.04</v>
      </c>
      <c r="B6" s="8">
        <f>A6^4+4*A6^3+4*A6^2+4*A6-1</f>
        <v>-3.1642854400000111</v>
      </c>
      <c r="D6" s="4" t="s">
        <v>9</v>
      </c>
      <c r="E6" s="5">
        <f>ABS(E4)</f>
        <v>1</v>
      </c>
      <c r="F6" s="5">
        <f t="shared" ref="F6:I6" si="1">ABS(F4)</f>
        <v>4</v>
      </c>
      <c r="G6" s="5">
        <f t="shared" si="1"/>
        <v>4</v>
      </c>
      <c r="H6" s="5">
        <f t="shared" si="1"/>
        <v>4</v>
      </c>
      <c r="I6" s="6">
        <f t="shared" si="1"/>
        <v>1</v>
      </c>
      <c r="K6" s="32">
        <f t="shared" ref="K6:K14" si="2">K5+H$12</f>
        <v>1.1599999999999999</v>
      </c>
      <c r="L6" s="35">
        <f t="shared" ref="L6:L14" si="3">E$4*K6^4+F$4*K6^3+G$4*K6^2+H$4*K6+I$4</f>
        <v>17.076623359999999</v>
      </c>
    </row>
    <row r="7" spans="1:15" x14ac:dyDescent="0.25">
      <c r="A7" s="7">
        <v>-2.56</v>
      </c>
      <c r="B7" s="8">
        <f t="shared" si="0"/>
        <v>-9.1847910400000092</v>
      </c>
      <c r="K7" s="32">
        <f t="shared" si="2"/>
        <v>1.64</v>
      </c>
      <c r="L7" s="35">
        <f t="shared" si="3"/>
        <v>41.196124159999997</v>
      </c>
    </row>
    <row r="8" spans="1:15" ht="15.75" thickBot="1" x14ac:dyDescent="0.3">
      <c r="A8" s="7">
        <v>-2.08</v>
      </c>
      <c r="B8" s="8">
        <f t="shared" si="0"/>
        <v>-9.2923110399999977</v>
      </c>
      <c r="K8" s="32">
        <f t="shared" si="2"/>
        <v>2.12</v>
      </c>
      <c r="L8" s="35">
        <f t="shared" si="3"/>
        <v>83.769743360000021</v>
      </c>
    </row>
    <row r="9" spans="1:15" x14ac:dyDescent="0.25">
      <c r="A9" s="7">
        <v>-1.6</v>
      </c>
      <c r="B9" s="8">
        <f t="shared" si="0"/>
        <v>-6.9903999999999993</v>
      </c>
      <c r="D9" s="9" t="s">
        <v>6</v>
      </c>
      <c r="E9" s="10">
        <f>1/(1+(4/$I$4))</f>
        <v>-0.33333333333333331</v>
      </c>
      <c r="G9" s="11" t="s">
        <v>6</v>
      </c>
      <c r="H9" s="36">
        <f>1/(1+(MAX(F6:I6)/E6))</f>
        <v>0.2</v>
      </c>
      <c r="K9" s="32">
        <f t="shared" si="2"/>
        <v>2.6</v>
      </c>
      <c r="L9" s="35">
        <f t="shared" si="3"/>
        <v>152.44160000000002</v>
      </c>
    </row>
    <row r="10" spans="1:15" ht="15.75" thickBot="1" x14ac:dyDescent="0.3">
      <c r="A10" s="7">
        <v>-1.1200000000000001</v>
      </c>
      <c r="B10" s="8">
        <f t="shared" si="0"/>
        <v>-4.5085926400000007</v>
      </c>
      <c r="D10" s="12" t="s">
        <v>7</v>
      </c>
      <c r="E10" s="8">
        <f>1+(4/$E$4)</f>
        <v>5</v>
      </c>
      <c r="G10" s="13" t="s">
        <v>7</v>
      </c>
      <c r="H10" s="33">
        <f>1+(MAX(E6:H6)/I6)</f>
        <v>5</v>
      </c>
      <c r="K10" s="32">
        <f t="shared" si="2"/>
        <v>3.08</v>
      </c>
      <c r="L10" s="35">
        <f t="shared" si="3"/>
        <v>256.12983295999999</v>
      </c>
    </row>
    <row r="11" spans="1:15" ht="15.75" thickBot="1" x14ac:dyDescent="0.3">
      <c r="A11" s="7">
        <v>-0.64</v>
      </c>
      <c r="B11" s="8">
        <f t="shared" si="0"/>
        <v>-2.8024038400000002</v>
      </c>
      <c r="D11" s="14" t="s">
        <v>8</v>
      </c>
      <c r="E11" s="15">
        <f>(E10-E9)/10</f>
        <v>0.53333333333333333</v>
      </c>
      <c r="K11" s="32">
        <f t="shared" si="2"/>
        <v>3.56</v>
      </c>
      <c r="L11" s="35">
        <f t="shared" si="3"/>
        <v>405.02660096</v>
      </c>
    </row>
    <row r="12" spans="1:15" ht="15.75" thickBot="1" x14ac:dyDescent="0.3">
      <c r="A12" s="19">
        <v>-0.16</v>
      </c>
      <c r="B12" s="20">
        <f t="shared" si="0"/>
        <v>-1.5533286400000001</v>
      </c>
      <c r="F12" s="16"/>
      <c r="G12" s="17" t="s">
        <v>10</v>
      </c>
      <c r="H12" s="18">
        <f>(H10-H9)/10</f>
        <v>0.48</v>
      </c>
      <c r="K12" s="32">
        <f t="shared" si="2"/>
        <v>4.04</v>
      </c>
      <c r="L12" s="35">
        <f t="shared" si="3"/>
        <v>610.59808255999985</v>
      </c>
    </row>
    <row r="13" spans="1:15" x14ac:dyDescent="0.25">
      <c r="A13" s="22">
        <v>0.20104585917066631</v>
      </c>
      <c r="B13" s="23">
        <f t="shared" si="0"/>
        <v>-4.4028244361449254E-7</v>
      </c>
      <c r="D13" s="9" t="s">
        <v>11</v>
      </c>
      <c r="E13" s="21">
        <f>A13</f>
        <v>0.20104585917066631</v>
      </c>
      <c r="K13" s="32">
        <f t="shared" si="2"/>
        <v>4.5199999999999996</v>
      </c>
      <c r="L13" s="35">
        <f t="shared" si="3"/>
        <v>885.58447615999967</v>
      </c>
    </row>
    <row r="14" spans="1:15" ht="15.75" thickBot="1" x14ac:dyDescent="0.3">
      <c r="A14" s="25"/>
      <c r="B14" s="26"/>
      <c r="D14" s="14" t="s">
        <v>12</v>
      </c>
      <c r="E14" s="24">
        <f>A15</f>
        <v>0.20104488610790458</v>
      </c>
      <c r="F14" s="16"/>
      <c r="K14" s="34">
        <f t="shared" si="2"/>
        <v>5</v>
      </c>
      <c r="L14" s="35">
        <f t="shared" si="3"/>
        <v>1244</v>
      </c>
    </row>
    <row r="15" spans="1:15" x14ac:dyDescent="0.25">
      <c r="A15" s="28">
        <v>0.20104488610790458</v>
      </c>
      <c r="B15" s="29">
        <f t="shared" si="0"/>
        <v>-6.401165951408494E-6</v>
      </c>
      <c r="C15" s="27"/>
      <c r="F15" s="16"/>
      <c r="K15"/>
      <c r="L15"/>
      <c r="M15"/>
    </row>
    <row r="16" spans="1:15" x14ac:dyDescent="0.25">
      <c r="A16" s="19">
        <v>-0.8</v>
      </c>
      <c r="B16" s="20">
        <f t="shared" si="0"/>
        <v>-3.2784</v>
      </c>
      <c r="K16"/>
      <c r="L16"/>
      <c r="M16"/>
    </row>
    <row r="17" spans="1:13" x14ac:dyDescent="0.25">
      <c r="A17" s="30">
        <v>-0.32</v>
      </c>
      <c r="B17" s="8">
        <f t="shared" si="0"/>
        <v>-1.99098624</v>
      </c>
      <c r="K17"/>
      <c r="L17"/>
      <c r="M17"/>
    </row>
    <row r="18" spans="1:13" x14ac:dyDescent="0.25">
      <c r="A18" s="30">
        <v>0.16</v>
      </c>
      <c r="B18" s="8">
        <f t="shared" si="0"/>
        <v>-0.24056063999999999</v>
      </c>
      <c r="K18"/>
      <c r="L18"/>
      <c r="M18"/>
    </row>
    <row r="19" spans="1:13" x14ac:dyDescent="0.25">
      <c r="A19" s="30">
        <v>0.64</v>
      </c>
      <c r="B19" s="8">
        <f t="shared" si="0"/>
        <v>4.4147481600000003</v>
      </c>
      <c r="K19"/>
      <c r="L19"/>
      <c r="M19"/>
    </row>
    <row r="20" spans="1:13" x14ac:dyDescent="0.25">
      <c r="A20" s="30">
        <v>1.1200000000000001</v>
      </c>
      <c r="B20" s="8">
        <f t="shared" si="0"/>
        <v>15.690831360000004</v>
      </c>
      <c r="K20"/>
      <c r="L20"/>
      <c r="M20"/>
    </row>
    <row r="21" spans="1:13" x14ac:dyDescent="0.25">
      <c r="A21" s="30">
        <v>1.6</v>
      </c>
      <c r="B21" s="8">
        <f t="shared" si="0"/>
        <v>38.577600000000011</v>
      </c>
      <c r="K21"/>
      <c r="L21"/>
      <c r="M21"/>
    </row>
    <row r="22" spans="1:13" x14ac:dyDescent="0.25">
      <c r="A22" s="30">
        <v>2.08</v>
      </c>
      <c r="B22" s="8">
        <f t="shared" si="0"/>
        <v>79.338984960000005</v>
      </c>
      <c r="K22"/>
      <c r="L22"/>
      <c r="M22"/>
    </row>
    <row r="23" spans="1:13" x14ac:dyDescent="0.25">
      <c r="A23" s="30">
        <v>2.56</v>
      </c>
      <c r="B23" s="8">
        <f t="shared" si="0"/>
        <v>145.51293696000002</v>
      </c>
      <c r="K23"/>
      <c r="L23"/>
      <c r="M23"/>
    </row>
    <row r="24" spans="1:13" x14ac:dyDescent="0.25">
      <c r="A24" s="30">
        <v>3.04</v>
      </c>
      <c r="B24" s="8">
        <f t="shared" si="0"/>
        <v>245.91142656</v>
      </c>
      <c r="K24"/>
      <c r="L24"/>
      <c r="M24"/>
    </row>
    <row r="25" spans="1:13" x14ac:dyDescent="0.25">
      <c r="A25" s="30">
        <v>3.52</v>
      </c>
      <c r="B25" s="8">
        <f t="shared" si="0"/>
        <v>390.62044415999998</v>
      </c>
      <c r="K25"/>
      <c r="L25"/>
      <c r="M25"/>
    </row>
    <row r="26" spans="1:13" ht="15.75" thickBot="1" x14ac:dyDescent="0.3">
      <c r="A26" s="31">
        <v>4</v>
      </c>
      <c r="B26" s="24">
        <f>A26^4+4*A26^3+4*A26^2+4*A26-1</f>
        <v>591</v>
      </c>
      <c r="K26"/>
      <c r="L26"/>
      <c r="M26"/>
    </row>
    <row r="27" spans="1:13" x14ac:dyDescent="0.25">
      <c r="K27"/>
      <c r="L27"/>
      <c r="M27"/>
    </row>
    <row r="28" spans="1:13" x14ac:dyDescent="0.25">
      <c r="K28"/>
      <c r="L28"/>
      <c r="M28"/>
    </row>
  </sheetData>
  <pageMargins left="0.7" right="0.7" top="0.75" bottom="0.75" header="0.3" footer="0.3"/>
  <pageSetup paperSize="9" orientation="portrait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2.1.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2019-07-30T10:13:14Z</dcterms:modified>
</cp:coreProperties>
</file>