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F49FBE80-19DF-4709-B506-EDC7C8AC413A}" xr6:coauthVersionLast="44" xr6:coauthVersionMax="44" xr10:uidLastSave="{00000000-0000-0000-0000-000000000000}"/>
  <bookViews>
    <workbookView xWindow="-120" yWindow="-120" windowWidth="38640" windowHeight="15840" activeTab="2" xr2:uid="{00000000-000D-0000-FFFF-FFFF00000000}"/>
  </bookViews>
  <sheets>
    <sheet name="БДДС" sheetId="7" r:id="rId1"/>
    <sheet name="Лист2" sheetId="9" r:id="rId2"/>
    <sheet name="Выписка банка с 25.05.18 по н.в" sheetId="1" r:id="rId3"/>
  </sheets>
  <definedNames>
    <definedName name="_FilterDatabase" localSheetId="2" hidden="1">'Выписка банка с 25.05.18 по н.в'!$A$1:$G$151</definedName>
    <definedName name="_xlnm._FilterDatabase" localSheetId="2" hidden="1">'Выписка банка с 25.05.18 по н.в'!$A$1:$H$196</definedName>
  </definedNames>
  <calcPr calcId="181029"/>
  <pivotCaches>
    <pivotCache cacheId="4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7" l="1"/>
  <c r="D6" i="7"/>
  <c r="F6" i="7" s="1"/>
  <c r="C381" i="7"/>
  <c r="C3" i="7"/>
  <c r="C2" i="7"/>
</calcChain>
</file>

<file path=xl/sharedStrings.xml><?xml version="1.0" encoding="utf-8"?>
<sst xmlns="http://schemas.openxmlformats.org/spreadsheetml/2006/main" count="1227" uniqueCount="372">
  <si>
    <t/>
  </si>
  <si>
    <t>ПАО СБЕРБАНК</t>
  </si>
  <si>
    <t>Московский банк Сбербанка России</t>
  </si>
  <si>
    <t>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</t>
  </si>
  <si>
    <t>Управление Федерального казначейства по г. Москве (ИФНС России №3 по г. Москве)</t>
  </si>
  <si>
    <t>Оплата комиссии за оказание услуг по зачислению денежных средств. Договор от 03.05.2018 № 38132425. НДС не облагается.</t>
  </si>
  <si>
    <t>ПАО СБЕРБАНК Г.Москва</t>
  </si>
  <si>
    <t>ООО "Культура Света"</t>
  </si>
  <si>
    <t>ООО "БУЛВЭРК"</t>
  </si>
  <si>
    <t>ИП Крылов Павел Андреевич</t>
  </si>
  <si>
    <t>ООО "Гледен Капитал" ДУ ОАО "ММЗ "Рассвет"</t>
  </si>
  <si>
    <t>Волчкова Елена Александровна</t>
  </si>
  <si>
    <t>УФК по г. Москве (Государственное учреждение Московское региональное отделение Фонда социального страхования Российской Федерации)</t>
  </si>
  <si>
    <t>ИП Колупаев Дмитрий Владимирович</t>
  </si>
  <si>
    <t>Оплата по счету №588/1 от 09.11.2018 г. За печать проектно-сметной документации (722 шт.). НДС не облагается.</t>
  </si>
  <si>
    <t>Оплата по счету №502 от 05.10.2018 г. За печать проектно-сметной документации (2 шт.). НДС не облагается.</t>
  </si>
  <si>
    <t>Оплата по счету №501 от 05.10.2018 г. За печать проектно-сметной документации (68 шт.). НДС не облагается.</t>
  </si>
  <si>
    <t>Комиссия в другие банки (кредитные организации, Банк России) за ПП/ПТ через ДБО согласно договору РКО №40702810238000102120 от '17/04/2018'. Документы:  Документ(ы):; от 31/01/19 №№: 28 (22544 RUR  ), 27 (13000</t>
  </si>
  <si>
    <t>За СМС-информирование по Корп.Картам по счету 40702810238000102120 за период с '01/01/2019' по '31/01/2019'.</t>
  </si>
  <si>
    <t>Оплата по счету №15 от 25.12.2018г., За выполненные работы по Договору №23-08 ГЖ от 23.08.2018 г. В том числе НДС 18 % - 72000.00 рублей.</t>
  </si>
  <si>
    <t>ООО "АДЕК"</t>
  </si>
  <si>
    <t>РОП 190131Re.i01 Отражено по операции с картой MasterCard Business 5479380019546636 за 29.01.2019. ФИО Держателя Волчкова Елена Александровна. 1410 Покупка. MOSMETRO.RU KNOVOGIREE   MOSCOW       RUS</t>
  </si>
  <si>
    <t>РОП 190201Re.i01 Отражено по операции с картой MasterCard Business 5479380019546636 за 31.01.2019. ФИО Держателя Волчкова Елена Александровна. 1100 Покупка. Y.M*myprintshop          moskva       RUS</t>
  </si>
  <si>
    <t>(13%) Налог на доходы физических лиц за декабрь 2018 года ,   НДС не облагается.</t>
  </si>
  <si>
    <t>(2,9%) Страховые взносы на обязательное социальное страхование на случай временной нетрудоспособности и в связи с материнством за ноябрь 2018 года. НДС не облагается.</t>
  </si>
  <si>
    <t>(22%) Страховые взносы на обязательное пенсионное страхование за ноябрь 2018 года. НДС не облагается.</t>
  </si>
  <si>
    <t>(0,2%) Страховые взносы на обязательное соц страхование от несчастных случаев на производстве и проф.заболеваний за ноябрь 2018 г.  НДС не облагается.</t>
  </si>
  <si>
    <t>(13%) Налог на доходы физических лиц за ноябрь 2018 года ,   НДС не облагается.</t>
  </si>
  <si>
    <t>(5,1%) Страховые взносы на обязательное медицинское страхование за ноябрь 2018 года.. НДС не облагается.</t>
  </si>
  <si>
    <t>Оплата по счету №1 от 09.01.2019 г., Аванс по Договору №04/122018 от 24.12.2018 г., За оказание услуг "Коммуникационная политика" по приложению №1 от 24.12.2018 г. НДС не облагается.</t>
  </si>
  <si>
    <t>ИП Панов Максим Игоревич</t>
  </si>
  <si>
    <t>РОП 190206Re.i01 Отражено по операции с картой MasterCard Business 5479380019546636 за 05.02.2019. ФИО Держателя Волчкова Елена Александровна. 1100 Покупка. PMR*CP.MASTERHOST        MOSCOW       RUS</t>
  </si>
  <si>
    <t>Оплата по Договору-счету № 280119 от 28 января 2019 г., за выполненные работы по визуализации 7 изображений благоустройства, Акт от 04.02.2019  НДС не облагается.</t>
  </si>
  <si>
    <t>Оплата по Договору-счету № 050219 от 05 февраля 2019 г., за выполненные работы по визуализации 1 изображения благоустройства,  НДС не облагается.</t>
  </si>
  <si>
    <t>Оплата по счету №8 от 01.02.2018 г., за оказание услуг по ведению бухгалтерского учета по договору №24/10/2018 от 24.10.2018г. за ноябрь 2018 г. НДС не облагается.</t>
  </si>
  <si>
    <t>ИП Богданова Татьяна Олеговна</t>
  </si>
  <si>
    <t>Оплата по счету №9 от 01.02.2018 г., за оказание услуг по ведению бухгалтерского учета по договору №24/10/2018 от 24.10.2018г. за декабрь 2018 г. НДС не облагается.</t>
  </si>
  <si>
    <t>Оплата по счету №10 от 01.02.2018 г., за оказание услуг по ведению бухгалтерского учета по договору №24/10/2018 от 24.10.2018г. за январь 2019 г. НДС не облагается.</t>
  </si>
  <si>
    <t>Оплата по счету №200А от 07.02.2019г., Оплата полиграфических работ по Договору №361401-CG\2018 от 05.10.2018 г. В том числе НДС 20 % - 123.00 рублей.</t>
  </si>
  <si>
    <t>ООО "Марка"</t>
  </si>
  <si>
    <t>Оплата по счету №ОЛР00001131 от 07.02.2019 г. За МФУ Kyocera 3252ci, автоподатчик DP-7120, тумба CB-7110M и тонер-картриджи В том числе НДС 20 % - 30835.83 рублей.</t>
  </si>
  <si>
    <t>ООО "ЛАД РМ"</t>
  </si>
  <si>
    <t>Комиссия в другие банки (кредитные организации, Банк России) за ПП/ПТ через ДБО согласно договору РКО №40702810238000102120 от '17/04/2018'. Документы:  Документ(ы):   Документ(ы):; от 05/02/19 №№: 44 (65000 RU</t>
  </si>
  <si>
    <t>Предоплата по договору №24/01/2019 от 24.01.2019 г. (п. 4.1.1. Договора) За работы по ремонту нежилого помещения НДС не облагается.</t>
  </si>
  <si>
    <t>ИП Чепуренко Ксения Витальевна</t>
  </si>
  <si>
    <t>Охапкин Иван Александрович</t>
  </si>
  <si>
    <t>Комиссия в другие банки (кредитные организации, Банк России) за ПП/ПТ через ДБО согласно договору РКО №40702810238000102120 от '17/04/2018'. Документы: №79 (214330.08 RUR  ) от 19/02/19 Без НДС</t>
  </si>
  <si>
    <t>РОП 190220Re.i01 Отражено по операции с картой MasterCard Business 5479380019546636 за 18.02.2019. ФИО Держателя Волчкова Елена Александровна. 1410 Покупка. ELEKTROMONTAZH           MOSKVA       RUS</t>
  </si>
  <si>
    <t>Комиссия банка за блокировку денежных средств в качестве обеспечения заявки на участие в закупке № '000-56146925', ОЭП - 'ETP_SBAST', без НДС.</t>
  </si>
  <si>
    <t>РОП 190223Re.i01 Отражено по операции с картой MasterCard Business 5479380019546636 за 22.02.2019. ФИО Держателя Волчкова Елена Александровна. 1100 Покупка. Y.M*myprintshop          moskva       RUS</t>
  </si>
  <si>
    <t>Оплата по договору № №ЗАР-04-2018 от 20.04.2018 г. согл.сч.№1 от 10.01.19 за разработку проекта благоустройства (г. Зарайск) 1, 2 этап. НДС не облагается.</t>
  </si>
  <si>
    <t>ООО НПП "Пассат"</t>
  </si>
  <si>
    <t>РОП 190225Re.i01 Отражено по операции с картой MasterCard Business 5479380019546636 за 22.02.2019. ФИО Держателя Волчкова Елена Александровна. 1410 Покупка. MOSMETRO.RU KULITSA 19   MOSCOW       RUS</t>
  </si>
  <si>
    <t>Налог при упрощенной системе налогообложения за 3 квартал 2018 года  НДС не облагается.</t>
  </si>
  <si>
    <t>РОП 190228Re.i01 Отражено по операции с картой MasterCard Business 5479380019546636 за 27.02.2019. ФИО Держателя Волчкова Елена Александровна. 1100 Покупка. Y.M*myprintshop          moskva       RUS</t>
  </si>
  <si>
    <t>ООО Институт территориального планирования Урбаника</t>
  </si>
  <si>
    <t>Окончательная оплата по Договору-счету № 040319 от 04 марта 2019 г., за создание 3D визуализации проекта 5 изображений благоустройства в г.Истра НДС не облагается.</t>
  </si>
  <si>
    <t>Комиссия в другие банки (кредитные организации, Банк России) за ПП/ПТ через ДБО согласно договору РКО №40702810238000102120 от '17/04/2018'. Документы:  Документ(ы):; от 19/03/19 №№: 97 (36750 RUR  ), 96 (25000</t>
  </si>
  <si>
    <t>РОП 190318Re.i01 Отражено по операции с картой MasterCard Business 5479380019546636 за 16.03.2019. ФИО Держателя Волчкова Елена Александровна. 1410 Покупка. ELEKTROMONTAZH           MOSKVA       RUS</t>
  </si>
  <si>
    <t>РОП 190318Re.i01 Отражено по операции с картой MasterCard Business 5479380019546636 за 16.03.2019. ФИО Держателя Волчкова Елена Александровна. 1410 Покупка. 037 OBI Aviapark         MOSKVA       RUS</t>
  </si>
  <si>
    <t>РОП 190319re.d01 Отражено по операции с картой MasterCard Business 5479380019546636 за 18.03.2019. ФИО Держателя Волчкова Елена Александровна. 1310 Покупка. OGO                      MOSCOW       RUS</t>
  </si>
  <si>
    <t>РОП 190320Re.i01 Отражено по операции с картой MasterCard Business 5479380019546636 за 18.03.2019. ФИО Держателя Волчкова Елена Александровна. 1410 Покупка. MOSMETRO.RU KNOVOGIREE   MOSCOW       RUS</t>
  </si>
  <si>
    <t>Оплата по счету №ГП000000000073 от 22.03.2019 г. В том числе НДС 20 % - 1200.00 рублей.</t>
  </si>
  <si>
    <t>ООО "Комитен"</t>
  </si>
  <si>
    <t>(2,9%) Страховые взносы на обязательное социальное страхование на случай временной нетрудоспособности и в связи с материнством за февраль 2019 года. НДС не облагается.</t>
  </si>
  <si>
    <t>(0,2%) Страховые взносы на обязательное соц страхование от несчастных случаев на производстве и проф.заболеваний за февраль 2019 г.   НДС не облагается.</t>
  </si>
  <si>
    <t>Оплата по счету №00ГУ-000685Ц/У от 22.02.2019 за экспертно-консультационную услугу по проверке правильности составления сметной документации. В том числе НДС 20 % - 21106.95 рублей.</t>
  </si>
  <si>
    <t>МЭФ МО (л/с 30860216990 ГАУ МО "Мособлгосэкспертиза")</t>
  </si>
  <si>
    <t>(0,2%) Страховые взносы на обязательное соц страхование от несчастных случаев на производстве и проф.заболеваний за декабрь 2018 г.  НДС не облагается.</t>
  </si>
  <si>
    <t>(2,9%) Страховые взносы на обязательное социальное страхование на случай временной нетрудоспособности и в связи с материнством за январь 2019 года. НДС не облагается.</t>
  </si>
  <si>
    <t>(5,1%) Страховые взносы на обязательное медицинское страхование за январь 2019 года.. НДС не облагается.</t>
  </si>
  <si>
    <t>(22%) Страховые взносы на обязательное пенсионное страхование за февраль 2019 года. НДС не облагается.</t>
  </si>
  <si>
    <t>(5,1%) Страховые взносы на обязательное медицинское страхование за декабрь 2018 года.. НДС не облагается.</t>
  </si>
  <si>
    <t>(2,9%) Страховые взносы на обязательное социальное страхование на случай временной нетрудоспособности и в связи с материнством за декабрь 2018 года. НДС не облагается.</t>
  </si>
  <si>
    <t>(0,2%) Страховые взносы на обязательное соц страхование от несчастных случаев на производстве и проф.заболеваний за январь 2019 г.   НДС не облагается.</t>
  </si>
  <si>
    <t>Оплата по счету №504 от 18.03.2019г., Выполн.работы по подготовке мат-лов на уч. г. Истра во Всерос. конк-се лучш.проектов создания комф. гор.среды, по Договору №04/19 от 01.03.2019 г., НДС не облагается</t>
  </si>
  <si>
    <t>РОП 190327Re.i01 Отражено по операции с картой MasterCard Business 5479380019546636 за 26.03.2019. ФИО Держателя Волчкова Елена Александровна. 1100 Покупка. Y.M*myprintshop          moskva       RUS</t>
  </si>
  <si>
    <t>За СМС-информирование по Корп.Картам по счету 40702810238000102120 за период с '01/03/2019' по '31/03/2019'.</t>
  </si>
  <si>
    <t>Оплата по счету №1993662939 от 04.04.2019 г. За лицензию "КриптоПро" , абонентское обслуживание, право пользования программ по тарифному плану "Классик" НДС не облагается.</t>
  </si>
  <si>
    <t>АО "ПФ "СКБ Контур"</t>
  </si>
  <si>
    <t>РОП 190403re.d01 Отражено по операции с картой MasterCard Business 5479380019546636 за 03.04.2019. ФИО Держателя Волчкова Елена Александровна. 2010 Выдача наличных. ATM 341608               MOSKVA       RUS</t>
  </si>
  <si>
    <t>РОП 190403Re.i01 Отражено по операции с картой MasterCard Business 5479380019546636 за 02.04.2019. ФИО Держателя Волчкова Елена Александровна. 1410 Покупка. 037 OBI Aviapark         MOSKVA       RUS</t>
  </si>
  <si>
    <t>Комиссия в другие банки (кредитные организации, Банк России) за ПП/ПТ через ДБО согласно договору РКО №40702810238000102120 от '17/04/2018'. Документы: №113 (18000 RUR  ) от 04/04/19 Без НДС</t>
  </si>
  <si>
    <t>Комиссия за выдачу наличных в УС своего банка по корпоративной карте, согласно договора РКО счет № 40702810238000102120 от '17/04/2018'. Документ(ы): №998821 (21000 RUR  ) от 04/04/19. Без НДС</t>
  </si>
  <si>
    <t>РОП 190405Re.i01 Отражено по операции с картой MasterCard Business 5479380019546636 за 04.04.2019. ФИО Держателя Волчкова Елена Александровна. 1100 Покупка. HTTP://WWW.ROBOKASSA.R   MOSKVA       RUS</t>
  </si>
  <si>
    <t>Оплата по договору № 01-11 от 21.11.2018 за услуги авторского надзора за реализ. проекта "благоустройство пешеходной зоны между ул.Новлянская и р.Москва" Сумма 41155-00 Без налога (НДС)</t>
  </si>
  <si>
    <t>ООО ГРАНД ХОЛДИНГ СТРОЙ</t>
  </si>
  <si>
    <t>РОП 190409Re.i01 Отражено по операции с картой MasterCard Business 5479380019546636 за 07.04.2019. ФИО Держателя Волчкова Елена Александровна. 1410 Покупка. ELEKTROMONTAZH           MOSKVA       RUS</t>
  </si>
  <si>
    <t>УИН39377110169052280290/// Списание пени- 8,30  Согл.ст.26.6 ФЗ от 24.07.98г №125-ФЗ, Филиал №11 Отделения Фонда. Реш. 3697 от 01.04.2019 г. Рег.№ 7711108020</t>
  </si>
  <si>
    <t>УФК по г. Москве (ГУ - Московское региональное отделение Фонда социального страхования РФ)</t>
  </si>
  <si>
    <t>Списание недоимка - 94,99  Согл. ст.26.6 ФЗ от 24.07.98г №125-ФЗ, Филиал №11 Отделения Фонда. Реш. 3697 от 01.04.2019 г. Рег.№ 7711108020</t>
  </si>
  <si>
    <t>НДС 20% от комиссии за Оформление карточки с образцами подписей и оттиска печати .2 подписи</t>
  </si>
  <si>
    <t>Комиссия за оформление карточки с образцами подписей и оттиска печати.  2 подписи</t>
  </si>
  <si>
    <t>Оплата по счету № 48 от 09 апреля 2019 г. Предоплата 50% по Дог.№ Р-013-3.3-2019 от 07.03.2019г., ДС№1 от 09.04.2019г. на разработку ПД стадии "РД" по г.Воскресенск МО, В том числе НДС 20 % - 8333.33 рублей.</t>
  </si>
  <si>
    <t>РОП 190411Re.i01 Отражено по операции с картой MasterCard Business 5479380019546636 за 10.04.2019. ФИО Держателя Волчкова Елена Александровна. 1410 Покупка. 037 OBI Aviapark         MOSKVA       RUS</t>
  </si>
  <si>
    <t>Заработная плата по реестру №9 от 12.04.2019 в соответствии с Договором 38132425 от 03.05.2018</t>
  </si>
  <si>
    <t>Заработная плата по реестру №10 от 12.04.2019 в соответствии с Договором 38132425 от 03.05.2018</t>
  </si>
  <si>
    <t>Дронов Никита Александрович</t>
  </si>
  <si>
    <t>Оплата по Счету № БЮ000018 от 28 марта 2019 г., Увеличение компенсационного фонда обеспечение договорных обязательств на основании ФЗ №372 от 03.07.2016г., НДС не облагается.</t>
  </si>
  <si>
    <t>А-СРО Мособлпрофпроект</t>
  </si>
  <si>
    <t>Заработная плата по реестру №13 от 16.05.2019 в соответствии с Договором 38132425 от 03.05.2018</t>
  </si>
  <si>
    <t>Заработная плата за Апрель 2019 г., НДС не облагается.</t>
  </si>
  <si>
    <t>13% Налог на доходы физических лиц за апрель 2019 года</t>
  </si>
  <si>
    <t>Управление Федерального казначейства по г. Москве (ИФНС России № 3 по г.Москве)</t>
  </si>
  <si>
    <t>УФК по г. Москве (ГУ - Московское региональное отделение Фонда социального страхования Российской Федерации)</t>
  </si>
  <si>
    <t>Прочие выплаты по реестру №16 от 17.05.2019 в соответствии с Договором 38132425 от 03.05.2018</t>
  </si>
  <si>
    <t>Оплата вознаграждения за предоставление Гарантии по Аукциону 0848300048219000048, Заявка №99624-1 НДС не облагается.</t>
  </si>
  <si>
    <t>ПАО Промсвязьбанк</t>
  </si>
  <si>
    <t>Оплата по Договору-счету № 140519 от 14.05.2019 г., за выполнение 3D визуализации 1 изображения благоустройства в Павшинской пойме  НДС не облагается.</t>
  </si>
  <si>
    <t>Оплата по Договору-счету № 060519 от 06.05.2019 г., за выполнение 3D визуализации 2(Двух) изображения благоустройства в Павшинской пойме  НДС не облагается.</t>
  </si>
  <si>
    <t>Оплата по счету №00ГУ-001467Ц/У от 15.04.2019 за экспертно-консультационную услугу по проверке правильности составления сметной документации. В том числе НДС 20 % - 633.33 рублей.</t>
  </si>
  <si>
    <t>Комиссия в другие банки (кредитные организации, Банк России) за ПП/ПТ через ДБО согласно договору РКО №40702810238000102120 от '17/04/2018'. Документы:  Документ(ы):; от 17/05/19 №№: 147 (15000 RUR  ), 145 (380</t>
  </si>
  <si>
    <t>(13%) Налог на доходы физических лиц за 2019 год ( отпускные за май),</t>
  </si>
  <si>
    <t>Отпускные по реестру №17 от 20.05.2019 в соответствии с Договором 38132425 от 03.05.2018</t>
  </si>
  <si>
    <t>Оплата по счету №KTH.05624019 от 30.04.2019 г За услуги связи за апрель 2019 по Договору №261799-рс от 01.03.2019 г. В том числе НДС 20 % - 1200.00 рублей.</t>
  </si>
  <si>
    <t>Комиссия в другие банки (кредитные организации, Банк России) за ПП/ПТ через ДБО согласно договору РКО №40702810238000102120 от '17/04/2018'. Документы: №150 (7200 RUR  ) от 20/05/19 Без НДС</t>
  </si>
  <si>
    <t>(917-0503-1010110010-244-226=3973333.33; л/с 02483023130);БО310 МК0848600002719000003 от 11.03.19 Счет №5 от 24.04.19, акт от 24.04.19 за разраб.проекта благоустр.пеш.тур.маршр: ул.Зайцева и Москв.наб., без НДС</t>
  </si>
  <si>
    <t>УФК по Московской области (Коломенское финансовое управление (Администрация  Коломенского городского округа Московской области л/с 03917221334)</t>
  </si>
  <si>
    <t>Комиссия в другие банки (кредитные организации, Банк России) за ПП/ПТ через ДБО согласно договору РКО №40702810138000239928 от '29/01/2019'. Документы: №553042 (6000 RUR  ) от 22/05/19 Без НДС</t>
  </si>
  <si>
    <t>Налог при упрощенной системе налогообложения за первый квартал 2019 года.  НДС не облагается.</t>
  </si>
  <si>
    <t>Оплата по счету № 0VT/2464280/24892465 от 30.05.2019 за Бумага для ОфТех SVETO COPY (А3 80г 146%) пачка 500л, 6 шт. В том числе НДС 20 % - 593.84 рублей.</t>
  </si>
  <si>
    <t>ООО "Комус"</t>
  </si>
  <si>
    <t>По счету №380 от 29 марта 2019 г.Аванс в размере 50% от услуг проведению анализа документац на проекте "Часовня" в г. Коломна по договору № СТС/2019/010 от 29 марта 2019г.В том числе НДС 20 % - 36000.00 рублей.</t>
  </si>
  <si>
    <t>АО Бюро Веритас Русь</t>
  </si>
  <si>
    <t>Оплата по счету №783 от 27.05.2019 г. Доплата постоянной и переменной арендной платы за июнь 2019 г. По Договору аренды №СЗ/1-301118 от 30.11.2018 г.  В том числе НДС 20 % - 11534.69 рублей.</t>
  </si>
  <si>
    <t>По договору №48 от 10 апреля 2019г. за разработку сметной документации по объекту "Часовня" в г. Коломна НДС не облагается.</t>
  </si>
  <si>
    <t>Синегина Надежда Владимировна</t>
  </si>
  <si>
    <t>По договору №47 от 09 апреля 2019 г., за разработку ПД стадии П и Р раздела система водоотведение и сети объекта "Часовня" г. Коломна НДС не облагается.</t>
  </si>
  <si>
    <t>Гуля Алексей Александрович</t>
  </si>
  <si>
    <t>Возмещение ден.средств по авансовому отчету №32 от 31.05.2019 г. За строительные материалы, НДС не облагается.</t>
  </si>
  <si>
    <t>Оплата за услуги по счету 4298816 л/с 482452 клиента 497295,  в том числе НДС 20% - 166,67 руб</t>
  </si>
  <si>
    <t>ООО "МАСТЕРХОСТ"</t>
  </si>
  <si>
    <t>За SMS-информирование по операциям, совершенным с использованием бизнес-карт по счету 40702810238000102120 за период с '01/05/2019' по '31/05/2019'.</t>
  </si>
  <si>
    <t>Комиссия в другие банки (кредитные организации, Банк России) за ПП/ПТ через ДБО согласно договору РКО №40702810238000102120 от '17/04/2018'. Документы:  Документ(ы):; от 31/05/19 №№: 171 (69208.1 RUR  ), 176 (1</t>
  </si>
  <si>
    <t>Оплата по счету №58 от 04.04.2019 г., за оказание услуг по ведению бухгалтерского учета по договору №24/10/2018 от 24.10.2018г. за март 2019 г. НДС не облагается.</t>
  </si>
  <si>
    <t>Оплата по счету №59 от 03.05.2019 г., за оказание услуг по ведению бухгалтерского учета по договору №24/10/2018 от 24.10.2018г. за апрель 2019 г. НДС не облагается.</t>
  </si>
  <si>
    <t>Оплата по счету №60 от 03.06.2019 г., за оказание услуг по ведению бухгалтерского учета по договору №24/10/2018 от 24.10.2018г. за май 2019 г. НДС не облагается.</t>
  </si>
  <si>
    <t>5,9% Страховые взносы на обязательное медицинское страхование  За Май</t>
  </si>
  <si>
    <t>2,9% Взносы на обязательное социальное страхование НДС не облагается.</t>
  </si>
  <si>
    <t>22% Страховые взносы на выплату страховой части трудовой пенсии НДС не облагается.</t>
  </si>
  <si>
    <t>Заработная плата за Май 2019 г., НДС не облагается.</t>
  </si>
  <si>
    <t>0,2% Взносы на обязательное страхование от несчастных случаев. Регистрационный номер в ФСС 7711108020  За Март</t>
  </si>
  <si>
    <t>5,9% Страховые взносы на обязательное медицинское страхование  За Март</t>
  </si>
  <si>
    <t>по счету №3622/08 от 10.06.2019 за Информационно-консультационные услуги (прохождение проверки СРО). НДС не облагается.</t>
  </si>
  <si>
    <t>ООО "ЦСС"</t>
  </si>
  <si>
    <t>(13%) Налог на доходы физических лиц за 2019 год ( Отпускные Анисимова), НДС не облагается.</t>
  </si>
  <si>
    <t>Отпускные по реестру №23 от 10.06.2019 в соответствии с Договором 38132425 от 03.05.2018</t>
  </si>
  <si>
    <t>Авансовый отчет 33 10.06.2019 г., транспортные расходы, НДС не облагается.</t>
  </si>
  <si>
    <t>Возмещение ден. средств по авансовому отчету №23 от 16.04.2019 г. за приобретение мебели и строительных материалов в офисное помещение, НДС не облагается.</t>
  </si>
  <si>
    <t>Комиссия в другие банки (кредитные организации, Банк России) за ПП/ПТ через ДБО согласно договору РКО №40702810238000102120 от '17/04/2018'. Документы: №205 (40000 RUR  ) от 10/06/19 Без НДС</t>
  </si>
  <si>
    <t>Комиссия за перечисление средств со сч. ЮЛ на сч.ФЛ (в т.ч. при закрытии счета),  (оборот от 300 тыс. до 1500 тыс. руб) по дог. РКО №40702810238000102120 от '17/04/2018'. За документы: Документ(ы):; от 10/06/19</t>
  </si>
  <si>
    <t>Прочие выплаты по реестру №24 от 10.06.2019 в соответствии с Договором 38132425 от 03.05.2018</t>
  </si>
  <si>
    <t>(13%) Налог на доходы физических лиц за 2019 год ( Расчетные Стукало), НДС не облагается.</t>
  </si>
  <si>
    <t>Заработная плата по реестру №26 от 20.06.2019 в соответствии с Договором 38132425 от 03.05.2018</t>
  </si>
  <si>
    <t>РОП 190619Re.i01 Отражено по операции с картой MasterCard Business 5479380019546636 за 18.06.2019. ФИО Держателя Волчкова Елена Александровна. 1110 Покупка. 037 OBI Aviapark         MOSKVA       RUS</t>
  </si>
  <si>
    <t>Комиссия в другие банки (кредитные организации, Банк России) за ПП/ПТ через ДБО согласно договору РКО №40702810238000102120 от '17/04/2018'. Документы: №218 (4960 RUR  ) от 20/06/19 Без НДС</t>
  </si>
  <si>
    <t>Оплата по Договору №КО-12-18 от 24.12.2018 г., за разработку Проекта освещения, архитектурной инсталляции в г. Коломна. Окончательный платеж НДС не облагается.</t>
  </si>
  <si>
    <t>По счету № 76 от 14 июня 2019 г. окончательная оплата по Дог.№ Р-026-3.5-2019 от 23.05.2019г., Разработка РД раздела КР Павшинская пойма, В том числе НДС 20 % - 4166.67 рублей.</t>
  </si>
  <si>
    <t>Авансовый отчет 34 18.06.2019 г., транспортные расходы, НДС не облагается.</t>
  </si>
  <si>
    <t>Предоплата по договору 59 от 15 мая 2019 г. за разработку 3Д визуализаций г. Зарайск. НДС не облагается.</t>
  </si>
  <si>
    <t>ИП Баймиев Александр Ханифович</t>
  </si>
  <si>
    <t>Оплата по счету №910 от 20.06.2019г. Переменная арендная плата 1 за май 2019г. по Договору аренды нежилых помещений №СЗ/1-301118 от 30.11.2018 г. В том числе НДС 20 % - 490.72 рублей.</t>
  </si>
  <si>
    <t>Оплата по счету №KTH.06624019 от 31.05.2019 г За услуги связи за май 2019 по Договору №261799-рс от 01.03.2019 г. В том числе НДС 20 % - 1200.00 рублей.</t>
  </si>
  <si>
    <t>Оплата по счету № 759 от 19.06.2019 г. За перенос блока открытия двери и СКУД, НДС не облагается.</t>
  </si>
  <si>
    <t>OOO "Мистерком НД"</t>
  </si>
  <si>
    <t>по счету 9 от 21 июня 2019 г. за демонтаж-модтаж блока кондиционера LG 12  НДС не облагается.</t>
  </si>
  <si>
    <t>ООО "КлиматИнсталл"</t>
  </si>
  <si>
    <t>по Договору 55 от 07 мая 2019г. по акту от 10 мая 2019 за выполнение раздела вентиляция для объекта часовня в г. Коломна  НДС не облагается.</t>
  </si>
  <si>
    <t>Пупынин Сергей Сергеевич</t>
  </si>
  <si>
    <t>Обеспечение исполнения контракта на: Оказание услуг на осуществление авторского надзора за выполнением работ по благоустройству II этапа пешеходного туристического маршрута "Улица Зайцева". НДС не облагается.</t>
  </si>
  <si>
    <t>Администрация Коломенского ГО МО ( л/с 05917221334 )</t>
  </si>
  <si>
    <t>Обеспечение исполнения контракта на:Оказание услуг по осуществлению авторского надзора за выполнением работ по объекту:"Часовня Св. Александра Невского памятника - мемориала русскому воинству.НДС не облагается.</t>
  </si>
  <si>
    <t>Оплата самозанятому по акту сдачи-приемки от 10 мая 2019 г по договору 56 от 08 мая 2019 г. за раздел СС -видеонаблюдение для объекта часовня в г. Коломна НДС не облагается.</t>
  </si>
  <si>
    <t>Аносов Олег Викторович</t>
  </si>
  <si>
    <t>Комиссия за перечисление средств со сч. ЮЛ на сч.ФЛ (в т.ч. при закрытии счета),  (оборот от 300 тыс. до 1500 тыс. руб) по дог. РКО №40702810238000102120 от '17/04/2018'. За документы: Документ(ы):; от 21/06/19</t>
  </si>
  <si>
    <t>Комиссия в другие банки (кредитные организации, Банк России) за ПП/ПТ через ДБО согласно договору РКО №40702810238000102120 от '17/04/2018'. Документы:  Документ(ы):   Документ(ы):; от 14/06/19 №№: 212 (40000 R</t>
  </si>
  <si>
    <t>Оплата по счету №810 от 11.06.2019 г. Постоянная и переменная арендная плата №2 за июль 2019 г. По Договору аренды №СЗ/1-301118 от 30.11.2018 г.  В том числе НДС 20 % - 59357.07 рублей.</t>
  </si>
  <si>
    <t>РОП 190621Re.i01 Отражено по операции с картой MasterCard Business 5479380019546636 за 20.06.2019. ФИО Держателя Волчкова Елена Александровна. 1100 Покупка. HTTP://WWW.ROBOKASSA.R   MOSKVA       RUS</t>
  </si>
  <si>
    <t>Комиссия в другие банки (кредитные организации, Банк России) за ПП/ПТ через ДБО согласно договору РКО №40702810238000102120 от '17/04/2018'. Документы:  Документ(ы):   Документ(ы):; от 21/06/19 №№: 224 (356142.</t>
  </si>
  <si>
    <t>Оплата по счету №1401A от 25.06.2019г., Оплата полиграфических работ по Договору №361401-CG\2018 от 05.10.2018 г. В том числе НДС 20 % - 3751.29 рублей.</t>
  </si>
  <si>
    <t>Назначение</t>
  </si>
  <si>
    <t>Списание</t>
  </si>
  <si>
    <t>Поступление</t>
  </si>
  <si>
    <t>Контрагент</t>
  </si>
  <si>
    <t>Дата</t>
  </si>
  <si>
    <t>Статья затрат</t>
  </si>
  <si>
    <t>Вид затрат</t>
  </si>
  <si>
    <t>Комиссии банка</t>
  </si>
  <si>
    <t>Разработка проектно-сметной документации по комплексному благоустройству дворовой территории по адресу ул. Калинина, 1; ул. Октябрьской революции, 326,328,330; ул. Спортивная,120а.</t>
  </si>
  <si>
    <t>Ремонт офисных помещений</t>
  </si>
  <si>
    <t>Выполнение работ по разработке проектно-сметной документации пешеходной зоны вдоль реки Истра в городском округе Истра</t>
  </si>
  <si>
    <t>Выполнение работ по разработке проекта благоустройства пешеходного туристического маршрута «Улица Зайцева и Москворецкая набережная» в городе Коломна Московской области (Корректировка)</t>
  </si>
  <si>
    <t>АВТОРСКИЙ НАДЗОР
Проект благоустройства "Часовня Св. Александра Невского памятника – мемориала русскому воинству – благоустройство места обнаружения фрагмента часовни на площади Двух революций»</t>
  </si>
  <si>
    <t>Проект благоустройства "Часовня Св. Александра Невского памятника – мемориала русскому воинству – благоустройство места обнаружения фрагмента часовни на площади Двух революций»</t>
  </si>
  <si>
    <t>Вода для офиса</t>
  </si>
  <si>
    <t>Аренда офисных помещений</t>
  </si>
  <si>
    <t>АВТОРСКИЙ НАДЗОР
Выполнение работ по разработке проекта благоустройства пешеходного туристического маршрута «Улица Зайцева и Москворецкая набережная» в городе Коломна Московской области (Корректировка)</t>
  </si>
  <si>
    <t>Обеспечение исполнения контракта</t>
  </si>
  <si>
    <t>Интернет</t>
  </si>
  <si>
    <t>Разработка сайта</t>
  </si>
  <si>
    <t>Транспортные расходы</t>
  </si>
  <si>
    <t>Авансовый отчет</t>
  </si>
  <si>
    <t>НДФЛ</t>
  </si>
  <si>
    <t>Павшинская пойма "Коммерческие объекты"</t>
  </si>
  <si>
    <t>Заработная плата</t>
  </si>
  <si>
    <t>Май</t>
  </si>
  <si>
    <t>Июнь</t>
  </si>
  <si>
    <t>Членство в СРО</t>
  </si>
  <si>
    <t>Займ учредителю</t>
  </si>
  <si>
    <t>ФФОМС</t>
  </si>
  <si>
    <t>Март</t>
  </si>
  <si>
    <t>ФСС НС</t>
  </si>
  <si>
    <t>ПФР</t>
  </si>
  <si>
    <t>Метро</t>
  </si>
  <si>
    <t>Печать документации</t>
  </si>
  <si>
    <t>Материалы</t>
  </si>
  <si>
    <t>ФСС</t>
  </si>
  <si>
    <t>Разработка проектной документации (раздел «Концепция») по Объекту: «Благоустройство парка культуры и отдыха расположенных на землях лесного фонда адрес Московская область, Одинцовский муниципальный район</t>
  </si>
  <si>
    <t>Апрель</t>
  </si>
  <si>
    <t>Разработка проекта благоустройства общественных территорий, расположенных по адресу: ул. Красноармейская, пл. Революции, г. Зарайск, Московской обл.</t>
  </si>
  <si>
    <t>Хостинг для сайта</t>
  </si>
  <si>
    <t>Анализ проектной документации</t>
  </si>
  <si>
    <t>Канцтовары</t>
  </si>
  <si>
    <t>УСН 6%</t>
  </si>
  <si>
    <t>2018 год</t>
  </si>
  <si>
    <t>Карточка с образцами подписей</t>
  </si>
  <si>
    <t>Наличные</t>
  </si>
  <si>
    <t>Представительские расходы</t>
  </si>
  <si>
    <t>Разработка проекта благоустройства пешеходной зоны между ул. Новлянская и р. Москва" г.п. Воскресенск МО</t>
  </si>
  <si>
    <t>Проект благоустройства пешеходного туристического маршрута "Улица Зайцева и Москворецкая набережная"</t>
  </si>
  <si>
    <t>?</t>
  </si>
  <si>
    <t>2019 год 1 квартал</t>
  </si>
  <si>
    <t>Банковская гарантия</t>
  </si>
  <si>
    <t>Разработка проекта наполнения парка, строительства пирса и обустройства береговой зоны по ул. Мадонская</t>
  </si>
  <si>
    <t>Визуализация</t>
  </si>
  <si>
    <t>КФ ОДО 2 уровень</t>
  </si>
  <si>
    <t>Разработка проекта благоустройства пешеходной зоны с велодорожкой от ж/д станции до объектов показа в с.п. Гжельское</t>
  </si>
  <si>
    <t>Февраль</t>
  </si>
  <si>
    <t>АВТОРСКИЙ НАДЗОР
Разработка проекта благоустройства пешеходной зоны между ул. Новлянская и р. Москва" г.п. Воскресенск МО</t>
  </si>
  <si>
    <t>Реклама компании</t>
  </si>
  <si>
    <t>Перевыпуск сертификата</t>
  </si>
  <si>
    <t>Участие в конкурсе проектов городской среды</t>
  </si>
  <si>
    <t>Гарантийный платеж</t>
  </si>
  <si>
    <t>Январь</t>
  </si>
  <si>
    <t>Декабрь 2018</t>
  </si>
  <si>
    <t>Экспертиза сметной документации</t>
  </si>
  <si>
    <t>Раздел Система видеонаблюдения</t>
  </si>
  <si>
    <t>Раздел Вентиляция</t>
  </si>
  <si>
    <t>Павшинская пойма "Тихая зона"</t>
  </si>
  <si>
    <t>Раздел КР</t>
  </si>
  <si>
    <t>Проект освещения</t>
  </si>
  <si>
    <t>Разработка сметной документации</t>
  </si>
  <si>
    <t>Раздел Водоснабжение и канализация</t>
  </si>
  <si>
    <t>МФУ</t>
  </si>
  <si>
    <t>Ноябрь 2018</t>
  </si>
  <si>
    <t>Мусорка</t>
  </si>
  <si>
    <t>Социокультурное программирование</t>
  </si>
  <si>
    <t>Плановая проверка</t>
  </si>
  <si>
    <t>Июль</t>
  </si>
  <si>
    <t>Дивиденды</t>
  </si>
  <si>
    <t>Разработка</t>
  </si>
  <si>
    <t>Система электронной отчетности «Контур-Экстерн»</t>
  </si>
  <si>
    <t>Кондиционер Офис №3</t>
  </si>
  <si>
    <t>СКУД Офис №3</t>
  </si>
  <si>
    <t>Офис №2 Электрика</t>
  </si>
  <si>
    <t>Офис №2 Демонтажные работы</t>
  </si>
  <si>
    <t>Общий итог</t>
  </si>
  <si>
    <t>Статья затрат / Вид затрат</t>
  </si>
  <si>
    <t>Оплата выполненных работ</t>
  </si>
  <si>
    <t>Управленческие расходы</t>
  </si>
  <si>
    <t>РАСХОД</t>
  </si>
  <si>
    <t>ПРИХОД</t>
  </si>
  <si>
    <t>ООО "РТС-тендер"</t>
  </si>
  <si>
    <t>(OEP) Плата за участие в электронной процедуре № 0848600002719000277 по требованию № FEE516390Y2019N281109. Сумма 2000-00, в т. ч. НДС (20,00%) 333-33.</t>
  </si>
  <si>
    <t>Уплачены проценты за период с 01.05.2019 по 31.05.2019 по Договору РКО №40702810138000239928</t>
  </si>
  <si>
    <t>спец счет</t>
  </si>
  <si>
    <t>Прочие доходы</t>
  </si>
  <si>
    <t>Проценты за пользование д.средствами</t>
  </si>
  <si>
    <t>Вознаграждение Оператора электронной площадки</t>
  </si>
  <si>
    <t>В счет дивидендов за полугодие 2019 года</t>
  </si>
  <si>
    <t>2018 год 3 квартал</t>
  </si>
  <si>
    <t>Бухгалтерские услуги</t>
  </si>
  <si>
    <t>Исходящий остаток на 30.06.2019 р/сч 40702.810.2.38000102120</t>
  </si>
  <si>
    <t>Исходящий остаток на 30.06.2019 р/сч 40702.810.1.38000239928 Спец. Счет</t>
  </si>
  <si>
    <t>ИТОГО на 30.06.2019:</t>
  </si>
  <si>
    <t>ПРОВЕРКА</t>
  </si>
  <si>
    <t>ООО "МПТО Прогресс"</t>
  </si>
  <si>
    <t>Возмещение ден. средств по авансовому отчету №22 от 02.10.2018г. за оплату офисного компьютера ГИП (1 шт.). НДС не облагается.</t>
  </si>
  <si>
    <t>ИП Беляев Федор Маркович</t>
  </si>
  <si>
    <t>Оплата по Договору №3 от 29.08.2018г. работы по сбору, обработке и анализу исходных данных для разработки проектной документации (стадия П) раздела Архитектурные решения в г.Воскресенск, МО, НДС не облагается.</t>
  </si>
  <si>
    <t>Возмещение ден. средств по авансовому отчету №23 от 09.2018г. за оплату фото техники для производственной необходимости. НДС не облагается.</t>
  </si>
  <si>
    <t>Заработная плата по реестру №26 от 19.10.2018 в соответствии с Договором 38132425 от 03.05.2018</t>
  </si>
  <si>
    <t>(5,1%) Страховые взносы на обязательное медицинское страхование за сентябрь 2018 года.. НДС не облагается.</t>
  </si>
  <si>
    <t>(0,2%) Страховые взносы на обязательное соц страхование от несчастных случаев на производстве и профессиональных заболеваний за сентябрь 2018 г. (Рег. № страхователя 77111080207) .  БЮДЖЕТ НДС не облагается.</t>
  </si>
  <si>
    <t>(22%) Страховые взносы на обязательное пенсионное страхование за сентябрь 2018 года. НДС не облагается.</t>
  </si>
  <si>
    <t>(2,9%) Страховые взносы на обязательное социальное страхование на случай временной нетрудоспособности и в связи с материнством за август 2018 года. НДС не облагается.</t>
  </si>
  <si>
    <t>(22%) Страховые взносы на обязательное пенсионное страхование за август 2018 года. НДС не облагается.</t>
  </si>
  <si>
    <t>(5,1%) Страховые взносы на обязательное медицинское страхование за август 2018 года.. НДС не облагается.</t>
  </si>
  <si>
    <t>(2,9%) Страховые взносы на обязательное социальное страхование на случай временной нетрудоспособности и в связи с материнством за сентябрь 2018 года. НДС не облагается.</t>
  </si>
  <si>
    <t>(0,2%) Страховые взносы на обязательное социальное страхование от несчастных случаев на производстве и профессиональных заболеваний за июль 2018 г. (Рег. № страхователя 77111080207) .  БЮДЖЕТ НДС не облагается.</t>
  </si>
  <si>
    <t>(13%) Налог на доходы физических лиц за август 2018 года,   НДС не облагается.</t>
  </si>
  <si>
    <t>(13%) Налог на доходы физических лиц за сентябрь 2018 года,   НДС не облагается.</t>
  </si>
  <si>
    <t>Комиссия в другие банки (кредитные организации, Банк России) за ПП/ПТ через ДБО согласно договору РКО №40702810238000102120 от '17/04/2018'. Документы: №119 (85363.14 RUR  ) от 15/10/18 Без НДС</t>
  </si>
  <si>
    <t>Комиссия в другие банки (кредитные организации, Банк России) за ПП/ПТ через ДБО согласно договору РКО №40702810238000102120 от '17/04/2018'. Документы: №120 (185500 RUR  ) от 15/10/18 Без НДС</t>
  </si>
  <si>
    <t>РОП 181010Re.i01 Отражено по операции с картой MasterCard Business 5479380019546636 за 09.10.2018. ФИО Держателя Волчкова Елена Александровна. 1100 Покупка. Y.M*myprintshop          moskva       RUS</t>
  </si>
  <si>
    <t>УФК по г. Москве (МРИ Сч.No 40101810045250010041 ФНС России No 46 по г. Москве)</t>
  </si>
  <si>
    <t>Оплата СРОЧНОЙ выписки из ЕГРЮЛ в печатной форме (1 шт), НДС не облагается.</t>
  </si>
  <si>
    <t>РОП 181003Re.i01 Отражено по операции с картой MasterCard Business 5479380019546636 за 02.10.2018. ФИО Держателя Волчкова Елена Александровна. 1100 Покупка. ROBOKASSA_FOOD           SAMARA       RUS</t>
  </si>
  <si>
    <t>Оплата по счету №1759А от 17.09.2018г., Оплата полиграфических работ по Договору б/н от 17.09.2018 г. В том числе НДС 18 % - 7417.83 рублей.</t>
  </si>
  <si>
    <t>ООО Центр культурных исследований и экспертиз</t>
  </si>
  <si>
    <t>Оплата в соответствии с Актом выполненных работ от 29.08.2018г. по Договору №НИ 18/07/2018 от 18.07.2018г. . НДС не облагается.</t>
  </si>
  <si>
    <t>Комиссия в другие банки (кредитные организации, Банк России) за ПП/ПТ через ДБО согласно договору РКО №40702810238000102120 от '17/04/2018'. Документы: №98 (472000 RUR  ) от 17/09/18 Без НДС</t>
  </si>
  <si>
    <t>РОП 180915Re.i01 Отражено по операции с картой MasterCard Business 5479380019546636 за 14.09.2018. ФИО Держателя Волчкова Елена Александровна. 1100 Покупка. Y.M*zakazpechati         moskva       RUS</t>
  </si>
  <si>
    <t>Оплата по счету №9 от 12.09.2018г., аванс по Договору №23-08 ГЖ от 23.08.2018 г. В том числе НДС 18 % - 72000.00 рублей.</t>
  </si>
  <si>
    <t>Оплата по счету / Договору №1 от 27.08.2018г. за разработку 3D визуализации благоустройства в г.Коломна, НДС не облагается.</t>
  </si>
  <si>
    <t>Возмещение ден. средств по авансовому отчету №17 от 14.09.2018г. за оплату офисного сайта на 1 год. НДС не облагается.</t>
  </si>
  <si>
    <t>Возмещение ден. средств по авансовому отчету №16 от 14.09.2018г. за приобретение офисного компьютера и оборудования. НДС не облагается.</t>
  </si>
  <si>
    <t>Новикова Ольга Григорьевна</t>
  </si>
  <si>
    <t>Оплата по Договору № НИ 30/08/2018 от 30 августа 2018г., НДС не облагается.</t>
  </si>
  <si>
    <t>РОП 180910Re.i01 Отражено по операции с картой MasterCard Business 5479380019546636 за 07.09.2018. ФИО Держателя Волчкова Елена Александровна. 1410 Покупка. MOSMETRO.RU KVOYKOVSKA   MOSCOW       RUS</t>
  </si>
  <si>
    <t>Заработная плата по реестру №24 от 11.09.2018 в соответствии с Договором 38132425 от 03.05.2018</t>
  </si>
  <si>
    <t>(13%) Налог на доходы физических лиц за сентябрь 2018 года (Новикова Ольга Григорьевна, СНИЛС: 004-801-061, ИНН 771002422194),   НДС не облагается.</t>
  </si>
  <si>
    <t>Комиссия в другие банки (кредитные организации, Банк России) за ПП/ПТ через ДБО согласно договору РКО №40702810238000102120 от '17/04/2018'. Документы: №89 (1000 RUR  ) от 07/09/18 Без НДС</t>
  </si>
  <si>
    <t>ООО ИМИДЖ ПОС</t>
  </si>
  <si>
    <t>В том числе НДС 18 % - 152.54 рублей.</t>
  </si>
  <si>
    <t>ООО АКВА-НАУТИКА</t>
  </si>
  <si>
    <t>Предоплата по Договору № МПТО 31/05/18 от 14.05.2018, за разработку проекта благоустройства. Сумма 400000-00 Без налога (НДС)</t>
  </si>
  <si>
    <t>Оплата по счету № 523 от 20 июля 2018 г. Вода Вершины Эльбруса 19л в одноразовой таре, В том числе НДС 18 % - 500.34 рублей.</t>
  </si>
  <si>
    <t>Оплата по счету №341 от 02.07.2018 г. Печать проектно-сметной документации (44 шт.). НДС не облагается.</t>
  </si>
  <si>
    <t>Предоплата по Договору № МПТО 34/05/18 от 14.05.2018, Счет № 4 от 15.05.2018г. за разработку проекта благоустройства. Сумма 500000-00 Без налога (НДС)</t>
  </si>
  <si>
    <t>Предоплата по Договору № МПТО 31/05/18 от 14.05.2018, Счет № 1 от 15.05.2018г. за разработку проекта благоустройства. Сумма 500000-00 Без налога (НДС)</t>
  </si>
  <si>
    <t>Предоплата по Договору № МПТО 32/05/18 от 14.05.2018, Счет № 2 от 15.05.2018г. за разработку проекта благоустройства. Сумма 500000-00 Без налога (НДС)</t>
  </si>
  <si>
    <t>Сентябрь 2018</t>
  </si>
  <si>
    <t>Август 2018</t>
  </si>
  <si>
    <t>Июль 2018</t>
  </si>
  <si>
    <t>Разработка проекта благоустройства
въездной группы Московской области, расположенной
по адресу: Первый километр автодороги «Зарайск-Серебряные пруды»
городского округа Зарайск Московской области</t>
  </si>
  <si>
    <t>Разработка проекта благоустройства
въездной группы Московской области, расположенной по адресу: 2,5 километр автодороги
"Зарайск-Богатищево" городского округа Зарайск Московской области</t>
  </si>
  <si>
    <t>Разработка проекта благоустройства
въездной группы Московской области, расположенной
по адресу: Новорязанское шоссе
городского округа Коломна Московской области</t>
  </si>
  <si>
    <t>Сбор, обработка и анализ исходных данных для разработки проектной документации (стадия «П») раздела «Архитектурные решения»</t>
  </si>
  <si>
    <t>Выписка из ЕГРЮЛ</t>
  </si>
  <si>
    <t>Проект обеспечения сохранности объекта культурного наследия федерального значения «Ансамбль Ново-Иерусалимского монастыря, XVII-XIX вв. в городе Истре Московской области»</t>
  </si>
  <si>
    <t>ГБУК МО "Новый Иерусалим"</t>
  </si>
  <si>
    <t>Услуги по разработке изображений 3D визуализации.</t>
  </si>
  <si>
    <t>Государственная историко-культурная экспертиза раздела проекта по обеспечению сохранности объектов культурного наследия «Религиозно-историческое место: Русская Палестина» (Московская область, Истринский район)</t>
  </si>
  <si>
    <t>Визитки</t>
  </si>
  <si>
    <t>Печати и оснастка</t>
  </si>
  <si>
    <t>Дубликат печати и Печать для ПСД</t>
  </si>
  <si>
    <t>ИТОГО исходящий остаток на 30.06.2019:</t>
  </si>
  <si>
    <t>Входящий остаток на 25.05.2018</t>
  </si>
  <si>
    <t>Итого ПРИХОД с 25.05.2018 по 30.06.2019</t>
  </si>
  <si>
    <t>Итого РАСХОД с 25.05.2018 по 30.06.2019</t>
  </si>
  <si>
    <t>Компьютеры, оргтехника</t>
  </si>
  <si>
    <t>Названия столбцов</t>
  </si>
  <si>
    <t>Итог РАСХОД</t>
  </si>
  <si>
    <t>Итог ПРИХОД</t>
  </si>
  <si>
    <t>Названия строк</t>
  </si>
  <si>
    <t>2018</t>
  </si>
  <si>
    <t>2018 РАСХОД</t>
  </si>
  <si>
    <t>2018 ПРИХОД</t>
  </si>
  <si>
    <t>2019</t>
  </si>
  <si>
    <t>2019 РАСХОД</t>
  </si>
  <si>
    <t>2019 ПРИХОД</t>
  </si>
  <si>
    <t>май</t>
  </si>
  <si>
    <t>июл</t>
  </si>
  <si>
    <t>сен</t>
  </si>
  <si>
    <t>окт</t>
  </si>
  <si>
    <t>янв</t>
  </si>
  <si>
    <t>фев</t>
  </si>
  <si>
    <t>мар</t>
  </si>
  <si>
    <t>апр</t>
  </si>
  <si>
    <t>июн</t>
  </si>
  <si>
    <t>Сумма по полю Поступление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</si>
</sst>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6" formatCode="#,##0.00_ ;\-#,##0.00\ 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</font>
    <font>
      <b/>
      <sz val="1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CC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49" fontId="6" fillId="3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8" fillId="0" borderId="0" xfId="0" applyFont="1"/>
    <xf numFmtId="4" fontId="0" fillId="0" borderId="0" xfId="0" applyNumberFormat="1"/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4" borderId="3" xfId="0" applyFont="1" applyFill="1" applyBorder="1" applyAlignment="1">
      <alignment horizontal="left" vertical="center" wrapText="1"/>
    </xf>
    <xf numFmtId="4" fontId="10" fillId="4" borderId="4" xfId="0" applyNumberFormat="1" applyFont="1" applyFill="1" applyBorder="1" applyAlignment="1">
      <alignment vertical="center"/>
    </xf>
    <xf numFmtId="4" fontId="10" fillId="4" borderId="5" xfId="0" applyNumberFormat="1" applyFont="1" applyFill="1" applyBorder="1" applyAlignment="1">
      <alignment horizontal="right" vertical="center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inden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4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pivotButton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 wrapText="1"/>
    </xf>
    <xf numFmtId="166" fontId="4" fillId="5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/>
    <xf numFmtId="14" fontId="6" fillId="0" borderId="2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7">
    <cellStyle name="Обычный" xfId="0" builtinId="0"/>
    <cellStyle name="Обычный 2" xfId="3" xr:uid="{00000000-0005-0000-0000-000001000000}"/>
    <cellStyle name="Обычный 3" xfId="1" xr:uid="{00000000-0005-0000-0000-000002000000}"/>
    <cellStyle name="Финансовый 2" xfId="4" xr:uid="{00000000-0005-0000-0000-000003000000}"/>
    <cellStyle name="Финансовый 2 2" xfId="6" xr:uid="{00000000-0005-0000-0000-000004000000}"/>
    <cellStyle name="Финансовый 3" xfId="2" xr:uid="{00000000-0005-0000-0000-000005000000}"/>
    <cellStyle name="Финансовый 4" xfId="5" xr:uid="{00000000-0005-0000-0000-000006000000}"/>
  </cellStyles>
  <dxfs count="16">
    <dxf>
      <numFmt numFmtId="4" formatCode="#,##0.00"/>
    </dxf>
    <dxf>
      <numFmt numFmtId="4" formatCode="#,##0.00"/>
    </dxf>
    <dxf>
      <alignment horizontal="center" readingOrder="0"/>
    </dxf>
    <dxf>
      <alignment horizontal="center" readingOrder="0"/>
    </dxf>
    <dxf>
      <numFmt numFmtId="4" formatCode="#,##0.00"/>
    </dxf>
    <dxf>
      <numFmt numFmtId="4" formatCode="#,##0.00"/>
    </dxf>
    <dxf>
      <alignment horizontal="center" readingOrder="0"/>
    </dxf>
    <dxf>
      <alignment horizontal="center" readingOrder="0"/>
    </dxf>
    <dxf>
      <numFmt numFmtId="4" formatCode="#,##0.00"/>
    </dxf>
    <dxf>
      <numFmt numFmtId="4" formatCode="#,##0.00"/>
    </dxf>
    <dxf>
      <alignment horizontal="center" readingOrder="0"/>
    </dxf>
    <dxf>
      <alignment horizontal="center" readingOrder="0"/>
    </dxf>
    <dxf>
      <numFmt numFmtId="4" formatCode="#,##0.00"/>
    </dxf>
    <dxf>
      <numFmt numFmtId="4" formatCode="#,##0.0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Elena" refreshedDate="43694.352615046293" createdVersion="6" refreshedVersion="6" minRefreshableVersion="3" recordCount="195" xr:uid="{00000000-000A-0000-FFFF-FFFF06000000}">
  <cacheSource type="worksheet">
    <worksheetSource ref="A1:G196" sheet="Выписка банка с 25.05.18 по н.в"/>
  </cacheSource>
  <cacheFields count="8">
    <cacheField name="Дата" numFmtId="14">
      <sharedItems containsSemiMixedTypes="0" containsNonDate="0" containsDate="1" containsString="0" minDate="2018-05-25T00:00:00" maxDate="2019-06-27T00:00:00" count="59">
        <d v="2019-06-17T00:00:00"/>
        <d v="2019-06-03T00:00:00"/>
        <d v="2019-06-26T00:00:00"/>
        <d v="2019-06-24T00:00:00"/>
        <d v="2019-06-21T00:00:00"/>
        <d v="2019-06-20T00:00:00"/>
        <d v="2019-06-10T00:00:00"/>
        <d v="2019-06-07T00:00:00"/>
        <d v="2019-06-04T00:00:00"/>
        <d v="2019-05-31T00:00:00"/>
        <d v="2019-05-27T00:00:00"/>
        <d v="2019-05-22T00:00:00"/>
        <d v="2019-05-21T00:00:00"/>
        <d v="2019-05-20T00:00:00"/>
        <d v="2019-05-17T00:00:00"/>
        <d v="2019-05-16T00:00:00"/>
        <d v="2019-05-15T00:00:00"/>
        <d v="2019-04-12T00:00:00"/>
        <d v="2019-04-11T00:00:00"/>
        <d v="2019-04-10T00:00:00"/>
        <d v="2019-04-09T00:00:00"/>
        <d v="2019-04-08T00:00:00"/>
        <d v="2019-04-04T00:00:00"/>
        <d v="2019-03-29T00:00:00"/>
        <d v="2019-03-28T00:00:00"/>
        <d v="2019-03-27T00:00:00"/>
        <d v="2019-03-22T00:00:00"/>
        <d v="2019-03-21T00:00:00"/>
        <d v="2019-03-20T00:00:00"/>
        <d v="2019-03-19T00:00:00"/>
        <d v="2019-03-01T00:00:00"/>
        <d v="2019-02-28T00:00:00"/>
        <d v="2019-02-26T00:00:00"/>
        <d v="2019-02-25T00:00:00"/>
        <d v="2019-02-21T00:00:00"/>
        <d v="2019-02-20T00:00:00"/>
        <d v="2019-02-08T00:00:00"/>
        <d v="2019-02-07T00:00:00"/>
        <d v="2019-02-04T00:00:00"/>
        <d v="2019-02-01T00:00:00"/>
        <d v="2019-01-31T00:00:00"/>
        <d v="2018-10-30T00:00:00"/>
        <d v="2018-10-29T00:00:00"/>
        <d v="2018-10-19T00:00:00"/>
        <d v="2018-10-18T00:00:00"/>
        <d v="2018-10-15T00:00:00"/>
        <d v="2018-10-12T00:00:00"/>
        <d v="2018-10-08T00:00:00"/>
        <d v="2018-10-04T00:00:00"/>
        <d v="2018-09-21T00:00:00"/>
        <d v="2018-09-17T00:00:00"/>
        <d v="2018-09-14T00:00:00"/>
        <d v="2018-09-13T00:00:00"/>
        <d v="2018-09-11T00:00:00"/>
        <d v="2018-09-10T00:00:00"/>
        <d v="2018-07-23T00:00:00"/>
        <d v="2018-07-20T00:00:00"/>
        <d v="2018-05-25T00:00:00"/>
        <d v="2019-06-19T00:00:00" u="1"/>
      </sharedItems>
      <fieldGroup par="7" base="0">
        <rangePr groupBy="months" startDate="2018-05-25T00:00:00" endDate="2019-06-27T00:00:00"/>
        <groupItems count="14">
          <s v="&lt;25.05.2018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7.06.2019"/>
        </groupItems>
      </fieldGroup>
    </cacheField>
    <cacheField name="Контрагент" numFmtId="0">
      <sharedItems containsBlank="1" count="103">
        <s v="ООО &quot;РТС-тендер&quot;"/>
        <s v="ПАО СБЕРБАНК"/>
        <s v="ООО &quot;Марка&quot;"/>
        <s v="ООО &quot;Гледен Капитал&quot; ДУ ОАО &quot;ММЗ &quot;Рассвет&quot;"/>
        <s v="Аносов Олег Викторович"/>
        <s v="Администрация Коломенского ГО МО ( л/с 05917221334 )"/>
        <s v="Пупынин Сергей Сергеевич"/>
        <s v="ООО &quot;КлиматИнсталл&quot;"/>
        <s v="OOO &quot;Мистерком НД&quot;"/>
        <s v="ООО &quot;Комитен&quot;"/>
        <s v="ИП Баймиев Александр Ханифович"/>
        <s v="Дронов Никита Александрович"/>
        <s v="ООО &quot;БУЛВЭРК&quot;"/>
        <s v="ООО &quot;Культура Света&quot;"/>
        <s v="ПАО СБЕРБАНК Г.Москва"/>
        <s v="Управление Федерального казначейства по г. Москве (ИФНС России № 3 по г.Москве)"/>
        <s v="Охапкин Иван Александрович"/>
        <s v="ООО &quot;ЦСС&quot;"/>
        <s v="УФК по г. Москве (ГУ - Московское региональное отделение Фонда социального страхования Российской Федерации)"/>
        <s v="ИП Богданова Татьяна Олеговна"/>
        <s v="ООО &quot;МАСТЕРХОСТ&quot;"/>
        <s v="Волчкова Елена Александровна"/>
        <s v="Гуля Алексей Александрович"/>
        <s v="Синегина Надежда Владимировна"/>
        <s v="АО Бюро Веритас Русь"/>
        <s v="ООО &quot;Комус&quot;"/>
        <s v="Управление Федерального казначейства по г. Москве (ИФНС России №3 по г. Москве)"/>
        <s v="УФК по Московской области (Коломенское финансовое управление (Администрация  Коломенского городского округа Московской области л/с 03917221334)"/>
        <s v="МЭФ МО (л/с 30860216990 ГАУ МО &quot;Мособлгосэкспертиза&quot;)"/>
        <s v="ИП Крылов Павел Андреевич"/>
        <s v="ПАО Промсвязьбанк"/>
        <s v="А-СРО Мособлпрофпроект"/>
        <s v="Московский банк Сбербанка России"/>
        <s v="УФК по г. Москве (ГУ - Московское региональное отделение Фонда социального страхования РФ)"/>
        <s v="ООО ГРАНД ХОЛДИНГ СТРОЙ"/>
        <s v="АО &quot;ПФ &quot;СКБ Контур&quot;"/>
        <s v="ООО Институт территориального планирования Урбаника"/>
        <s v="УФК по г. Москве (Государственное учреждение Московское региональное отделение Фонда социального страхования Российской Федерации)"/>
        <s v="ООО НПП &quot;Пассат&quot;"/>
        <s v="ИП Чепуренко Ксения Витальевна"/>
        <s v="ООО &quot;ЛАД РМ&quot;"/>
        <s v="ИП Панов Максим Игоревич"/>
        <s v="ООО &quot;АДЕК&quot;"/>
        <s v="ИП Колупаев Дмитрий Владимирович"/>
        <s v="ИП Беляев Федор Маркович"/>
        <s v="УФК по г. Москве (МРИ Сч.No 40101810045250010041 ФНС России No 46 по г. Москве)"/>
        <s v="ООО Центр культурных исследований и экспертиз"/>
        <s v="Новикова Ольга Григорьевна"/>
        <s v="ООО ИМИДЖ ПОС"/>
        <s v="ООО &quot;МПТО Прогресс&quot;"/>
        <s v="ООО АКВА-НАУТИКА"/>
        <m u="1"/>
        <s v="ИП Еременко Дмитрий Николаевич" u="1"/>
        <s v="Чехов Артем Витальевич" u="1"/>
        <s v="ООО ГК Мебель" u="1"/>
        <s v="ООО &quot;Симплик Дизайн&quot;" u="1"/>
        <s v="ИП Бурага Сергей Андреевич" u="1"/>
        <s v="Никульникова Александра Юрьевна" u="1"/>
        <s v="Гоголадзе Диана Тамазовна" u="1"/>
        <s v="ОБЩЕСТВО С ОГРАНИЧЕННОЙ ОТВЕТСТВЕННОСТЬЮ &quot;ТЕХНО-АРХИТЭК&quot;" u="1"/>
        <s v="Макеев Андрей Викторович" u="1"/>
        <s v="ООО &quot;БСД&quot;" u="1"/>
        <s v="ООО &quot;М.Видео&quot;" u="1"/>
        <s v="ИП Сошнев Егор Сергеевич" u="1"/>
        <s v="ИП Архипов Виктор Павлович" u="1"/>
        <s v="Чапичев Максим Дмитриевич" u="1"/>
        <s v="ООО ДКС СЕРВИС" u="1"/>
        <s v="Индивидуальный предприниматель Варламов Илья Александрович" u="1"/>
        <s v="Репкина Мария Дмитриевна" u="1"/>
        <s v="ООО &quot;ЛИМБ&quot;" u="1"/>
        <s v="ООО СПЕКТР" u="1"/>
        <s v="ПАО Банк &quot;ФК Открытие&quot;" u="1"/>
        <s v="ООО ИСА принт" u="1"/>
        <s v="ОАО ММЗ РАССВЕТ" u="1"/>
        <s v="ООО &quot;Проектные решения&quot;" u="1"/>
        <s v="УФК по Московской области (ФГБНУ &quot;ВНИИПРХ&quot;) Л/с 20486Э12480" u="1"/>
        <s v="ООО АТЛАС" u="1"/>
        <s v="ООО &quot;Ревиду&quot;" u="1"/>
        <s v="А-СРО &quot;Мособлпрофпроект&quot;" u="1"/>
        <s v="ООО &quot;Страховое общество &quot;Помощь&quot;" u="1"/>
        <s v="АКБ Абсолют Банк (ПАО) Г. МОСКВА" u="1"/>
        <s v="ООО &quot;Базис&quot;" u="1"/>
        <s v="ИП Прокопцова Ольга Владимировна" u="1"/>
        <s v="УФК по г. Москве (ИА РАН л/с 20736Ч42340)" u="1"/>
        <s v="ООО &quot;Шефшоуз&quot;" u="1"/>
        <s v="Смирнов Захар Александрович" u="1"/>
        <s v="ООО &quot;АКВА-НАУТИКА&quot;" u="1"/>
        <s v="ООО ДМ ГРУПП КОНСАЛТИНГ" u="1"/>
        <s v="ЗАО &quot;Сбербанк-АСТ&quot;" u="1"/>
        <s v="Орлов Александр Сергеевич" u="1"/>
        <s v="МЭФ Московской области( л/с 21018845680( ГБУК МО &quot;Музей &quot;Новый Иерусалим&quot;)" u="1"/>
        <s v="Павлова Екатерина Валерьевна" u="1"/>
        <s v="ООО &quot;Формула ИТ&quot;" u="1"/>
        <s v="ООО &quot;Сфера&quot;" u="1"/>
        <s v="ООО А1-Студиос" u="1"/>
        <s v="ИП Щеголев Юрий Николаевич" u="1"/>
        <s v="ООО ЛЕРДОРСТРОЙ" u="1"/>
        <s v="ИП ТАБАКОВ ИГОРЬ ВАСИЛЬЕВИЧ" u="1"/>
        <s v="Сибирский Банк ПАО Сбербанк" u="1"/>
        <s v="Пастухов Константин Игоревич" u="1"/>
        <s v="Уфимский филиал АО &quot;АльфаСтрахование&quot;" u="1"/>
        <s v="Управление Федерального казначейства по г. Москве(ИФНС России № 3 по г.Москве)" u="1"/>
        <s v="Угольник Александр Иосифович" u="1"/>
      </sharedItems>
    </cacheField>
    <cacheField name="Поступление" numFmtId="166">
      <sharedItems containsMixedTypes="1" containsNumber="1" minValue="17.11" maxValue="3973333.33"/>
    </cacheField>
    <cacheField name="Списание" numFmtId="166">
      <sharedItems containsMixedTypes="1" containsNumber="1" minValue="3.54" maxValue="2500000"/>
    </cacheField>
    <cacheField name="Назначение" numFmtId="0">
      <sharedItems/>
    </cacheField>
    <cacheField name="Статья затрат" numFmtId="0">
      <sharedItems containsBlank="1" count="34" longText="1">
        <s v="Управленческие расходы"/>
        <s v="Прочие доходы"/>
        <s v="Выполнение работ по разработке проекта благоустройства пешеходного туристического маршрута «Улица Зайцева и Москворецкая набережная» в городе Коломна Московской области (Корректировка)"/>
        <s v="Проект благоустройства &quot;Часовня Св. Александра Невского памятника – мемориала русскому воинству – благоустройство места обнаружения фрагмента часовни на площади Двух революций»"/>
        <s v="АВТОРСКИЙ НАДЗОР_x000a_Проект благоустройства &quot;Часовня Св. Александра Невского памятника – мемориала русскому воинству – благоустройство места обнаружения фрагмента часовни на площади Двух революций»"/>
        <s v="АВТОРСКИЙ НАДЗОР_x000a_Выполнение работ по разработке проекта благоустройства пешеходного туристического маршрута «Улица Зайцева и Москворецкая набережная» в городе Коломна Московской области (Корректировка)"/>
        <s v="Павшинская пойма &quot;Тихая зона&quot;"/>
        <s v="Займ учредителю"/>
        <s v="УСН 6%"/>
        <s v="Разработка проекта наполнения парка, строительства пирса и обустройства береговой зоны по ул. Мадонская"/>
        <s v="Павшинская пойма &quot;Коммерческие объекты&quot;"/>
        <s v="Выполнение работ по разработке проектно-сметной документации пешеходной зоны вдоль реки Истра в городском округе Истра"/>
        <s v="Дивиденды"/>
        <s v="Разработка проекта благоустройства пешеходной зоны между ул. Новлянская и р. Москва&quot; г.п. Воскресенск МО"/>
        <s v="АВТОРСКИЙ НАДЗОР_x000a_Разработка проекта благоустройства пешеходной зоны между ул. Новлянская и р. Москва&quot; г.п. Воскресенск МО"/>
        <s v="Разработка проекта благоустройства общественных территорий, расположенных по адресу: ул. Красноармейская, пл. Революции, г. Зарайск, Московской обл."/>
        <s v="Разработка проектной документации (раздел «Концепция») по Объекту: «Благоустройство парка культуры и отдыха расположенных на землях лесного фонда адрес Московская область, Одинцовский муниципальный район"/>
        <s v="Проект благоустройства пешеходного туристического маршрута &quot;Улица Зайцева и Москворецкая набережная&quot;"/>
        <s v="Разработка проекта благоустройства пешеходной зоны с велодорожкой от ж/д станции до объектов показа в с.п. Гжельское"/>
        <s v="ГБУК МО &quot;Новый Иерусалим&quot;"/>
        <s v="Разработка проекта благоустройства_x000a_въездной группы Московской области, расположенной_x000a_по адресу: Первый километр автодороги «Зарайск-Серебряные пруды»_x000a_городского округа Зарайск Московской области"/>
        <s v="Разработка проекта благоустройства_x000a_въездной группы Московской области, расположенной_x000a_по адресу: Новорязанское шоссе_x000a_городского округа Коломна Московской области"/>
        <s v="Разработка проекта благоустройства_x000a_въездной группы Московской области, расположенной по адресу: 2,5 километр автодороги_x000a_&quot;Зарайск-Богатищево&quot; городского округа Зарайск Московской области"/>
        <m u="1"/>
        <s v="АВТОРСКИЙ НАДЗОР_x000a_Проект благоустройства пешеходного туристического маршрута &quot;Улица Зайцева и Москворецкая набережная&quot;" u="1"/>
        <s v="Павшинская пойма &quot;Храмовая зона&quot;" u="1"/>
        <s v="Проект благоустройства пешеходного туристического маршрута &quot;Улица Зайцева и Москворецкая набережная&quot; " u="1"/>
        <s v="Разработка проекта обустройства набережной по ул. Федотова (2-й этап)" u="1"/>
        <s v="Разработка проектно-сметной документации по комплексному благоустройству дворовой территории по адресу ул. Калинина, 1; ул. Октябрьской революции, 326,328,330; ул. Спортивная,120а." u="1"/>
        <s v="Разработка проекта благоустройства территории сельского поселения Новохаритоновское" u="1"/>
        <s v="Разработка архитектурно-планировочной концепции благоустройства общественных территорий, проектной и рабочей документации для объекта: «Обустройство набережной Москвы-реки в мкр. Павшинская пойма, территория напротив домов №№14-18 по Красногорскому бульвару в г. Красногорске, г.о. Красногорск, Московской области»" u="1"/>
        <s v="Элеватор" u="1"/>
        <s v="Услуги по Предконцепции развития благоустройства территории Музея «Новый Иерусалим. " u="1"/>
        <s v="Разработка проекта благоустройства_x000a_въездной группы Московской области, расположенной_x000a_по адресу: ул. Октябрьской революции у д.136_x000a_городского округа Коломна Московской области" u="1"/>
      </sharedItems>
    </cacheField>
    <cacheField name="Вид затрат" numFmtId="0">
      <sharedItems containsBlank="1" count="78" longText="1">
        <s v="Вознаграждение Оператора электронной площадки"/>
        <s v="Проценты за пользование д.средствами"/>
        <s v="Печать документации"/>
        <s v="Комиссии банка"/>
        <s v="Вода для офиса"/>
        <s v="Аренда офисных помещений"/>
        <s v="Раздел Система видеонаблюдения"/>
        <s v="Обеспечение исполнения контракта"/>
        <s v="Раздел Вентиляция"/>
        <s v="Ремонт офисных помещений"/>
        <s v="Интернет"/>
        <s v="Разработка сайта"/>
        <s v="Транспортные расходы"/>
        <s v="Раздел КР"/>
        <s v="Проект освещения"/>
        <s v="Заработная плата"/>
        <s v="НДФЛ"/>
        <s v="В счет дивидендов за полугодие 2019 года"/>
        <s v="Членство в СРО"/>
        <s v="ФФОМС"/>
        <s v="ФСС НС"/>
        <s v="ПФР"/>
        <s v="ФСС"/>
        <s v="Бухгалтерские услуги"/>
        <s v="Хостинг для сайта"/>
        <s v="Раздел Водоснабжение и канализация"/>
        <s v="Разработка сметной документации"/>
        <s v="Анализ проектной документации"/>
        <s v="Канцтовары"/>
        <s v="2019 год 1 квартал"/>
        <s v="Оплата выполненных работ"/>
        <s v="Экспертиза сметной документации"/>
        <s v="Визуализация"/>
        <s v="Банковская гарантия"/>
        <s v="2018 год"/>
        <s v="Система электронной отчетности «Контур-Экстерн»"/>
        <s v="Участие в конкурсе проектов городской среды"/>
        <s v="Представительские расходы"/>
        <s v="2018 год 3 квартал"/>
        <s v="Компьютеры, оргтехника"/>
        <s v="Реклама компании"/>
        <s v="Социокультурное программирование"/>
        <s v="Сбор, обработка и анализ исходных данных для разработки проектной документации (стадия «П») раздела «Архитектурные решения»"/>
        <s v="Выписка из ЕГРЮЛ"/>
        <s v="Проект обеспечения сохранности объекта культурного наследия федерального значения «Ансамбль Ново-Иерусалимского монастыря, XVII-XIX вв. в городе Истре Московской области»"/>
        <s v="Печати и оснастка"/>
        <s v="Услуги по разработке изображений 3D визуализации."/>
        <s v="Государственная историко-культурная экспертиза раздела проекта по обеспечению сохранности объектов культурного наследия «Религиозно-историческое место: Русская Палестина» (Московская область, Истринский район)"/>
        <s v="Визитки"/>
        <s v="Стоянка транспорта на территории &quot;Рассвет&quot;" u="1"/>
        <m u="1"/>
        <s v="Инженерно-геодезические изыскания" u="1"/>
        <s v="Услуги нотариуса" u="1"/>
        <s v="Раздел &quot;СПОЗУ&quot; и Раздел &quot;ГП&quot;" u="1"/>
        <s v="Офисная техника" u="1"/>
        <s v="Раздел СПОЗУ" u="1"/>
        <s v="Проверка правильности составления сметной документации" u="1"/>
        <s v="2018 год 2 квартал" u="1"/>
        <s v="Оценка воздействия на биоресурсы" u="1"/>
        <s v="Видеоролик" u="1"/>
        <s v="Страхование фонда ОДО" u="1"/>
        <s v="Раздел Электрические сети" u="1"/>
        <s v="2018 год 4 квартал" u="1"/>
        <s v="Рыбохозяйственная характеристика" u="1"/>
        <s v="КР монумент &quot;Ростки Жизни&quot;" u="1"/>
        <s v="Мебель для офиса" u="1"/>
        <s v="В счет дивидендов" u="1"/>
        <s v="Картриджи" u="1"/>
        <s v="Раздел Озеленение" u="1"/>
        <s v="Раздел по сохранению объектов археологического наследия и Акт государственной историко-культурной экспертизы" u="1"/>
        <s v="Офисная мебель" u="1"/>
        <s v="Почтовые расходы" u="1"/>
        <s v="Услуги удаленного сервера" u="1"/>
        <s v="В счет дивидендов " u="1"/>
        <s v="Раздел Генеральный план" u="1"/>
        <s v="Сбор, обработка и анализ исходных данных для разработки проектной документации (стадия «П») «Требования к безопасной эксплуатации объекта капитального строительства» и «Мероприятия по обеспечению соблюдения требований энергетической эффективности и требований оснащенности зданий и сооружений приборами учета используемых энергетических ресурсов»" u="1"/>
        <s v="Программный продукт 1:С" u="1"/>
        <s v="Юридические услуги" u="1"/>
      </sharedItems>
    </cacheField>
    <cacheField name="Годы" numFmtId="0" databaseField="0">
      <fieldGroup base="0">
        <rangePr groupBy="years" startDate="2018-05-25T00:00:00" endDate="2019-06-27T00:00:00"/>
        <groupItems count="4">
          <s v="&lt;25.05.2018"/>
          <s v="2018"/>
          <s v="2019"/>
          <s v="&gt;27.06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5">
  <r>
    <x v="0"/>
    <x v="0"/>
    <s v=""/>
    <n v="2000"/>
    <s v="(OEP) Плата за участие в электронной процедуре № 0848600002719000277 по требованию № FEE516390Y2019N281109. Сумма 2000-00, в т. ч. НДС (20,00%) 333-33."/>
    <x v="0"/>
    <x v="0"/>
  </r>
  <r>
    <x v="1"/>
    <x v="1"/>
    <n v="17.11"/>
    <s v=""/>
    <s v="Уплачены проценты за период с 01.05.2019 по 31.05.2019 по Договору РКО №40702810138000239928"/>
    <x v="1"/>
    <x v="1"/>
  </r>
  <r>
    <x v="2"/>
    <x v="2"/>
    <s v=""/>
    <n v="22507.74"/>
    <s v="Оплата по счету №1401A от 25.06.2019г., Оплата полиграфических работ по Договору №361401-CG\2018 от 05.10.2018 г. В том числе НДС 20 % - 3751.29 рублей."/>
    <x v="2"/>
    <x v="2"/>
  </r>
  <r>
    <x v="3"/>
    <x v="1"/>
    <s v=""/>
    <n v="300"/>
    <s v="Комиссия в другие банки (кредитные организации, Банк России) за ПП/ПТ через ДБО согласно договору РКО №40702810238000102120 от '17/04/2018'. Документы:  Документ(ы):   Документ(ы):; от 21/06/19 №№: 224 (356142."/>
    <x v="0"/>
    <x v="3"/>
  </r>
  <r>
    <x v="3"/>
    <x v="1"/>
    <s v=""/>
    <n v="7710"/>
    <s v="РОП 190621Re.i01 Отражено по операции с картой MasterCard Business 5479380019546636 за 20.06.2019. ФИО Держателя Волчкова Елена Александровна. 1100 Покупка. HTTP://WWW.ROBOKASSA.R   MOSKVA       RUS"/>
    <x v="0"/>
    <x v="4"/>
  </r>
  <r>
    <x v="3"/>
    <x v="3"/>
    <s v=""/>
    <n v="356142.4"/>
    <s v="Оплата по счету №810 от 11.06.2019 г. Постоянная и переменная арендная плата №2 за июль 2019 г. По Договору аренды №СЗ/1-301118 от 30.11.2018 г.  В том числе НДС 20 % - 59357.07 рублей."/>
    <x v="0"/>
    <x v="5"/>
  </r>
  <r>
    <x v="4"/>
    <x v="1"/>
    <s v=""/>
    <n v="900"/>
    <s v="Комиссия в другие банки (кредитные организации, Банк России) за ПП/ПТ через ДБО согласно договору РКО №40702810238000102120 от '17/04/2018'. Документы:  Документ(ы):   Документ(ы):; от 14/06/19 №№: 212 (40000 R"/>
    <x v="0"/>
    <x v="3"/>
  </r>
  <r>
    <x v="4"/>
    <x v="1"/>
    <s v=""/>
    <n v="429.12"/>
    <s v="Комиссия за перечисление средств со сч. ЮЛ на сч.ФЛ (в т.ч. при закрытии счета),  (оборот от 300 тыс. до 1500 тыс. руб) по дог. РКО №40702810238000102120 от '17/04/2018'. За документы: Документ(ы):; от 21/06/19"/>
    <x v="0"/>
    <x v="3"/>
  </r>
  <r>
    <x v="4"/>
    <x v="4"/>
    <s v=""/>
    <n v="25000"/>
    <s v="Оплата самозанятому по акту сдачи-приемки от 10 мая 2019 г по договору 56 от 08 мая 2019 г. за раздел СС -видеонаблюдение для объекта часовня в г. Коломна НДС не облагается."/>
    <x v="3"/>
    <x v="6"/>
  </r>
  <r>
    <x v="4"/>
    <x v="5"/>
    <s v=""/>
    <n v="3066.32"/>
    <s v="Обеспечение исполнения контракта на:Оказание услуг по осуществлению авторского надзора за выполнением работ по объекту:&quot;Часовня Св. Александра Невского памятника - мемориала русскому воинству.НДС не облагается."/>
    <x v="4"/>
    <x v="7"/>
  </r>
  <r>
    <x v="4"/>
    <x v="5"/>
    <s v=""/>
    <n v="15279.48"/>
    <s v="Обеспечение исполнения контракта на: Оказание услуг на осуществление авторского надзора за выполнением работ по благоустройству II этапа пешеходного туристического маршрута &quot;Улица Зайцева&quot;. НДС не облагается."/>
    <x v="5"/>
    <x v="7"/>
  </r>
  <r>
    <x v="4"/>
    <x v="6"/>
    <s v=""/>
    <n v="40000"/>
    <s v="по Договору 55 от 07 мая 2019г. по акту от 10 мая 2019 за выполнение раздела вентиляция для объекта часовня в г. Коломна  НДС не облагается."/>
    <x v="3"/>
    <x v="8"/>
  </r>
  <r>
    <x v="4"/>
    <x v="7"/>
    <s v=""/>
    <n v="11000"/>
    <s v="по счету 9 от 21 июня 2019 г. за демонтаж-модтаж блока кондиционера LG 12  НДС не облагается."/>
    <x v="0"/>
    <x v="9"/>
  </r>
  <r>
    <x v="4"/>
    <x v="8"/>
    <s v=""/>
    <n v="17506"/>
    <s v="Оплата по счету № 759 от 19.06.2019 г. За перенос блока открытия двери и СКУД, НДС не облагается."/>
    <x v="0"/>
    <x v="9"/>
  </r>
  <r>
    <x v="4"/>
    <x v="9"/>
    <s v=""/>
    <n v="7200"/>
    <s v="Оплата по счету №KTH.06624019 от 31.05.2019 г За услуги связи за май 2019 по Договору №261799-рс от 01.03.2019 г. В том числе НДС 20 % - 1200.00 рублей."/>
    <x v="0"/>
    <x v="10"/>
  </r>
  <r>
    <x v="4"/>
    <x v="3"/>
    <s v=""/>
    <n v="2944.33"/>
    <s v="Оплата по счету №910 от 20.06.2019г. Переменная арендная плата 1 за май 2019г. по Договору аренды нежилых помещений №СЗ/1-301118 от 30.11.2018 г. В том числе НДС 20 % - 490.72 рублей."/>
    <x v="0"/>
    <x v="5"/>
  </r>
  <r>
    <x v="4"/>
    <x v="10"/>
    <s v=""/>
    <n v="45000"/>
    <s v="Предоплата по договору 59 от 15 мая 2019 г. за разработку 3Д визуализаций г. Зарайск. НДС не облагается."/>
    <x v="0"/>
    <x v="11"/>
  </r>
  <r>
    <x v="4"/>
    <x v="11"/>
    <s v=""/>
    <n v="3608.02"/>
    <s v="Авансовый отчет 34 18.06.2019 г., транспортные расходы, НДС не облагается."/>
    <x v="0"/>
    <x v="12"/>
  </r>
  <r>
    <x v="4"/>
    <x v="12"/>
    <s v=""/>
    <n v="25000"/>
    <s v="По счету № 76 от 14 июня 2019 г. окончательная оплата по Дог.№ Р-026-3.5-2019 от 23.05.2019г., Разработка РД раздела КР Павшинская пойма, В том числе НДС 20 % - 4166.67 рублей."/>
    <x v="6"/>
    <x v="13"/>
  </r>
  <r>
    <x v="4"/>
    <x v="13"/>
    <s v=""/>
    <n v="45000"/>
    <s v="Оплата по Договору №КО-12-18 от 24.12.2018 г., за разработку Проекта освещения, архитектурной инсталляции в г. Коломна. Окончательный платеж НДС не облагается."/>
    <x v="3"/>
    <x v="14"/>
  </r>
  <r>
    <x v="4"/>
    <x v="14"/>
    <s v=""/>
    <n v="15.27"/>
    <s v="Оплата комиссии за оказание услуг по зачислению денежных средств. Договор от 03.05.2018 № 38132425. НДС не облагается."/>
    <x v="0"/>
    <x v="3"/>
  </r>
  <r>
    <x v="5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218 (4960 RUR  ) от 20/06/19 Без НДС"/>
    <x v="0"/>
    <x v="3"/>
  </r>
  <r>
    <x v="5"/>
    <x v="1"/>
    <s v=""/>
    <n v="343.9"/>
    <s v="РОП 190619Re.i01 Отражено по операции с картой MasterCard Business 5479380019546636 за 18.06.2019. ФИО Держателя Волчкова Елена Александровна. 1110 Покупка. 037 OBI Aviapark         MOSKVA       RUS"/>
    <x v="0"/>
    <x v="9"/>
  </r>
  <r>
    <x v="5"/>
    <x v="1"/>
    <s v=""/>
    <n v="7051.1"/>
    <s v="Заработная плата по реестру №26 от 20.06.2019 в соответствии с Договором 38132425 от 03.05.2018"/>
    <x v="0"/>
    <x v="15"/>
  </r>
  <r>
    <x v="5"/>
    <x v="15"/>
    <s v=""/>
    <n v="1054"/>
    <s v="(13%) Налог на доходы физических лиц за 2019 год ( Расчетные Стукало), НДС не облагается."/>
    <x v="0"/>
    <x v="16"/>
  </r>
  <r>
    <x v="6"/>
    <x v="1"/>
    <s v=""/>
    <n v="2500000"/>
    <s v="Прочие выплаты по реестру №24 от 10.06.2019 в соответствии с Договором 38132425 от 03.05.2018"/>
    <x v="7"/>
    <x v="17"/>
  </r>
  <r>
    <x v="6"/>
    <x v="1"/>
    <s v=""/>
    <n v="457.5"/>
    <s v="Комиссия за перечисление средств со сч. ЮЛ на сч.ФЛ (в т.ч. при закрытии счета),  (оборот от 300 тыс. до 1500 тыс. руб) по дог. РКО №40702810238000102120 от '17/04/2018'. За документы: Документ(ы):; от 10/06/19"/>
    <x v="0"/>
    <x v="3"/>
  </r>
  <r>
    <x v="6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205 (40000 RUR  ) от 10/06/19 Без НДС"/>
    <x v="0"/>
    <x v="3"/>
  </r>
  <r>
    <x v="6"/>
    <x v="16"/>
    <s v=""/>
    <n v="26956"/>
    <s v="Возмещение ден. средств по авансовому отчету №23 от 16.04.2019 г. за приобретение мебели и строительных материалов в офисное помещение, НДС не облагается."/>
    <x v="0"/>
    <x v="9"/>
  </r>
  <r>
    <x v="6"/>
    <x v="11"/>
    <s v=""/>
    <n v="3544"/>
    <s v="Авансовый отчет 33 10.06.2019 г., транспортные расходы, НДС не облагается."/>
    <x v="0"/>
    <x v="12"/>
  </r>
  <r>
    <x v="6"/>
    <x v="1"/>
    <s v=""/>
    <n v="4038.98"/>
    <s v="Отпускные по реестру №23 от 10.06.2019 в соответствии с Договором 38132425 от 03.05.2018"/>
    <x v="0"/>
    <x v="15"/>
  </r>
  <r>
    <x v="6"/>
    <x v="15"/>
    <s v=""/>
    <n v="603"/>
    <s v="(13%) Налог на доходы физических лиц за 2019 год ( Отпускные Анисимова), НДС не облагается."/>
    <x v="0"/>
    <x v="16"/>
  </r>
  <r>
    <x v="6"/>
    <x v="17"/>
    <s v=""/>
    <n v="40000"/>
    <s v="по счету №3622/08 от 10.06.2019 за Информационно-консультационные услуги (прохождение проверки СРО). НДС не облагается."/>
    <x v="0"/>
    <x v="18"/>
  </r>
  <r>
    <x v="6"/>
    <x v="15"/>
    <s v=""/>
    <n v="8242.24"/>
    <s v="5,9% Страховые взносы на обязательное медицинское страхование  За Март"/>
    <x v="0"/>
    <x v="19"/>
  </r>
  <r>
    <x v="6"/>
    <x v="18"/>
    <s v=""/>
    <n v="323.23"/>
    <s v="0,2% Взносы на обязательное страхование от несчастных случаев. Регистрационный номер в ФСС 7711108020  За Март"/>
    <x v="0"/>
    <x v="20"/>
  </r>
  <r>
    <x v="6"/>
    <x v="15"/>
    <s v=""/>
    <n v="4686.76"/>
    <s v="2,9% Взносы на обязательное социальное страхование НДС не облагается."/>
    <x v="0"/>
    <x v="20"/>
  </r>
  <r>
    <x v="7"/>
    <x v="11"/>
    <s v=""/>
    <n v="17400"/>
    <s v="Заработная плата за Май 2019 г., НДС не облагается."/>
    <x v="0"/>
    <x v="15"/>
  </r>
  <r>
    <x v="7"/>
    <x v="15"/>
    <s v=""/>
    <n v="42695.93"/>
    <s v="22% Страховые взносы на выплату страховой части трудовой пенсии НДС не облагается."/>
    <x v="0"/>
    <x v="21"/>
  </r>
  <r>
    <x v="7"/>
    <x v="15"/>
    <s v=""/>
    <n v="5628.1"/>
    <s v="2,9% Взносы на обязательное социальное страхование НДС не облагается."/>
    <x v="0"/>
    <x v="22"/>
  </r>
  <r>
    <x v="7"/>
    <x v="15"/>
    <s v=""/>
    <n v="9897.7000000000007"/>
    <s v="5,9% Страховые взносы на обязательное медицинское страхование  За Май"/>
    <x v="0"/>
    <x v="19"/>
  </r>
  <r>
    <x v="8"/>
    <x v="19"/>
    <s v=""/>
    <n v="10000"/>
    <s v="Оплата по счету №60 от 03.06.2019 г., за оказание услуг по ведению бухгалтерского учета по договору №24/10/2018 от 24.10.2018г. за май 2019 г. НДС не облагается."/>
    <x v="0"/>
    <x v="23"/>
  </r>
  <r>
    <x v="8"/>
    <x v="19"/>
    <s v=""/>
    <n v="10000"/>
    <s v="Оплата по счету №59 от 03.05.2019 г., за оказание услуг по ведению бухгалтерского учета по договору №24/10/2018 от 24.10.2018г. за апрель 2019 г. НДС не облагается."/>
    <x v="0"/>
    <x v="23"/>
  </r>
  <r>
    <x v="8"/>
    <x v="19"/>
    <s v=""/>
    <n v="10000"/>
    <s v="Оплата по счету №58 от 04.04.2019 г., за оказание услуг по ведению бухгалтерского учета по договору №24/10/2018 от 24.10.2018г. за март 2019 г. НДС не облагается."/>
    <x v="0"/>
    <x v="23"/>
  </r>
  <r>
    <x v="9"/>
    <x v="1"/>
    <s v=""/>
    <n v="300"/>
    <s v="Комиссия в другие банки (кредитные организации, Банк России) за ПП/ПТ через ДБО согласно договору РКО №40702810238000102120 от '17/04/2018'. Документы:  Документ(ы):; от 31/05/19 №№: 171 (69208.1 RUR  ), 176 (1"/>
    <x v="0"/>
    <x v="3"/>
  </r>
  <r>
    <x v="9"/>
    <x v="1"/>
    <s v=""/>
    <n v="627.24"/>
    <s v="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"/>
    <x v="0"/>
    <x v="3"/>
  </r>
  <r>
    <x v="9"/>
    <x v="1"/>
    <s v=""/>
    <n v="500"/>
    <s v="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"/>
    <x v="0"/>
    <x v="3"/>
  </r>
  <r>
    <x v="9"/>
    <x v="1"/>
    <s v=""/>
    <n v="60"/>
    <s v="За SMS-информирование по операциям, совершенным с использованием бизнес-карт по счету 40702810238000102120 за период с '01/05/2019' по '31/05/2019'."/>
    <x v="0"/>
    <x v="3"/>
  </r>
  <r>
    <x v="9"/>
    <x v="14"/>
    <s v=""/>
    <n v="3.54"/>
    <s v="Оплата комиссии за оказание услуг по зачислению денежных средств. Договор от 03.05.2018 № 38132425. НДС не облагается."/>
    <x v="0"/>
    <x v="3"/>
  </r>
  <r>
    <x v="9"/>
    <x v="20"/>
    <s v=""/>
    <n v="1000"/>
    <s v="Оплата за услуги по счету 4298816 л/с 482452 клиента 497295,  в том числе НДС 20% - 166,67 руб"/>
    <x v="0"/>
    <x v="24"/>
  </r>
  <r>
    <x v="9"/>
    <x v="21"/>
    <s v=""/>
    <n v="62724"/>
    <s v="Возмещение ден.средств по авансовому отчету №32 от 31.05.2019 г. За строительные материалы, НДС не облагается."/>
    <x v="0"/>
    <x v="9"/>
  </r>
  <r>
    <x v="9"/>
    <x v="22"/>
    <s v=""/>
    <n v="40000"/>
    <s v="По договору №47 от 09 апреля 2019 г., за разработку ПД стадии П и Р раздела система водоотведение и сети объекта &quot;Часовня&quot; г. Коломна НДС не облагается."/>
    <x v="3"/>
    <x v="25"/>
  </r>
  <r>
    <x v="9"/>
    <x v="23"/>
    <s v=""/>
    <n v="60000"/>
    <s v="По договору №48 от 10 апреля 2019г. за разработку сметной документации по объекту &quot;Часовня&quot; в г. Коломна НДС не облагается."/>
    <x v="3"/>
    <x v="26"/>
  </r>
  <r>
    <x v="9"/>
    <x v="3"/>
    <s v=""/>
    <n v="69208.100000000006"/>
    <s v="Оплата по счету №783 от 27.05.2019 г. Доплата постоянной и переменной арендной платы за июнь 2019 г. По Договору аренды №СЗ/1-301118 от 30.11.2018 г.  В том числе НДС 20 % - 11534.69 рублей."/>
    <x v="0"/>
    <x v="5"/>
  </r>
  <r>
    <x v="9"/>
    <x v="24"/>
    <s v=""/>
    <n v="216000"/>
    <s v="По счету №380 от 29 марта 2019 г.Аванс в размере 50% от услуг проведению анализа документац на проекте &quot;Часовня&quot; в г. Коломна по договору № СТС/2019/010 от 29 марта 2019г.В том числе НДС 20 % - 36000.00 рублей."/>
    <x v="3"/>
    <x v="27"/>
  </r>
  <r>
    <x v="9"/>
    <x v="25"/>
    <s v=""/>
    <n v="3563.06"/>
    <s v="Оплата по счету № 0VT/2464280/24892465 от 30.05.2019 за Бумага для ОфТех SVETO COPY (А3 80г 146%) пачка 500л, 6 шт. В том числе НДС 20 % - 593.84 рублей."/>
    <x v="0"/>
    <x v="28"/>
  </r>
  <r>
    <x v="10"/>
    <x v="26"/>
    <s v=""/>
    <n v="150465.46"/>
    <s v="Налог при упрощенной системе налогообложения за первый квартал 2019 года.  НДС не облагается."/>
    <x v="8"/>
    <x v="29"/>
  </r>
  <r>
    <x v="11"/>
    <x v="1"/>
    <s v=""/>
    <n v="32"/>
    <s v="Комиссия в другие банки (кредитные организации, Банк России) за ПП/ПТ через ДБО согласно договору РКО №40702810138000239928 от '29/01/2019'. Документы: №553042 (6000 RUR  ) от 22/05/19 Без НДС"/>
    <x v="0"/>
    <x v="3"/>
  </r>
  <r>
    <x v="11"/>
    <x v="27"/>
    <n v="3973333.33"/>
    <s v=""/>
    <s v="(917-0503-1010110010-244-226=3973333.33; л/с 02483023130);БО310 МК0848600002719000003 от 11.03.19 Счет №5 от 24.04.19, акт от 24.04.19 за разраб.проекта благоустр.пеш.тур.маршр: ул.Зайцева и Москв.наб., без НДС"/>
    <x v="2"/>
    <x v="30"/>
  </r>
  <r>
    <x v="12"/>
    <x v="14"/>
    <s v=""/>
    <n v="1777.61"/>
    <s v="Оплата комиссии за оказание услуг по зачислению денежных средств. Договор от 03.05.2018 № 38132425. НДС не облагается."/>
    <x v="0"/>
    <x v="3"/>
  </r>
  <r>
    <x v="13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150 (7200 RUR  ) от 20/05/19 Без НДС"/>
    <x v="0"/>
    <x v="3"/>
  </r>
  <r>
    <x v="13"/>
    <x v="9"/>
    <s v=""/>
    <n v="7200"/>
    <s v="Оплата по счету №KTH.05624019 от 30.04.2019 г За услуги связи за апрель 2019 по Договору №261799-рс от 01.03.2019 г. В том числе НДС 20 % - 1200.00 рублей."/>
    <x v="0"/>
    <x v="10"/>
  </r>
  <r>
    <x v="13"/>
    <x v="1"/>
    <s v=""/>
    <n v="15468.34"/>
    <s v="Отпускные по реестру №17 от 20.05.2019 в соответствии с Договором 38132425 от 03.05.2018"/>
    <x v="0"/>
    <x v="15"/>
  </r>
  <r>
    <x v="13"/>
    <x v="15"/>
    <s v=""/>
    <n v="2312"/>
    <s v="(13%) Налог на доходы физических лиц за 2019 год ( отпускные за май),"/>
    <x v="0"/>
    <x v="16"/>
  </r>
  <r>
    <x v="14"/>
    <x v="1"/>
    <s v=""/>
    <n v="300"/>
    <s v="Комиссия в другие банки (кредитные организации, Банк России) за ПП/ПТ через ДБО согласно договору РКО №40702810238000102120 от '17/04/2018'. Документы:  Документ(ы):; от 17/05/19 №№: 147 (15000 RUR  ), 145 (380"/>
    <x v="0"/>
    <x v="3"/>
  </r>
  <r>
    <x v="14"/>
    <x v="1"/>
    <s v=""/>
    <n v="87"/>
    <s v="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"/>
    <x v="0"/>
    <x v="3"/>
  </r>
  <r>
    <x v="14"/>
    <x v="28"/>
    <s v=""/>
    <n v="3800"/>
    <s v="Оплата по счету №00ГУ-001467Ц/У от 15.04.2019 за экспертно-консультационную услугу по проверке правильности составления сметной документации. В том числе НДС 20 % - 633.33 рублей."/>
    <x v="9"/>
    <x v="31"/>
  </r>
  <r>
    <x v="14"/>
    <x v="29"/>
    <s v=""/>
    <n v="50000"/>
    <s v="Оплата по Договору-счету № 060519 от 06.05.2019 г., за выполнение 3D визуализации 2(Двух) изображения благоустройства в Павшинской пойме  НДС не облагается."/>
    <x v="10"/>
    <x v="32"/>
  </r>
  <r>
    <x v="14"/>
    <x v="29"/>
    <s v=""/>
    <n v="15000"/>
    <s v="Оплата по Договору-счету № 140519 от 14.05.2019 г., за выполнение 3D визуализации 1 изображения благоустройства в Павшинской пойме  НДС не облагается."/>
    <x v="10"/>
    <x v="32"/>
  </r>
  <r>
    <x v="14"/>
    <x v="30"/>
    <s v=""/>
    <n v="177400"/>
    <s v="Оплата вознаграждения за предоставление Гарантии по Аукциону 0848300048219000048, Заявка №99624-1 НДС не облагается."/>
    <x v="11"/>
    <x v="33"/>
  </r>
  <r>
    <x v="14"/>
    <x v="21"/>
    <s v=""/>
    <n v="304500"/>
    <s v="Прочие выплаты по реестру №16 от 17.05.2019 в соответствии с Договором 38132425 от 03.05.2018"/>
    <x v="12"/>
    <x v="34"/>
  </r>
  <r>
    <x v="14"/>
    <x v="15"/>
    <s v=""/>
    <n v="25410"/>
    <s v="13% Налог на доходы физических лиц за апрель 2019 года"/>
    <x v="0"/>
    <x v="16"/>
  </r>
  <r>
    <x v="14"/>
    <x v="11"/>
    <s v=""/>
    <n v="17400"/>
    <s v="Заработная плата за Апрель 2019 г., НДС не облагается."/>
    <x v="0"/>
    <x v="15"/>
  </r>
  <r>
    <x v="15"/>
    <x v="1"/>
    <s v=""/>
    <n v="152644.54"/>
    <s v="Заработная плата по реестру №13 от 16.05.2019 в соответствии с Договором 38132425 от 03.05.2018"/>
    <x v="0"/>
    <x v="15"/>
  </r>
  <r>
    <x v="16"/>
    <x v="31"/>
    <s v=""/>
    <n v="200000"/>
    <s v="Оплата по Счету № БЮ000018 от 28 марта 2019 г., Увеличение компенсационного фонда обеспечение договорных обязательств на основании ФЗ №372 от 03.07.2016г., НДС не облагается."/>
    <x v="0"/>
    <x v="18"/>
  </r>
  <r>
    <x v="17"/>
    <x v="32"/>
    <s v=""/>
    <n v="6033.06"/>
    <s v="Заработная плата по реестру №10 от 12.04.2019 в соответствии с Договором 38132425 от 03.05.2018"/>
    <x v="0"/>
    <x v="15"/>
  </r>
  <r>
    <x v="17"/>
    <x v="32"/>
    <s v=""/>
    <n v="7830"/>
    <s v="Заработная плата по реестру №9 от 12.04.2019 в соответствии с Договором 38132425 от 03.05.2018"/>
    <x v="0"/>
    <x v="15"/>
  </r>
  <r>
    <x v="17"/>
    <x v="1"/>
    <s v=""/>
    <n v="983.24"/>
    <s v="РОП 190411Re.i01 Отражено по операции с картой MasterCard Business 5479380019546636 за 10.04.2019. ФИО Держателя Волчкова Елена Александровна. 1410 Покупка. 037 OBI Aviapark         MOSKVA       RUS"/>
    <x v="0"/>
    <x v="9"/>
  </r>
  <r>
    <x v="17"/>
    <x v="12"/>
    <s v=""/>
    <n v="50000"/>
    <s v="Оплата по счету № 48 от 09 апреля 2019 г. Предоплата 50% по Дог.№ Р-013-3.3-2019 от 07.03.2019г., ДС№1 от 09.04.2019г. на разработку ПД стадии &quot;РД&quot; по г.Воскресенск МО, В том числе НДС 20 % - 8333.33 рублей."/>
    <x v="13"/>
    <x v="13"/>
  </r>
  <r>
    <x v="18"/>
    <x v="1"/>
    <s v=""/>
    <n v="666.67"/>
    <s v="Комиссия за оформление карточки с образцами подписей и оттиска печати.  2 подписи"/>
    <x v="0"/>
    <x v="3"/>
  </r>
  <r>
    <x v="18"/>
    <x v="1"/>
    <s v=""/>
    <n v="133.33000000000001"/>
    <s v="НДС 20% от комиссии за Оформление карточки с образцами подписей и оттиска печати .2 подписи"/>
    <x v="0"/>
    <x v="3"/>
  </r>
  <r>
    <x v="18"/>
    <x v="33"/>
    <s v=""/>
    <n v="94.99"/>
    <s v="Списание недоимка - 94,99  Согл. ст.26.6 ФЗ от 24.07.98г №125-ФЗ, Филиал №11 Отделения Фонда. Реш. 3697 от 01.04.2019 г. Рег.№ 7711108020"/>
    <x v="0"/>
    <x v="20"/>
  </r>
  <r>
    <x v="18"/>
    <x v="33"/>
    <s v=""/>
    <n v="8.3000000000000007"/>
    <s v="УИН39377110169052280290/// Списание пени- 8,30  Согл.ст.26.6 ФЗ от 24.07.98г №125-ФЗ, Филиал №11 Отделения Фонда. Реш. 3697 от 01.04.2019 г. Рег.№ 7711108020"/>
    <x v="0"/>
    <x v="20"/>
  </r>
  <r>
    <x v="19"/>
    <x v="1"/>
    <s v=""/>
    <n v="169"/>
    <s v="РОП 190409Re.i01 Отражено по операции с картой MasterCard Business 5479380019546636 за 07.04.2019. ФИО Держателя Волчкова Елена Александровна. 1410 Покупка. ELEKTROMONTAZH           MOSKVA       RUS"/>
    <x v="0"/>
    <x v="9"/>
  </r>
  <r>
    <x v="19"/>
    <x v="1"/>
    <s v=""/>
    <n v="2783"/>
    <s v="РОП 190409Re.i01 Отражено по операции с картой MasterCard Business 5479380019546636 за 07.04.2019. ФИО Держателя Волчкова Елена Александровна. 1410 Покупка. ELEKTROMONTAZH           MOSKVA       RUS"/>
    <x v="0"/>
    <x v="9"/>
  </r>
  <r>
    <x v="20"/>
    <x v="34"/>
    <n v="41155"/>
    <s v=""/>
    <s v="Оплата по договору № 01-11 от 21.11.2018 за услуги авторского надзора за реализ. проекта &quot;благоустройство пешеходной зоны между ул.Новлянская и р.Москва&quot; Сумма 41155-00 Без налога (НДС)"/>
    <x v="14"/>
    <x v="30"/>
  </r>
  <r>
    <x v="21"/>
    <x v="1"/>
    <s v=""/>
    <n v="646.12"/>
    <s v="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"/>
    <x v="0"/>
    <x v="3"/>
  </r>
  <r>
    <x v="21"/>
    <x v="1"/>
    <s v=""/>
    <n v="1860"/>
    <s v="РОП 190405Re.i01 Отражено по операции с картой MasterCard Business 5479380019546636 за 04.04.2019. ФИО Держателя Волчкова Елена Александровна. 1100 Покупка. HTTP://WWW.ROBOKASSA.R   MOSKVA       RUS"/>
    <x v="0"/>
    <x v="4"/>
  </r>
  <r>
    <x v="22"/>
    <x v="1"/>
    <s v=""/>
    <n v="630"/>
    <s v="Комиссия за выдачу наличных в УС своего банка по корпоративной карте, согласно договора РКО счет № 40702810238000102120 от '17/04/2018'. Документ(ы): №998821 (21000 RUR  ) от 04/04/19. Без НДС"/>
    <x v="0"/>
    <x v="3"/>
  </r>
  <r>
    <x v="22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113 (18000 RUR  ) от 04/04/19 Без НДС"/>
    <x v="0"/>
    <x v="3"/>
  </r>
  <r>
    <x v="22"/>
    <x v="1"/>
    <s v=""/>
    <n v="6533.8"/>
    <s v="РОП 190403Re.i01 Отражено по операции с картой MasterCard Business 5479380019546636 за 02.04.2019. ФИО Держателя Волчкова Елена Александровна. 1410 Покупка. 037 OBI Aviapark         MOSKVA       RUS"/>
    <x v="0"/>
    <x v="9"/>
  </r>
  <r>
    <x v="22"/>
    <x v="1"/>
    <s v=""/>
    <n v="21000"/>
    <s v="РОП 190403re.d01 Отражено по операции с картой MasterCard Business 5479380019546636 за 03.04.2019. ФИО Держателя Волчкова Елена Александровна. 2010 Выдача наличных. ATM 341608               MOSKVA       RUS"/>
    <x v="0"/>
    <x v="9"/>
  </r>
  <r>
    <x v="22"/>
    <x v="35"/>
    <s v=""/>
    <n v="4000"/>
    <s v="Оплата по счету №1993662939 от 04.04.2019 г. За лицензию &quot;КриптоПро&quot; , абонентское обслуживание, право пользования программ по тарифному плану &quot;Классик&quot; НДС не облагается."/>
    <x v="0"/>
    <x v="35"/>
  </r>
  <r>
    <x v="23"/>
    <x v="1"/>
    <s v=""/>
    <n v="60"/>
    <s v="За СМС-информирование по Корп.Картам по счету 40702810238000102120 за период с '01/03/2019' по '31/03/2019'."/>
    <x v="0"/>
    <x v="3"/>
  </r>
  <r>
    <x v="24"/>
    <x v="1"/>
    <s v=""/>
    <n v="6264"/>
    <s v="РОП 190327Re.i01 Отражено по операции с картой MasterCard Business 5479380019546636 за 26.03.2019. ФИО Держателя Волчкова Елена Александровна. 1100 Покупка. Y.M*myprintshop          moskva       RUS"/>
    <x v="11"/>
    <x v="2"/>
  </r>
  <r>
    <x v="25"/>
    <x v="36"/>
    <s v=""/>
    <n v="250000"/>
    <s v="Оплата по счету №504 от 18.03.2019г., Выполн.работы по подготовке мат-лов на уч. г. Истра во Всерос. конк-се лучш.проектов создания комф. гор.среды, по Договору №04/19 от 01.03.2019 г., НДС не облагается"/>
    <x v="11"/>
    <x v="36"/>
  </r>
  <r>
    <x v="26"/>
    <x v="37"/>
    <s v=""/>
    <n v="269.41000000000003"/>
    <s v="(0,2%) Страховые взносы на обязательное соц страхование от несчастных случаев на производстве и проф.заболеваний за январь 2019 г.   НДС не облагается."/>
    <x v="0"/>
    <x v="20"/>
  </r>
  <r>
    <x v="26"/>
    <x v="26"/>
    <s v=""/>
    <n v="3894.28"/>
    <s v="(2,9%) Страховые взносы на обязательное социальное страхование на случай временной нетрудоспособности и в связи с материнством за декабрь 2018 года. НДС не облагается."/>
    <x v="0"/>
    <x v="22"/>
  </r>
  <r>
    <x v="26"/>
    <x v="26"/>
    <s v=""/>
    <n v="6848.57"/>
    <s v="(5,1%) Страховые взносы на обязательное медицинское страхование за декабрь 2018 года.. НДС не облагается."/>
    <x v="0"/>
    <x v="19"/>
  </r>
  <r>
    <x v="26"/>
    <x v="26"/>
    <s v=""/>
    <n v="30580"/>
    <s v="(22%) Страховые взносы на обязательное пенсионное страхование за февраль 2019 года. НДС не облагается."/>
    <x v="0"/>
    <x v="21"/>
  </r>
  <r>
    <x v="26"/>
    <x v="26"/>
    <s v=""/>
    <n v="6870"/>
    <s v="(5,1%) Страховые взносы на обязательное медицинское страхование за январь 2019 года.. НДС не облагается."/>
    <x v="0"/>
    <x v="19"/>
  </r>
  <r>
    <x v="26"/>
    <x v="26"/>
    <s v=""/>
    <n v="3906.48"/>
    <s v="(2,9%) Страховые взносы на обязательное социальное страхование на случай временной нетрудоспособности и в связи с материнством за январь 2019 года. НДС не облагается."/>
    <x v="0"/>
    <x v="22"/>
  </r>
  <r>
    <x v="26"/>
    <x v="37"/>
    <s v=""/>
    <n v="268.57"/>
    <s v="(0,2%) Страховые взносы на обязательное соц страхование от несчастных случаев на производстве и проф.заболеваний за декабрь 2018 г.  НДС не облагается."/>
    <x v="0"/>
    <x v="20"/>
  </r>
  <r>
    <x v="26"/>
    <x v="28"/>
    <s v=""/>
    <n v="126641.68"/>
    <s v="Оплата по счету №00ГУ-000685Ц/У от 22.02.2019 за экспертно-консультационную услугу по проверке правильности составления сметной документации. В том числе НДС 20 % - 21106.95 рублей."/>
    <x v="3"/>
    <x v="31"/>
  </r>
  <r>
    <x v="26"/>
    <x v="37"/>
    <s v=""/>
    <n v="278"/>
    <s v="(0,2%) Страховые взносы на обязательное соц страхование от несчастных случаев на производстве и проф.заболеваний за февраль 2019 г.   НДС не облагается."/>
    <x v="0"/>
    <x v="20"/>
  </r>
  <r>
    <x v="26"/>
    <x v="26"/>
    <s v=""/>
    <n v="4031"/>
    <s v="(2,9%) Страховые взносы на обязательное социальное страхование на случай временной нетрудоспособности и в связи с материнством за февраль 2019 года. НДС не облагается."/>
    <x v="0"/>
    <x v="20"/>
  </r>
  <r>
    <x v="26"/>
    <x v="9"/>
    <s v=""/>
    <n v="7200"/>
    <s v="Оплата по счету №ГП000000000073 от 22.03.2019 г. В том числе НДС 20 % - 1200.00 рублей."/>
    <x v="0"/>
    <x v="10"/>
  </r>
  <r>
    <x v="27"/>
    <x v="1"/>
    <s v=""/>
    <n v="1900"/>
    <s v="РОП 190320Re.i01 Отражено по операции с картой MasterCard Business 5479380019546636 за 18.03.2019. ФИО Держателя Волчкова Елена Александровна. 1410 Покупка. MOSMETRO.RU KNOVOGIREE   MOSCOW       RUS"/>
    <x v="0"/>
    <x v="12"/>
  </r>
  <r>
    <x v="27"/>
    <x v="1"/>
    <s v=""/>
    <n v="1900"/>
    <s v="РОП 190320Re.i01 Отражено по операции с картой MasterCard Business 5479380019546636 за 18.03.2019. ФИО Держателя Волчкова Елена Александровна. 1410 Покупка. MOSMETRO.RU KNOVOGIREE   MOSCOW       RUS"/>
    <x v="0"/>
    <x v="12"/>
  </r>
  <r>
    <x v="27"/>
    <x v="1"/>
    <s v=""/>
    <n v="1790"/>
    <s v="РОП 190319re.d01 Отражено по операции с картой MasterCard Business 5479380019546636 за 18.03.2019. ФИО Держателя Волчкова Елена Александровна. 1310 Покупка. OGO                      MOSCOW       RUS"/>
    <x v="0"/>
    <x v="37"/>
  </r>
  <r>
    <x v="27"/>
    <x v="14"/>
    <s v=""/>
    <n v="120.93"/>
    <s v="Оплата комиссии за оказание услуг по зачислению денежных средств. Договор от 03.05.2018 № 38132425. НДС не облагается."/>
    <x v="0"/>
    <x v="3"/>
  </r>
  <r>
    <x v="28"/>
    <x v="1"/>
    <s v=""/>
    <n v="4071.9"/>
    <s v="РОП 190318Re.i01 Отражено по операции с картой MasterCard Business 5479380019546636 за 16.03.2019. ФИО Держателя Волчкова Елена Александровна. 1410 Покупка. 037 OBI Aviapark         MOSKVA       RUS"/>
    <x v="0"/>
    <x v="9"/>
  </r>
  <r>
    <x v="28"/>
    <x v="1"/>
    <s v=""/>
    <n v="1280"/>
    <s v="РОП 190318Re.i01 Отражено по операции с картой MasterCard Business 5479380019546636 за 16.03.2019. ФИО Держателя Волчкова Елена Александровна. 1410 Покупка. ELEKTROMONTAZH           MOSKVA       RUS"/>
    <x v="0"/>
    <x v="9"/>
  </r>
  <r>
    <x v="28"/>
    <x v="1"/>
    <s v=""/>
    <n v="5815"/>
    <s v="РОП 190318Re.i01 Отражено по операции с картой MasterCard Business 5479380019546636 за 16.03.2019. ФИО Держателя Волчкова Елена Александровна. 1410 Покупка. ELEKTROMONTAZH           MOSKVA       RUS"/>
    <x v="0"/>
    <x v="9"/>
  </r>
  <r>
    <x v="29"/>
    <x v="1"/>
    <s v=""/>
    <n v="200"/>
    <s v="Комиссия в другие банки (кредитные организации, Банк России) за ПП/ПТ через ДБО согласно договору РКО №40702810238000102120 от '17/04/2018'. Документы:  Документ(ы):; от 19/03/19 №№: 97 (36750 RUR  ), 96 (25000"/>
    <x v="0"/>
    <x v="3"/>
  </r>
  <r>
    <x v="29"/>
    <x v="29"/>
    <s v=""/>
    <n v="36750"/>
    <s v="Окончательная оплата по Договору-счету № 040319 от 04 марта 2019 г., за создание 3D визуализации проекта 5 изображений благоустройства в г.Истра НДС не облагается."/>
    <x v="11"/>
    <x v="32"/>
  </r>
  <r>
    <x v="30"/>
    <x v="1"/>
    <s v=""/>
    <n v="1630.8"/>
    <s v="РОП 190228Re.i01 Отражено по операции с картой MasterCard Business 5479380019546636 за 27.02.2019. ФИО Держателя Волчкова Елена Александровна. 1100 Покупка. Y.M*myprintshop          moskva       RUS"/>
    <x v="13"/>
    <x v="2"/>
  </r>
  <r>
    <x v="31"/>
    <x v="26"/>
    <s v=""/>
    <n v="251059"/>
    <s v="Налог при упрощенной системе налогообложения за 3 квартал 2018 года  НДС не облагается."/>
    <x v="8"/>
    <x v="38"/>
  </r>
  <r>
    <x v="32"/>
    <x v="1"/>
    <s v=""/>
    <n v="1900"/>
    <s v="РОП 190225Re.i01 Отражено по операции с картой MasterCard Business 5479380019546636 за 22.02.2019. ФИО Держателя Волчкова Елена Александровна. 1410 Покупка. MOSMETRO.RU KULITSA 19   MOSCOW       RUS"/>
    <x v="0"/>
    <x v="12"/>
  </r>
  <r>
    <x v="32"/>
    <x v="38"/>
    <n v="2507757.6"/>
    <s v=""/>
    <s v="Оплата по договору № №ЗАР-04-2018 от 20.04.2018 г. согл.сч.№1 от 10.01.19 за разработку проекта благоустройства (г. Зарайск) 1, 2 этап. НДС не облагается."/>
    <x v="15"/>
    <x v="30"/>
  </r>
  <r>
    <x v="33"/>
    <x v="1"/>
    <s v=""/>
    <n v="2926.2"/>
    <s v="РОП 190223Re.i01 Отражено по операции с картой MasterCard Business 5479380019546636 за 22.02.2019. ФИО Держателя Волчкова Елена Александровна. 1100 Покупка. Y.M*myprintshop          moskva       RUS"/>
    <x v="3"/>
    <x v="2"/>
  </r>
  <r>
    <x v="33"/>
    <x v="1"/>
    <s v=""/>
    <n v="50"/>
    <s v="Комиссия банка за блокировку денежных средств в качестве обеспечения заявки на участие в закупке № '000-56146925', ОЭП - 'ETP_SBAST', без НДС."/>
    <x v="0"/>
    <x v="3"/>
  </r>
  <r>
    <x v="34"/>
    <x v="1"/>
    <s v=""/>
    <n v="980.04"/>
    <s v="РОП 190220Re.i01 Отражено по операции с картой MasterCard Business 5479380019546636 за 18.02.2019. ФИО Держателя Волчкова Елена Александровна. 1410 Покупка. ELEKTROMONTAZH           MOSKVA       RUS"/>
    <x v="0"/>
    <x v="9"/>
  </r>
  <r>
    <x v="34"/>
    <x v="14"/>
    <s v=""/>
    <n v="1422.26"/>
    <s v="Оплата комиссии за оказание услуг по зачислению денежных средств. Договор от 03.05.2018 № 38132425. НДС не облагается."/>
    <x v="0"/>
    <x v="3"/>
  </r>
  <r>
    <x v="35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79 (214330.08 RUR  ) от 19/02/19 Без НДС"/>
    <x v="0"/>
    <x v="3"/>
  </r>
  <r>
    <x v="36"/>
    <x v="39"/>
    <s v=""/>
    <n v="25000"/>
    <s v="Предоплата по договору №24/01/2019 от 24.01.2019 г. (п. 4.1.1. Договора) За работы по ремонту нежилого помещения НДС не облагается."/>
    <x v="0"/>
    <x v="9"/>
  </r>
  <r>
    <x v="37"/>
    <x v="1"/>
    <s v=""/>
    <n v="300"/>
    <s v="Комиссия в другие банки (кредитные организации, Банк России) за ПП/ПТ через ДБО согласно договору РКО №40702810238000102120 от '17/04/2018'. Документы:  Документ(ы):   Документ(ы):; от 05/02/19 №№: 44 (65000 RU"/>
    <x v="0"/>
    <x v="3"/>
  </r>
  <r>
    <x v="37"/>
    <x v="40"/>
    <s v=""/>
    <n v="185015"/>
    <s v="Оплата по счету №ОЛР00001131 от 07.02.2019 г. За МФУ Kyocera 3252ci, автоподатчик DP-7120, тумба CB-7110M и тонер-картриджи В том числе НДС 20 % - 30835.83 рублей."/>
    <x v="0"/>
    <x v="39"/>
  </r>
  <r>
    <x v="37"/>
    <x v="2"/>
    <s v=""/>
    <n v="738"/>
    <s v="Оплата по счету №200А от 07.02.2019г., Оплата полиграфических работ по Договору №361401-CG\2018 от 05.10.2018 г. В том числе НДС 20 % - 123.00 рублей."/>
    <x v="6"/>
    <x v="2"/>
  </r>
  <r>
    <x v="37"/>
    <x v="19"/>
    <s v=""/>
    <n v="10000"/>
    <s v="Оплата по счету №10 от 01.02.2018 г., за оказание услуг по ведению бухгалтерского учета по договору №24/10/2018 от 24.10.2018г. за январь 2019 г. НДС не облагается."/>
    <x v="0"/>
    <x v="23"/>
  </r>
  <r>
    <x v="37"/>
    <x v="19"/>
    <s v=""/>
    <n v="10000"/>
    <s v="Оплата по счету №9 от 01.02.2018 г., за оказание услуг по ведению бухгалтерского учета по договору №24/10/2018 от 24.10.2018г. за декабрь 2018 г. НДС не облагается."/>
    <x v="0"/>
    <x v="23"/>
  </r>
  <r>
    <x v="37"/>
    <x v="19"/>
    <s v=""/>
    <n v="10000"/>
    <s v="Оплата по счету №8 от 01.02.2018 г., за оказание услуг по ведению бухгалтерского учета по договору №24/10/2018 от 24.10.2018г. за ноябрь 2018 г. НДС не облагается."/>
    <x v="0"/>
    <x v="23"/>
  </r>
  <r>
    <x v="37"/>
    <x v="29"/>
    <s v=""/>
    <n v="12000"/>
    <s v="Оплата по Договору-счету № 050219 от 05 февраля 2019 г., за выполненные работы по визуализации 1 изображения благоустройства,  НДС не облагается."/>
    <x v="16"/>
    <x v="32"/>
  </r>
  <r>
    <x v="37"/>
    <x v="29"/>
    <s v=""/>
    <n v="65000"/>
    <s v="Оплата по Договору-счету № 280119 от 28 января 2019 г., за выполненные работы по визуализации 7 изображений благоустройства, Акт от 04.02.2019  НДС не облагается."/>
    <x v="16"/>
    <x v="32"/>
  </r>
  <r>
    <x v="37"/>
    <x v="20"/>
    <s v=""/>
    <n v="1000"/>
    <s v="РОП 190206Re.i01 Отражено по операции с картой MasterCard Business 5479380019546636 за 05.02.2019. ФИО Держателя Волчкова Елена Александровна. 1100 Покупка. PMR*CP.MASTERHOST        MOSCOW       RUS"/>
    <x v="0"/>
    <x v="24"/>
  </r>
  <r>
    <x v="37"/>
    <x v="41"/>
    <s v=""/>
    <n v="75000"/>
    <s v="Оплата по счету №1 от 09.01.2019 г., Аванс по Договору №04/122018 от 24.12.2018 г., За оказание услуг &quot;Коммуникационная политика&quot; по приложению №1 от 24.12.2018 г. НДС не облагается."/>
    <x v="0"/>
    <x v="40"/>
  </r>
  <r>
    <x v="37"/>
    <x v="26"/>
    <s v=""/>
    <n v="7091.43"/>
    <s v="(5,1%) Страховые взносы на обязательное медицинское страхование за ноябрь 2018 года.. НДС не облагается."/>
    <x v="0"/>
    <x v="19"/>
  </r>
  <r>
    <x v="37"/>
    <x v="26"/>
    <s v=""/>
    <n v="18105"/>
    <s v="(13%) Налог на доходы физических лиц за ноябрь 2018 года ,   НДС не облагается."/>
    <x v="0"/>
    <x v="16"/>
  </r>
  <r>
    <x v="37"/>
    <x v="37"/>
    <s v=""/>
    <n v="278.10000000000002"/>
    <s v="(0,2%) Страховые взносы на обязательное соц страхование от несчастных случаев на производстве и проф.заболеваний за ноябрь 2018 г.  НДС не облагается."/>
    <x v="0"/>
    <x v="20"/>
  </r>
  <r>
    <x v="37"/>
    <x v="26"/>
    <s v=""/>
    <n v="30590.48"/>
    <s v="(22%) Страховые взносы на обязательное пенсионное страхование за ноябрь 2018 года. НДС не облагается."/>
    <x v="0"/>
    <x v="21"/>
  </r>
  <r>
    <x v="37"/>
    <x v="26"/>
    <s v=""/>
    <n v="4032.38"/>
    <s v="(2,9%) Страховые взносы на обязательное социальное страхование на случай временной нетрудоспособности и в связи с материнством за ноябрь 2018 года. НДС не облагается."/>
    <x v="0"/>
    <x v="22"/>
  </r>
  <r>
    <x v="37"/>
    <x v="26"/>
    <s v=""/>
    <n v="17457"/>
    <s v="(13%) Налог на доходы физических лиц за декабрь 2018 года ,   НДС не облагается."/>
    <x v="0"/>
    <x v="16"/>
  </r>
  <r>
    <x v="38"/>
    <x v="2"/>
    <s v=""/>
    <n v="41950.66"/>
    <s v="РОП 190201Re.i01 Отражено по операции с картой MasterCard Business 5479380019546636 за 31.01.2019. ФИО Держателя Волчкова Елена Александровна. 1100 Покупка. Y.M*myprintshop          moskva       RUS"/>
    <x v="17"/>
    <x v="2"/>
  </r>
  <r>
    <x v="39"/>
    <x v="1"/>
    <s v=""/>
    <n v="1900"/>
    <s v="РОП 190131Re.i01 Отражено по операции с картой MasterCard Business 5479380019546636 за 29.01.2019. ФИО Держателя Волчкова Елена Александровна. 1410 Покупка. MOSMETRO.RU KNOVOGIREE   MOSCOW       RUS"/>
    <x v="0"/>
    <x v="12"/>
  </r>
  <r>
    <x v="39"/>
    <x v="42"/>
    <s v=""/>
    <n v="472000"/>
    <s v="Оплата по счету №15 от 25.12.2018г., За выполненные работы по Договору №23-08 ГЖ от 23.08.2018 г. В том числе НДС 18 % - 72000.00 рублей."/>
    <x v="18"/>
    <x v="41"/>
  </r>
  <r>
    <x v="40"/>
    <x v="1"/>
    <s v=""/>
    <n v="60"/>
    <s v="За СМС-информирование по Корп.Картам по счету 40702810238000102120 за период с '01/01/2019' по '31/01/2019'."/>
    <x v="0"/>
    <x v="3"/>
  </r>
  <r>
    <x v="40"/>
    <x v="1"/>
    <s v=""/>
    <n v="200"/>
    <s v="Комиссия в другие банки (кредитные организации, Банк России) за ПП/ПТ через ДБО согласно договору РКО №40702810238000102120 от '17/04/2018'. Документы:  Документ(ы):; от 31/01/19 №№: 28 (22544 RUR  ), 27 (13000"/>
    <x v="0"/>
    <x v="3"/>
  </r>
  <r>
    <x v="40"/>
    <x v="1"/>
    <s v=""/>
    <n v="272.33"/>
    <s v="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"/>
    <x v="0"/>
    <x v="3"/>
  </r>
  <r>
    <x v="40"/>
    <x v="43"/>
    <s v=""/>
    <n v="2786"/>
    <s v="Оплата по счету №501 от 05.10.2018 г. За печать проектно-сметной документации (68 шт.). НДС не облагается."/>
    <x v="18"/>
    <x v="2"/>
  </r>
  <r>
    <x v="40"/>
    <x v="43"/>
    <s v=""/>
    <n v="200"/>
    <s v="Оплата по счету №502 от 05.10.2018 г. За печать проектно-сметной документации (2 шт.). НДС не облагается."/>
    <x v="15"/>
    <x v="2"/>
  </r>
  <r>
    <x v="40"/>
    <x v="43"/>
    <s v=""/>
    <n v="33289"/>
    <s v="Оплата по счету №588/1 от 09.11.2018 г. За печать проектно-сметной документации (722 шт.). НДС не облагается."/>
    <x v="15"/>
    <x v="2"/>
  </r>
  <r>
    <x v="41"/>
    <x v="21"/>
    <s v=""/>
    <n v="40487"/>
    <s v="Возмещение ден. средств по авансовому отчету №22 от 02.10.2018г. за оплату офисного компьютера ГИП (1 шт.). НДС не облагается."/>
    <x v="0"/>
    <x v="39"/>
  </r>
  <r>
    <x v="42"/>
    <x v="44"/>
    <s v=""/>
    <n v="900000"/>
    <s v="Оплата по Договору №3 от 29.08.2018г. работы по сбору, обработке и анализу исходных данных для разработки проектной документации (стадия П) раздела Архитектурные решения в г.Воскресенск, МО, НДС не облагается."/>
    <x v="13"/>
    <x v="42"/>
  </r>
  <r>
    <x v="43"/>
    <x v="16"/>
    <s v=""/>
    <n v="32177"/>
    <s v="Возмещение ден. средств по авансовому отчету №23 от 09.2018г. за оплату фото техники для производственной необходимости. НДС не облагается."/>
    <x v="0"/>
    <x v="39"/>
  </r>
  <r>
    <x v="43"/>
    <x v="1"/>
    <s v=""/>
    <n v="49155"/>
    <s v="Заработная плата по реестру №26 от 19.10.2018 в соответствии с Договором 38132425 от 03.05.2018"/>
    <x v="0"/>
    <x v="15"/>
  </r>
  <r>
    <x v="43"/>
    <x v="26"/>
    <s v=""/>
    <n v="2881.5"/>
    <s v="(5,1%) Страховые взносы на обязательное медицинское страхование за сентябрь 2018 года.. НДС не облагается."/>
    <x v="0"/>
    <x v="19"/>
  </r>
  <r>
    <x v="43"/>
    <x v="37"/>
    <s v=""/>
    <n v="113"/>
    <s v="(0,2%) Страховые взносы на обязательное соц страхование от несчастных случаев на производстве и профессиональных заболеваний за сентябрь 2018 г. (Рег. № страхователя 77111080207) .  БЮДЖЕТ НДС не облагается."/>
    <x v="0"/>
    <x v="20"/>
  </r>
  <r>
    <x v="43"/>
    <x v="26"/>
    <s v=""/>
    <n v="12430"/>
    <s v="(22%) Страховые взносы на обязательное пенсионное страхование за сентябрь 2018 года. НДС не облагается."/>
    <x v="0"/>
    <x v="21"/>
  </r>
  <r>
    <x v="43"/>
    <x v="26"/>
    <s v=""/>
    <n v="2741.8"/>
    <s v="(2,9%) Страховые взносы на обязательное социальное страхование на случай временной нетрудоспособности и в связи с материнством за август 2018 года. НДС не облагается."/>
    <x v="0"/>
    <x v="22"/>
  </r>
  <r>
    <x v="43"/>
    <x v="26"/>
    <s v=""/>
    <n v="20799.86"/>
    <s v="(22%) Страховые взносы на обязательное пенсионное страхование за август 2018 года. НДС не облагается."/>
    <x v="0"/>
    <x v="21"/>
  </r>
  <r>
    <x v="43"/>
    <x v="26"/>
    <s v=""/>
    <n v="4821.79"/>
    <s v="(5,1%) Страховые взносы на обязательное медицинское страхование за август 2018 года.. НДС не облагается."/>
    <x v="0"/>
    <x v="19"/>
  </r>
  <r>
    <x v="43"/>
    <x v="26"/>
    <s v=""/>
    <n v="1638.5"/>
    <s v="(2,9%) Страховые взносы на обязательное социальное страхование на случай временной нетрудоспособности и в связи с материнством за сентябрь 2018 года. НДС не облагается."/>
    <x v="0"/>
    <x v="22"/>
  </r>
  <r>
    <x v="43"/>
    <x v="37"/>
    <s v=""/>
    <n v="189.1"/>
    <s v="(0,2%) Страховые взносы на обязательное социальное страхование от несчастных случаев на производстве и профессиональных заболеваний за июль 2018 г. (Рег. № страхователя 77111080207) .  БЮДЖЕТ НДС не облагается."/>
    <x v="0"/>
    <x v="20"/>
  </r>
  <r>
    <x v="43"/>
    <x v="26"/>
    <s v=""/>
    <n v="12290.83"/>
    <s v="(13%) Налог на доходы физических лиц за август 2018 года,   НДС не облагается."/>
    <x v="0"/>
    <x v="16"/>
  </r>
  <r>
    <x v="43"/>
    <x v="26"/>
    <s v=""/>
    <n v="954.85"/>
    <s v="(13%) Налог на доходы физических лиц за сентябрь 2018 года,   НДС не облагается."/>
    <x v="0"/>
    <x v="16"/>
  </r>
  <r>
    <x v="43"/>
    <x v="26"/>
    <s v=""/>
    <n v="6390.15"/>
    <s v="(13%) Налог на доходы физических лиц за сентябрь 2018 года,   НДС не облагается."/>
    <x v="0"/>
    <x v="16"/>
  </r>
  <r>
    <x v="44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119 (85363.14 RUR  ) от 15/10/18 Без НДС"/>
    <x v="0"/>
    <x v="3"/>
  </r>
  <r>
    <x v="45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120 (185500 RUR  ) от 15/10/18 Без НДС"/>
    <x v="0"/>
    <x v="3"/>
  </r>
  <r>
    <x v="46"/>
    <x v="1"/>
    <s v=""/>
    <n v="26388.6"/>
    <s v="РОП 181010Re.i01 Отражено по операции с картой MasterCard Business 5479380019546636 за 09.10.2018. ФИО Держателя Волчкова Елена Александровна. 1100 Покупка. Y.M*myprintshop          moskva       RUS"/>
    <x v="9"/>
    <x v="2"/>
  </r>
  <r>
    <x v="46"/>
    <x v="1"/>
    <s v=""/>
    <n v="10733"/>
    <s v="РОП 181010Re.i01 Отражено по операции с картой MasterCard Business 5479380019546636 за 09.10.2018. ФИО Держателя Волчкова Елена Александровна. 1100 Покупка. Y.M*myprintshop          moskva       RUS"/>
    <x v="17"/>
    <x v="2"/>
  </r>
  <r>
    <x v="47"/>
    <x v="45"/>
    <s v=""/>
    <n v="400"/>
    <s v="Оплата СРОЧНОЙ выписки из ЕГРЮЛ в печатной форме (1 шт), НДС не облагается."/>
    <x v="0"/>
    <x v="43"/>
  </r>
  <r>
    <x v="48"/>
    <x v="1"/>
    <s v=""/>
    <n v="5260"/>
    <s v="РОП 181003Re.i01 Отражено по операции с картой MasterCard Business 5479380019546636 за 02.10.2018. ФИО Держателя Волчкова Елена Александровна. 1100 Покупка. ROBOKASSA_FOOD           SAMARA       RUS"/>
    <x v="0"/>
    <x v="4"/>
  </r>
  <r>
    <x v="49"/>
    <x v="2"/>
    <s v=""/>
    <n v="48628"/>
    <s v="Оплата по счету №1759А от 17.09.2018г., Оплата полиграфических работ по Договору б/н от 17.09.2018 г. В том числе НДС 18 % - 7417.83 рублей."/>
    <x v="13"/>
    <x v="2"/>
  </r>
  <r>
    <x v="49"/>
    <x v="46"/>
    <s v=""/>
    <n v="150000"/>
    <s v="Оплата в соответствии с Актом выполненных работ от 29.08.2018г. по Договору №НИ 18/07/2018 от 18.07.2018г. . НДС не облагается."/>
    <x v="19"/>
    <x v="44"/>
  </r>
  <r>
    <x v="49"/>
    <x v="14"/>
    <s v=""/>
    <n v="82.25"/>
    <s v="Оплата комиссии за оказание услуг по зачислению денежных средств. Договор от 03.05.2018 № 38132425. НДС не облагается."/>
    <x v="0"/>
    <x v="3"/>
  </r>
  <r>
    <x v="50"/>
    <x v="1"/>
    <s v=""/>
    <n v="460.18"/>
    <s v="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"/>
    <x v="0"/>
    <x v="3"/>
  </r>
  <r>
    <x v="50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98 (472000 RUR  ) от 17/09/18 Без НДС"/>
    <x v="0"/>
    <x v="3"/>
  </r>
  <r>
    <x v="50"/>
    <x v="1"/>
    <s v=""/>
    <n v="2100"/>
    <s v="РОП 180915Re.i01 Отражено по операции с картой MasterCard Business 5479380019546636 за 14.09.2018. ФИО Держателя Волчкова Елена Александровна. 1100 Покупка. Y.M*zakazpechati         moskva       RUS"/>
    <x v="0"/>
    <x v="45"/>
  </r>
  <r>
    <x v="50"/>
    <x v="42"/>
    <s v=""/>
    <n v="472000"/>
    <s v="Оплата по счету №9 от 12.09.2018г., аванс по Договору №23-08 ГЖ от 23.08.2018 г. В том числе НДС 18 % - 72000.00 рублей."/>
    <x v="18"/>
    <x v="41"/>
  </r>
  <r>
    <x v="50"/>
    <x v="44"/>
    <s v=""/>
    <n v="552500"/>
    <s v="Оплата по счету / Договору №1 от 27.08.2018г. за разработку 3D визуализации благоустройства в г.Коломна, НДС не облагается."/>
    <x v="17"/>
    <x v="46"/>
  </r>
  <r>
    <x v="50"/>
    <x v="21"/>
    <s v=""/>
    <n v="5310"/>
    <s v="Возмещение ден. средств по авансовому отчету №17 от 14.09.2018г. за оплату офисного сайта на 1 год. НДС не облагается."/>
    <x v="0"/>
    <x v="11"/>
  </r>
  <r>
    <x v="50"/>
    <x v="21"/>
    <s v=""/>
    <n v="40708"/>
    <s v="Возмещение ден. средств по авансовому отчету №16 от 14.09.2018г. за приобретение офисного компьютера и оборудования. НДС не облагается."/>
    <x v="0"/>
    <x v="39"/>
  </r>
  <r>
    <x v="51"/>
    <x v="1"/>
    <s v=""/>
    <n v="500"/>
    <s v="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"/>
    <x v="0"/>
    <x v="3"/>
  </r>
  <r>
    <x v="51"/>
    <x v="47"/>
    <s v=""/>
    <n v="100000"/>
    <s v="Оплата по Договору № НИ 30/08/2018 от 30 августа 2018г., НДС не облагается."/>
    <x v="19"/>
    <x v="47"/>
  </r>
  <r>
    <x v="52"/>
    <x v="1"/>
    <s v=""/>
    <n v="1765"/>
    <s v="РОП 180910Re.i01 Отражено по операции с картой MasterCard Business 5479380019546636 за 07.09.2018. ФИО Держателя Волчкова Елена Александровна. 1410 Покупка. MOSMETRO.RU KVOYKOVSKA   MOSCOW       RUS"/>
    <x v="0"/>
    <x v="12"/>
  </r>
  <r>
    <x v="53"/>
    <x v="1"/>
    <s v=""/>
    <n v="82254"/>
    <s v="Заработная плата по реестру №24 от 11.09.2018 в соответствии с Договором 38132425 от 03.05.2018"/>
    <x v="0"/>
    <x v="15"/>
  </r>
  <r>
    <x v="53"/>
    <x v="26"/>
    <s v=""/>
    <n v="14992.53"/>
    <s v="(13%) Налог на доходы физических лиц за сентябрь 2018 года (Новикова Ольга Григорьевна, СНИЛС: 004-801-061, ИНН 771002422194),   НДС не облагается."/>
    <x v="19"/>
    <x v="47"/>
  </r>
  <r>
    <x v="54"/>
    <x v="1"/>
    <s v=""/>
    <n v="100"/>
    <s v="Комиссия в другие банки (кредитные организации, Банк России) за ПП/ПТ через ДБО согласно договору РКО №40702810238000102120 от '17/04/2018'. Документы: №89 (1000 RUR  ) от 07/09/18 Без НДС"/>
    <x v="0"/>
    <x v="3"/>
  </r>
  <r>
    <x v="54"/>
    <x v="48"/>
    <s v=""/>
    <n v="1000"/>
    <s v="В том числе НДС 18 % - 152.54 рублей."/>
    <x v="0"/>
    <x v="48"/>
  </r>
  <r>
    <x v="55"/>
    <x v="14"/>
    <s v=""/>
    <n v="60.9"/>
    <s v="Оплата комиссии за оказание услуг по зачислению денежных средств. Договор от 03.05.2018 № 38132425. НДС не облагается."/>
    <x v="0"/>
    <x v="3"/>
  </r>
  <r>
    <x v="55"/>
    <x v="49"/>
    <n v="400000"/>
    <s v=""/>
    <s v="Предоплата по Договору № МПТО 31/05/18 от 14.05.2018, за разработку проекта благоустройства. Сумма 400000-00 Без налога (НДС)"/>
    <x v="20"/>
    <x v="30"/>
  </r>
  <r>
    <x v="56"/>
    <x v="50"/>
    <s v=""/>
    <n v="3280"/>
    <s v="Оплата по счету № 523 от 20 июля 2018 г. Вода Вершины Эльбруса 19л в одноразовой таре, В том числе НДС 18 % - 500.34 рублей."/>
    <x v="0"/>
    <x v="4"/>
  </r>
  <r>
    <x v="56"/>
    <x v="43"/>
    <s v=""/>
    <n v="80500.36"/>
    <s v="Оплата по счету №341 от 02.07.2018 г. Печать проектно-сметной документации (44 шт.). НДС не облагается."/>
    <x v="17"/>
    <x v="2"/>
  </r>
  <r>
    <x v="57"/>
    <x v="49"/>
    <n v="500000"/>
    <s v=""/>
    <s v="Предоплата по Договору № МПТО 34/05/18 от 14.05.2018, Счет № 4 от 15.05.2018г. за разработку проекта благоустройства. Сумма 500000-00 Без налога (НДС)"/>
    <x v="21"/>
    <x v="30"/>
  </r>
  <r>
    <x v="57"/>
    <x v="49"/>
    <n v="500000"/>
    <s v=""/>
    <s v="Предоплата по Договору № МПТО 31/05/18 от 14.05.2018, Счет № 1 от 15.05.2018г. за разработку проекта благоустройства. Сумма 500000-00 Без налога (НДС)"/>
    <x v="20"/>
    <x v="30"/>
  </r>
  <r>
    <x v="57"/>
    <x v="49"/>
    <n v="500000"/>
    <s v=""/>
    <s v="Предоплата по Договору № МПТО 32/05/18 от 14.05.2018, Счет № 2 от 15.05.2018г. за разработку проекта благоустройства. Сумма 500000-00 Без налога (НДС)"/>
    <x v="22"/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Бюджет движения денежных средств" cacheId="40" applyNumberFormats="0" applyBorderFormats="0" applyFontFormats="0" applyPatternFormats="0" applyAlignmentFormats="0" applyWidthHeightFormats="1" dataCaption="Значения" updatedVersion="6" minRefreshableVersion="3" itemPrintTitles="1" createdVersion="6" indent="0" outline="1" outlineData="1" multipleFieldFilters="0" rowHeaderCaption="Статья затрат / Вид затрат">
  <location ref="A8:AA100" firstHeaderRow="1" firstDataRow="4" firstDataCol="1"/>
  <pivotFields count="8"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104">
        <item x="8"/>
        <item x="5"/>
        <item m="1" x="80"/>
        <item x="4"/>
        <item x="35"/>
        <item x="24"/>
        <item m="1" x="78"/>
        <item x="31"/>
        <item x="21"/>
        <item m="1" x="58"/>
        <item x="22"/>
        <item x="11"/>
        <item m="1" x="88"/>
        <item m="1" x="67"/>
        <item m="1" x="64"/>
        <item x="10"/>
        <item x="44"/>
        <item x="19"/>
        <item m="1" x="56"/>
        <item m="1" x="52"/>
        <item x="43"/>
        <item x="29"/>
        <item x="41"/>
        <item m="1" x="82"/>
        <item m="1" x="63"/>
        <item m="1" x="97"/>
        <item x="39"/>
        <item m="1" x="95"/>
        <item m="1" x="60"/>
        <item x="32"/>
        <item x="28"/>
        <item m="1" x="90"/>
        <item m="1" x="57"/>
        <item x="47"/>
        <item m="1" x="73"/>
        <item m="1" x="59"/>
        <item x="42"/>
        <item m="1" x="86"/>
        <item m="1" x="81"/>
        <item m="1" x="61"/>
        <item x="12"/>
        <item x="3"/>
        <item x="7"/>
        <item x="9"/>
        <item x="25"/>
        <item x="13"/>
        <item x="40"/>
        <item m="1" x="69"/>
        <item m="1" x="62"/>
        <item x="2"/>
        <item x="20"/>
        <item x="49"/>
        <item m="1" x="74"/>
        <item m="1" x="77"/>
        <item x="0"/>
        <item m="1" x="55"/>
        <item m="1" x="79"/>
        <item m="1" x="93"/>
        <item m="1" x="92"/>
        <item x="17"/>
        <item m="1" x="84"/>
        <item m="1" x="94"/>
        <item x="50"/>
        <item m="1" x="76"/>
        <item m="1" x="54"/>
        <item x="34"/>
        <item m="1" x="66"/>
        <item m="1" x="87"/>
        <item x="48"/>
        <item x="36"/>
        <item m="1" x="72"/>
        <item m="1" x="96"/>
        <item x="38"/>
        <item m="1" x="70"/>
        <item x="46"/>
        <item m="1" x="89"/>
        <item x="16"/>
        <item m="1" x="91"/>
        <item m="1" x="71"/>
        <item x="30"/>
        <item x="1"/>
        <item x="14"/>
        <item m="1" x="99"/>
        <item x="6"/>
        <item m="1" x="68"/>
        <item m="1" x="98"/>
        <item x="23"/>
        <item m="1" x="85"/>
        <item m="1" x="102"/>
        <item x="15"/>
        <item x="26"/>
        <item m="1" x="101"/>
        <item m="1" x="100"/>
        <item x="37"/>
        <item x="18"/>
        <item x="33"/>
        <item m="1" x="83"/>
        <item x="45"/>
        <item x="27"/>
        <item m="1" x="75"/>
        <item m="1" x="65"/>
        <item m="1" x="53"/>
        <item m="1" x="51"/>
        <item t="default"/>
      </items>
    </pivotField>
    <pivotField dataField="1" showAll="0"/>
    <pivotField dataField="1" showAll="0"/>
    <pivotField showAll="0"/>
    <pivotField axis="axisRow" showAll="0">
      <items count="35">
        <item x="5"/>
        <item x="4"/>
        <item m="1" x="24"/>
        <item x="14"/>
        <item x="2"/>
        <item x="11"/>
        <item x="19"/>
        <item x="12"/>
        <item x="7"/>
        <item x="10"/>
        <item x="6"/>
        <item m="1" x="25"/>
        <item x="3"/>
        <item x="17"/>
        <item m="1" x="26"/>
        <item x="1"/>
        <item m="1" x="30"/>
        <item x="15"/>
        <item x="13"/>
        <item x="18"/>
        <item m="1" x="29"/>
        <item x="22"/>
        <item x="21"/>
        <item x="20"/>
        <item m="1" x="33"/>
        <item x="9"/>
        <item m="1" x="27"/>
        <item x="16"/>
        <item m="1" x="28"/>
        <item m="1" x="32"/>
        <item m="1" x="31"/>
        <item x="0"/>
        <item sd="0" x="8"/>
        <item m="1" x="23"/>
        <item t="default"/>
      </items>
    </pivotField>
    <pivotField axis="axisRow" showAll="0">
      <items count="79">
        <item sd="0" x="30"/>
        <item sd="0" x="34"/>
        <item sd="0" m="1" x="57"/>
        <item sd="0" x="38"/>
        <item sd="0" m="1" x="62"/>
        <item sd="0" x="29"/>
        <item sd="0" x="27"/>
        <item sd="0" x="5"/>
        <item sd="0" x="33"/>
        <item sd="0" x="23"/>
        <item sd="0" x="17"/>
        <item sd="0" m="1" x="59"/>
        <item sd="0" x="48"/>
        <item sd="0" x="32"/>
        <item sd="0" x="4"/>
        <item sd="0" x="0"/>
        <item sd="0" x="43"/>
        <item sd="0" x="47"/>
        <item sd="0" x="15"/>
        <item sd="0" m="1" x="51"/>
        <item sd="0" x="10"/>
        <item sd="0" x="28"/>
        <item sd="0" m="1" x="67"/>
        <item sd="0" x="3"/>
        <item sd="0" m="1" x="64"/>
        <item sd="0" x="16"/>
        <item sd="0" x="7"/>
        <item sd="0" m="1" x="70"/>
        <item sd="0" m="1" x="54"/>
        <item sd="0" m="1" x="58"/>
        <item sd="0" x="45"/>
        <item sd="0" x="2"/>
        <item sd="0" m="1" x="71"/>
        <item sd="0" x="37"/>
        <item sd="0" m="1" x="56"/>
        <item sd="0" m="1" x="76"/>
        <item sd="0" x="44"/>
        <item sd="0" x="14"/>
        <item sd="0" x="1"/>
        <item sd="0" x="21"/>
        <item sd="0" m="1" x="53"/>
        <item sd="0" x="8"/>
        <item sd="0" x="25"/>
        <item sd="0" m="1" x="74"/>
        <item sd="0" x="13"/>
        <item sd="0" m="1" x="68"/>
        <item sd="0" m="1" x="69"/>
        <item sd="0" x="6"/>
        <item sd="0" m="1" x="55"/>
        <item sd="0" m="1" x="61"/>
        <item sd="0" x="11"/>
        <item sd="0" x="26"/>
        <item sd="0" x="40"/>
        <item sd="0" x="9"/>
        <item sd="0" m="1" x="63"/>
        <item sd="0" m="1" x="75"/>
        <item sd="0" x="42"/>
        <item sd="0" x="35"/>
        <item sd="0" x="41"/>
        <item sd="0" m="1" x="49"/>
        <item sd="0" m="1" x="60"/>
        <item sd="0" x="12"/>
        <item sd="0" m="1" x="52"/>
        <item sd="0" x="46"/>
        <item sd="0" m="1" x="72"/>
        <item sd="0" x="36"/>
        <item sd="0" x="22"/>
        <item sd="0" x="20"/>
        <item sd="0" x="19"/>
        <item sd="0" x="24"/>
        <item sd="0" x="18"/>
        <item sd="0" x="31"/>
        <item sd="0" m="1" x="77"/>
        <item sd="0" m="1" x="50"/>
        <item sd="0" m="1" x="66"/>
        <item sd="0" m="1" x="73"/>
        <item sd="0" m="1" x="65"/>
        <item sd="0" x="39"/>
        <item t="default" sd="0"/>
      </items>
    </pivotField>
    <pivotField axis="axisCol" showAll="0">
      <items count="5">
        <item x="0"/>
        <item x="1"/>
        <item x="2"/>
        <item x="3"/>
        <item t="default"/>
      </items>
    </pivotField>
  </pivotFields>
  <rowFields count="3">
    <field x="5"/>
    <field x="6"/>
    <field x="1"/>
  </rowFields>
  <rowItems count="89">
    <i>
      <x/>
    </i>
    <i r="1">
      <x v="26"/>
    </i>
    <i>
      <x v="1"/>
    </i>
    <i r="1">
      <x v="26"/>
    </i>
    <i>
      <x v="3"/>
    </i>
    <i r="1">
      <x/>
    </i>
    <i>
      <x v="4"/>
    </i>
    <i r="1">
      <x/>
    </i>
    <i r="1">
      <x v="31"/>
    </i>
    <i>
      <x v="5"/>
    </i>
    <i r="1">
      <x v="8"/>
    </i>
    <i r="1">
      <x v="13"/>
    </i>
    <i r="1">
      <x v="31"/>
    </i>
    <i r="1">
      <x v="65"/>
    </i>
    <i>
      <x v="6"/>
    </i>
    <i r="1">
      <x v="17"/>
    </i>
    <i r="1">
      <x v="36"/>
    </i>
    <i>
      <x v="7"/>
    </i>
    <i r="1">
      <x v="1"/>
    </i>
    <i>
      <x v="8"/>
    </i>
    <i r="1">
      <x v="10"/>
    </i>
    <i>
      <x v="9"/>
    </i>
    <i r="1">
      <x v="13"/>
    </i>
    <i>
      <x v="10"/>
    </i>
    <i r="1">
      <x v="31"/>
    </i>
    <i r="1">
      <x v="44"/>
    </i>
    <i>
      <x v="12"/>
    </i>
    <i r="1">
      <x v="6"/>
    </i>
    <i r="1">
      <x v="31"/>
    </i>
    <i r="1">
      <x v="37"/>
    </i>
    <i r="1">
      <x v="41"/>
    </i>
    <i r="1">
      <x v="42"/>
    </i>
    <i r="1">
      <x v="47"/>
    </i>
    <i r="1">
      <x v="51"/>
    </i>
    <i r="1">
      <x v="71"/>
    </i>
    <i>
      <x v="13"/>
    </i>
    <i r="1">
      <x v="31"/>
    </i>
    <i r="1">
      <x v="63"/>
    </i>
    <i>
      <x v="15"/>
    </i>
    <i r="1">
      <x v="38"/>
    </i>
    <i>
      <x v="17"/>
    </i>
    <i r="1">
      <x/>
    </i>
    <i r="1">
      <x v="31"/>
    </i>
    <i>
      <x v="18"/>
    </i>
    <i r="1">
      <x v="31"/>
    </i>
    <i r="1">
      <x v="44"/>
    </i>
    <i r="1">
      <x v="56"/>
    </i>
    <i>
      <x v="19"/>
    </i>
    <i r="1">
      <x v="31"/>
    </i>
    <i r="1">
      <x v="58"/>
    </i>
    <i>
      <x v="21"/>
    </i>
    <i r="1">
      <x/>
    </i>
    <i>
      <x v="22"/>
    </i>
    <i r="1">
      <x/>
    </i>
    <i>
      <x v="23"/>
    </i>
    <i r="1">
      <x/>
    </i>
    <i>
      <x v="25"/>
    </i>
    <i r="1">
      <x v="31"/>
    </i>
    <i r="1">
      <x v="71"/>
    </i>
    <i>
      <x v="27"/>
    </i>
    <i r="1">
      <x v="13"/>
    </i>
    <i>
      <x v="31"/>
    </i>
    <i r="1">
      <x v="7"/>
    </i>
    <i r="1">
      <x v="9"/>
    </i>
    <i r="1">
      <x v="12"/>
    </i>
    <i r="1">
      <x v="14"/>
    </i>
    <i r="1">
      <x v="15"/>
    </i>
    <i r="1">
      <x v="16"/>
    </i>
    <i r="1">
      <x v="18"/>
    </i>
    <i r="1">
      <x v="20"/>
    </i>
    <i r="1">
      <x v="21"/>
    </i>
    <i r="1">
      <x v="23"/>
    </i>
    <i r="1">
      <x v="25"/>
    </i>
    <i r="1">
      <x v="30"/>
    </i>
    <i r="1">
      <x v="33"/>
    </i>
    <i r="1">
      <x v="39"/>
    </i>
    <i r="1">
      <x v="50"/>
    </i>
    <i r="1">
      <x v="52"/>
    </i>
    <i r="1">
      <x v="53"/>
    </i>
    <i r="1">
      <x v="57"/>
    </i>
    <i r="1">
      <x v="61"/>
    </i>
    <i r="1">
      <x v="66"/>
    </i>
    <i r="1">
      <x v="67"/>
    </i>
    <i r="1">
      <x v="68"/>
    </i>
    <i r="1">
      <x v="69"/>
    </i>
    <i r="1">
      <x v="70"/>
    </i>
    <i r="1">
      <x v="77"/>
    </i>
    <i>
      <x v="32"/>
    </i>
    <i t="grand">
      <x/>
    </i>
  </rowItems>
  <colFields count="3">
    <field x="7"/>
    <field x="0"/>
    <field x="-2"/>
  </colFields>
  <colItems count="26">
    <i>
      <x v="1"/>
      <x v="5"/>
      <x/>
    </i>
    <i r="2" i="1">
      <x v="1"/>
    </i>
    <i r="1">
      <x v="7"/>
      <x/>
    </i>
    <i r="2" i="1">
      <x v="1"/>
    </i>
    <i r="1">
      <x v="9"/>
      <x/>
    </i>
    <i r="2" i="1">
      <x v="1"/>
    </i>
    <i r="1">
      <x v="10"/>
      <x/>
    </i>
    <i r="2" i="1">
      <x v="1"/>
    </i>
    <i t="default">
      <x v="1"/>
    </i>
    <i t="default" i="1">
      <x v="1"/>
    </i>
    <i>
      <x v="2"/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r="1">
      <x v="4"/>
      <x/>
    </i>
    <i r="2" i="1">
      <x v="1"/>
    </i>
    <i r="1">
      <x v="5"/>
      <x/>
    </i>
    <i r="2" i="1">
      <x v="1"/>
    </i>
    <i r="1">
      <x v="6"/>
      <x/>
    </i>
    <i r="2" i="1">
      <x v="1"/>
    </i>
    <i t="default">
      <x v="2"/>
    </i>
    <i t="default" i="1">
      <x v="2"/>
    </i>
    <i t="grand">
      <x/>
    </i>
    <i t="grand" i="1">
      <x/>
    </i>
  </colItems>
  <dataFields count="2">
    <dataField name="РАСХОД" fld="3" baseField="5" baseItem="0"/>
    <dataField name="ПРИХОД" fld="2" baseField="5" baseItem="0"/>
  </dataFields>
  <formats count="4">
    <format dxfId="12">
      <pivotArea outline="0" collapsedLevelsAreSubtotals="1" fieldPosition="0"/>
    </format>
    <format dxfId="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">
      <pivotArea field="5" type="button" dataOnly="0" labelOnly="1" outline="0" axis="axisRow" fieldPosition="0"/>
    </format>
    <format dxfId="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B7B9E4-9C74-4AC7-9A74-BFC1E3D68CC2}" name="Сводная таблица2" cacheId="4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16" firstHeaderRow="1" firstDataRow="1" firstDataCol="1"/>
  <pivotFields count="8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showAll="0"/>
    <pivotField showAll="0"/>
    <pivotField showAll="0"/>
    <pivotField showAll="0">
      <items count="35">
        <item x="5"/>
        <item x="4"/>
        <item m="1" x="24"/>
        <item x="14"/>
        <item x="2"/>
        <item x="11"/>
        <item x="19"/>
        <item x="12"/>
        <item x="7"/>
        <item x="10"/>
        <item x="6"/>
        <item m="1" x="25"/>
        <item x="3"/>
        <item x="17"/>
        <item m="1" x="26"/>
        <item x="1"/>
        <item m="1" x="30"/>
        <item x="15"/>
        <item x="13"/>
        <item x="18"/>
        <item m="1" x="29"/>
        <item x="22"/>
        <item x="21"/>
        <item x="20"/>
        <item m="1" x="33"/>
        <item x="9"/>
        <item m="1" x="27"/>
        <item x="16"/>
        <item m="1" x="28"/>
        <item x="0"/>
        <item m="1" x="32"/>
        <item x="8"/>
        <item m="1" x="31"/>
        <item m="1" x="23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</pivotFields>
  <rowFields count="2">
    <field x="7"/>
    <field x="0"/>
  </rowFields>
  <rowItems count="13">
    <i>
      <x v="1"/>
    </i>
    <i r="1">
      <x v="5"/>
    </i>
    <i r="1">
      <x v="7"/>
    </i>
    <i r="1">
      <x v="9"/>
    </i>
    <i r="1">
      <x v="10"/>
    </i>
    <i>
      <x v="2"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Items count="1">
    <i/>
  </colItems>
  <dataFields count="1">
    <dataField name="Сумма по полю Поступление" fld="2" baseField="0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&#1048;&#1055;%20&#1041;&#1077;&#1083;&#1103;&#1077;&#1074;%20&#1060;.&#1052;\&#8470;2%20&#1086;&#1090;%2028.08.2018%20&#1040;&#1056;%20&#1050;&#1086;&#1083;&#1086;&#1084;&#1085;&#1072;%20&#1057;&#1090;&#1072;&#1076;&#1080;&#1103;%20&#1055;\&#1044;&#1086;&#1075;&#1086;&#1074;&#1086;&#1088;%20&#8470;2%20&#1086;&#1090;%2028.08.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A381"/>
  <sheetViews>
    <sheetView topLeftCell="FZ1" zoomScale="85" zoomScaleNormal="85" workbookViewId="0">
      <selection activeCell="B88" sqref="B88"/>
    </sheetView>
  </sheetViews>
  <sheetFormatPr defaultRowHeight="15" x14ac:dyDescent="0.25"/>
  <cols>
    <col min="1" max="1" width="239.7109375" customWidth="1"/>
    <col min="2" max="3" width="13" style="16" customWidth="1"/>
    <col min="4" max="4" width="13.85546875" bestFit="1" customWidth="1"/>
    <col min="5" max="5" width="11.140625" bestFit="1" customWidth="1"/>
    <col min="6" max="6" width="10.85546875" bestFit="1" customWidth="1"/>
  </cols>
  <sheetData>
    <row r="1" spans="1:27" s="24" customFormat="1" x14ac:dyDescent="0.25">
      <c r="A1" s="41" t="s">
        <v>348</v>
      </c>
      <c r="B1" s="42"/>
      <c r="C1" s="43">
        <v>0</v>
      </c>
      <c r="D1" s="28">
        <v>0</v>
      </c>
      <c r="E1" s="28"/>
    </row>
    <row r="2" spans="1:27" s="24" customFormat="1" x14ac:dyDescent="0.25">
      <c r="A2" s="41" t="s">
        <v>349</v>
      </c>
      <c r="B2" s="42"/>
      <c r="C2" s="43">
        <f>GETPIVOTDATA("ПРИХОД",$A$8)</f>
        <v>8422263.0399999991</v>
      </c>
      <c r="D2" s="28">
        <v>46819192.509999998</v>
      </c>
      <c r="E2" s="28"/>
    </row>
    <row r="3" spans="1:27" s="24" customFormat="1" x14ac:dyDescent="0.25">
      <c r="A3" s="41" t="s">
        <v>350</v>
      </c>
      <c r="B3" s="42"/>
      <c r="C3" s="43">
        <f>GETPIVOTDATA("РАСХОД",$A$8)</f>
        <v>9486752.2199999988</v>
      </c>
      <c r="D3" s="28">
        <v>43361218.45000001</v>
      </c>
      <c r="E3" s="28"/>
    </row>
    <row r="4" spans="1:27" s="24" customFormat="1" x14ac:dyDescent="0.25">
      <c r="A4" s="41" t="s">
        <v>282</v>
      </c>
      <c r="B4" s="42"/>
      <c r="C4" s="43">
        <v>1454286.47</v>
      </c>
      <c r="D4" s="28"/>
      <c r="E4" s="29"/>
    </row>
    <row r="5" spans="1:27" s="24" customFormat="1" x14ac:dyDescent="0.25">
      <c r="A5" s="41" t="s">
        <v>283</v>
      </c>
      <c r="B5" s="42"/>
      <c r="C5" s="43">
        <v>2003687.59</v>
      </c>
      <c r="D5" s="28"/>
      <c r="E5" s="29"/>
    </row>
    <row r="6" spans="1:27" s="24" customFormat="1" x14ac:dyDescent="0.25">
      <c r="A6" s="41" t="s">
        <v>347</v>
      </c>
      <c r="B6" s="42"/>
      <c r="C6" s="43">
        <f>SUM(C4:C5)</f>
        <v>3457974.06</v>
      </c>
      <c r="D6" s="28">
        <f>D1+D2-D3</f>
        <v>3457974.0599999875</v>
      </c>
      <c r="E6" s="29" t="s">
        <v>285</v>
      </c>
      <c r="F6" s="28">
        <f>C6-D6</f>
        <v>1.257285475730896E-8</v>
      </c>
    </row>
    <row r="8" spans="1:27" x14ac:dyDescent="0.25">
      <c r="B8" s="33" t="s">
        <v>352</v>
      </c>
      <c r="C8"/>
    </row>
    <row r="9" spans="1:27" x14ac:dyDescent="0.25">
      <c r="B9" t="s">
        <v>356</v>
      </c>
      <c r="C9"/>
      <c r="J9" t="s">
        <v>357</v>
      </c>
      <c r="K9" t="s">
        <v>358</v>
      </c>
      <c r="L9" t="s">
        <v>359</v>
      </c>
      <c r="X9" t="s">
        <v>360</v>
      </c>
      <c r="Y9" t="s">
        <v>361</v>
      </c>
      <c r="Z9" t="s">
        <v>353</v>
      </c>
      <c r="AA9" t="s">
        <v>354</v>
      </c>
    </row>
    <row r="10" spans="1:27" x14ac:dyDescent="0.25">
      <c r="B10" t="s">
        <v>362</v>
      </c>
      <c r="C10"/>
      <c r="D10" t="s">
        <v>363</v>
      </c>
      <c r="F10" t="s">
        <v>364</v>
      </c>
      <c r="H10" t="s">
        <v>365</v>
      </c>
      <c r="L10" t="s">
        <v>366</v>
      </c>
      <c r="N10" t="s">
        <v>367</v>
      </c>
      <c r="P10" t="s">
        <v>368</v>
      </c>
      <c r="R10" t="s">
        <v>369</v>
      </c>
      <c r="T10" t="s">
        <v>362</v>
      </c>
      <c r="V10" t="s">
        <v>370</v>
      </c>
    </row>
    <row r="11" spans="1:27" x14ac:dyDescent="0.25">
      <c r="A11" s="37" t="s">
        <v>267</v>
      </c>
      <c r="B11" s="38" t="s">
        <v>270</v>
      </c>
      <c r="C11" s="38" t="s">
        <v>271</v>
      </c>
      <c r="D11" s="38" t="s">
        <v>270</v>
      </c>
      <c r="E11" s="38" t="s">
        <v>271</v>
      </c>
      <c r="F11" s="38" t="s">
        <v>270</v>
      </c>
      <c r="G11" s="38" t="s">
        <v>271</v>
      </c>
      <c r="H11" s="38" t="s">
        <v>270</v>
      </c>
      <c r="I11" s="38" t="s">
        <v>271</v>
      </c>
      <c r="L11" s="38" t="s">
        <v>270</v>
      </c>
      <c r="M11" s="38" t="s">
        <v>271</v>
      </c>
      <c r="N11" s="38" t="s">
        <v>270</v>
      </c>
      <c r="O11" s="38" t="s">
        <v>271</v>
      </c>
      <c r="P11" s="38" t="s">
        <v>270</v>
      </c>
      <c r="Q11" s="38" t="s">
        <v>271</v>
      </c>
      <c r="R11" s="38" t="s">
        <v>270</v>
      </c>
      <c r="S11" s="38" t="s">
        <v>271</v>
      </c>
      <c r="T11" s="38" t="s">
        <v>270</v>
      </c>
      <c r="U11" s="38" t="s">
        <v>271</v>
      </c>
      <c r="V11" s="38" t="s">
        <v>270</v>
      </c>
      <c r="W11" s="38" t="s">
        <v>271</v>
      </c>
    </row>
    <row r="12" spans="1:27" x14ac:dyDescent="0.25">
      <c r="A12" s="23" t="s">
        <v>196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>
        <v>15279.48</v>
      </c>
      <c r="W12" s="16">
        <v>0</v>
      </c>
      <c r="X12" s="16">
        <v>15279.48</v>
      </c>
      <c r="Y12" s="16">
        <v>0</v>
      </c>
      <c r="Z12" s="16">
        <v>15279.48</v>
      </c>
      <c r="AA12" s="16">
        <v>0</v>
      </c>
    </row>
    <row r="13" spans="1:27" x14ac:dyDescent="0.25">
      <c r="A13" s="30" t="s">
        <v>197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>
        <v>15279.48</v>
      </c>
      <c r="W13" s="16">
        <v>0</v>
      </c>
      <c r="X13" s="16">
        <v>15279.48</v>
      </c>
      <c r="Y13" s="16">
        <v>0</v>
      </c>
      <c r="Z13" s="16">
        <v>15279.48</v>
      </c>
      <c r="AA13" s="16">
        <v>0</v>
      </c>
    </row>
    <row r="14" spans="1:27" x14ac:dyDescent="0.25">
      <c r="A14" s="23" t="s">
        <v>192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3066.32</v>
      </c>
      <c r="W14" s="16">
        <v>0</v>
      </c>
      <c r="X14" s="16">
        <v>3066.32</v>
      </c>
      <c r="Y14" s="16">
        <v>0</v>
      </c>
      <c r="Z14" s="16">
        <v>3066.32</v>
      </c>
      <c r="AA14" s="16">
        <v>0</v>
      </c>
    </row>
    <row r="15" spans="1:27" x14ac:dyDescent="0.25">
      <c r="A15" s="30" t="s">
        <v>197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>
        <v>3066.32</v>
      </c>
      <c r="W15" s="16">
        <v>0</v>
      </c>
      <c r="X15" s="16">
        <v>3066.32</v>
      </c>
      <c r="Y15" s="16">
        <v>0</v>
      </c>
      <c r="Z15" s="16">
        <v>3066.32</v>
      </c>
      <c r="AA15" s="16">
        <v>0</v>
      </c>
    </row>
    <row r="16" spans="1:27" x14ac:dyDescent="0.25">
      <c r="A16" s="23" t="s">
        <v>238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0</v>
      </c>
      <c r="S16" s="16">
        <v>41155</v>
      </c>
      <c r="T16" s="16"/>
      <c r="U16" s="16"/>
      <c r="V16" s="16"/>
      <c r="W16" s="16"/>
      <c r="X16" s="16">
        <v>0</v>
      </c>
      <c r="Y16" s="16">
        <v>41155</v>
      </c>
      <c r="Z16" s="16">
        <v>0</v>
      </c>
      <c r="AA16" s="16">
        <v>41155</v>
      </c>
    </row>
    <row r="17" spans="1:27" x14ac:dyDescent="0.25">
      <c r="A17" s="30" t="s">
        <v>268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>
        <v>0</v>
      </c>
      <c r="S17" s="16">
        <v>41155</v>
      </c>
      <c r="T17" s="16"/>
      <c r="U17" s="16"/>
      <c r="V17" s="16"/>
      <c r="W17" s="16"/>
      <c r="X17" s="16">
        <v>0</v>
      </c>
      <c r="Y17" s="16">
        <v>41155</v>
      </c>
      <c r="Z17" s="16">
        <v>0</v>
      </c>
      <c r="AA17" s="16">
        <v>41155</v>
      </c>
    </row>
    <row r="18" spans="1:27" x14ac:dyDescent="0.25">
      <c r="A18" s="23" t="s">
        <v>191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v>0</v>
      </c>
      <c r="U18" s="16">
        <v>3973333.33</v>
      </c>
      <c r="V18" s="16">
        <v>22507.74</v>
      </c>
      <c r="W18" s="16">
        <v>0</v>
      </c>
      <c r="X18" s="16">
        <v>22507.74</v>
      </c>
      <c r="Y18" s="16">
        <v>3973333.33</v>
      </c>
      <c r="Z18" s="16">
        <v>22507.74</v>
      </c>
      <c r="AA18" s="16">
        <v>3973333.33</v>
      </c>
    </row>
    <row r="19" spans="1:27" x14ac:dyDescent="0.25">
      <c r="A19" s="30" t="s">
        <v>268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v>0</v>
      </c>
      <c r="U19" s="16">
        <v>3973333.33</v>
      </c>
      <c r="V19" s="16"/>
      <c r="W19" s="16"/>
      <c r="X19" s="16">
        <v>0</v>
      </c>
      <c r="Y19" s="16">
        <v>3973333.33</v>
      </c>
      <c r="Z19" s="16">
        <v>0</v>
      </c>
      <c r="AA19" s="16">
        <v>3973333.33</v>
      </c>
    </row>
    <row r="20" spans="1:27" x14ac:dyDescent="0.25">
      <c r="A20" s="30" t="s">
        <v>214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>
        <v>22507.74</v>
      </c>
      <c r="W20" s="16">
        <v>0</v>
      </c>
      <c r="X20" s="16">
        <v>22507.74</v>
      </c>
      <c r="Y20" s="16">
        <v>0</v>
      </c>
      <c r="Z20" s="16">
        <v>22507.74</v>
      </c>
      <c r="AA20" s="16">
        <v>0</v>
      </c>
    </row>
    <row r="21" spans="1:27" x14ac:dyDescent="0.25">
      <c r="A21" s="23" t="s">
        <v>190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>
        <v>293014</v>
      </c>
      <c r="Q21" s="16">
        <v>0</v>
      </c>
      <c r="R21" s="16"/>
      <c r="S21" s="16"/>
      <c r="T21" s="16">
        <v>177400</v>
      </c>
      <c r="U21" s="16">
        <v>0</v>
      </c>
      <c r="V21" s="16"/>
      <c r="W21" s="16"/>
      <c r="X21" s="16">
        <v>470414</v>
      </c>
      <c r="Y21" s="16">
        <v>0</v>
      </c>
      <c r="Z21" s="16">
        <v>470414</v>
      </c>
      <c r="AA21" s="16">
        <v>0</v>
      </c>
    </row>
    <row r="22" spans="1:27" x14ac:dyDescent="0.25">
      <c r="A22" s="30" t="s">
        <v>232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v>177400</v>
      </c>
      <c r="U22" s="16">
        <v>0</v>
      </c>
      <c r="V22" s="16"/>
      <c r="W22" s="16"/>
      <c r="X22" s="16">
        <v>177400</v>
      </c>
      <c r="Y22" s="16">
        <v>0</v>
      </c>
      <c r="Z22" s="16">
        <v>177400</v>
      </c>
      <c r="AA22" s="16">
        <v>0</v>
      </c>
    </row>
    <row r="23" spans="1:27" x14ac:dyDescent="0.25">
      <c r="A23" s="30" t="s">
        <v>234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v>36750</v>
      </c>
      <c r="Q23" s="16">
        <v>0</v>
      </c>
      <c r="R23" s="16"/>
      <c r="S23" s="16"/>
      <c r="T23" s="16"/>
      <c r="U23" s="16"/>
      <c r="V23" s="16"/>
      <c r="W23" s="16"/>
      <c r="X23" s="16">
        <v>36750</v>
      </c>
      <c r="Y23" s="16">
        <v>0</v>
      </c>
      <c r="Z23" s="16">
        <v>36750</v>
      </c>
      <c r="AA23" s="16">
        <v>0</v>
      </c>
    </row>
    <row r="24" spans="1:27" x14ac:dyDescent="0.25">
      <c r="A24" s="30" t="s">
        <v>214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v>6264</v>
      </c>
      <c r="Q24" s="16">
        <v>0</v>
      </c>
      <c r="R24" s="16"/>
      <c r="S24" s="16"/>
      <c r="T24" s="16"/>
      <c r="U24" s="16"/>
      <c r="V24" s="16"/>
      <c r="W24" s="16"/>
      <c r="X24" s="16">
        <v>6264</v>
      </c>
      <c r="Y24" s="16">
        <v>0</v>
      </c>
      <c r="Z24" s="16">
        <v>6264</v>
      </c>
      <c r="AA24" s="16">
        <v>0</v>
      </c>
    </row>
    <row r="25" spans="1:27" x14ac:dyDescent="0.25">
      <c r="A25" s="30" t="s">
        <v>241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>
        <v>250000</v>
      </c>
      <c r="Q25" s="16">
        <v>0</v>
      </c>
      <c r="R25" s="16"/>
      <c r="S25" s="16"/>
      <c r="T25" s="16"/>
      <c r="U25" s="16"/>
      <c r="V25" s="16"/>
      <c r="W25" s="16"/>
      <c r="X25" s="16">
        <v>250000</v>
      </c>
      <c r="Y25" s="16">
        <v>0</v>
      </c>
      <c r="Z25" s="16">
        <v>250000</v>
      </c>
      <c r="AA25" s="16">
        <v>0</v>
      </c>
    </row>
    <row r="26" spans="1:27" x14ac:dyDescent="0.25">
      <c r="A26" s="23" t="s">
        <v>341</v>
      </c>
      <c r="D26" s="16"/>
      <c r="E26" s="16"/>
      <c r="F26" s="16">
        <v>264992.53000000003</v>
      </c>
      <c r="G26" s="16">
        <v>0</v>
      </c>
      <c r="H26" s="16"/>
      <c r="I26" s="16"/>
      <c r="J26" s="16">
        <v>264992.53000000003</v>
      </c>
      <c r="K26" s="16">
        <v>0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>
        <v>264992.53000000003</v>
      </c>
      <c r="AA26" s="16">
        <v>0</v>
      </c>
    </row>
    <row r="27" spans="1:27" x14ac:dyDescent="0.25">
      <c r="A27" s="30" t="s">
        <v>343</v>
      </c>
      <c r="D27" s="16"/>
      <c r="E27" s="16"/>
      <c r="F27" s="16">
        <v>114992.53</v>
      </c>
      <c r="G27" s="16">
        <v>0</v>
      </c>
      <c r="H27" s="16"/>
      <c r="I27" s="16"/>
      <c r="J27" s="16">
        <v>114992.53</v>
      </c>
      <c r="K27" s="16">
        <v>0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>
        <v>114992.53</v>
      </c>
      <c r="AA27" s="16">
        <v>0</v>
      </c>
    </row>
    <row r="28" spans="1:27" x14ac:dyDescent="0.25">
      <c r="A28" s="30" t="s">
        <v>340</v>
      </c>
      <c r="D28" s="16"/>
      <c r="E28" s="16"/>
      <c r="F28" s="16">
        <v>150000</v>
      </c>
      <c r="G28" s="16">
        <v>0</v>
      </c>
      <c r="H28" s="16"/>
      <c r="I28" s="16"/>
      <c r="J28" s="16">
        <v>150000</v>
      </c>
      <c r="K28" s="16">
        <v>0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>
        <v>150000</v>
      </c>
      <c r="AA28" s="16">
        <v>0</v>
      </c>
    </row>
    <row r="29" spans="1:27" x14ac:dyDescent="0.25">
      <c r="A29" s="23" t="s">
        <v>259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>
        <v>304500</v>
      </c>
      <c r="U29" s="16">
        <v>0</v>
      </c>
      <c r="V29" s="16"/>
      <c r="W29" s="16"/>
      <c r="X29" s="16">
        <v>304500</v>
      </c>
      <c r="Y29" s="16">
        <v>0</v>
      </c>
      <c r="Z29" s="16">
        <v>304500</v>
      </c>
      <c r="AA29" s="16">
        <v>0</v>
      </c>
    </row>
    <row r="30" spans="1:27" x14ac:dyDescent="0.25">
      <c r="A30" s="30" t="s">
        <v>224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>
        <v>304500</v>
      </c>
      <c r="U30" s="16">
        <v>0</v>
      </c>
      <c r="V30" s="16"/>
      <c r="W30" s="16"/>
      <c r="X30" s="16">
        <v>304500</v>
      </c>
      <c r="Y30" s="16">
        <v>0</v>
      </c>
      <c r="Z30" s="16">
        <v>304500</v>
      </c>
      <c r="AA30" s="16">
        <v>0</v>
      </c>
    </row>
    <row r="31" spans="1:27" x14ac:dyDescent="0.25">
      <c r="A31" s="23" t="s">
        <v>208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>
        <v>2500000</v>
      </c>
      <c r="W31" s="16">
        <v>0</v>
      </c>
      <c r="X31" s="16">
        <v>2500000</v>
      </c>
      <c r="Y31" s="16">
        <v>0</v>
      </c>
      <c r="Z31" s="16">
        <v>2500000</v>
      </c>
      <c r="AA31" s="16">
        <v>0</v>
      </c>
    </row>
    <row r="32" spans="1:27" x14ac:dyDescent="0.25">
      <c r="A32" s="30" t="s">
        <v>279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>
        <v>2500000</v>
      </c>
      <c r="W32" s="16">
        <v>0</v>
      </c>
      <c r="X32" s="16">
        <v>2500000</v>
      </c>
      <c r="Y32" s="16">
        <v>0</v>
      </c>
      <c r="Z32" s="16">
        <v>2500000</v>
      </c>
      <c r="AA32" s="16">
        <v>0</v>
      </c>
    </row>
    <row r="33" spans="1:27" x14ac:dyDescent="0.25">
      <c r="A33" s="23" t="s">
        <v>203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>
        <v>65000</v>
      </c>
      <c r="U33" s="16">
        <v>0</v>
      </c>
      <c r="V33" s="16"/>
      <c r="W33" s="16"/>
      <c r="X33" s="16">
        <v>65000</v>
      </c>
      <c r="Y33" s="16">
        <v>0</v>
      </c>
      <c r="Z33" s="16">
        <v>65000</v>
      </c>
      <c r="AA33" s="16">
        <v>0</v>
      </c>
    </row>
    <row r="34" spans="1:27" x14ac:dyDescent="0.25">
      <c r="A34" s="30" t="s">
        <v>234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>
        <v>65000</v>
      </c>
      <c r="U34" s="16">
        <v>0</v>
      </c>
      <c r="V34" s="16"/>
      <c r="W34" s="16"/>
      <c r="X34" s="16">
        <v>65000</v>
      </c>
      <c r="Y34" s="16">
        <v>0</v>
      </c>
      <c r="Z34" s="16">
        <v>65000</v>
      </c>
      <c r="AA34" s="16">
        <v>0</v>
      </c>
    </row>
    <row r="35" spans="1:27" x14ac:dyDescent="0.25">
      <c r="A35" s="23" t="s">
        <v>248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>
        <v>738</v>
      </c>
      <c r="O35" s="16">
        <v>0</v>
      </c>
      <c r="P35" s="16"/>
      <c r="Q35" s="16"/>
      <c r="R35" s="16"/>
      <c r="S35" s="16"/>
      <c r="T35" s="16"/>
      <c r="U35" s="16"/>
      <c r="V35" s="16">
        <v>25000</v>
      </c>
      <c r="W35" s="16">
        <v>0</v>
      </c>
      <c r="X35" s="16">
        <v>25738</v>
      </c>
      <c r="Y35" s="16">
        <v>0</v>
      </c>
      <c r="Z35" s="16">
        <v>25738</v>
      </c>
      <c r="AA35" s="16">
        <v>0</v>
      </c>
    </row>
    <row r="36" spans="1:27" x14ac:dyDescent="0.25">
      <c r="A36" s="30" t="s">
        <v>214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>
        <v>738</v>
      </c>
      <c r="O36" s="16">
        <v>0</v>
      </c>
      <c r="P36" s="16"/>
      <c r="Q36" s="16"/>
      <c r="R36" s="16"/>
      <c r="S36" s="16"/>
      <c r="T36" s="16"/>
      <c r="U36" s="16"/>
      <c r="V36" s="16"/>
      <c r="W36" s="16"/>
      <c r="X36" s="16">
        <v>738</v>
      </c>
      <c r="Y36" s="16">
        <v>0</v>
      </c>
      <c r="Z36" s="16">
        <v>738</v>
      </c>
      <c r="AA36" s="16">
        <v>0</v>
      </c>
    </row>
    <row r="37" spans="1:27" x14ac:dyDescent="0.25">
      <c r="A37" s="30" t="s">
        <v>249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>
        <v>25000</v>
      </c>
      <c r="W37" s="16">
        <v>0</v>
      </c>
      <c r="X37" s="16">
        <v>25000</v>
      </c>
      <c r="Y37" s="16">
        <v>0</v>
      </c>
      <c r="Z37" s="16">
        <v>25000</v>
      </c>
      <c r="AA37" s="16">
        <v>0</v>
      </c>
    </row>
    <row r="38" spans="1:27" x14ac:dyDescent="0.25">
      <c r="A38" s="23" t="s">
        <v>193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>
        <v>2926.2</v>
      </c>
      <c r="O38" s="16">
        <v>0</v>
      </c>
      <c r="P38" s="16">
        <v>126641.68</v>
      </c>
      <c r="Q38" s="16">
        <v>0</v>
      </c>
      <c r="R38" s="16"/>
      <c r="S38" s="16"/>
      <c r="T38" s="16">
        <v>316000</v>
      </c>
      <c r="U38" s="16">
        <v>0</v>
      </c>
      <c r="V38" s="16">
        <v>110000</v>
      </c>
      <c r="W38" s="16">
        <v>0</v>
      </c>
      <c r="X38" s="16">
        <v>555567.88</v>
      </c>
      <c r="Y38" s="16">
        <v>0</v>
      </c>
      <c r="Z38" s="16">
        <v>555567.88</v>
      </c>
      <c r="AA38" s="16">
        <v>0</v>
      </c>
    </row>
    <row r="39" spans="1:27" x14ac:dyDescent="0.25">
      <c r="A39" s="30" t="s">
        <v>221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>
        <v>216000</v>
      </c>
      <c r="U39" s="16">
        <v>0</v>
      </c>
      <c r="V39" s="16"/>
      <c r="W39" s="16"/>
      <c r="X39" s="16">
        <v>216000</v>
      </c>
      <c r="Y39" s="16">
        <v>0</v>
      </c>
      <c r="Z39" s="16">
        <v>216000</v>
      </c>
      <c r="AA39" s="16">
        <v>0</v>
      </c>
    </row>
    <row r="40" spans="1:27" x14ac:dyDescent="0.25">
      <c r="A40" s="30" t="s">
        <v>214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>
        <v>2926.2</v>
      </c>
      <c r="O40" s="16">
        <v>0</v>
      </c>
      <c r="P40" s="16"/>
      <c r="Q40" s="16"/>
      <c r="R40" s="16"/>
      <c r="S40" s="16"/>
      <c r="T40" s="16"/>
      <c r="U40" s="16"/>
      <c r="V40" s="16"/>
      <c r="W40" s="16"/>
      <c r="X40" s="16">
        <v>2926.2</v>
      </c>
      <c r="Y40" s="16">
        <v>0</v>
      </c>
      <c r="Z40" s="16">
        <v>2926.2</v>
      </c>
      <c r="AA40" s="16">
        <v>0</v>
      </c>
    </row>
    <row r="41" spans="1:27" x14ac:dyDescent="0.25">
      <c r="A41" s="30" t="s">
        <v>250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>
        <v>45000</v>
      </c>
      <c r="W41" s="16">
        <v>0</v>
      </c>
      <c r="X41" s="16">
        <v>45000</v>
      </c>
      <c r="Y41" s="16">
        <v>0</v>
      </c>
      <c r="Z41" s="16">
        <v>45000</v>
      </c>
      <c r="AA41" s="16">
        <v>0</v>
      </c>
    </row>
    <row r="42" spans="1:27" x14ac:dyDescent="0.25">
      <c r="A42" s="30" t="s">
        <v>247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>
        <v>40000</v>
      </c>
      <c r="W42" s="16">
        <v>0</v>
      </c>
      <c r="X42" s="16">
        <v>40000</v>
      </c>
      <c r="Y42" s="16">
        <v>0</v>
      </c>
      <c r="Z42" s="16">
        <v>40000</v>
      </c>
      <c r="AA42" s="16">
        <v>0</v>
      </c>
    </row>
    <row r="43" spans="1:27" x14ac:dyDescent="0.25">
      <c r="A43" s="30" t="s">
        <v>252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>
        <v>40000</v>
      </c>
      <c r="U43" s="16">
        <v>0</v>
      </c>
      <c r="V43" s="16"/>
      <c r="W43" s="16"/>
      <c r="X43" s="16">
        <v>40000</v>
      </c>
      <c r="Y43" s="16">
        <v>0</v>
      </c>
      <c r="Z43" s="16">
        <v>40000</v>
      </c>
      <c r="AA43" s="16">
        <v>0</v>
      </c>
    </row>
    <row r="44" spans="1:27" x14ac:dyDescent="0.25">
      <c r="A44" s="30" t="s">
        <v>246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>
        <v>25000</v>
      </c>
      <c r="W44" s="16">
        <v>0</v>
      </c>
      <c r="X44" s="16">
        <v>25000</v>
      </c>
      <c r="Y44" s="16">
        <v>0</v>
      </c>
      <c r="Z44" s="16">
        <v>25000</v>
      </c>
      <c r="AA44" s="16">
        <v>0</v>
      </c>
    </row>
    <row r="45" spans="1:27" x14ac:dyDescent="0.25">
      <c r="A45" s="30" t="s">
        <v>251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>
        <v>60000</v>
      </c>
      <c r="U45" s="16">
        <v>0</v>
      </c>
      <c r="V45" s="16"/>
      <c r="W45" s="16"/>
      <c r="X45" s="16">
        <v>60000</v>
      </c>
      <c r="Y45" s="16">
        <v>0</v>
      </c>
      <c r="Z45" s="16">
        <v>60000</v>
      </c>
      <c r="AA45" s="16">
        <v>0</v>
      </c>
    </row>
    <row r="46" spans="1:27" x14ac:dyDescent="0.25">
      <c r="A46" s="30" t="s">
        <v>245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>
        <v>126641.68</v>
      </c>
      <c r="Q46" s="16">
        <v>0</v>
      </c>
      <c r="R46" s="16"/>
      <c r="S46" s="16"/>
      <c r="T46" s="16"/>
      <c r="U46" s="16"/>
      <c r="V46" s="16"/>
      <c r="W46" s="16"/>
      <c r="X46" s="16">
        <v>126641.68</v>
      </c>
      <c r="Y46" s="16">
        <v>0</v>
      </c>
      <c r="Z46" s="16">
        <v>126641.68</v>
      </c>
      <c r="AA46" s="16">
        <v>0</v>
      </c>
    </row>
    <row r="47" spans="1:27" x14ac:dyDescent="0.25">
      <c r="A47" s="23" t="s">
        <v>229</v>
      </c>
      <c r="D47" s="16">
        <v>80500.36</v>
      </c>
      <c r="E47" s="16">
        <v>0</v>
      </c>
      <c r="F47" s="16">
        <v>552500</v>
      </c>
      <c r="G47" s="16">
        <v>0</v>
      </c>
      <c r="H47" s="16">
        <v>10733</v>
      </c>
      <c r="I47" s="16">
        <v>0</v>
      </c>
      <c r="J47" s="16">
        <v>643733.36</v>
      </c>
      <c r="K47" s="16">
        <v>0</v>
      </c>
      <c r="L47" s="16"/>
      <c r="M47" s="16"/>
      <c r="N47" s="16">
        <v>41950.66</v>
      </c>
      <c r="O47" s="16">
        <v>0</v>
      </c>
      <c r="P47" s="16"/>
      <c r="Q47" s="16"/>
      <c r="R47" s="16"/>
      <c r="S47" s="16"/>
      <c r="T47" s="16"/>
      <c r="U47" s="16"/>
      <c r="V47" s="16"/>
      <c r="W47" s="16"/>
      <c r="X47" s="16">
        <v>41950.66</v>
      </c>
      <c r="Y47" s="16">
        <v>0</v>
      </c>
      <c r="Z47" s="16">
        <v>685684.02</v>
      </c>
      <c r="AA47" s="16">
        <v>0</v>
      </c>
    </row>
    <row r="48" spans="1:27" x14ac:dyDescent="0.25">
      <c r="A48" s="30" t="s">
        <v>214</v>
      </c>
      <c r="D48" s="16">
        <v>80500.36</v>
      </c>
      <c r="E48" s="16">
        <v>0</v>
      </c>
      <c r="F48" s="16"/>
      <c r="G48" s="16"/>
      <c r="H48" s="16">
        <v>10733</v>
      </c>
      <c r="I48" s="16">
        <v>0</v>
      </c>
      <c r="J48" s="16">
        <v>91233.36</v>
      </c>
      <c r="K48" s="16">
        <v>0</v>
      </c>
      <c r="L48" s="16"/>
      <c r="M48" s="16"/>
      <c r="N48" s="16">
        <v>41950.66</v>
      </c>
      <c r="O48" s="16">
        <v>0</v>
      </c>
      <c r="P48" s="16"/>
      <c r="Q48" s="16"/>
      <c r="R48" s="16"/>
      <c r="S48" s="16"/>
      <c r="T48" s="16"/>
      <c r="U48" s="16"/>
      <c r="V48" s="16"/>
      <c r="W48" s="16"/>
      <c r="X48" s="16">
        <v>41950.66</v>
      </c>
      <c r="Y48" s="16">
        <v>0</v>
      </c>
      <c r="Z48" s="16">
        <v>133184.02000000002</v>
      </c>
      <c r="AA48" s="16">
        <v>0</v>
      </c>
    </row>
    <row r="49" spans="1:27" x14ac:dyDescent="0.25">
      <c r="A49" s="30" t="s">
        <v>342</v>
      </c>
      <c r="D49" s="16"/>
      <c r="E49" s="16"/>
      <c r="F49" s="16">
        <v>552500</v>
      </c>
      <c r="G49" s="16">
        <v>0</v>
      </c>
      <c r="H49" s="16"/>
      <c r="I49" s="16"/>
      <c r="J49" s="16">
        <v>552500</v>
      </c>
      <c r="K49" s="16">
        <v>0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>
        <v>552500</v>
      </c>
      <c r="AA49" s="16">
        <v>0</v>
      </c>
    </row>
    <row r="50" spans="1:27" x14ac:dyDescent="0.25">
      <c r="A50" s="23" t="s">
        <v>276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>
        <v>0</v>
      </c>
      <c r="W50" s="16">
        <v>17.11</v>
      </c>
      <c r="X50" s="16">
        <v>0</v>
      </c>
      <c r="Y50" s="16">
        <v>17.11</v>
      </c>
      <c r="Z50" s="16">
        <v>0</v>
      </c>
      <c r="AA50" s="16">
        <v>17.11</v>
      </c>
    </row>
    <row r="51" spans="1:27" x14ac:dyDescent="0.25">
      <c r="A51" s="30" t="s">
        <v>277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>
        <v>0</v>
      </c>
      <c r="W51" s="16">
        <v>17.11</v>
      </c>
      <c r="X51" s="16">
        <v>0</v>
      </c>
      <c r="Y51" s="16">
        <v>17.11</v>
      </c>
      <c r="Z51" s="16">
        <v>0</v>
      </c>
      <c r="AA51" s="16">
        <v>17.11</v>
      </c>
    </row>
    <row r="52" spans="1:27" x14ac:dyDescent="0.25">
      <c r="A52" s="23" t="s">
        <v>219</v>
      </c>
      <c r="D52" s="16"/>
      <c r="E52" s="16"/>
      <c r="F52" s="16"/>
      <c r="G52" s="16"/>
      <c r="H52" s="16"/>
      <c r="I52" s="16"/>
      <c r="J52" s="16"/>
      <c r="K52" s="16"/>
      <c r="L52" s="16">
        <v>33489</v>
      </c>
      <c r="M52" s="16">
        <v>0</v>
      </c>
      <c r="N52" s="16">
        <v>0</v>
      </c>
      <c r="O52" s="16">
        <v>2507757.6</v>
      </c>
      <c r="P52" s="16"/>
      <c r="Q52" s="16"/>
      <c r="R52" s="16"/>
      <c r="S52" s="16"/>
      <c r="T52" s="16"/>
      <c r="U52" s="16"/>
      <c r="V52" s="16"/>
      <c r="W52" s="16"/>
      <c r="X52" s="16">
        <v>33489</v>
      </c>
      <c r="Y52" s="16">
        <v>2507757.6</v>
      </c>
      <c r="Z52" s="16">
        <v>33489</v>
      </c>
      <c r="AA52" s="16">
        <v>2507757.6</v>
      </c>
    </row>
    <row r="53" spans="1:27" x14ac:dyDescent="0.25">
      <c r="A53" s="30" t="s">
        <v>268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>
        <v>0</v>
      </c>
      <c r="O53" s="16">
        <v>2507757.6</v>
      </c>
      <c r="P53" s="16"/>
      <c r="Q53" s="16"/>
      <c r="R53" s="16"/>
      <c r="S53" s="16"/>
      <c r="T53" s="16"/>
      <c r="U53" s="16"/>
      <c r="V53" s="16"/>
      <c r="W53" s="16"/>
      <c r="X53" s="16">
        <v>0</v>
      </c>
      <c r="Y53" s="16">
        <v>2507757.6</v>
      </c>
      <c r="Z53" s="16">
        <v>0</v>
      </c>
      <c r="AA53" s="16">
        <v>2507757.6</v>
      </c>
    </row>
    <row r="54" spans="1:27" x14ac:dyDescent="0.25">
      <c r="A54" s="30" t="s">
        <v>214</v>
      </c>
      <c r="D54" s="16"/>
      <c r="E54" s="16"/>
      <c r="F54" s="16"/>
      <c r="G54" s="16"/>
      <c r="H54" s="16"/>
      <c r="I54" s="16"/>
      <c r="J54" s="16"/>
      <c r="K54" s="16"/>
      <c r="L54" s="16">
        <v>33489</v>
      </c>
      <c r="M54" s="16">
        <v>0</v>
      </c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>
        <v>33489</v>
      </c>
      <c r="Y54" s="16">
        <v>0</v>
      </c>
      <c r="Z54" s="16">
        <v>33489</v>
      </c>
      <c r="AA54" s="16">
        <v>0</v>
      </c>
    </row>
    <row r="55" spans="1:27" x14ac:dyDescent="0.25">
      <c r="A55" s="23" t="s">
        <v>228</v>
      </c>
      <c r="D55" s="16"/>
      <c r="E55" s="16"/>
      <c r="F55" s="16">
        <v>48628</v>
      </c>
      <c r="G55" s="16">
        <v>0</v>
      </c>
      <c r="H55" s="16">
        <v>900000</v>
      </c>
      <c r="I55" s="16">
        <v>0</v>
      </c>
      <c r="J55" s="16">
        <v>948628</v>
      </c>
      <c r="K55" s="16">
        <v>0</v>
      </c>
      <c r="L55" s="16"/>
      <c r="M55" s="16"/>
      <c r="N55" s="16"/>
      <c r="O55" s="16"/>
      <c r="P55" s="16">
        <v>1630.8</v>
      </c>
      <c r="Q55" s="16">
        <v>0</v>
      </c>
      <c r="R55" s="16">
        <v>50000</v>
      </c>
      <c r="S55" s="16">
        <v>0</v>
      </c>
      <c r="T55" s="16"/>
      <c r="U55" s="16"/>
      <c r="V55" s="16"/>
      <c r="W55" s="16"/>
      <c r="X55" s="16">
        <v>51630.8</v>
      </c>
      <c r="Y55" s="16">
        <v>0</v>
      </c>
      <c r="Z55" s="16">
        <v>1000258.8</v>
      </c>
      <c r="AA55" s="16">
        <v>0</v>
      </c>
    </row>
    <row r="56" spans="1:27" x14ac:dyDescent="0.25">
      <c r="A56" s="30" t="s">
        <v>214</v>
      </c>
      <c r="D56" s="16"/>
      <c r="E56" s="16"/>
      <c r="F56" s="16">
        <v>48628</v>
      </c>
      <c r="G56" s="16">
        <v>0</v>
      </c>
      <c r="H56" s="16"/>
      <c r="I56" s="16"/>
      <c r="J56" s="16">
        <v>48628</v>
      </c>
      <c r="K56" s="16">
        <v>0</v>
      </c>
      <c r="L56" s="16"/>
      <c r="M56" s="16"/>
      <c r="N56" s="16"/>
      <c r="O56" s="16"/>
      <c r="P56" s="16">
        <v>1630.8</v>
      </c>
      <c r="Q56" s="16">
        <v>0</v>
      </c>
      <c r="R56" s="16"/>
      <c r="S56" s="16"/>
      <c r="T56" s="16"/>
      <c r="U56" s="16"/>
      <c r="V56" s="16"/>
      <c r="W56" s="16"/>
      <c r="X56" s="16">
        <v>1630.8</v>
      </c>
      <c r="Y56" s="16">
        <v>0</v>
      </c>
      <c r="Z56" s="16">
        <v>50258.8</v>
      </c>
      <c r="AA56" s="16">
        <v>0</v>
      </c>
    </row>
    <row r="57" spans="1:27" x14ac:dyDescent="0.25">
      <c r="A57" s="30" t="s">
        <v>249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>
        <v>50000</v>
      </c>
      <c r="S57" s="16">
        <v>0</v>
      </c>
      <c r="T57" s="16"/>
      <c r="U57" s="16"/>
      <c r="V57" s="16"/>
      <c r="W57" s="16"/>
      <c r="X57" s="16">
        <v>50000</v>
      </c>
      <c r="Y57" s="16">
        <v>0</v>
      </c>
      <c r="Z57" s="16">
        <v>50000</v>
      </c>
      <c r="AA57" s="16">
        <v>0</v>
      </c>
    </row>
    <row r="58" spans="1:27" x14ac:dyDescent="0.25">
      <c r="A58" s="30" t="s">
        <v>338</v>
      </c>
      <c r="D58" s="16"/>
      <c r="E58" s="16"/>
      <c r="F58" s="16"/>
      <c r="G58" s="16"/>
      <c r="H58" s="16">
        <v>900000</v>
      </c>
      <c r="I58" s="16">
        <v>0</v>
      </c>
      <c r="J58" s="16">
        <v>900000</v>
      </c>
      <c r="K58" s="16">
        <v>0</v>
      </c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>
        <v>900000</v>
      </c>
      <c r="AA58" s="16">
        <v>0</v>
      </c>
    </row>
    <row r="59" spans="1:27" x14ac:dyDescent="0.25">
      <c r="A59" s="23" t="s">
        <v>236</v>
      </c>
      <c r="D59" s="16"/>
      <c r="E59" s="16"/>
      <c r="F59" s="16">
        <v>472000</v>
      </c>
      <c r="G59" s="16">
        <v>0</v>
      </c>
      <c r="H59" s="16"/>
      <c r="I59" s="16"/>
      <c r="J59" s="16">
        <v>472000</v>
      </c>
      <c r="K59" s="16">
        <v>0</v>
      </c>
      <c r="L59" s="16">
        <v>2786</v>
      </c>
      <c r="M59" s="16">
        <v>0</v>
      </c>
      <c r="N59" s="16">
        <v>472000</v>
      </c>
      <c r="O59" s="16">
        <v>0</v>
      </c>
      <c r="P59" s="16"/>
      <c r="Q59" s="16"/>
      <c r="R59" s="16"/>
      <c r="S59" s="16"/>
      <c r="T59" s="16"/>
      <c r="U59" s="16"/>
      <c r="V59" s="16"/>
      <c r="W59" s="16"/>
      <c r="X59" s="16">
        <v>474786</v>
      </c>
      <c r="Y59" s="16">
        <v>0</v>
      </c>
      <c r="Z59" s="16">
        <v>946786</v>
      </c>
      <c r="AA59" s="16">
        <v>0</v>
      </c>
    </row>
    <row r="60" spans="1:27" x14ac:dyDescent="0.25">
      <c r="A60" s="30" t="s">
        <v>214</v>
      </c>
      <c r="D60" s="16"/>
      <c r="E60" s="16"/>
      <c r="F60" s="16"/>
      <c r="G60" s="16"/>
      <c r="H60" s="16"/>
      <c r="I60" s="16"/>
      <c r="J60" s="16"/>
      <c r="K60" s="16"/>
      <c r="L60" s="16">
        <v>2786</v>
      </c>
      <c r="M60" s="16">
        <v>0</v>
      </c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>
        <v>2786</v>
      </c>
      <c r="Y60" s="16">
        <v>0</v>
      </c>
      <c r="Z60" s="16">
        <v>2786</v>
      </c>
      <c r="AA60" s="16">
        <v>0</v>
      </c>
    </row>
    <row r="61" spans="1:27" x14ac:dyDescent="0.25">
      <c r="A61" s="30" t="s">
        <v>256</v>
      </c>
      <c r="D61" s="16"/>
      <c r="E61" s="16"/>
      <c r="F61" s="16">
        <v>472000</v>
      </c>
      <c r="G61" s="16">
        <v>0</v>
      </c>
      <c r="H61" s="16"/>
      <c r="I61" s="16"/>
      <c r="J61" s="16">
        <v>472000</v>
      </c>
      <c r="K61" s="16">
        <v>0</v>
      </c>
      <c r="L61" s="16"/>
      <c r="M61" s="16"/>
      <c r="N61" s="16">
        <v>472000</v>
      </c>
      <c r="O61" s="16">
        <v>0</v>
      </c>
      <c r="P61" s="16"/>
      <c r="Q61" s="16"/>
      <c r="R61" s="16"/>
      <c r="S61" s="16"/>
      <c r="T61" s="16"/>
      <c r="U61" s="16"/>
      <c r="V61" s="16"/>
      <c r="W61" s="16"/>
      <c r="X61" s="16">
        <v>472000</v>
      </c>
      <c r="Y61" s="16">
        <v>0</v>
      </c>
      <c r="Z61" s="16">
        <v>944000</v>
      </c>
      <c r="AA61" s="16">
        <v>0</v>
      </c>
    </row>
    <row r="62" spans="1:27" x14ac:dyDescent="0.25">
      <c r="A62" s="23" t="s">
        <v>336</v>
      </c>
      <c r="B62" s="16">
        <v>0</v>
      </c>
      <c r="C62" s="16">
        <v>500000</v>
      </c>
      <c r="D62" s="16"/>
      <c r="E62" s="16"/>
      <c r="F62" s="16"/>
      <c r="G62" s="16"/>
      <c r="H62" s="16"/>
      <c r="I62" s="16"/>
      <c r="J62" s="16">
        <v>0</v>
      </c>
      <c r="K62" s="16">
        <v>500000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>
        <v>0</v>
      </c>
      <c r="AA62" s="16">
        <v>500000</v>
      </c>
    </row>
    <row r="63" spans="1:27" x14ac:dyDescent="0.25">
      <c r="A63" s="30" t="s">
        <v>268</v>
      </c>
      <c r="B63" s="16">
        <v>0</v>
      </c>
      <c r="C63" s="16">
        <v>500000</v>
      </c>
      <c r="D63" s="16"/>
      <c r="E63" s="16"/>
      <c r="F63" s="16"/>
      <c r="G63" s="16"/>
      <c r="H63" s="16"/>
      <c r="I63" s="16"/>
      <c r="J63" s="16">
        <v>0</v>
      </c>
      <c r="K63" s="16">
        <v>500000</v>
      </c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>
        <v>0</v>
      </c>
      <c r="AA63" s="16">
        <v>500000</v>
      </c>
    </row>
    <row r="64" spans="1:27" x14ac:dyDescent="0.25">
      <c r="A64" s="23" t="s">
        <v>337</v>
      </c>
      <c r="B64" s="16">
        <v>0</v>
      </c>
      <c r="C64" s="16">
        <v>500000</v>
      </c>
      <c r="D64" s="16"/>
      <c r="E64" s="16"/>
      <c r="F64" s="16"/>
      <c r="G64" s="16"/>
      <c r="H64" s="16"/>
      <c r="I64" s="16"/>
      <c r="J64" s="16">
        <v>0</v>
      </c>
      <c r="K64" s="16">
        <v>500000</v>
      </c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>
        <v>0</v>
      </c>
      <c r="AA64" s="16">
        <v>500000</v>
      </c>
    </row>
    <row r="65" spans="1:27" x14ac:dyDescent="0.25">
      <c r="A65" s="30" t="s">
        <v>268</v>
      </c>
      <c r="B65" s="16">
        <v>0</v>
      </c>
      <c r="C65" s="16">
        <v>500000</v>
      </c>
      <c r="D65" s="16"/>
      <c r="E65" s="16"/>
      <c r="F65" s="16"/>
      <c r="G65" s="16"/>
      <c r="H65" s="16"/>
      <c r="I65" s="16"/>
      <c r="J65" s="16">
        <v>0</v>
      </c>
      <c r="K65" s="16">
        <v>500000</v>
      </c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>
        <v>0</v>
      </c>
      <c r="AA65" s="16">
        <v>500000</v>
      </c>
    </row>
    <row r="66" spans="1:27" x14ac:dyDescent="0.25">
      <c r="A66" s="23" t="s">
        <v>335</v>
      </c>
      <c r="B66" s="16">
        <v>0</v>
      </c>
      <c r="C66" s="16">
        <v>500000</v>
      </c>
      <c r="D66" s="16">
        <v>0</v>
      </c>
      <c r="E66" s="16">
        <v>400000</v>
      </c>
      <c r="F66" s="16"/>
      <c r="G66" s="16"/>
      <c r="H66" s="16"/>
      <c r="I66" s="16"/>
      <c r="J66" s="16">
        <v>0</v>
      </c>
      <c r="K66" s="16">
        <v>900000</v>
      </c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>
        <v>0</v>
      </c>
      <c r="AA66" s="16">
        <v>900000</v>
      </c>
    </row>
    <row r="67" spans="1:27" x14ac:dyDescent="0.25">
      <c r="A67" s="30" t="s">
        <v>268</v>
      </c>
      <c r="B67" s="16">
        <v>0</v>
      </c>
      <c r="C67" s="16">
        <v>500000</v>
      </c>
      <c r="D67" s="16">
        <v>0</v>
      </c>
      <c r="E67" s="16">
        <v>400000</v>
      </c>
      <c r="F67" s="16"/>
      <c r="G67" s="16"/>
      <c r="H67" s="16"/>
      <c r="I67" s="16"/>
      <c r="J67" s="16">
        <v>0</v>
      </c>
      <c r="K67" s="16">
        <v>900000</v>
      </c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>
        <v>0</v>
      </c>
      <c r="AA67" s="16">
        <v>900000</v>
      </c>
    </row>
    <row r="68" spans="1:27" x14ac:dyDescent="0.25">
      <c r="A68" s="23" t="s">
        <v>233</v>
      </c>
      <c r="D68" s="16"/>
      <c r="E68" s="16"/>
      <c r="F68" s="16"/>
      <c r="G68" s="16"/>
      <c r="H68" s="16">
        <v>26388.6</v>
      </c>
      <c r="I68" s="16">
        <v>0</v>
      </c>
      <c r="J68" s="16">
        <v>26388.6</v>
      </c>
      <c r="K68" s="16">
        <v>0</v>
      </c>
      <c r="L68" s="16"/>
      <c r="M68" s="16"/>
      <c r="N68" s="16"/>
      <c r="O68" s="16"/>
      <c r="P68" s="16"/>
      <c r="Q68" s="16"/>
      <c r="R68" s="16"/>
      <c r="S68" s="16"/>
      <c r="T68" s="16">
        <v>3800</v>
      </c>
      <c r="U68" s="16">
        <v>0</v>
      </c>
      <c r="V68" s="16"/>
      <c r="W68" s="16"/>
      <c r="X68" s="16">
        <v>3800</v>
      </c>
      <c r="Y68" s="16">
        <v>0</v>
      </c>
      <c r="Z68" s="16">
        <v>30188.6</v>
      </c>
      <c r="AA68" s="16">
        <v>0</v>
      </c>
    </row>
    <row r="69" spans="1:27" x14ac:dyDescent="0.25">
      <c r="A69" s="30" t="s">
        <v>214</v>
      </c>
      <c r="D69" s="16"/>
      <c r="E69" s="16"/>
      <c r="F69" s="16"/>
      <c r="G69" s="16"/>
      <c r="H69" s="16">
        <v>26388.6</v>
      </c>
      <c r="I69" s="16">
        <v>0</v>
      </c>
      <c r="J69" s="16">
        <v>26388.6</v>
      </c>
      <c r="K69" s="16">
        <v>0</v>
      </c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>
        <v>26388.6</v>
      </c>
      <c r="AA69" s="16">
        <v>0</v>
      </c>
    </row>
    <row r="70" spans="1:27" x14ac:dyDescent="0.25">
      <c r="A70" s="30" t="s">
        <v>245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>
        <v>3800</v>
      </c>
      <c r="U70" s="16">
        <v>0</v>
      </c>
      <c r="V70" s="16"/>
      <c r="W70" s="16"/>
      <c r="X70" s="16">
        <v>3800</v>
      </c>
      <c r="Y70" s="16">
        <v>0</v>
      </c>
      <c r="Z70" s="16">
        <v>3800</v>
      </c>
      <c r="AA70" s="16">
        <v>0</v>
      </c>
    </row>
    <row r="71" spans="1:27" x14ac:dyDescent="0.25">
      <c r="A71" s="23" t="s">
        <v>217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>
        <v>77000</v>
      </c>
      <c r="O71" s="16">
        <v>0</v>
      </c>
      <c r="P71" s="16"/>
      <c r="Q71" s="16"/>
      <c r="R71" s="16"/>
      <c r="S71" s="16"/>
      <c r="T71" s="16"/>
      <c r="U71" s="16"/>
      <c r="V71" s="16"/>
      <c r="W71" s="16"/>
      <c r="X71" s="16">
        <v>77000</v>
      </c>
      <c r="Y71" s="16">
        <v>0</v>
      </c>
      <c r="Z71" s="16">
        <v>77000</v>
      </c>
      <c r="AA71" s="16">
        <v>0</v>
      </c>
    </row>
    <row r="72" spans="1:27" x14ac:dyDescent="0.25">
      <c r="A72" s="30" t="s">
        <v>234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>
        <v>77000</v>
      </c>
      <c r="O72" s="16">
        <v>0</v>
      </c>
      <c r="P72" s="16"/>
      <c r="Q72" s="16"/>
      <c r="R72" s="16"/>
      <c r="S72" s="16"/>
      <c r="T72" s="16"/>
      <c r="U72" s="16"/>
      <c r="V72" s="16"/>
      <c r="W72" s="16"/>
      <c r="X72" s="16">
        <v>77000</v>
      </c>
      <c r="Y72" s="16">
        <v>0</v>
      </c>
      <c r="Z72" s="16">
        <v>77000</v>
      </c>
      <c r="AA72" s="16">
        <v>0</v>
      </c>
    </row>
    <row r="73" spans="1:27" x14ac:dyDescent="0.25">
      <c r="A73" s="23" t="s">
        <v>269</v>
      </c>
      <c r="D73" s="16">
        <v>3340.9</v>
      </c>
      <c r="E73" s="16">
        <v>0</v>
      </c>
      <c r="F73" s="16">
        <v>134379.43</v>
      </c>
      <c r="G73" s="16">
        <v>0</v>
      </c>
      <c r="H73" s="16">
        <v>192930.38</v>
      </c>
      <c r="I73" s="16">
        <v>0</v>
      </c>
      <c r="J73" s="16">
        <v>330650.70999999996</v>
      </c>
      <c r="K73" s="16">
        <v>0</v>
      </c>
      <c r="L73" s="16">
        <v>532.32999999999993</v>
      </c>
      <c r="M73" s="16">
        <v>0</v>
      </c>
      <c r="N73" s="16">
        <v>400221.69</v>
      </c>
      <c r="O73" s="16">
        <v>0</v>
      </c>
      <c r="P73" s="16">
        <v>81284.140000000014</v>
      </c>
      <c r="Q73" s="16">
        <v>0</v>
      </c>
      <c r="R73" s="16">
        <v>53471.51</v>
      </c>
      <c r="S73" s="16">
        <v>0</v>
      </c>
      <c r="T73" s="16">
        <v>560717.43000000005</v>
      </c>
      <c r="U73" s="16">
        <v>0</v>
      </c>
      <c r="V73" s="16">
        <v>657877.58000000007</v>
      </c>
      <c r="W73" s="16">
        <v>0</v>
      </c>
      <c r="X73" s="16">
        <v>1754104.6800000002</v>
      </c>
      <c r="Y73" s="16">
        <v>0</v>
      </c>
      <c r="Z73" s="16">
        <v>2084755.3900000001</v>
      </c>
      <c r="AA73" s="16">
        <v>0</v>
      </c>
    </row>
    <row r="74" spans="1:27" x14ac:dyDescent="0.25">
      <c r="A74" s="30" t="s">
        <v>195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>
        <v>69208.100000000006</v>
      </c>
      <c r="U74" s="16">
        <v>0</v>
      </c>
      <c r="V74" s="16">
        <v>359086.73000000004</v>
      </c>
      <c r="W74" s="16">
        <v>0</v>
      </c>
      <c r="X74" s="16">
        <v>428294.83000000007</v>
      </c>
      <c r="Y74" s="16">
        <v>0</v>
      </c>
      <c r="Z74" s="16">
        <v>428294.83000000007</v>
      </c>
      <c r="AA74" s="16">
        <v>0</v>
      </c>
    </row>
    <row r="75" spans="1:27" x14ac:dyDescent="0.25">
      <c r="A75" s="30" t="s">
        <v>281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>
        <v>30000</v>
      </c>
      <c r="O75" s="16">
        <v>0</v>
      </c>
      <c r="P75" s="16"/>
      <c r="Q75" s="16"/>
      <c r="R75" s="16"/>
      <c r="S75" s="16"/>
      <c r="T75" s="16"/>
      <c r="U75" s="16"/>
      <c r="V75" s="16">
        <v>30000</v>
      </c>
      <c r="W75" s="16">
        <v>0</v>
      </c>
      <c r="X75" s="16">
        <v>60000</v>
      </c>
      <c r="Y75" s="16">
        <v>0</v>
      </c>
      <c r="Z75" s="16">
        <v>60000</v>
      </c>
      <c r="AA75" s="16">
        <v>0</v>
      </c>
    </row>
    <row r="76" spans="1:27" x14ac:dyDescent="0.25">
      <c r="A76" s="30" t="s">
        <v>344</v>
      </c>
      <c r="D76" s="16"/>
      <c r="E76" s="16"/>
      <c r="F76" s="16">
        <v>1000</v>
      </c>
      <c r="G76" s="16">
        <v>0</v>
      </c>
      <c r="H76" s="16"/>
      <c r="I76" s="16"/>
      <c r="J76" s="16">
        <v>1000</v>
      </c>
      <c r="K76" s="16">
        <v>0</v>
      </c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>
        <v>1000</v>
      </c>
      <c r="AA76" s="16">
        <v>0</v>
      </c>
    </row>
    <row r="77" spans="1:27" x14ac:dyDescent="0.25">
      <c r="A77" s="30" t="s">
        <v>194</v>
      </c>
      <c r="D77" s="16">
        <v>3280</v>
      </c>
      <c r="E77" s="16">
        <v>0</v>
      </c>
      <c r="F77" s="16"/>
      <c r="G77" s="16"/>
      <c r="H77" s="16">
        <v>5260</v>
      </c>
      <c r="I77" s="16">
        <v>0</v>
      </c>
      <c r="J77" s="16">
        <v>8540</v>
      </c>
      <c r="K77" s="16">
        <v>0</v>
      </c>
      <c r="L77" s="16"/>
      <c r="M77" s="16"/>
      <c r="N77" s="16"/>
      <c r="O77" s="16"/>
      <c r="P77" s="16"/>
      <c r="Q77" s="16"/>
      <c r="R77" s="16">
        <v>1860</v>
      </c>
      <c r="S77" s="16">
        <v>0</v>
      </c>
      <c r="T77" s="16"/>
      <c r="U77" s="16"/>
      <c r="V77" s="16">
        <v>7710</v>
      </c>
      <c r="W77" s="16">
        <v>0</v>
      </c>
      <c r="X77" s="16">
        <v>9570</v>
      </c>
      <c r="Y77" s="16">
        <v>0</v>
      </c>
      <c r="Z77" s="16">
        <v>18110</v>
      </c>
      <c r="AA77" s="16">
        <v>0</v>
      </c>
    </row>
    <row r="78" spans="1:27" x14ac:dyDescent="0.25">
      <c r="A78" s="30" t="s">
        <v>278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>
        <v>2000</v>
      </c>
      <c r="W78" s="16">
        <v>0</v>
      </c>
      <c r="X78" s="16">
        <v>2000</v>
      </c>
      <c r="Y78" s="16">
        <v>0</v>
      </c>
      <c r="Z78" s="16">
        <v>2000</v>
      </c>
      <c r="AA78" s="16">
        <v>0</v>
      </c>
    </row>
    <row r="79" spans="1:27" x14ac:dyDescent="0.25">
      <c r="A79" s="30" t="s">
        <v>339</v>
      </c>
      <c r="D79" s="16"/>
      <c r="E79" s="16"/>
      <c r="F79" s="16"/>
      <c r="G79" s="16"/>
      <c r="H79" s="16">
        <v>400</v>
      </c>
      <c r="I79" s="16">
        <v>0</v>
      </c>
      <c r="J79" s="16">
        <v>400</v>
      </c>
      <c r="K79" s="16">
        <v>0</v>
      </c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>
        <v>400</v>
      </c>
      <c r="AA79" s="16">
        <v>0</v>
      </c>
    </row>
    <row r="80" spans="1:27" x14ac:dyDescent="0.25">
      <c r="A80" s="30" t="s">
        <v>204</v>
      </c>
      <c r="D80" s="16"/>
      <c r="E80" s="16"/>
      <c r="F80" s="16">
        <v>82254</v>
      </c>
      <c r="G80" s="16">
        <v>0</v>
      </c>
      <c r="H80" s="16">
        <v>49155</v>
      </c>
      <c r="I80" s="16">
        <v>0</v>
      </c>
      <c r="J80" s="16">
        <v>131409</v>
      </c>
      <c r="K80" s="16">
        <v>0</v>
      </c>
      <c r="L80" s="16"/>
      <c r="M80" s="16"/>
      <c r="N80" s="16"/>
      <c r="O80" s="16"/>
      <c r="P80" s="16"/>
      <c r="Q80" s="16"/>
      <c r="R80" s="16">
        <v>13863.060000000001</v>
      </c>
      <c r="S80" s="16">
        <v>0</v>
      </c>
      <c r="T80" s="16">
        <v>185512.88</v>
      </c>
      <c r="U80" s="16">
        <v>0</v>
      </c>
      <c r="V80" s="16">
        <v>28490.080000000002</v>
      </c>
      <c r="W80" s="16">
        <v>0</v>
      </c>
      <c r="X80" s="16">
        <v>227866.02000000002</v>
      </c>
      <c r="Y80" s="16">
        <v>0</v>
      </c>
      <c r="Z80" s="16">
        <v>359275.02</v>
      </c>
      <c r="AA80" s="16">
        <v>0</v>
      </c>
    </row>
    <row r="81" spans="1:27" x14ac:dyDescent="0.25">
      <c r="A81" s="30" t="s">
        <v>198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>
        <v>7200</v>
      </c>
      <c r="Q81" s="16">
        <v>0</v>
      </c>
      <c r="R81" s="16"/>
      <c r="S81" s="16"/>
      <c r="T81" s="16">
        <v>7200</v>
      </c>
      <c r="U81" s="16">
        <v>0</v>
      </c>
      <c r="V81" s="16">
        <v>7200</v>
      </c>
      <c r="W81" s="16">
        <v>0</v>
      </c>
      <c r="X81" s="16">
        <v>21600</v>
      </c>
      <c r="Y81" s="16">
        <v>0</v>
      </c>
      <c r="Z81" s="16">
        <v>21600</v>
      </c>
      <c r="AA81" s="16">
        <v>0</v>
      </c>
    </row>
    <row r="82" spans="1:27" x14ac:dyDescent="0.25">
      <c r="A82" s="30" t="s">
        <v>222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>
        <v>3563.06</v>
      </c>
      <c r="U82" s="16">
        <v>0</v>
      </c>
      <c r="V82" s="16"/>
      <c r="W82" s="16"/>
      <c r="X82" s="16">
        <v>3563.06</v>
      </c>
      <c r="Y82" s="16">
        <v>0</v>
      </c>
      <c r="Z82" s="16">
        <v>3563.06</v>
      </c>
      <c r="AA82" s="16">
        <v>0</v>
      </c>
    </row>
    <row r="83" spans="1:27" x14ac:dyDescent="0.25">
      <c r="A83" s="30" t="s">
        <v>187</v>
      </c>
      <c r="D83" s="16">
        <v>60.9</v>
      </c>
      <c r="E83" s="16">
        <v>0</v>
      </c>
      <c r="F83" s="16">
        <v>1242.43</v>
      </c>
      <c r="G83" s="16">
        <v>0</v>
      </c>
      <c r="H83" s="16">
        <v>200</v>
      </c>
      <c r="I83" s="16">
        <v>0</v>
      </c>
      <c r="J83" s="16">
        <v>1503.3300000000002</v>
      </c>
      <c r="K83" s="16">
        <v>0</v>
      </c>
      <c r="L83" s="16">
        <v>532.32999999999993</v>
      </c>
      <c r="M83" s="16">
        <v>0</v>
      </c>
      <c r="N83" s="16">
        <v>1872.26</v>
      </c>
      <c r="O83" s="16">
        <v>0</v>
      </c>
      <c r="P83" s="16">
        <v>380.93</v>
      </c>
      <c r="Q83" s="16">
        <v>0</v>
      </c>
      <c r="R83" s="16">
        <v>2176.12</v>
      </c>
      <c r="S83" s="16">
        <v>0</v>
      </c>
      <c r="T83" s="16">
        <v>3787.39</v>
      </c>
      <c r="U83" s="16">
        <v>0</v>
      </c>
      <c r="V83" s="16">
        <v>2301.89</v>
      </c>
      <c r="W83" s="16">
        <v>0</v>
      </c>
      <c r="X83" s="16">
        <v>11050.919999999998</v>
      </c>
      <c r="Y83" s="16">
        <v>0</v>
      </c>
      <c r="Z83" s="16">
        <v>12554.25</v>
      </c>
      <c r="AA83" s="16">
        <v>0</v>
      </c>
    </row>
    <row r="84" spans="1:27" x14ac:dyDescent="0.25">
      <c r="A84" s="30" t="s">
        <v>202</v>
      </c>
      <c r="D84" s="16"/>
      <c r="E84" s="16"/>
      <c r="F84" s="16"/>
      <c r="G84" s="16"/>
      <c r="H84" s="16">
        <v>19635.830000000002</v>
      </c>
      <c r="I84" s="16">
        <v>0</v>
      </c>
      <c r="J84" s="16">
        <v>19635.830000000002</v>
      </c>
      <c r="K84" s="16">
        <v>0</v>
      </c>
      <c r="L84" s="16"/>
      <c r="M84" s="16"/>
      <c r="N84" s="16">
        <v>35562</v>
      </c>
      <c r="O84" s="16">
        <v>0</v>
      </c>
      <c r="P84" s="16"/>
      <c r="Q84" s="16"/>
      <c r="R84" s="16"/>
      <c r="S84" s="16"/>
      <c r="T84" s="16">
        <v>27722</v>
      </c>
      <c r="U84" s="16">
        <v>0</v>
      </c>
      <c r="V84" s="16">
        <v>1657</v>
      </c>
      <c r="W84" s="16">
        <v>0</v>
      </c>
      <c r="X84" s="16">
        <v>64941</v>
      </c>
      <c r="Y84" s="16">
        <v>0</v>
      </c>
      <c r="Z84" s="16">
        <v>84576.83</v>
      </c>
      <c r="AA84" s="16">
        <v>0</v>
      </c>
    </row>
    <row r="85" spans="1:27" x14ac:dyDescent="0.25">
      <c r="A85" s="30" t="s">
        <v>345</v>
      </c>
      <c r="D85" s="16"/>
      <c r="E85" s="16"/>
      <c r="F85" s="16">
        <v>2100</v>
      </c>
      <c r="G85" s="16">
        <v>0</v>
      </c>
      <c r="H85" s="16"/>
      <c r="I85" s="16"/>
      <c r="J85" s="16">
        <v>2100</v>
      </c>
      <c r="K85" s="16">
        <v>0</v>
      </c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>
        <v>2100</v>
      </c>
      <c r="AA85" s="16">
        <v>0</v>
      </c>
    </row>
    <row r="86" spans="1:27" x14ac:dyDescent="0.25">
      <c r="A86" s="30" t="s">
        <v>227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>
        <v>1790</v>
      </c>
      <c r="Q86" s="16">
        <v>0</v>
      </c>
      <c r="R86" s="16"/>
      <c r="S86" s="16"/>
      <c r="T86" s="16"/>
      <c r="U86" s="16"/>
      <c r="V86" s="16"/>
      <c r="W86" s="16"/>
      <c r="X86" s="16">
        <v>1790</v>
      </c>
      <c r="Y86" s="16">
        <v>0</v>
      </c>
      <c r="Z86" s="16">
        <v>1790</v>
      </c>
      <c r="AA86" s="16">
        <v>0</v>
      </c>
    </row>
    <row r="87" spans="1:27" x14ac:dyDescent="0.25">
      <c r="A87" s="30" t="s">
        <v>212</v>
      </c>
      <c r="D87" s="16"/>
      <c r="E87" s="16"/>
      <c r="F87" s="16"/>
      <c r="G87" s="16"/>
      <c r="H87" s="16">
        <v>33229.86</v>
      </c>
      <c r="I87" s="16">
        <v>0</v>
      </c>
      <c r="J87" s="16">
        <v>33229.86</v>
      </c>
      <c r="K87" s="16">
        <v>0</v>
      </c>
      <c r="L87" s="16"/>
      <c r="M87" s="16"/>
      <c r="N87" s="16">
        <v>30590.48</v>
      </c>
      <c r="O87" s="16">
        <v>0</v>
      </c>
      <c r="P87" s="16">
        <v>30580</v>
      </c>
      <c r="Q87" s="16">
        <v>0</v>
      </c>
      <c r="R87" s="16"/>
      <c r="S87" s="16"/>
      <c r="T87" s="16"/>
      <c r="U87" s="16"/>
      <c r="V87" s="16">
        <v>42695.93</v>
      </c>
      <c r="W87" s="16">
        <v>0</v>
      </c>
      <c r="X87" s="16">
        <v>103866.41</v>
      </c>
      <c r="Y87" s="16">
        <v>0</v>
      </c>
      <c r="Z87" s="16">
        <v>137096.26999999999</v>
      </c>
      <c r="AA87" s="16">
        <v>0</v>
      </c>
    </row>
    <row r="88" spans="1:27" x14ac:dyDescent="0.25">
      <c r="A88" s="30" t="s">
        <v>199</v>
      </c>
      <c r="D88" s="16"/>
      <c r="E88" s="16"/>
      <c r="F88" s="16">
        <v>5310</v>
      </c>
      <c r="G88" s="16">
        <v>0</v>
      </c>
      <c r="H88" s="16"/>
      <c r="I88" s="16"/>
      <c r="J88" s="16">
        <v>5310</v>
      </c>
      <c r="K88" s="16">
        <v>0</v>
      </c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>
        <v>45000</v>
      </c>
      <c r="W88" s="16">
        <v>0</v>
      </c>
      <c r="X88" s="16">
        <v>45000</v>
      </c>
      <c r="Y88" s="16">
        <v>0</v>
      </c>
      <c r="Z88" s="16">
        <v>50310</v>
      </c>
      <c r="AA88" s="16">
        <v>0</v>
      </c>
    </row>
    <row r="89" spans="1:27" x14ac:dyDescent="0.25">
      <c r="A89" s="30" t="s">
        <v>239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>
        <v>75000</v>
      </c>
      <c r="O89" s="16">
        <v>0</v>
      </c>
      <c r="P89" s="16"/>
      <c r="Q89" s="16"/>
      <c r="R89" s="16"/>
      <c r="S89" s="16"/>
      <c r="T89" s="16"/>
      <c r="U89" s="16"/>
      <c r="V89" s="16"/>
      <c r="W89" s="16"/>
      <c r="X89" s="16">
        <v>75000</v>
      </c>
      <c r="Y89" s="16">
        <v>0</v>
      </c>
      <c r="Z89" s="16">
        <v>75000</v>
      </c>
      <c r="AA89" s="16">
        <v>0</v>
      </c>
    </row>
    <row r="90" spans="1:27" x14ac:dyDescent="0.25">
      <c r="A90" s="30" t="s">
        <v>189</v>
      </c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>
        <v>25980.04</v>
      </c>
      <c r="O90" s="16">
        <v>0</v>
      </c>
      <c r="P90" s="16">
        <v>11166.9</v>
      </c>
      <c r="Q90" s="16">
        <v>0</v>
      </c>
      <c r="R90" s="16">
        <v>31469.040000000001</v>
      </c>
      <c r="S90" s="16">
        <v>0</v>
      </c>
      <c r="T90" s="16">
        <v>62724</v>
      </c>
      <c r="U90" s="16">
        <v>0</v>
      </c>
      <c r="V90" s="16">
        <v>55805.9</v>
      </c>
      <c r="W90" s="16">
        <v>0</v>
      </c>
      <c r="X90" s="16">
        <v>187145.88</v>
      </c>
      <c r="Y90" s="16">
        <v>0</v>
      </c>
      <c r="Z90" s="16">
        <v>187145.88</v>
      </c>
      <c r="AA90" s="16">
        <v>0</v>
      </c>
    </row>
    <row r="91" spans="1:27" x14ac:dyDescent="0.25">
      <c r="A91" s="30" t="s">
        <v>261</v>
      </c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>
        <v>4000</v>
      </c>
      <c r="S91" s="16">
        <v>0</v>
      </c>
      <c r="T91" s="16"/>
      <c r="U91" s="16"/>
      <c r="V91" s="16"/>
      <c r="W91" s="16"/>
      <c r="X91" s="16">
        <v>4000</v>
      </c>
      <c r="Y91" s="16">
        <v>0</v>
      </c>
      <c r="Z91" s="16">
        <v>4000</v>
      </c>
      <c r="AA91" s="16">
        <v>0</v>
      </c>
    </row>
    <row r="92" spans="1:27" x14ac:dyDescent="0.25">
      <c r="A92" s="30" t="s">
        <v>200</v>
      </c>
      <c r="D92" s="16"/>
      <c r="E92" s="16"/>
      <c r="F92" s="16">
        <v>1765</v>
      </c>
      <c r="G92" s="16">
        <v>0</v>
      </c>
      <c r="H92" s="16"/>
      <c r="I92" s="16"/>
      <c r="J92" s="16">
        <v>1765</v>
      </c>
      <c r="K92" s="16">
        <v>0</v>
      </c>
      <c r="L92" s="16"/>
      <c r="M92" s="16"/>
      <c r="N92" s="16">
        <v>3800</v>
      </c>
      <c r="O92" s="16">
        <v>0</v>
      </c>
      <c r="P92" s="16">
        <v>3800</v>
      </c>
      <c r="Q92" s="16">
        <v>0</v>
      </c>
      <c r="R92" s="16"/>
      <c r="S92" s="16"/>
      <c r="T92" s="16"/>
      <c r="U92" s="16"/>
      <c r="V92" s="16">
        <v>7152.02</v>
      </c>
      <c r="W92" s="16">
        <v>0</v>
      </c>
      <c r="X92" s="16">
        <v>14752.02</v>
      </c>
      <c r="Y92" s="16">
        <v>0</v>
      </c>
      <c r="Z92" s="16">
        <v>16517.02</v>
      </c>
      <c r="AA92" s="16">
        <v>0</v>
      </c>
    </row>
    <row r="93" spans="1:27" x14ac:dyDescent="0.25">
      <c r="A93" s="30" t="s">
        <v>216</v>
      </c>
      <c r="D93" s="16"/>
      <c r="E93" s="16"/>
      <c r="F93" s="16"/>
      <c r="G93" s="16"/>
      <c r="H93" s="16">
        <v>4380.3</v>
      </c>
      <c r="I93" s="16">
        <v>0</v>
      </c>
      <c r="J93" s="16">
        <v>4380.3</v>
      </c>
      <c r="K93" s="16">
        <v>0</v>
      </c>
      <c r="L93" s="16"/>
      <c r="M93" s="16"/>
      <c r="N93" s="16">
        <v>4032.38</v>
      </c>
      <c r="O93" s="16">
        <v>0</v>
      </c>
      <c r="P93" s="16">
        <v>7800.76</v>
      </c>
      <c r="Q93" s="16">
        <v>0</v>
      </c>
      <c r="R93" s="16"/>
      <c r="S93" s="16"/>
      <c r="T93" s="16"/>
      <c r="U93" s="16"/>
      <c r="V93" s="16">
        <v>5628.1</v>
      </c>
      <c r="W93" s="16">
        <v>0</v>
      </c>
      <c r="X93" s="16">
        <v>17461.239999999998</v>
      </c>
      <c r="Y93" s="16">
        <v>0</v>
      </c>
      <c r="Z93" s="16">
        <v>21841.54</v>
      </c>
      <c r="AA93" s="16">
        <v>0</v>
      </c>
    </row>
    <row r="94" spans="1:27" x14ac:dyDescent="0.25">
      <c r="A94" s="30" t="s">
        <v>211</v>
      </c>
      <c r="D94" s="16"/>
      <c r="E94" s="16"/>
      <c r="F94" s="16"/>
      <c r="G94" s="16"/>
      <c r="H94" s="16">
        <v>302.10000000000002</v>
      </c>
      <c r="I94" s="16">
        <v>0</v>
      </c>
      <c r="J94" s="16">
        <v>302.10000000000002</v>
      </c>
      <c r="K94" s="16">
        <v>0</v>
      </c>
      <c r="L94" s="16"/>
      <c r="M94" s="16"/>
      <c r="N94" s="16">
        <v>278.10000000000002</v>
      </c>
      <c r="O94" s="16">
        <v>0</v>
      </c>
      <c r="P94" s="16">
        <v>4846.9799999999996</v>
      </c>
      <c r="Q94" s="16">
        <v>0</v>
      </c>
      <c r="R94" s="16">
        <v>103.28999999999999</v>
      </c>
      <c r="S94" s="16">
        <v>0</v>
      </c>
      <c r="T94" s="16"/>
      <c r="U94" s="16"/>
      <c r="V94" s="16">
        <v>5009.99</v>
      </c>
      <c r="W94" s="16">
        <v>0</v>
      </c>
      <c r="X94" s="16">
        <v>10238.36</v>
      </c>
      <c r="Y94" s="16">
        <v>0</v>
      </c>
      <c r="Z94" s="16">
        <v>10540.46</v>
      </c>
      <c r="AA94" s="16">
        <v>0</v>
      </c>
    </row>
    <row r="95" spans="1:27" x14ac:dyDescent="0.25">
      <c r="A95" s="30" t="s">
        <v>209</v>
      </c>
      <c r="D95" s="16"/>
      <c r="E95" s="16"/>
      <c r="F95" s="16"/>
      <c r="G95" s="16"/>
      <c r="H95" s="16">
        <v>7703.29</v>
      </c>
      <c r="I95" s="16">
        <v>0</v>
      </c>
      <c r="J95" s="16">
        <v>7703.29</v>
      </c>
      <c r="K95" s="16">
        <v>0</v>
      </c>
      <c r="L95" s="16"/>
      <c r="M95" s="16"/>
      <c r="N95" s="16">
        <v>7091.43</v>
      </c>
      <c r="O95" s="16">
        <v>0</v>
      </c>
      <c r="P95" s="16">
        <v>13718.57</v>
      </c>
      <c r="Q95" s="16">
        <v>0</v>
      </c>
      <c r="R95" s="16"/>
      <c r="S95" s="16"/>
      <c r="T95" s="16"/>
      <c r="U95" s="16"/>
      <c r="V95" s="16">
        <v>18139.940000000002</v>
      </c>
      <c r="W95" s="16">
        <v>0</v>
      </c>
      <c r="X95" s="16">
        <v>38949.94</v>
      </c>
      <c r="Y95" s="16">
        <v>0</v>
      </c>
      <c r="Z95" s="16">
        <v>46653.23</v>
      </c>
      <c r="AA95" s="16">
        <v>0</v>
      </c>
    </row>
    <row r="96" spans="1:27" x14ac:dyDescent="0.25">
      <c r="A96" s="30" t="s">
        <v>220</v>
      </c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>
        <v>1000</v>
      </c>
      <c r="O96" s="16">
        <v>0</v>
      </c>
      <c r="P96" s="16"/>
      <c r="Q96" s="16"/>
      <c r="R96" s="16"/>
      <c r="S96" s="16"/>
      <c r="T96" s="16">
        <v>1000</v>
      </c>
      <c r="U96" s="16">
        <v>0</v>
      </c>
      <c r="V96" s="16"/>
      <c r="W96" s="16"/>
      <c r="X96" s="16">
        <v>2000</v>
      </c>
      <c r="Y96" s="16">
        <v>0</v>
      </c>
      <c r="Z96" s="16">
        <v>2000</v>
      </c>
      <c r="AA96" s="16">
        <v>0</v>
      </c>
    </row>
    <row r="97" spans="1:27" x14ac:dyDescent="0.25">
      <c r="A97" s="30" t="s">
        <v>207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>
        <v>200000</v>
      </c>
      <c r="U97" s="16">
        <v>0</v>
      </c>
      <c r="V97" s="16">
        <v>40000</v>
      </c>
      <c r="W97" s="16">
        <v>0</v>
      </c>
      <c r="X97" s="16">
        <v>240000</v>
      </c>
      <c r="Y97" s="16">
        <v>0</v>
      </c>
      <c r="Z97" s="16">
        <v>240000</v>
      </c>
      <c r="AA97" s="16">
        <v>0</v>
      </c>
    </row>
    <row r="98" spans="1:27" x14ac:dyDescent="0.25">
      <c r="A98" s="30" t="s">
        <v>351</v>
      </c>
      <c r="D98" s="16"/>
      <c r="E98" s="16"/>
      <c r="F98" s="16">
        <v>40708</v>
      </c>
      <c r="G98" s="16">
        <v>0</v>
      </c>
      <c r="H98" s="16">
        <v>72664</v>
      </c>
      <c r="I98" s="16">
        <v>0</v>
      </c>
      <c r="J98" s="16">
        <v>113372</v>
      </c>
      <c r="K98" s="16">
        <v>0</v>
      </c>
      <c r="L98" s="16"/>
      <c r="M98" s="16"/>
      <c r="N98" s="16">
        <v>185015</v>
      </c>
      <c r="O98" s="16">
        <v>0</v>
      </c>
      <c r="P98" s="16"/>
      <c r="Q98" s="16"/>
      <c r="R98" s="16"/>
      <c r="S98" s="16"/>
      <c r="T98" s="16"/>
      <c r="U98" s="16"/>
      <c r="V98" s="16"/>
      <c r="W98" s="16"/>
      <c r="X98" s="16">
        <v>185015</v>
      </c>
      <c r="Y98" s="16">
        <v>0</v>
      </c>
      <c r="Z98" s="16">
        <v>298387</v>
      </c>
      <c r="AA98" s="16">
        <v>0</v>
      </c>
    </row>
    <row r="99" spans="1:27" x14ac:dyDescent="0.25">
      <c r="A99" s="23" t="s">
        <v>223</v>
      </c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>
        <v>251059</v>
      </c>
      <c r="O99" s="16">
        <v>0</v>
      </c>
      <c r="P99" s="16"/>
      <c r="Q99" s="16"/>
      <c r="R99" s="16"/>
      <c r="S99" s="16"/>
      <c r="T99" s="16">
        <v>150465.46</v>
      </c>
      <c r="U99" s="16">
        <v>0</v>
      </c>
      <c r="V99" s="16"/>
      <c r="W99" s="16"/>
      <c r="X99" s="16">
        <v>401524.45999999996</v>
      </c>
      <c r="Y99" s="16">
        <v>0</v>
      </c>
      <c r="Z99" s="16">
        <v>401524.45999999996</v>
      </c>
      <c r="AA99" s="16">
        <v>0</v>
      </c>
    </row>
    <row r="100" spans="1:27" x14ac:dyDescent="0.25">
      <c r="A100" s="23" t="s">
        <v>266</v>
      </c>
      <c r="B100" s="16">
        <v>0</v>
      </c>
      <c r="C100" s="16">
        <v>1500000</v>
      </c>
      <c r="D100" s="16">
        <v>83841.259999999995</v>
      </c>
      <c r="E100" s="16">
        <v>400000</v>
      </c>
      <c r="F100" s="16">
        <v>1472499.96</v>
      </c>
      <c r="G100" s="16">
        <v>0</v>
      </c>
      <c r="H100" s="16">
        <v>1130051.98</v>
      </c>
      <c r="I100" s="16">
        <v>0</v>
      </c>
      <c r="J100" s="16">
        <v>2686393.2</v>
      </c>
      <c r="K100" s="16">
        <v>1900000</v>
      </c>
      <c r="L100" s="16">
        <v>36807.33</v>
      </c>
      <c r="M100" s="16">
        <v>0</v>
      </c>
      <c r="N100" s="16">
        <v>1245895.55</v>
      </c>
      <c r="O100" s="16">
        <v>2507757.6</v>
      </c>
      <c r="P100" s="16">
        <v>502570.62</v>
      </c>
      <c r="Q100" s="16">
        <v>0</v>
      </c>
      <c r="R100" s="16">
        <v>103471.51</v>
      </c>
      <c r="S100" s="16">
        <v>41155</v>
      </c>
      <c r="T100" s="16">
        <v>1577882.89</v>
      </c>
      <c r="U100" s="16">
        <v>3973333.33</v>
      </c>
      <c r="V100" s="16">
        <v>3333731.1200000006</v>
      </c>
      <c r="W100" s="16">
        <v>17.11</v>
      </c>
      <c r="X100" s="16">
        <v>6800359.0200000005</v>
      </c>
      <c r="Y100" s="16">
        <v>6522263.04</v>
      </c>
      <c r="Z100" s="16">
        <v>9486752.2199999988</v>
      </c>
      <c r="AA100" s="16">
        <v>8422263.0399999991</v>
      </c>
    </row>
    <row r="101" spans="1:27" x14ac:dyDescent="0.25">
      <c r="B101"/>
      <c r="C101"/>
    </row>
    <row r="102" spans="1:27" x14ac:dyDescent="0.25">
      <c r="B102"/>
      <c r="C102"/>
    </row>
    <row r="103" spans="1:27" x14ac:dyDescent="0.25">
      <c r="B103"/>
      <c r="C103"/>
    </row>
    <row r="104" spans="1:27" x14ac:dyDescent="0.25">
      <c r="B104"/>
      <c r="C104"/>
    </row>
    <row r="105" spans="1:27" x14ac:dyDescent="0.25">
      <c r="B105"/>
      <c r="C105"/>
    </row>
    <row r="106" spans="1:27" x14ac:dyDescent="0.25">
      <c r="B106"/>
      <c r="C106"/>
    </row>
    <row r="107" spans="1:27" x14ac:dyDescent="0.25">
      <c r="B107"/>
      <c r="C107"/>
    </row>
    <row r="108" spans="1:27" x14ac:dyDescent="0.25">
      <c r="B108"/>
      <c r="C108"/>
    </row>
    <row r="109" spans="1:27" x14ac:dyDescent="0.25">
      <c r="B109"/>
      <c r="C109"/>
    </row>
    <row r="110" spans="1:27" x14ac:dyDescent="0.25">
      <c r="B110"/>
      <c r="C110"/>
    </row>
    <row r="111" spans="1:27" x14ac:dyDescent="0.25">
      <c r="B111"/>
      <c r="C111"/>
    </row>
    <row r="112" spans="1:27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  <row r="310" spans="2:3" x14ac:dyDescent="0.25">
      <c r="B310"/>
      <c r="C310"/>
    </row>
    <row r="311" spans="2:3" x14ac:dyDescent="0.25">
      <c r="B311"/>
      <c r="C311"/>
    </row>
    <row r="312" spans="2:3" x14ac:dyDescent="0.25">
      <c r="B312"/>
      <c r="C312"/>
    </row>
    <row r="313" spans="2:3" x14ac:dyDescent="0.25">
      <c r="B313"/>
      <c r="C313"/>
    </row>
    <row r="314" spans="2:3" x14ac:dyDescent="0.25">
      <c r="B314"/>
      <c r="C314"/>
    </row>
    <row r="315" spans="2:3" x14ac:dyDescent="0.25">
      <c r="B315"/>
      <c r="C315"/>
    </row>
    <row r="316" spans="2:3" x14ac:dyDescent="0.25">
      <c r="B316"/>
      <c r="C316"/>
    </row>
    <row r="317" spans="2:3" x14ac:dyDescent="0.25">
      <c r="B317"/>
      <c r="C317"/>
    </row>
    <row r="318" spans="2:3" x14ac:dyDescent="0.25">
      <c r="B318"/>
      <c r="C318"/>
    </row>
    <row r="319" spans="2:3" x14ac:dyDescent="0.25">
      <c r="B319"/>
      <c r="C319"/>
    </row>
    <row r="320" spans="2:3" x14ac:dyDescent="0.25">
      <c r="B320"/>
      <c r="C320"/>
    </row>
    <row r="321" spans="2:3" x14ac:dyDescent="0.25">
      <c r="B321"/>
      <c r="C321"/>
    </row>
    <row r="322" spans="2:3" x14ac:dyDescent="0.25">
      <c r="B322"/>
      <c r="C322"/>
    </row>
    <row r="323" spans="2:3" x14ac:dyDescent="0.25">
      <c r="B323"/>
      <c r="C323"/>
    </row>
    <row r="324" spans="2:3" x14ac:dyDescent="0.25">
      <c r="B324"/>
      <c r="C324"/>
    </row>
    <row r="325" spans="2:3" x14ac:dyDescent="0.25">
      <c r="B325"/>
      <c r="C325"/>
    </row>
    <row r="326" spans="2:3" x14ac:dyDescent="0.25">
      <c r="B326"/>
      <c r="C326"/>
    </row>
    <row r="327" spans="2:3" x14ac:dyDescent="0.25">
      <c r="B327"/>
      <c r="C327"/>
    </row>
    <row r="328" spans="2:3" x14ac:dyDescent="0.25">
      <c r="B328"/>
      <c r="C328"/>
    </row>
    <row r="329" spans="2:3" x14ac:dyDescent="0.25">
      <c r="B329"/>
      <c r="C329"/>
    </row>
    <row r="330" spans="2:3" x14ac:dyDescent="0.25">
      <c r="B330"/>
      <c r="C330"/>
    </row>
    <row r="331" spans="2:3" x14ac:dyDescent="0.25">
      <c r="B331"/>
      <c r="C331"/>
    </row>
    <row r="332" spans="2:3" x14ac:dyDescent="0.25">
      <c r="B332"/>
      <c r="C332"/>
    </row>
    <row r="333" spans="2:3" x14ac:dyDescent="0.25">
      <c r="B333"/>
      <c r="C333"/>
    </row>
    <row r="334" spans="2:3" x14ac:dyDescent="0.25">
      <c r="B334"/>
      <c r="C334"/>
    </row>
    <row r="335" spans="2:3" x14ac:dyDescent="0.25">
      <c r="B335"/>
      <c r="C335"/>
    </row>
    <row r="336" spans="2:3" x14ac:dyDescent="0.25">
      <c r="B336"/>
      <c r="C336"/>
    </row>
    <row r="337" spans="2:3" x14ac:dyDescent="0.25">
      <c r="B337"/>
      <c r="C337"/>
    </row>
    <row r="338" spans="2:3" x14ac:dyDescent="0.25">
      <c r="B338"/>
      <c r="C338"/>
    </row>
    <row r="339" spans="2:3" x14ac:dyDescent="0.25">
      <c r="B339"/>
      <c r="C339"/>
    </row>
    <row r="340" spans="2:3" x14ac:dyDescent="0.25">
      <c r="B340"/>
      <c r="C340"/>
    </row>
    <row r="341" spans="2:3" x14ac:dyDescent="0.25">
      <c r="B341"/>
      <c r="C341"/>
    </row>
    <row r="342" spans="2:3" x14ac:dyDescent="0.25">
      <c r="B342"/>
      <c r="C342"/>
    </row>
    <row r="343" spans="2:3" x14ac:dyDescent="0.25">
      <c r="B343"/>
      <c r="C343"/>
    </row>
    <row r="344" spans="2:3" x14ac:dyDescent="0.25">
      <c r="B344"/>
      <c r="C344"/>
    </row>
    <row r="345" spans="2:3" x14ac:dyDescent="0.25">
      <c r="B345"/>
      <c r="C345"/>
    </row>
    <row r="346" spans="2:3" x14ac:dyDescent="0.25">
      <c r="B346"/>
      <c r="C346"/>
    </row>
    <row r="347" spans="2:3" x14ac:dyDescent="0.25">
      <c r="B347"/>
      <c r="C347"/>
    </row>
    <row r="348" spans="2:3" x14ac:dyDescent="0.25">
      <c r="B348"/>
      <c r="C348"/>
    </row>
    <row r="349" spans="2:3" x14ac:dyDescent="0.25">
      <c r="B349"/>
      <c r="C349"/>
    </row>
    <row r="350" spans="2:3" x14ac:dyDescent="0.25">
      <c r="B350"/>
      <c r="C350"/>
    </row>
    <row r="351" spans="2:3" x14ac:dyDescent="0.25">
      <c r="B351"/>
      <c r="C351"/>
    </row>
    <row r="352" spans="2:3" x14ac:dyDescent="0.25">
      <c r="B352"/>
      <c r="C352"/>
    </row>
    <row r="353" spans="2:3" x14ac:dyDescent="0.25">
      <c r="B353"/>
      <c r="C353"/>
    </row>
    <row r="354" spans="2:3" x14ac:dyDescent="0.25">
      <c r="B354"/>
      <c r="C354"/>
    </row>
    <row r="355" spans="2:3" x14ac:dyDescent="0.25">
      <c r="B355"/>
      <c r="C355"/>
    </row>
    <row r="356" spans="2:3" x14ac:dyDescent="0.25">
      <c r="B356"/>
      <c r="C356"/>
    </row>
    <row r="357" spans="2:3" x14ac:dyDescent="0.25">
      <c r="B357"/>
      <c r="C357"/>
    </row>
    <row r="358" spans="2:3" x14ac:dyDescent="0.25">
      <c r="B358"/>
      <c r="C358"/>
    </row>
    <row r="359" spans="2:3" x14ac:dyDescent="0.25">
      <c r="B359"/>
      <c r="C359"/>
    </row>
    <row r="360" spans="2:3" x14ac:dyDescent="0.25">
      <c r="B360"/>
      <c r="C360"/>
    </row>
    <row r="361" spans="2:3" x14ac:dyDescent="0.25">
      <c r="B361"/>
      <c r="C361"/>
    </row>
    <row r="362" spans="2:3" x14ac:dyDescent="0.25">
      <c r="B362"/>
      <c r="C362"/>
    </row>
    <row r="363" spans="2:3" x14ac:dyDescent="0.25">
      <c r="B363"/>
      <c r="C363"/>
    </row>
    <row r="364" spans="2:3" x14ac:dyDescent="0.25">
      <c r="B364"/>
      <c r="C364"/>
    </row>
    <row r="365" spans="2:3" x14ac:dyDescent="0.25">
      <c r="B365"/>
      <c r="C365"/>
    </row>
    <row r="366" spans="2:3" x14ac:dyDescent="0.25">
      <c r="B366"/>
      <c r="C366"/>
    </row>
    <row r="367" spans="2:3" x14ac:dyDescent="0.25">
      <c r="B367"/>
      <c r="C367"/>
    </row>
    <row r="368" spans="2:3" x14ac:dyDescent="0.25">
      <c r="B368"/>
      <c r="C368"/>
    </row>
    <row r="369" spans="1:3" x14ac:dyDescent="0.25">
      <c r="B369"/>
      <c r="C369"/>
    </row>
    <row r="370" spans="1:3" x14ac:dyDescent="0.25">
      <c r="B370"/>
      <c r="C370"/>
    </row>
    <row r="371" spans="1:3" x14ac:dyDescent="0.25">
      <c r="B371"/>
      <c r="C371"/>
    </row>
    <row r="372" spans="1:3" x14ac:dyDescent="0.25">
      <c r="B372"/>
      <c r="C372"/>
    </row>
    <row r="373" spans="1:3" x14ac:dyDescent="0.25">
      <c r="B373"/>
      <c r="C373"/>
    </row>
    <row r="374" spans="1:3" x14ac:dyDescent="0.25">
      <c r="B374"/>
      <c r="C374"/>
    </row>
    <row r="375" spans="1:3" x14ac:dyDescent="0.25">
      <c r="B375"/>
      <c r="C375"/>
    </row>
    <row r="376" spans="1:3" x14ac:dyDescent="0.25">
      <c r="B376"/>
      <c r="C376"/>
    </row>
    <row r="377" spans="1:3" x14ac:dyDescent="0.25">
      <c r="B377"/>
      <c r="C377"/>
    </row>
    <row r="378" spans="1:3" ht="15.75" thickBot="1" x14ac:dyDescent="0.3">
      <c r="B378"/>
      <c r="C378"/>
    </row>
    <row r="379" spans="1:3" s="24" customFormat="1" ht="36" customHeight="1" x14ac:dyDescent="0.25">
      <c r="A379"/>
      <c r="B379"/>
      <c r="C379"/>
    </row>
    <row r="380" spans="1:3" s="24" customFormat="1" ht="36" customHeight="1" thickBot="1" x14ac:dyDescent="0.3">
      <c r="A380"/>
      <c r="B380"/>
      <c r="C380"/>
    </row>
    <row r="381" spans="1:3" s="24" customFormat="1" ht="36" customHeight="1" thickBot="1" x14ac:dyDescent="0.3">
      <c r="A381" s="25" t="s">
        <v>284</v>
      </c>
      <c r="B381" s="26"/>
      <c r="C381" s="27">
        <f>SUM(C379:C380)</f>
        <v>0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DF76A-DF89-4735-B4DE-F9C89D0B6220}">
  <dimension ref="A3:B16"/>
  <sheetViews>
    <sheetView workbookViewId="0">
      <selection activeCell="A12" sqref="A12"/>
    </sheetView>
  </sheetViews>
  <sheetFormatPr defaultRowHeight="15" x14ac:dyDescent="0.25"/>
  <cols>
    <col min="1" max="1" width="17.28515625" bestFit="1" customWidth="1"/>
    <col min="2" max="2" width="28.42578125" bestFit="1" customWidth="1"/>
  </cols>
  <sheetData>
    <row r="3" spans="1:2" x14ac:dyDescent="0.25">
      <c r="A3" s="33" t="s">
        <v>355</v>
      </c>
      <c r="B3" t="s">
        <v>371</v>
      </c>
    </row>
    <row r="4" spans="1:2" x14ac:dyDescent="0.25">
      <c r="A4" s="23" t="s">
        <v>356</v>
      </c>
      <c r="B4" s="64">
        <v>1900000</v>
      </c>
    </row>
    <row r="5" spans="1:2" x14ac:dyDescent="0.25">
      <c r="A5" s="30" t="s">
        <v>362</v>
      </c>
      <c r="B5" s="64">
        <v>1500000</v>
      </c>
    </row>
    <row r="6" spans="1:2" x14ac:dyDescent="0.25">
      <c r="A6" s="30" t="s">
        <v>363</v>
      </c>
      <c r="B6" s="64">
        <v>400000</v>
      </c>
    </row>
    <row r="7" spans="1:2" x14ac:dyDescent="0.25">
      <c r="A7" s="30" t="s">
        <v>364</v>
      </c>
      <c r="B7" s="64">
        <v>0</v>
      </c>
    </row>
    <row r="8" spans="1:2" x14ac:dyDescent="0.25">
      <c r="A8" s="30" t="s">
        <v>365</v>
      </c>
      <c r="B8" s="64">
        <v>0</v>
      </c>
    </row>
    <row r="9" spans="1:2" x14ac:dyDescent="0.25">
      <c r="A9" s="23" t="s">
        <v>359</v>
      </c>
      <c r="B9" s="64">
        <v>6522263.04</v>
      </c>
    </row>
    <row r="10" spans="1:2" x14ac:dyDescent="0.25">
      <c r="A10" s="30" t="s">
        <v>366</v>
      </c>
      <c r="B10" s="64">
        <v>0</v>
      </c>
    </row>
    <row r="11" spans="1:2" x14ac:dyDescent="0.25">
      <c r="A11" s="30" t="s">
        <v>367</v>
      </c>
      <c r="B11" s="64">
        <v>2507757.6</v>
      </c>
    </row>
    <row r="12" spans="1:2" x14ac:dyDescent="0.25">
      <c r="A12" s="30" t="s">
        <v>368</v>
      </c>
      <c r="B12" s="64">
        <v>0</v>
      </c>
    </row>
    <row r="13" spans="1:2" x14ac:dyDescent="0.25">
      <c r="A13" s="30" t="s">
        <v>369</v>
      </c>
      <c r="B13" s="64">
        <v>41155</v>
      </c>
    </row>
    <row r="14" spans="1:2" x14ac:dyDescent="0.25">
      <c r="A14" s="30" t="s">
        <v>362</v>
      </c>
      <c r="B14" s="64">
        <v>3973333.33</v>
      </c>
    </row>
    <row r="15" spans="1:2" x14ac:dyDescent="0.25">
      <c r="A15" s="30" t="s">
        <v>370</v>
      </c>
      <c r="B15" s="64">
        <v>17.11</v>
      </c>
    </row>
    <row r="16" spans="1:2" x14ac:dyDescent="0.25">
      <c r="A16" s="23" t="s">
        <v>266</v>
      </c>
      <c r="B16" s="64">
        <v>8422263.0399999991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7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" style="74" customWidth="1"/>
    <col min="2" max="2" width="30" style="5" customWidth="1"/>
    <col min="3" max="4" width="25" style="45" customWidth="1"/>
    <col min="5" max="6" width="47.5703125" style="5" customWidth="1"/>
    <col min="7" max="8" width="45" style="14" customWidth="1"/>
    <col min="9" max="9" width="9.140625" style="21"/>
    <col min="10" max="10" width="10.28515625" style="5" bestFit="1" customWidth="1"/>
    <col min="11" max="11" width="13.42578125" style="5" bestFit="1" customWidth="1"/>
    <col min="12" max="12" width="9.28515625" style="5" bestFit="1" customWidth="1"/>
    <col min="13" max="13" width="34.140625" style="5" customWidth="1"/>
    <col min="14" max="14" width="36.140625" style="5" customWidth="1"/>
    <col min="15" max="15" width="21.85546875" style="5" bestFit="1" customWidth="1"/>
    <col min="16" max="16" width="25" style="5" bestFit="1" customWidth="1"/>
    <col min="17" max="17" width="17.5703125" style="5" bestFit="1" customWidth="1"/>
    <col min="18" max="18" width="34.140625" customWidth="1"/>
  </cols>
  <sheetData>
    <row r="1" spans="1:17" ht="15.75" thickBot="1" x14ac:dyDescent="0.3">
      <c r="A1" s="65" t="s">
        <v>184</v>
      </c>
      <c r="B1" s="2" t="s">
        <v>183</v>
      </c>
      <c r="C1" s="44" t="s">
        <v>182</v>
      </c>
      <c r="D1" s="44" t="s">
        <v>181</v>
      </c>
      <c r="E1" s="2" t="s">
        <v>180</v>
      </c>
      <c r="F1" s="2" t="s">
        <v>185</v>
      </c>
      <c r="G1" s="10" t="s">
        <v>186</v>
      </c>
      <c r="H1" s="10"/>
    </row>
    <row r="2" spans="1:17" ht="63.75" x14ac:dyDescent="0.25">
      <c r="A2" s="66">
        <v>43633</v>
      </c>
      <c r="B2" s="34" t="s">
        <v>272</v>
      </c>
      <c r="C2" s="46" t="s">
        <v>0</v>
      </c>
      <c r="D2" s="47">
        <v>2000</v>
      </c>
      <c r="E2" s="34" t="s">
        <v>273</v>
      </c>
      <c r="F2" s="34" t="s">
        <v>269</v>
      </c>
      <c r="G2" s="34" t="s">
        <v>278</v>
      </c>
      <c r="H2" s="34" t="s">
        <v>188</v>
      </c>
      <c r="I2" s="63" t="s">
        <v>275</v>
      </c>
      <c r="M2"/>
      <c r="N2"/>
      <c r="O2"/>
      <c r="P2"/>
      <c r="Q2"/>
    </row>
    <row r="3" spans="1:17" ht="38.25" x14ac:dyDescent="0.25">
      <c r="A3" s="66">
        <v>43619</v>
      </c>
      <c r="B3" s="34" t="s">
        <v>1</v>
      </c>
      <c r="C3" s="47">
        <v>17.11</v>
      </c>
      <c r="D3" s="46" t="s">
        <v>0</v>
      </c>
      <c r="E3" s="34" t="s">
        <v>274</v>
      </c>
      <c r="F3" s="34" t="s">
        <v>276</v>
      </c>
      <c r="G3" s="34" t="s">
        <v>277</v>
      </c>
      <c r="H3" s="34"/>
      <c r="I3" s="63"/>
      <c r="M3"/>
      <c r="N3"/>
      <c r="O3"/>
      <c r="P3"/>
      <c r="Q3"/>
    </row>
    <row r="4" spans="1:17" ht="63.75" x14ac:dyDescent="0.25">
      <c r="A4" s="67">
        <v>43642</v>
      </c>
      <c r="B4" s="3" t="s">
        <v>39</v>
      </c>
      <c r="C4" s="48" t="s">
        <v>0</v>
      </c>
      <c r="D4" s="49">
        <v>22507.74</v>
      </c>
      <c r="E4" s="3" t="s">
        <v>179</v>
      </c>
      <c r="F4" s="3" t="s">
        <v>191</v>
      </c>
      <c r="G4" s="11" t="s">
        <v>214</v>
      </c>
      <c r="H4" s="11"/>
    </row>
    <row r="5" spans="1:17" ht="63.75" x14ac:dyDescent="0.25">
      <c r="A5" s="67">
        <v>43640</v>
      </c>
      <c r="B5" s="3" t="s">
        <v>1</v>
      </c>
      <c r="C5" s="48" t="s">
        <v>0</v>
      </c>
      <c r="D5" s="49">
        <v>300</v>
      </c>
      <c r="E5" s="3" t="s">
        <v>178</v>
      </c>
      <c r="F5" s="3" t="s">
        <v>269</v>
      </c>
      <c r="G5" s="11" t="s">
        <v>187</v>
      </c>
      <c r="H5" s="11"/>
    </row>
    <row r="6" spans="1:17" s="1" customFormat="1" ht="63.75" x14ac:dyDescent="0.25">
      <c r="A6" s="68">
        <v>43640</v>
      </c>
      <c r="B6" s="4" t="s">
        <v>1</v>
      </c>
      <c r="C6" s="50" t="s">
        <v>0</v>
      </c>
      <c r="D6" s="51">
        <v>7710</v>
      </c>
      <c r="E6" s="4" t="s">
        <v>177</v>
      </c>
      <c r="F6" s="4" t="s">
        <v>269</v>
      </c>
      <c r="G6" s="4" t="s">
        <v>194</v>
      </c>
      <c r="H6" s="4"/>
      <c r="I6" s="22"/>
      <c r="J6" s="17"/>
      <c r="K6" s="17"/>
      <c r="L6" s="17"/>
      <c r="M6" s="17"/>
      <c r="N6" s="17"/>
      <c r="O6" s="17"/>
      <c r="P6" s="17"/>
      <c r="Q6" s="17"/>
    </row>
    <row r="7" spans="1:17" ht="51" x14ac:dyDescent="0.25">
      <c r="A7" s="67">
        <v>43640</v>
      </c>
      <c r="B7" s="3" t="s">
        <v>10</v>
      </c>
      <c r="C7" s="48" t="s">
        <v>0</v>
      </c>
      <c r="D7" s="49">
        <v>356142.4</v>
      </c>
      <c r="E7" s="3" t="s">
        <v>176</v>
      </c>
      <c r="F7" s="3" t="s">
        <v>269</v>
      </c>
      <c r="G7" s="3" t="s">
        <v>195</v>
      </c>
      <c r="H7" s="3" t="s">
        <v>258</v>
      </c>
    </row>
    <row r="8" spans="1:17" ht="63.75" x14ac:dyDescent="0.25">
      <c r="A8" s="67">
        <v>43637</v>
      </c>
      <c r="B8" s="3" t="s">
        <v>1</v>
      </c>
      <c r="C8" s="48" t="s">
        <v>0</v>
      </c>
      <c r="D8" s="49">
        <v>900</v>
      </c>
      <c r="E8" s="3" t="s">
        <v>175</v>
      </c>
      <c r="F8" s="3" t="s">
        <v>269</v>
      </c>
      <c r="G8" s="3" t="s">
        <v>187</v>
      </c>
      <c r="H8" s="3"/>
    </row>
    <row r="9" spans="1:17" ht="51" x14ac:dyDescent="0.25">
      <c r="A9" s="67">
        <v>43637</v>
      </c>
      <c r="B9" s="3" t="s">
        <v>1</v>
      </c>
      <c r="C9" s="48" t="s">
        <v>0</v>
      </c>
      <c r="D9" s="49">
        <v>429.12</v>
      </c>
      <c r="E9" s="3" t="s">
        <v>174</v>
      </c>
      <c r="F9" s="3" t="s">
        <v>269</v>
      </c>
      <c r="G9" s="3" t="s">
        <v>187</v>
      </c>
      <c r="H9" s="3"/>
    </row>
    <row r="10" spans="1:17" ht="51" x14ac:dyDescent="0.25">
      <c r="A10" s="67">
        <v>43637</v>
      </c>
      <c r="B10" s="3" t="s">
        <v>173</v>
      </c>
      <c r="C10" s="48" t="s">
        <v>0</v>
      </c>
      <c r="D10" s="49">
        <v>25000</v>
      </c>
      <c r="E10" s="3" t="s">
        <v>172</v>
      </c>
      <c r="F10" s="3" t="s">
        <v>193</v>
      </c>
      <c r="G10" s="11" t="s">
        <v>246</v>
      </c>
      <c r="H10" s="11"/>
    </row>
    <row r="11" spans="1:17" ht="63.75" x14ac:dyDescent="0.25">
      <c r="A11" s="67">
        <v>43637</v>
      </c>
      <c r="B11" s="3" t="s">
        <v>170</v>
      </c>
      <c r="C11" s="48" t="s">
        <v>0</v>
      </c>
      <c r="D11" s="49">
        <v>3066.32</v>
      </c>
      <c r="E11" s="3" t="s">
        <v>171</v>
      </c>
      <c r="F11" s="3" t="s">
        <v>192</v>
      </c>
      <c r="G11" s="11" t="s">
        <v>197</v>
      </c>
      <c r="H11" s="11"/>
    </row>
    <row r="12" spans="1:17" ht="76.5" x14ac:dyDescent="0.25">
      <c r="A12" s="67">
        <v>43637</v>
      </c>
      <c r="B12" s="3" t="s">
        <v>170</v>
      </c>
      <c r="C12" s="48" t="s">
        <v>0</v>
      </c>
      <c r="D12" s="49">
        <v>15279.48</v>
      </c>
      <c r="E12" s="3" t="s">
        <v>169</v>
      </c>
      <c r="F12" s="3" t="s">
        <v>196</v>
      </c>
      <c r="G12" s="11" t="s">
        <v>197</v>
      </c>
      <c r="H12" s="11"/>
    </row>
    <row r="13" spans="1:17" ht="51" x14ac:dyDescent="0.25">
      <c r="A13" s="67">
        <v>43637</v>
      </c>
      <c r="B13" s="3" t="s">
        <v>168</v>
      </c>
      <c r="C13" s="48" t="s">
        <v>0</v>
      </c>
      <c r="D13" s="49">
        <v>40000</v>
      </c>
      <c r="E13" s="3" t="s">
        <v>167</v>
      </c>
      <c r="F13" s="3" t="s">
        <v>193</v>
      </c>
      <c r="G13" s="11" t="s">
        <v>247</v>
      </c>
      <c r="H13" s="11"/>
    </row>
    <row r="14" spans="1:17" ht="25.5" x14ac:dyDescent="0.25">
      <c r="A14" s="67">
        <v>43637</v>
      </c>
      <c r="B14" s="3" t="s">
        <v>166</v>
      </c>
      <c r="C14" s="48" t="s">
        <v>0</v>
      </c>
      <c r="D14" s="49">
        <v>11000</v>
      </c>
      <c r="E14" s="3" t="s">
        <v>165</v>
      </c>
      <c r="F14" s="3" t="s">
        <v>269</v>
      </c>
      <c r="G14" s="3" t="s">
        <v>189</v>
      </c>
      <c r="H14" s="3" t="s">
        <v>262</v>
      </c>
    </row>
    <row r="15" spans="1:17" ht="25.5" x14ac:dyDescent="0.25">
      <c r="A15" s="67">
        <v>43637</v>
      </c>
      <c r="B15" s="3" t="s">
        <v>164</v>
      </c>
      <c r="C15" s="48" t="s">
        <v>0</v>
      </c>
      <c r="D15" s="49">
        <v>17506</v>
      </c>
      <c r="E15" s="3" t="s">
        <v>163</v>
      </c>
      <c r="F15" s="3" t="s">
        <v>269</v>
      </c>
      <c r="G15" s="3" t="s">
        <v>189</v>
      </c>
      <c r="H15" s="3" t="s">
        <v>263</v>
      </c>
    </row>
    <row r="16" spans="1:17" ht="38.25" x14ac:dyDescent="0.25">
      <c r="A16" s="67">
        <v>43637</v>
      </c>
      <c r="B16" s="3" t="s">
        <v>63</v>
      </c>
      <c r="C16" s="48" t="s">
        <v>0</v>
      </c>
      <c r="D16" s="49">
        <v>7200</v>
      </c>
      <c r="E16" s="3" t="s">
        <v>162</v>
      </c>
      <c r="F16" s="3" t="s">
        <v>269</v>
      </c>
      <c r="G16" s="3" t="s">
        <v>198</v>
      </c>
      <c r="H16" s="3" t="s">
        <v>205</v>
      </c>
    </row>
    <row r="17" spans="1:17" ht="51" x14ac:dyDescent="0.25">
      <c r="A17" s="67">
        <v>43637</v>
      </c>
      <c r="B17" s="3" t="s">
        <v>10</v>
      </c>
      <c r="C17" s="48" t="s">
        <v>0</v>
      </c>
      <c r="D17" s="49">
        <v>2944.33</v>
      </c>
      <c r="E17" s="3" t="s">
        <v>161</v>
      </c>
      <c r="F17" s="3" t="s">
        <v>269</v>
      </c>
      <c r="G17" s="3" t="s">
        <v>195</v>
      </c>
      <c r="H17" s="3" t="s">
        <v>205</v>
      </c>
    </row>
    <row r="18" spans="1:17" ht="38.25" x14ac:dyDescent="0.25">
      <c r="A18" s="67">
        <v>43637</v>
      </c>
      <c r="B18" s="3" t="s">
        <v>160</v>
      </c>
      <c r="C18" s="48" t="s">
        <v>0</v>
      </c>
      <c r="D18" s="49">
        <v>45000</v>
      </c>
      <c r="E18" s="3" t="s">
        <v>159</v>
      </c>
      <c r="F18" s="3" t="s">
        <v>269</v>
      </c>
      <c r="G18" s="3" t="s">
        <v>199</v>
      </c>
      <c r="H18" s="3" t="s">
        <v>234</v>
      </c>
    </row>
    <row r="19" spans="1:17" ht="25.5" x14ac:dyDescent="0.25">
      <c r="A19" s="67">
        <v>43637</v>
      </c>
      <c r="B19" s="3" t="s">
        <v>97</v>
      </c>
      <c r="C19" s="48" t="s">
        <v>0</v>
      </c>
      <c r="D19" s="49">
        <v>3608.02</v>
      </c>
      <c r="E19" s="3" t="s">
        <v>158</v>
      </c>
      <c r="F19" s="3" t="s">
        <v>269</v>
      </c>
      <c r="G19" s="3" t="s">
        <v>200</v>
      </c>
      <c r="H19" s="3" t="s">
        <v>201</v>
      </c>
    </row>
    <row r="20" spans="1:17" ht="51" x14ac:dyDescent="0.25">
      <c r="A20" s="67">
        <v>43637</v>
      </c>
      <c r="B20" s="3" t="s">
        <v>8</v>
      </c>
      <c r="C20" s="48" t="s">
        <v>0</v>
      </c>
      <c r="D20" s="49">
        <v>25000</v>
      </c>
      <c r="E20" s="3" t="s">
        <v>157</v>
      </c>
      <c r="F20" s="3" t="s">
        <v>248</v>
      </c>
      <c r="G20" s="11" t="s">
        <v>249</v>
      </c>
      <c r="H20" s="11"/>
    </row>
    <row r="21" spans="1:17" ht="51" x14ac:dyDescent="0.25">
      <c r="A21" s="67">
        <v>43637</v>
      </c>
      <c r="B21" s="3" t="s">
        <v>7</v>
      </c>
      <c r="C21" s="48" t="s">
        <v>0</v>
      </c>
      <c r="D21" s="49">
        <v>45000</v>
      </c>
      <c r="E21" s="3" t="s">
        <v>156</v>
      </c>
      <c r="F21" s="3" t="s">
        <v>193</v>
      </c>
      <c r="G21" s="11" t="s">
        <v>250</v>
      </c>
      <c r="H21" s="11"/>
    </row>
    <row r="22" spans="1:17" ht="38.25" x14ac:dyDescent="0.25">
      <c r="A22" s="67">
        <v>43637</v>
      </c>
      <c r="B22" s="3" t="s">
        <v>6</v>
      </c>
      <c r="C22" s="48" t="s">
        <v>0</v>
      </c>
      <c r="D22" s="49">
        <v>15.27</v>
      </c>
      <c r="E22" s="3" t="s">
        <v>5</v>
      </c>
      <c r="F22" s="3" t="s">
        <v>269</v>
      </c>
      <c r="G22" s="3" t="s">
        <v>187</v>
      </c>
      <c r="H22" s="3"/>
    </row>
    <row r="23" spans="1:17" ht="51" x14ac:dyDescent="0.25">
      <c r="A23" s="67">
        <v>43636</v>
      </c>
      <c r="B23" s="3" t="s">
        <v>1</v>
      </c>
      <c r="C23" s="48" t="s">
        <v>0</v>
      </c>
      <c r="D23" s="49">
        <v>100</v>
      </c>
      <c r="E23" s="3" t="s">
        <v>155</v>
      </c>
      <c r="F23" s="3" t="s">
        <v>269</v>
      </c>
      <c r="G23" s="3" t="s">
        <v>187</v>
      </c>
      <c r="H23" s="3"/>
    </row>
    <row r="24" spans="1:17" s="1" customFormat="1" ht="63.75" x14ac:dyDescent="0.25">
      <c r="A24" s="68">
        <v>43636</v>
      </c>
      <c r="B24" s="4" t="s">
        <v>1</v>
      </c>
      <c r="C24" s="50" t="s">
        <v>0</v>
      </c>
      <c r="D24" s="51">
        <v>343.9</v>
      </c>
      <c r="E24" s="4" t="s">
        <v>154</v>
      </c>
      <c r="F24" s="4" t="s">
        <v>269</v>
      </c>
      <c r="G24" s="4" t="s">
        <v>189</v>
      </c>
      <c r="H24" s="4" t="s">
        <v>215</v>
      </c>
      <c r="I24" s="22"/>
      <c r="J24" s="17"/>
      <c r="K24" s="17"/>
      <c r="L24" s="17"/>
      <c r="M24" s="17"/>
      <c r="N24" s="17"/>
      <c r="O24" s="17"/>
      <c r="P24" s="17"/>
      <c r="Q24" s="17"/>
    </row>
    <row r="25" spans="1:17" ht="25.5" x14ac:dyDescent="0.25">
      <c r="A25" s="67">
        <v>43636</v>
      </c>
      <c r="B25" s="3" t="s">
        <v>1</v>
      </c>
      <c r="C25" s="48" t="s">
        <v>0</v>
      </c>
      <c r="D25" s="49">
        <v>7051.1</v>
      </c>
      <c r="E25" s="3" t="s">
        <v>153</v>
      </c>
      <c r="F25" s="3" t="s">
        <v>269</v>
      </c>
      <c r="G25" s="3" t="s">
        <v>204</v>
      </c>
      <c r="H25" s="3" t="s">
        <v>206</v>
      </c>
    </row>
    <row r="26" spans="1:17" ht="38.25" x14ac:dyDescent="0.25">
      <c r="A26" s="67">
        <v>43636</v>
      </c>
      <c r="B26" s="3" t="s">
        <v>103</v>
      </c>
      <c r="C26" s="48" t="s">
        <v>0</v>
      </c>
      <c r="D26" s="49">
        <v>1054</v>
      </c>
      <c r="E26" s="3" t="s">
        <v>152</v>
      </c>
      <c r="F26" s="3" t="s">
        <v>269</v>
      </c>
      <c r="G26" s="3" t="s">
        <v>202</v>
      </c>
      <c r="H26" s="3" t="s">
        <v>206</v>
      </c>
    </row>
    <row r="27" spans="1:17" ht="25.5" x14ac:dyDescent="0.25">
      <c r="A27" s="67">
        <v>43626</v>
      </c>
      <c r="B27" s="3" t="s">
        <v>1</v>
      </c>
      <c r="C27" s="48" t="s">
        <v>0</v>
      </c>
      <c r="D27" s="49">
        <v>2500000</v>
      </c>
      <c r="E27" s="3" t="s">
        <v>151</v>
      </c>
      <c r="F27" s="3" t="s">
        <v>208</v>
      </c>
      <c r="G27" s="11" t="s">
        <v>279</v>
      </c>
      <c r="H27" s="11"/>
    </row>
    <row r="28" spans="1:17" ht="51" x14ac:dyDescent="0.25">
      <c r="A28" s="67">
        <v>43626</v>
      </c>
      <c r="B28" s="3" t="s">
        <v>1</v>
      </c>
      <c r="C28" s="48" t="s">
        <v>0</v>
      </c>
      <c r="D28" s="49">
        <v>457.5</v>
      </c>
      <c r="E28" s="3" t="s">
        <v>150</v>
      </c>
      <c r="F28" s="3" t="s">
        <v>269</v>
      </c>
      <c r="G28" s="3" t="s">
        <v>187</v>
      </c>
      <c r="H28" s="3"/>
    </row>
    <row r="29" spans="1:17" ht="51" x14ac:dyDescent="0.25">
      <c r="A29" s="67">
        <v>43626</v>
      </c>
      <c r="B29" s="3" t="s">
        <v>1</v>
      </c>
      <c r="C29" s="48" t="s">
        <v>0</v>
      </c>
      <c r="D29" s="49">
        <v>100</v>
      </c>
      <c r="E29" s="3" t="s">
        <v>149</v>
      </c>
      <c r="F29" s="3" t="s">
        <v>269</v>
      </c>
      <c r="G29" s="3" t="s">
        <v>187</v>
      </c>
      <c r="H29" s="3"/>
    </row>
    <row r="30" spans="1:17" ht="38.25" x14ac:dyDescent="0.25">
      <c r="A30" s="67">
        <v>43626</v>
      </c>
      <c r="B30" s="3" t="s">
        <v>45</v>
      </c>
      <c r="C30" s="48" t="s">
        <v>0</v>
      </c>
      <c r="D30" s="49">
        <v>26956</v>
      </c>
      <c r="E30" s="3" t="s">
        <v>148</v>
      </c>
      <c r="F30" s="3" t="s">
        <v>269</v>
      </c>
      <c r="G30" s="3" t="s">
        <v>189</v>
      </c>
      <c r="H30" s="3" t="s">
        <v>215</v>
      </c>
    </row>
    <row r="31" spans="1:17" ht="25.5" x14ac:dyDescent="0.25">
      <c r="A31" s="67">
        <v>43626</v>
      </c>
      <c r="B31" s="3" t="s">
        <v>97</v>
      </c>
      <c r="C31" s="48" t="s">
        <v>0</v>
      </c>
      <c r="D31" s="49">
        <v>3544</v>
      </c>
      <c r="E31" s="3" t="s">
        <v>147</v>
      </c>
      <c r="F31" s="3" t="s">
        <v>269</v>
      </c>
      <c r="G31" s="3" t="s">
        <v>200</v>
      </c>
      <c r="H31" s="3" t="s">
        <v>201</v>
      </c>
    </row>
    <row r="32" spans="1:17" ht="25.5" x14ac:dyDescent="0.25">
      <c r="A32" s="67">
        <v>43626</v>
      </c>
      <c r="B32" s="3" t="s">
        <v>1</v>
      </c>
      <c r="C32" s="48" t="s">
        <v>0</v>
      </c>
      <c r="D32" s="49">
        <v>4038.98</v>
      </c>
      <c r="E32" s="3" t="s">
        <v>146</v>
      </c>
      <c r="F32" s="3" t="s">
        <v>269</v>
      </c>
      <c r="G32" s="3" t="s">
        <v>204</v>
      </c>
      <c r="H32" s="3" t="s">
        <v>206</v>
      </c>
    </row>
    <row r="33" spans="1:8" ht="38.25" x14ac:dyDescent="0.25">
      <c r="A33" s="67">
        <v>43626</v>
      </c>
      <c r="B33" s="3" t="s">
        <v>103</v>
      </c>
      <c r="C33" s="48" t="s">
        <v>0</v>
      </c>
      <c r="D33" s="49">
        <v>603</v>
      </c>
      <c r="E33" s="3" t="s">
        <v>145</v>
      </c>
      <c r="F33" s="3" t="s">
        <v>269</v>
      </c>
      <c r="G33" s="3" t="s">
        <v>202</v>
      </c>
      <c r="H33" s="3" t="s">
        <v>206</v>
      </c>
    </row>
    <row r="34" spans="1:8" ht="38.25" x14ac:dyDescent="0.25">
      <c r="A34" s="67">
        <v>43626</v>
      </c>
      <c r="B34" s="3" t="s">
        <v>144</v>
      </c>
      <c r="C34" s="48" t="s">
        <v>0</v>
      </c>
      <c r="D34" s="49">
        <v>40000</v>
      </c>
      <c r="E34" s="3" t="s">
        <v>143</v>
      </c>
      <c r="F34" s="3" t="s">
        <v>269</v>
      </c>
      <c r="G34" s="3" t="s">
        <v>207</v>
      </c>
      <c r="H34" s="3" t="s">
        <v>257</v>
      </c>
    </row>
    <row r="35" spans="1:8" ht="38.25" x14ac:dyDescent="0.25">
      <c r="A35" s="67">
        <v>43626</v>
      </c>
      <c r="B35" s="3" t="s">
        <v>103</v>
      </c>
      <c r="C35" s="48" t="s">
        <v>0</v>
      </c>
      <c r="D35" s="49">
        <v>8242.24</v>
      </c>
      <c r="E35" s="3" t="s">
        <v>142</v>
      </c>
      <c r="F35" s="3" t="s">
        <v>269</v>
      </c>
      <c r="G35" s="3" t="s">
        <v>209</v>
      </c>
      <c r="H35" s="3" t="s">
        <v>210</v>
      </c>
    </row>
    <row r="36" spans="1:8" ht="51" x14ac:dyDescent="0.25">
      <c r="A36" s="67">
        <v>43626</v>
      </c>
      <c r="B36" s="3" t="s">
        <v>104</v>
      </c>
      <c r="C36" s="48" t="s">
        <v>0</v>
      </c>
      <c r="D36" s="49">
        <v>323.23</v>
      </c>
      <c r="E36" s="3" t="s">
        <v>141</v>
      </c>
      <c r="F36" s="3" t="s">
        <v>269</v>
      </c>
      <c r="G36" s="3" t="s">
        <v>211</v>
      </c>
      <c r="H36" s="3" t="s">
        <v>210</v>
      </c>
    </row>
    <row r="37" spans="1:8" ht="38.25" x14ac:dyDescent="0.25">
      <c r="A37" s="67">
        <v>43626</v>
      </c>
      <c r="B37" s="3" t="s">
        <v>103</v>
      </c>
      <c r="C37" s="48" t="s">
        <v>0</v>
      </c>
      <c r="D37" s="49">
        <v>4686.76</v>
      </c>
      <c r="E37" s="3" t="s">
        <v>138</v>
      </c>
      <c r="F37" s="3" t="s">
        <v>269</v>
      </c>
      <c r="G37" s="3" t="s">
        <v>211</v>
      </c>
      <c r="H37" s="3" t="s">
        <v>210</v>
      </c>
    </row>
    <row r="38" spans="1:8" x14ac:dyDescent="0.25">
      <c r="A38" s="67">
        <v>43623</v>
      </c>
      <c r="B38" s="3" t="s">
        <v>97</v>
      </c>
      <c r="C38" s="48" t="s">
        <v>0</v>
      </c>
      <c r="D38" s="49">
        <v>17400</v>
      </c>
      <c r="E38" s="3" t="s">
        <v>140</v>
      </c>
      <c r="F38" s="3" t="s">
        <v>269</v>
      </c>
      <c r="G38" s="3" t="s">
        <v>204</v>
      </c>
      <c r="H38" s="3" t="s">
        <v>205</v>
      </c>
    </row>
    <row r="39" spans="1:8" ht="38.25" x14ac:dyDescent="0.25">
      <c r="A39" s="67">
        <v>43623</v>
      </c>
      <c r="B39" s="3" t="s">
        <v>103</v>
      </c>
      <c r="C39" s="48" t="s">
        <v>0</v>
      </c>
      <c r="D39" s="49">
        <v>42695.93</v>
      </c>
      <c r="E39" s="3" t="s">
        <v>139</v>
      </c>
      <c r="F39" s="3" t="s">
        <v>269</v>
      </c>
      <c r="G39" s="3" t="s">
        <v>212</v>
      </c>
      <c r="H39" s="3" t="s">
        <v>205</v>
      </c>
    </row>
    <row r="40" spans="1:8" ht="38.25" x14ac:dyDescent="0.25">
      <c r="A40" s="67">
        <v>43623</v>
      </c>
      <c r="B40" s="3" t="s">
        <v>103</v>
      </c>
      <c r="C40" s="48" t="s">
        <v>0</v>
      </c>
      <c r="D40" s="49">
        <v>5628.1</v>
      </c>
      <c r="E40" s="3" t="s">
        <v>138</v>
      </c>
      <c r="F40" s="3" t="s">
        <v>269</v>
      </c>
      <c r="G40" s="3" t="s">
        <v>216</v>
      </c>
      <c r="H40" s="3" t="s">
        <v>205</v>
      </c>
    </row>
    <row r="41" spans="1:8" ht="38.25" x14ac:dyDescent="0.25">
      <c r="A41" s="67">
        <v>43623</v>
      </c>
      <c r="B41" s="3" t="s">
        <v>103</v>
      </c>
      <c r="C41" s="48" t="s">
        <v>0</v>
      </c>
      <c r="D41" s="49">
        <v>9897.7000000000007</v>
      </c>
      <c r="E41" s="3" t="s">
        <v>137</v>
      </c>
      <c r="F41" s="3" t="s">
        <v>269</v>
      </c>
      <c r="G41" s="3" t="s">
        <v>209</v>
      </c>
      <c r="H41" s="3" t="s">
        <v>205</v>
      </c>
    </row>
    <row r="42" spans="1:8" ht="51" x14ac:dyDescent="0.25">
      <c r="A42" s="67">
        <v>43620</v>
      </c>
      <c r="B42" s="3" t="s">
        <v>35</v>
      </c>
      <c r="C42" s="48" t="s">
        <v>0</v>
      </c>
      <c r="D42" s="49">
        <v>10000</v>
      </c>
      <c r="E42" s="3" t="s">
        <v>136</v>
      </c>
      <c r="F42" s="3" t="s">
        <v>269</v>
      </c>
      <c r="G42" s="3" t="s">
        <v>281</v>
      </c>
      <c r="H42" s="3" t="s">
        <v>205</v>
      </c>
    </row>
    <row r="43" spans="1:8" ht="51" x14ac:dyDescent="0.25">
      <c r="A43" s="67">
        <v>43620</v>
      </c>
      <c r="B43" s="3" t="s">
        <v>35</v>
      </c>
      <c r="C43" s="48" t="s">
        <v>0</v>
      </c>
      <c r="D43" s="49">
        <v>10000</v>
      </c>
      <c r="E43" s="3" t="s">
        <v>135</v>
      </c>
      <c r="F43" s="3" t="s">
        <v>269</v>
      </c>
      <c r="G43" s="3" t="s">
        <v>281</v>
      </c>
      <c r="H43" s="3" t="s">
        <v>218</v>
      </c>
    </row>
    <row r="44" spans="1:8" ht="51" x14ac:dyDescent="0.25">
      <c r="A44" s="67">
        <v>43620</v>
      </c>
      <c r="B44" s="3" t="s">
        <v>35</v>
      </c>
      <c r="C44" s="48" t="s">
        <v>0</v>
      </c>
      <c r="D44" s="49">
        <v>10000</v>
      </c>
      <c r="E44" s="3" t="s">
        <v>134</v>
      </c>
      <c r="F44" s="3" t="s">
        <v>269</v>
      </c>
      <c r="G44" s="3" t="s">
        <v>281</v>
      </c>
      <c r="H44" s="3" t="s">
        <v>210</v>
      </c>
    </row>
    <row r="45" spans="1:8" ht="63.75" x14ac:dyDescent="0.25">
      <c r="A45" s="67">
        <v>43616</v>
      </c>
      <c r="B45" s="3" t="s">
        <v>1</v>
      </c>
      <c r="C45" s="48" t="s">
        <v>0</v>
      </c>
      <c r="D45" s="49">
        <v>300</v>
      </c>
      <c r="E45" s="3" t="s">
        <v>133</v>
      </c>
      <c r="F45" s="3" t="s">
        <v>269</v>
      </c>
      <c r="G45" s="3" t="s">
        <v>187</v>
      </c>
      <c r="H45" s="3"/>
    </row>
    <row r="46" spans="1:8" ht="63.75" x14ac:dyDescent="0.25">
      <c r="A46" s="67">
        <v>43616</v>
      </c>
      <c r="B46" s="3" t="s">
        <v>1</v>
      </c>
      <c r="C46" s="48" t="s">
        <v>0</v>
      </c>
      <c r="D46" s="49">
        <v>627.24</v>
      </c>
      <c r="E46" s="3" t="s">
        <v>3</v>
      </c>
      <c r="F46" s="3" t="s">
        <v>269</v>
      </c>
      <c r="G46" s="3" t="s">
        <v>187</v>
      </c>
      <c r="H46" s="3"/>
    </row>
    <row r="47" spans="1:8" ht="63.75" x14ac:dyDescent="0.25">
      <c r="A47" s="67">
        <v>43616</v>
      </c>
      <c r="B47" s="3" t="s">
        <v>1</v>
      </c>
      <c r="C47" s="48" t="s">
        <v>0</v>
      </c>
      <c r="D47" s="49">
        <v>500</v>
      </c>
      <c r="E47" s="3" t="s">
        <v>3</v>
      </c>
      <c r="F47" s="3" t="s">
        <v>269</v>
      </c>
      <c r="G47" s="3" t="s">
        <v>187</v>
      </c>
      <c r="H47" s="3"/>
    </row>
    <row r="48" spans="1:8" ht="51" x14ac:dyDescent="0.25">
      <c r="A48" s="67">
        <v>43616</v>
      </c>
      <c r="B48" s="3" t="s">
        <v>1</v>
      </c>
      <c r="C48" s="48" t="s">
        <v>0</v>
      </c>
      <c r="D48" s="49">
        <v>60</v>
      </c>
      <c r="E48" s="3" t="s">
        <v>132</v>
      </c>
      <c r="F48" s="3" t="s">
        <v>269</v>
      </c>
      <c r="G48" s="3" t="s">
        <v>187</v>
      </c>
      <c r="H48" s="3"/>
    </row>
    <row r="49" spans="1:8" ht="38.25" x14ac:dyDescent="0.25">
      <c r="A49" s="67">
        <v>43616</v>
      </c>
      <c r="B49" s="3" t="s">
        <v>6</v>
      </c>
      <c r="C49" s="48" t="s">
        <v>0</v>
      </c>
      <c r="D49" s="49">
        <v>3.54</v>
      </c>
      <c r="E49" s="3" t="s">
        <v>5</v>
      </c>
      <c r="F49" s="3" t="s">
        <v>269</v>
      </c>
      <c r="G49" s="3" t="s">
        <v>187</v>
      </c>
      <c r="H49" s="3"/>
    </row>
    <row r="50" spans="1:8" ht="25.5" x14ac:dyDescent="0.25">
      <c r="A50" s="67">
        <v>43616</v>
      </c>
      <c r="B50" s="3" t="s">
        <v>131</v>
      </c>
      <c r="C50" s="48" t="s">
        <v>0</v>
      </c>
      <c r="D50" s="49">
        <v>1000</v>
      </c>
      <c r="E50" s="3" t="s">
        <v>130</v>
      </c>
      <c r="F50" s="3" t="s">
        <v>269</v>
      </c>
      <c r="G50" s="3" t="s">
        <v>220</v>
      </c>
      <c r="H50" s="3"/>
    </row>
    <row r="51" spans="1:8" ht="38.25" x14ac:dyDescent="0.25">
      <c r="A51" s="67">
        <v>43616</v>
      </c>
      <c r="B51" s="3" t="s">
        <v>11</v>
      </c>
      <c r="C51" s="48" t="s">
        <v>0</v>
      </c>
      <c r="D51" s="49">
        <v>62724</v>
      </c>
      <c r="E51" s="3" t="s">
        <v>129</v>
      </c>
      <c r="F51" s="3" t="s">
        <v>269</v>
      </c>
      <c r="G51" s="3" t="s">
        <v>189</v>
      </c>
      <c r="H51" s="3" t="s">
        <v>215</v>
      </c>
    </row>
    <row r="52" spans="1:8" ht="51" x14ac:dyDescent="0.25">
      <c r="A52" s="67">
        <v>43616</v>
      </c>
      <c r="B52" s="3" t="s">
        <v>128</v>
      </c>
      <c r="C52" s="48" t="s">
        <v>0</v>
      </c>
      <c r="D52" s="49">
        <v>40000</v>
      </c>
      <c r="E52" s="3" t="s">
        <v>127</v>
      </c>
      <c r="F52" s="3" t="s">
        <v>193</v>
      </c>
      <c r="G52" s="11" t="s">
        <v>252</v>
      </c>
      <c r="H52" s="11"/>
    </row>
    <row r="53" spans="1:8" ht="51" x14ac:dyDescent="0.25">
      <c r="A53" s="67">
        <v>43616</v>
      </c>
      <c r="B53" s="3" t="s">
        <v>126</v>
      </c>
      <c r="C53" s="48" t="s">
        <v>0</v>
      </c>
      <c r="D53" s="49">
        <v>60000</v>
      </c>
      <c r="E53" s="3" t="s">
        <v>125</v>
      </c>
      <c r="F53" s="3" t="s">
        <v>193</v>
      </c>
      <c r="G53" s="11" t="s">
        <v>251</v>
      </c>
      <c r="H53" s="11"/>
    </row>
    <row r="54" spans="1:8" ht="51" x14ac:dyDescent="0.25">
      <c r="A54" s="67">
        <v>43616</v>
      </c>
      <c r="B54" s="3" t="s">
        <v>10</v>
      </c>
      <c r="C54" s="48" t="s">
        <v>0</v>
      </c>
      <c r="D54" s="49">
        <v>69208.100000000006</v>
      </c>
      <c r="E54" s="3" t="s">
        <v>124</v>
      </c>
      <c r="F54" s="3" t="s">
        <v>269</v>
      </c>
      <c r="G54" s="3" t="s">
        <v>195</v>
      </c>
      <c r="H54" s="3" t="s">
        <v>206</v>
      </c>
    </row>
    <row r="55" spans="1:8" ht="63.75" x14ac:dyDescent="0.25">
      <c r="A55" s="67">
        <v>43616</v>
      </c>
      <c r="B55" s="3" t="s">
        <v>123</v>
      </c>
      <c r="C55" s="48" t="s">
        <v>0</v>
      </c>
      <c r="D55" s="49">
        <v>216000</v>
      </c>
      <c r="E55" s="3" t="s">
        <v>122</v>
      </c>
      <c r="F55" s="3" t="s">
        <v>193</v>
      </c>
      <c r="G55" s="11" t="s">
        <v>221</v>
      </c>
      <c r="H55" s="11"/>
    </row>
    <row r="56" spans="1:8" ht="51" x14ac:dyDescent="0.25">
      <c r="A56" s="67">
        <v>43616</v>
      </c>
      <c r="B56" s="3" t="s">
        <v>121</v>
      </c>
      <c r="C56" s="48" t="s">
        <v>0</v>
      </c>
      <c r="D56" s="49">
        <v>3563.06</v>
      </c>
      <c r="E56" s="3" t="s">
        <v>120</v>
      </c>
      <c r="F56" s="3" t="s">
        <v>269</v>
      </c>
      <c r="G56" s="3" t="s">
        <v>222</v>
      </c>
      <c r="H56" s="3"/>
    </row>
    <row r="57" spans="1:8" ht="38.25" x14ac:dyDescent="0.25">
      <c r="A57" s="67">
        <v>43612</v>
      </c>
      <c r="B57" s="3" t="s">
        <v>4</v>
      </c>
      <c r="C57" s="48" t="s">
        <v>0</v>
      </c>
      <c r="D57" s="49">
        <v>150465.46</v>
      </c>
      <c r="E57" s="3" t="s">
        <v>119</v>
      </c>
      <c r="F57" s="3" t="s">
        <v>223</v>
      </c>
      <c r="G57" s="11" t="s">
        <v>231</v>
      </c>
      <c r="H57" s="11"/>
    </row>
    <row r="58" spans="1:8" ht="51" x14ac:dyDescent="0.25">
      <c r="A58" s="67">
        <v>43607</v>
      </c>
      <c r="B58" s="3" t="s">
        <v>1</v>
      </c>
      <c r="C58" s="48" t="s">
        <v>0</v>
      </c>
      <c r="D58" s="49">
        <v>32</v>
      </c>
      <c r="E58" s="3" t="s">
        <v>118</v>
      </c>
      <c r="F58" s="3" t="s">
        <v>269</v>
      </c>
      <c r="G58" s="3" t="s">
        <v>187</v>
      </c>
      <c r="H58" s="3"/>
    </row>
    <row r="59" spans="1:8" ht="76.5" x14ac:dyDescent="0.25">
      <c r="A59" s="67">
        <v>43607</v>
      </c>
      <c r="B59" s="3" t="s">
        <v>117</v>
      </c>
      <c r="C59" s="52">
        <v>3973333.33</v>
      </c>
      <c r="D59" s="48" t="s">
        <v>0</v>
      </c>
      <c r="E59" s="3" t="s">
        <v>116</v>
      </c>
      <c r="F59" s="3" t="s">
        <v>191</v>
      </c>
      <c r="G59" s="11" t="s">
        <v>268</v>
      </c>
      <c r="H59" s="11"/>
    </row>
    <row r="60" spans="1:8" ht="38.25" x14ac:dyDescent="0.25">
      <c r="A60" s="67">
        <v>43606</v>
      </c>
      <c r="B60" s="3" t="s">
        <v>6</v>
      </c>
      <c r="C60" s="48" t="s">
        <v>0</v>
      </c>
      <c r="D60" s="49">
        <v>1777.61</v>
      </c>
      <c r="E60" s="3" t="s">
        <v>5</v>
      </c>
      <c r="F60" s="3" t="s">
        <v>269</v>
      </c>
      <c r="G60" s="3" t="s">
        <v>187</v>
      </c>
      <c r="H60" s="3"/>
    </row>
    <row r="61" spans="1:8" ht="51" x14ac:dyDescent="0.25">
      <c r="A61" s="67">
        <v>43605</v>
      </c>
      <c r="B61" s="3" t="s">
        <v>1</v>
      </c>
      <c r="C61" s="48" t="s">
        <v>0</v>
      </c>
      <c r="D61" s="49">
        <v>100</v>
      </c>
      <c r="E61" s="3" t="s">
        <v>115</v>
      </c>
      <c r="F61" s="3" t="s">
        <v>269</v>
      </c>
      <c r="G61" s="3" t="s">
        <v>187</v>
      </c>
      <c r="H61" s="3"/>
    </row>
    <row r="62" spans="1:8" ht="38.25" x14ac:dyDescent="0.25">
      <c r="A62" s="67">
        <v>43605</v>
      </c>
      <c r="B62" s="3" t="s">
        <v>63</v>
      </c>
      <c r="C62" s="48" t="s">
        <v>0</v>
      </c>
      <c r="D62" s="49">
        <v>7200</v>
      </c>
      <c r="E62" s="3" t="s">
        <v>114</v>
      </c>
      <c r="F62" s="3" t="s">
        <v>269</v>
      </c>
      <c r="G62" s="3" t="s">
        <v>198</v>
      </c>
      <c r="H62" s="3" t="s">
        <v>218</v>
      </c>
    </row>
    <row r="63" spans="1:8" ht="25.5" x14ac:dyDescent="0.25">
      <c r="A63" s="67">
        <v>43605</v>
      </c>
      <c r="B63" s="3" t="s">
        <v>1</v>
      </c>
      <c r="C63" s="48" t="s">
        <v>0</v>
      </c>
      <c r="D63" s="49">
        <v>15468.34</v>
      </c>
      <c r="E63" s="3" t="s">
        <v>113</v>
      </c>
      <c r="F63" s="3" t="s">
        <v>269</v>
      </c>
      <c r="G63" s="3" t="s">
        <v>204</v>
      </c>
      <c r="H63" s="3" t="s">
        <v>205</v>
      </c>
    </row>
    <row r="64" spans="1:8" ht="38.25" x14ac:dyDescent="0.25">
      <c r="A64" s="67">
        <v>43605</v>
      </c>
      <c r="B64" s="3" t="s">
        <v>103</v>
      </c>
      <c r="C64" s="48" t="s">
        <v>0</v>
      </c>
      <c r="D64" s="49">
        <v>2312</v>
      </c>
      <c r="E64" s="3" t="s">
        <v>112</v>
      </c>
      <c r="F64" s="3" t="s">
        <v>269</v>
      </c>
      <c r="G64" s="3" t="s">
        <v>202</v>
      </c>
      <c r="H64" s="3" t="s">
        <v>205</v>
      </c>
    </row>
    <row r="65" spans="1:17" ht="63.75" x14ac:dyDescent="0.25">
      <c r="A65" s="67">
        <v>43602</v>
      </c>
      <c r="B65" s="3" t="s">
        <v>1</v>
      </c>
      <c r="C65" s="48" t="s">
        <v>0</v>
      </c>
      <c r="D65" s="49">
        <v>300</v>
      </c>
      <c r="E65" s="3" t="s">
        <v>111</v>
      </c>
      <c r="F65" s="3" t="s">
        <v>269</v>
      </c>
      <c r="G65" s="3" t="s">
        <v>187</v>
      </c>
      <c r="H65" s="3"/>
    </row>
    <row r="66" spans="1:17" ht="63.75" x14ac:dyDescent="0.25">
      <c r="A66" s="67">
        <v>43602</v>
      </c>
      <c r="B66" s="3" t="s">
        <v>1</v>
      </c>
      <c r="C66" s="48" t="s">
        <v>0</v>
      </c>
      <c r="D66" s="49">
        <v>87</v>
      </c>
      <c r="E66" s="3" t="s">
        <v>3</v>
      </c>
      <c r="F66" s="3" t="s">
        <v>269</v>
      </c>
      <c r="G66" s="3" t="s">
        <v>187</v>
      </c>
      <c r="H66" s="3"/>
    </row>
    <row r="67" spans="1:17" ht="51" x14ac:dyDescent="0.25">
      <c r="A67" s="67">
        <v>43602</v>
      </c>
      <c r="B67" s="3" t="s">
        <v>67</v>
      </c>
      <c r="C67" s="48" t="s">
        <v>0</v>
      </c>
      <c r="D67" s="49">
        <v>3800</v>
      </c>
      <c r="E67" s="3" t="s">
        <v>110</v>
      </c>
      <c r="F67" s="3" t="s">
        <v>233</v>
      </c>
      <c r="G67" s="11" t="s">
        <v>245</v>
      </c>
      <c r="H67" s="11"/>
    </row>
    <row r="68" spans="1:17" ht="51" x14ac:dyDescent="0.25">
      <c r="A68" s="67">
        <v>43602</v>
      </c>
      <c r="B68" s="3" t="s">
        <v>9</v>
      </c>
      <c r="C68" s="48" t="s">
        <v>0</v>
      </c>
      <c r="D68" s="49">
        <v>50000</v>
      </c>
      <c r="E68" s="3" t="s">
        <v>109</v>
      </c>
      <c r="F68" s="3" t="s">
        <v>203</v>
      </c>
      <c r="G68" s="11" t="s">
        <v>234</v>
      </c>
      <c r="H68" s="11"/>
    </row>
    <row r="69" spans="1:17" ht="51" x14ac:dyDescent="0.25">
      <c r="A69" s="67">
        <v>43602</v>
      </c>
      <c r="B69" s="3" t="s">
        <v>9</v>
      </c>
      <c r="C69" s="48" t="s">
        <v>0</v>
      </c>
      <c r="D69" s="49">
        <v>15000</v>
      </c>
      <c r="E69" s="3" t="s">
        <v>108</v>
      </c>
      <c r="F69" s="3" t="s">
        <v>203</v>
      </c>
      <c r="G69" s="11" t="s">
        <v>234</v>
      </c>
      <c r="H69" s="11"/>
    </row>
    <row r="70" spans="1:17" ht="38.25" x14ac:dyDescent="0.25">
      <c r="A70" s="67">
        <v>43602</v>
      </c>
      <c r="B70" s="3" t="s">
        <v>107</v>
      </c>
      <c r="C70" s="48" t="s">
        <v>0</v>
      </c>
      <c r="D70" s="49">
        <v>177400</v>
      </c>
      <c r="E70" s="3" t="s">
        <v>106</v>
      </c>
      <c r="F70" s="3" t="s">
        <v>190</v>
      </c>
      <c r="G70" s="11" t="s">
        <v>232</v>
      </c>
      <c r="H70" s="11"/>
    </row>
    <row r="71" spans="1:17" ht="25.5" x14ac:dyDescent="0.25">
      <c r="A71" s="67">
        <v>43602</v>
      </c>
      <c r="B71" s="3" t="s">
        <v>11</v>
      </c>
      <c r="C71" s="48" t="s">
        <v>0</v>
      </c>
      <c r="D71" s="49">
        <v>304500</v>
      </c>
      <c r="E71" s="3" t="s">
        <v>105</v>
      </c>
      <c r="F71" s="3" t="s">
        <v>259</v>
      </c>
      <c r="G71" s="11" t="s">
        <v>224</v>
      </c>
      <c r="H71" s="11"/>
    </row>
    <row r="72" spans="1:17" ht="38.25" x14ac:dyDescent="0.25">
      <c r="A72" s="67">
        <v>43602</v>
      </c>
      <c r="B72" s="3" t="s">
        <v>103</v>
      </c>
      <c r="C72" s="48" t="s">
        <v>0</v>
      </c>
      <c r="D72" s="49">
        <v>25410</v>
      </c>
      <c r="E72" s="3" t="s">
        <v>102</v>
      </c>
      <c r="F72" s="3" t="s">
        <v>269</v>
      </c>
      <c r="G72" s="3" t="s">
        <v>202</v>
      </c>
      <c r="H72" s="3" t="s">
        <v>218</v>
      </c>
    </row>
    <row r="73" spans="1:17" ht="25.5" x14ac:dyDescent="0.25">
      <c r="A73" s="67">
        <v>43602</v>
      </c>
      <c r="B73" s="3" t="s">
        <v>97</v>
      </c>
      <c r="C73" s="48" t="s">
        <v>0</v>
      </c>
      <c r="D73" s="49">
        <v>17400</v>
      </c>
      <c r="E73" s="3" t="s">
        <v>101</v>
      </c>
      <c r="F73" s="3" t="s">
        <v>269</v>
      </c>
      <c r="G73" s="3" t="s">
        <v>204</v>
      </c>
      <c r="H73" s="3" t="s">
        <v>218</v>
      </c>
    </row>
    <row r="74" spans="1:17" ht="25.5" x14ac:dyDescent="0.25">
      <c r="A74" s="67">
        <v>43601</v>
      </c>
      <c r="B74" s="3" t="s">
        <v>1</v>
      </c>
      <c r="C74" s="48" t="s">
        <v>0</v>
      </c>
      <c r="D74" s="49">
        <v>152644.54</v>
      </c>
      <c r="E74" s="3" t="s">
        <v>100</v>
      </c>
      <c r="F74" s="3" t="s">
        <v>269</v>
      </c>
      <c r="G74" s="3" t="s">
        <v>204</v>
      </c>
      <c r="H74" s="3" t="s">
        <v>218</v>
      </c>
    </row>
    <row r="75" spans="1:17" ht="51" x14ac:dyDescent="0.25">
      <c r="A75" s="67">
        <v>43600</v>
      </c>
      <c r="B75" s="3" t="s">
        <v>99</v>
      </c>
      <c r="C75" s="48" t="s">
        <v>0</v>
      </c>
      <c r="D75" s="49">
        <v>200000</v>
      </c>
      <c r="E75" s="3" t="s">
        <v>98</v>
      </c>
      <c r="F75" s="3" t="s">
        <v>269</v>
      </c>
      <c r="G75" s="3" t="s">
        <v>207</v>
      </c>
      <c r="H75" s="3" t="s">
        <v>235</v>
      </c>
    </row>
    <row r="76" spans="1:17" ht="25.5" x14ac:dyDescent="0.25">
      <c r="A76" s="67">
        <v>43567</v>
      </c>
      <c r="B76" s="3" t="s">
        <v>2</v>
      </c>
      <c r="C76" s="48" t="s">
        <v>0</v>
      </c>
      <c r="D76" s="49">
        <v>6033.06</v>
      </c>
      <c r="E76" s="3" t="s">
        <v>96</v>
      </c>
      <c r="F76" s="3" t="s">
        <v>269</v>
      </c>
      <c r="G76" s="3" t="s">
        <v>204</v>
      </c>
      <c r="H76" s="3" t="s">
        <v>218</v>
      </c>
    </row>
    <row r="77" spans="1:17" ht="25.5" x14ac:dyDescent="0.25">
      <c r="A77" s="67">
        <v>43567</v>
      </c>
      <c r="B77" s="3" t="s">
        <v>2</v>
      </c>
      <c r="C77" s="48" t="s">
        <v>0</v>
      </c>
      <c r="D77" s="49">
        <v>7830</v>
      </c>
      <c r="E77" s="3" t="s">
        <v>95</v>
      </c>
      <c r="F77" s="3" t="s">
        <v>269</v>
      </c>
      <c r="G77" s="3" t="s">
        <v>204</v>
      </c>
      <c r="H77" s="3" t="s">
        <v>210</v>
      </c>
    </row>
    <row r="78" spans="1:17" s="1" customFormat="1" ht="63.75" x14ac:dyDescent="0.25">
      <c r="A78" s="68">
        <v>43567</v>
      </c>
      <c r="B78" s="4" t="s">
        <v>1</v>
      </c>
      <c r="C78" s="50" t="s">
        <v>0</v>
      </c>
      <c r="D78" s="51">
        <v>983.24</v>
      </c>
      <c r="E78" s="4" t="s">
        <v>94</v>
      </c>
      <c r="F78" s="4" t="s">
        <v>269</v>
      </c>
      <c r="G78" s="4" t="s">
        <v>189</v>
      </c>
      <c r="H78" s="4" t="s">
        <v>215</v>
      </c>
      <c r="I78" s="22"/>
      <c r="J78" s="17"/>
      <c r="K78" s="17"/>
      <c r="L78" s="17"/>
      <c r="M78" s="17"/>
      <c r="N78" s="17"/>
      <c r="O78" s="17"/>
      <c r="P78" s="17"/>
      <c r="Q78" s="17"/>
    </row>
    <row r="79" spans="1:17" ht="63.75" x14ac:dyDescent="0.25">
      <c r="A79" s="67">
        <v>43567</v>
      </c>
      <c r="B79" s="3" t="s">
        <v>8</v>
      </c>
      <c r="C79" s="48" t="s">
        <v>0</v>
      </c>
      <c r="D79" s="49">
        <v>50000</v>
      </c>
      <c r="E79" s="3" t="s">
        <v>93</v>
      </c>
      <c r="F79" s="3" t="s">
        <v>228</v>
      </c>
      <c r="G79" s="11" t="s">
        <v>249</v>
      </c>
      <c r="H79" s="11"/>
    </row>
    <row r="80" spans="1:17" ht="25.5" x14ac:dyDescent="0.25">
      <c r="A80" s="67">
        <v>43566</v>
      </c>
      <c r="B80" s="3" t="s">
        <v>1</v>
      </c>
      <c r="C80" s="48" t="s">
        <v>0</v>
      </c>
      <c r="D80" s="49">
        <v>666.67</v>
      </c>
      <c r="E80" s="3" t="s">
        <v>92</v>
      </c>
      <c r="F80" s="3" t="s">
        <v>269</v>
      </c>
      <c r="G80" s="3" t="s">
        <v>187</v>
      </c>
      <c r="H80" s="3" t="s">
        <v>225</v>
      </c>
    </row>
    <row r="81" spans="1:17" ht="25.5" x14ac:dyDescent="0.25">
      <c r="A81" s="67">
        <v>43566</v>
      </c>
      <c r="B81" s="3" t="s">
        <v>1</v>
      </c>
      <c r="C81" s="48" t="s">
        <v>0</v>
      </c>
      <c r="D81" s="49">
        <v>133.33000000000001</v>
      </c>
      <c r="E81" s="3" t="s">
        <v>91</v>
      </c>
      <c r="F81" s="3" t="s">
        <v>269</v>
      </c>
      <c r="G81" s="3" t="s">
        <v>187</v>
      </c>
      <c r="H81" s="3" t="s">
        <v>225</v>
      </c>
    </row>
    <row r="82" spans="1:17" ht="38.25" x14ac:dyDescent="0.25">
      <c r="A82" s="67">
        <v>43566</v>
      </c>
      <c r="B82" s="3" t="s">
        <v>89</v>
      </c>
      <c r="C82" s="48" t="s">
        <v>0</v>
      </c>
      <c r="D82" s="49">
        <v>94.99</v>
      </c>
      <c r="E82" s="3" t="s">
        <v>90</v>
      </c>
      <c r="F82" s="3" t="s">
        <v>269</v>
      </c>
      <c r="G82" s="3" t="s">
        <v>211</v>
      </c>
      <c r="H82" s="3"/>
    </row>
    <row r="83" spans="1:17" ht="51" x14ac:dyDescent="0.25">
      <c r="A83" s="67">
        <v>43566</v>
      </c>
      <c r="B83" s="3" t="s">
        <v>89</v>
      </c>
      <c r="C83" s="48" t="s">
        <v>0</v>
      </c>
      <c r="D83" s="49">
        <v>8.3000000000000007</v>
      </c>
      <c r="E83" s="3" t="s">
        <v>88</v>
      </c>
      <c r="F83" s="3" t="s">
        <v>269</v>
      </c>
      <c r="G83" s="3" t="s">
        <v>211</v>
      </c>
      <c r="H83" s="3"/>
    </row>
    <row r="84" spans="1:17" s="1" customFormat="1" ht="63.75" x14ac:dyDescent="0.25">
      <c r="A84" s="68">
        <v>43565</v>
      </c>
      <c r="B84" s="4" t="s">
        <v>1</v>
      </c>
      <c r="C84" s="50" t="s">
        <v>0</v>
      </c>
      <c r="D84" s="51">
        <v>169</v>
      </c>
      <c r="E84" s="4" t="s">
        <v>87</v>
      </c>
      <c r="F84" s="4" t="s">
        <v>269</v>
      </c>
      <c r="G84" s="4" t="s">
        <v>189</v>
      </c>
      <c r="H84" s="4" t="s">
        <v>215</v>
      </c>
      <c r="I84" s="22"/>
      <c r="J84" s="17"/>
      <c r="K84" s="17"/>
      <c r="L84" s="17"/>
      <c r="M84" s="17"/>
      <c r="N84" s="17"/>
      <c r="O84" s="17"/>
      <c r="P84" s="17"/>
      <c r="Q84" s="17"/>
    </row>
    <row r="85" spans="1:17" s="1" customFormat="1" ht="63.75" x14ac:dyDescent="0.25">
      <c r="A85" s="68">
        <v>43565</v>
      </c>
      <c r="B85" s="4" t="s">
        <v>1</v>
      </c>
      <c r="C85" s="50" t="s">
        <v>0</v>
      </c>
      <c r="D85" s="51">
        <v>2783</v>
      </c>
      <c r="E85" s="4" t="s">
        <v>87</v>
      </c>
      <c r="F85" s="4" t="s">
        <v>269</v>
      </c>
      <c r="G85" s="4" t="s">
        <v>189</v>
      </c>
      <c r="H85" s="4" t="s">
        <v>215</v>
      </c>
      <c r="I85" s="22"/>
      <c r="J85" s="17"/>
      <c r="K85" s="17"/>
      <c r="L85" s="17"/>
      <c r="M85" s="17"/>
      <c r="N85" s="17"/>
      <c r="O85" s="17"/>
      <c r="P85" s="17"/>
      <c r="Q85" s="17"/>
    </row>
    <row r="86" spans="1:17" ht="63.75" x14ac:dyDescent="0.25">
      <c r="A86" s="67">
        <v>43564</v>
      </c>
      <c r="B86" s="3" t="s">
        <v>86</v>
      </c>
      <c r="C86" s="52">
        <v>41155</v>
      </c>
      <c r="D86" s="48" t="s">
        <v>0</v>
      </c>
      <c r="E86" s="3" t="s">
        <v>85</v>
      </c>
      <c r="F86" s="3" t="s">
        <v>238</v>
      </c>
      <c r="G86" s="11" t="s">
        <v>268</v>
      </c>
      <c r="H86" s="11"/>
    </row>
    <row r="87" spans="1:17" ht="63.75" x14ac:dyDescent="0.25">
      <c r="A87" s="67">
        <v>43563</v>
      </c>
      <c r="B87" s="3" t="s">
        <v>1</v>
      </c>
      <c r="C87" s="48" t="s">
        <v>0</v>
      </c>
      <c r="D87" s="49">
        <v>646.12</v>
      </c>
      <c r="E87" s="3" t="s">
        <v>3</v>
      </c>
      <c r="F87" s="3" t="s">
        <v>269</v>
      </c>
      <c r="G87" s="3" t="s">
        <v>187</v>
      </c>
      <c r="H87" s="3"/>
    </row>
    <row r="88" spans="1:17" s="1" customFormat="1" ht="63.75" x14ac:dyDescent="0.25">
      <c r="A88" s="68">
        <v>43563</v>
      </c>
      <c r="B88" s="4" t="s">
        <v>1</v>
      </c>
      <c r="C88" s="50" t="s">
        <v>0</v>
      </c>
      <c r="D88" s="51">
        <v>1860</v>
      </c>
      <c r="E88" s="4" t="s">
        <v>84</v>
      </c>
      <c r="F88" s="4" t="s">
        <v>269</v>
      </c>
      <c r="G88" s="4" t="s">
        <v>194</v>
      </c>
      <c r="H88" s="4"/>
      <c r="I88" s="22"/>
      <c r="J88" s="17"/>
      <c r="K88" s="17"/>
      <c r="L88" s="17"/>
      <c r="M88" s="17"/>
      <c r="N88" s="17"/>
      <c r="O88" s="17"/>
      <c r="P88" s="17"/>
      <c r="Q88" s="17"/>
    </row>
    <row r="89" spans="1:17" ht="51" x14ac:dyDescent="0.25">
      <c r="A89" s="67">
        <v>43559</v>
      </c>
      <c r="B89" s="3" t="s">
        <v>1</v>
      </c>
      <c r="C89" s="48" t="s">
        <v>0</v>
      </c>
      <c r="D89" s="49">
        <v>630</v>
      </c>
      <c r="E89" s="3" t="s">
        <v>83</v>
      </c>
      <c r="F89" s="3" t="s">
        <v>269</v>
      </c>
      <c r="G89" s="3" t="s">
        <v>187</v>
      </c>
      <c r="H89" s="3"/>
    </row>
    <row r="90" spans="1:17" ht="51" x14ac:dyDescent="0.25">
      <c r="A90" s="67">
        <v>43559</v>
      </c>
      <c r="B90" s="3" t="s">
        <v>1</v>
      </c>
      <c r="C90" s="48" t="s">
        <v>0</v>
      </c>
      <c r="D90" s="49">
        <v>100</v>
      </c>
      <c r="E90" s="3" t="s">
        <v>82</v>
      </c>
      <c r="F90" s="3" t="s">
        <v>269</v>
      </c>
      <c r="G90" s="3" t="s">
        <v>187</v>
      </c>
      <c r="H90" s="3"/>
    </row>
    <row r="91" spans="1:17" s="1" customFormat="1" ht="63.75" x14ac:dyDescent="0.25">
      <c r="A91" s="68">
        <v>43559</v>
      </c>
      <c r="B91" s="4" t="s">
        <v>1</v>
      </c>
      <c r="C91" s="50" t="s">
        <v>0</v>
      </c>
      <c r="D91" s="51">
        <v>6533.8</v>
      </c>
      <c r="E91" s="4" t="s">
        <v>81</v>
      </c>
      <c r="F91" s="4" t="s">
        <v>269</v>
      </c>
      <c r="G91" s="4" t="s">
        <v>189</v>
      </c>
      <c r="H91" s="4" t="s">
        <v>215</v>
      </c>
      <c r="I91" s="22"/>
      <c r="J91" s="17"/>
      <c r="K91" s="17"/>
      <c r="L91" s="17"/>
      <c r="M91" s="17"/>
      <c r="N91" s="17"/>
      <c r="O91" s="17"/>
      <c r="P91" s="17"/>
      <c r="Q91" s="17"/>
    </row>
    <row r="92" spans="1:17" s="1" customFormat="1" ht="63.75" x14ac:dyDescent="0.25">
      <c r="A92" s="68">
        <v>43559</v>
      </c>
      <c r="B92" s="4" t="s">
        <v>1</v>
      </c>
      <c r="C92" s="50" t="s">
        <v>0</v>
      </c>
      <c r="D92" s="51">
        <v>21000</v>
      </c>
      <c r="E92" s="4" t="s">
        <v>80</v>
      </c>
      <c r="F92" s="4" t="s">
        <v>269</v>
      </c>
      <c r="G92" s="4" t="s">
        <v>189</v>
      </c>
      <c r="H92" s="4" t="s">
        <v>226</v>
      </c>
      <c r="I92" s="22"/>
      <c r="J92" s="17"/>
      <c r="K92" s="17"/>
      <c r="L92" s="17"/>
      <c r="M92" s="17"/>
      <c r="N92" s="17"/>
      <c r="O92" s="17"/>
      <c r="P92" s="17"/>
      <c r="Q92" s="17"/>
    </row>
    <row r="93" spans="1:17" ht="51" x14ac:dyDescent="0.25">
      <c r="A93" s="67">
        <v>43559</v>
      </c>
      <c r="B93" s="3" t="s">
        <v>79</v>
      </c>
      <c r="C93" s="48" t="s">
        <v>0</v>
      </c>
      <c r="D93" s="49">
        <v>4000</v>
      </c>
      <c r="E93" s="3" t="s">
        <v>78</v>
      </c>
      <c r="F93" s="3" t="s">
        <v>269</v>
      </c>
      <c r="G93" s="3" t="s">
        <v>261</v>
      </c>
      <c r="H93" s="3" t="s">
        <v>240</v>
      </c>
    </row>
    <row r="94" spans="1:17" ht="38.25" x14ac:dyDescent="0.25">
      <c r="A94" s="67">
        <v>43553</v>
      </c>
      <c r="B94" s="3" t="s">
        <v>1</v>
      </c>
      <c r="C94" s="48" t="s">
        <v>0</v>
      </c>
      <c r="D94" s="49">
        <v>60</v>
      </c>
      <c r="E94" s="3" t="s">
        <v>77</v>
      </c>
      <c r="F94" s="3" t="s">
        <v>269</v>
      </c>
      <c r="G94" s="3" t="s">
        <v>187</v>
      </c>
      <c r="H94" s="3"/>
    </row>
    <row r="95" spans="1:17" s="1" customFormat="1" ht="63.75" x14ac:dyDescent="0.25">
      <c r="A95" s="68">
        <v>43552</v>
      </c>
      <c r="B95" s="4" t="s">
        <v>1</v>
      </c>
      <c r="C95" s="50" t="s">
        <v>0</v>
      </c>
      <c r="D95" s="51">
        <v>6264</v>
      </c>
      <c r="E95" s="4" t="s">
        <v>76</v>
      </c>
      <c r="F95" s="4" t="s">
        <v>190</v>
      </c>
      <c r="G95" s="12" t="s">
        <v>214</v>
      </c>
      <c r="H95" s="12"/>
      <c r="I95" s="22"/>
      <c r="J95" s="17"/>
      <c r="K95" s="17"/>
      <c r="L95" s="17"/>
      <c r="M95" s="17"/>
      <c r="N95" s="17"/>
      <c r="O95" s="17"/>
      <c r="P95" s="17"/>
      <c r="Q95" s="17"/>
    </row>
    <row r="96" spans="1:17" ht="51" x14ac:dyDescent="0.25">
      <c r="A96" s="67">
        <v>43551</v>
      </c>
      <c r="B96" s="3" t="s">
        <v>55</v>
      </c>
      <c r="C96" s="48" t="s">
        <v>0</v>
      </c>
      <c r="D96" s="49">
        <v>250000</v>
      </c>
      <c r="E96" s="3" t="s">
        <v>75</v>
      </c>
      <c r="F96" s="3" t="s">
        <v>190</v>
      </c>
      <c r="G96" s="11" t="s">
        <v>241</v>
      </c>
      <c r="H96" s="11"/>
    </row>
    <row r="97" spans="1:17" ht="76.5" x14ac:dyDescent="0.25">
      <c r="A97" s="67">
        <v>43546</v>
      </c>
      <c r="B97" s="3" t="s">
        <v>12</v>
      </c>
      <c r="C97" s="48" t="s">
        <v>0</v>
      </c>
      <c r="D97" s="49">
        <v>269.41000000000003</v>
      </c>
      <c r="E97" s="3" t="s">
        <v>74</v>
      </c>
      <c r="F97" s="3" t="s">
        <v>269</v>
      </c>
      <c r="G97" s="3" t="s">
        <v>211</v>
      </c>
      <c r="H97" s="3" t="s">
        <v>243</v>
      </c>
    </row>
    <row r="98" spans="1:17" ht="51" x14ac:dyDescent="0.25">
      <c r="A98" s="67">
        <v>43546</v>
      </c>
      <c r="B98" s="3" t="s">
        <v>4</v>
      </c>
      <c r="C98" s="48" t="s">
        <v>0</v>
      </c>
      <c r="D98" s="49">
        <v>3894.28</v>
      </c>
      <c r="E98" s="3" t="s">
        <v>73</v>
      </c>
      <c r="F98" s="3" t="s">
        <v>269</v>
      </c>
      <c r="G98" s="3" t="s">
        <v>216</v>
      </c>
      <c r="H98" s="3" t="s">
        <v>244</v>
      </c>
    </row>
    <row r="99" spans="1:17" ht="38.25" x14ac:dyDescent="0.25">
      <c r="A99" s="67">
        <v>43546</v>
      </c>
      <c r="B99" s="3" t="s">
        <v>4</v>
      </c>
      <c r="C99" s="48" t="s">
        <v>0</v>
      </c>
      <c r="D99" s="49">
        <v>6848.57</v>
      </c>
      <c r="E99" s="3" t="s">
        <v>72</v>
      </c>
      <c r="F99" s="3" t="s">
        <v>269</v>
      </c>
      <c r="G99" s="3" t="s">
        <v>209</v>
      </c>
      <c r="H99" s="3" t="s">
        <v>244</v>
      </c>
    </row>
    <row r="100" spans="1:17" ht="38.25" x14ac:dyDescent="0.25">
      <c r="A100" s="67">
        <v>43546</v>
      </c>
      <c r="B100" s="3" t="s">
        <v>4</v>
      </c>
      <c r="C100" s="48" t="s">
        <v>0</v>
      </c>
      <c r="D100" s="49">
        <v>30580</v>
      </c>
      <c r="E100" s="3" t="s">
        <v>71</v>
      </c>
      <c r="F100" s="3" t="s">
        <v>269</v>
      </c>
      <c r="G100" s="3" t="s">
        <v>212</v>
      </c>
      <c r="H100" s="3" t="s">
        <v>237</v>
      </c>
    </row>
    <row r="101" spans="1:17" ht="38.25" x14ac:dyDescent="0.25">
      <c r="A101" s="67">
        <v>43546</v>
      </c>
      <c r="B101" s="3" t="s">
        <v>4</v>
      </c>
      <c r="C101" s="48" t="s">
        <v>0</v>
      </c>
      <c r="D101" s="49">
        <v>6870</v>
      </c>
      <c r="E101" s="3" t="s">
        <v>70</v>
      </c>
      <c r="F101" s="3" t="s">
        <v>269</v>
      </c>
      <c r="G101" s="3" t="s">
        <v>209</v>
      </c>
      <c r="H101" s="3" t="s">
        <v>243</v>
      </c>
    </row>
    <row r="102" spans="1:17" ht="51" x14ac:dyDescent="0.25">
      <c r="A102" s="67">
        <v>43546</v>
      </c>
      <c r="B102" s="3" t="s">
        <v>4</v>
      </c>
      <c r="C102" s="48" t="s">
        <v>0</v>
      </c>
      <c r="D102" s="49">
        <v>3906.48</v>
      </c>
      <c r="E102" s="3" t="s">
        <v>69</v>
      </c>
      <c r="F102" s="3" t="s">
        <v>269</v>
      </c>
      <c r="G102" s="3" t="s">
        <v>216</v>
      </c>
      <c r="H102" s="3" t="s">
        <v>243</v>
      </c>
    </row>
    <row r="103" spans="1:17" ht="76.5" x14ac:dyDescent="0.25">
      <c r="A103" s="67">
        <v>43546</v>
      </c>
      <c r="B103" s="3" t="s">
        <v>12</v>
      </c>
      <c r="C103" s="48" t="s">
        <v>0</v>
      </c>
      <c r="D103" s="49">
        <v>268.57</v>
      </c>
      <c r="E103" s="3" t="s">
        <v>68</v>
      </c>
      <c r="F103" s="3" t="s">
        <v>269</v>
      </c>
      <c r="G103" s="3" t="s">
        <v>211</v>
      </c>
      <c r="H103" s="3" t="s">
        <v>244</v>
      </c>
    </row>
    <row r="104" spans="1:17" ht="51" x14ac:dyDescent="0.25">
      <c r="A104" s="67">
        <v>43546</v>
      </c>
      <c r="B104" s="3" t="s">
        <v>67</v>
      </c>
      <c r="C104" s="48" t="s">
        <v>0</v>
      </c>
      <c r="D104" s="49">
        <v>126641.68</v>
      </c>
      <c r="E104" s="3" t="s">
        <v>66</v>
      </c>
      <c r="F104" s="3" t="s">
        <v>193</v>
      </c>
      <c r="G104" s="11" t="s">
        <v>245</v>
      </c>
      <c r="H104" s="11"/>
    </row>
    <row r="105" spans="1:17" ht="76.5" x14ac:dyDescent="0.25">
      <c r="A105" s="67">
        <v>43546</v>
      </c>
      <c r="B105" s="3" t="s">
        <v>12</v>
      </c>
      <c r="C105" s="48" t="s">
        <v>0</v>
      </c>
      <c r="D105" s="49">
        <v>278</v>
      </c>
      <c r="E105" s="3" t="s">
        <v>65</v>
      </c>
      <c r="F105" s="3" t="s">
        <v>269</v>
      </c>
      <c r="G105" s="3" t="s">
        <v>211</v>
      </c>
      <c r="H105" s="3" t="s">
        <v>237</v>
      </c>
    </row>
    <row r="106" spans="1:17" ht="51" x14ac:dyDescent="0.25">
      <c r="A106" s="67">
        <v>43546</v>
      </c>
      <c r="B106" s="3" t="s">
        <v>4</v>
      </c>
      <c r="C106" s="48" t="s">
        <v>0</v>
      </c>
      <c r="D106" s="49">
        <v>4031</v>
      </c>
      <c r="E106" s="3" t="s">
        <v>64</v>
      </c>
      <c r="F106" s="3" t="s">
        <v>269</v>
      </c>
      <c r="G106" s="3" t="s">
        <v>211</v>
      </c>
      <c r="H106" s="3" t="s">
        <v>237</v>
      </c>
    </row>
    <row r="107" spans="1:17" ht="25.5" x14ac:dyDescent="0.25">
      <c r="A107" s="67">
        <v>43546</v>
      </c>
      <c r="B107" s="3" t="s">
        <v>63</v>
      </c>
      <c r="C107" s="48" t="s">
        <v>0</v>
      </c>
      <c r="D107" s="49">
        <v>7200</v>
      </c>
      <c r="E107" s="3" t="s">
        <v>62</v>
      </c>
      <c r="F107" s="3" t="s">
        <v>269</v>
      </c>
      <c r="G107" s="3" t="s">
        <v>198</v>
      </c>
      <c r="H107" s="3" t="s">
        <v>242</v>
      </c>
    </row>
    <row r="108" spans="1:17" s="1" customFormat="1" ht="63.75" x14ac:dyDescent="0.25">
      <c r="A108" s="68">
        <v>43545</v>
      </c>
      <c r="B108" s="4" t="s">
        <v>1</v>
      </c>
      <c r="C108" s="50" t="s">
        <v>0</v>
      </c>
      <c r="D108" s="51">
        <v>1900</v>
      </c>
      <c r="E108" s="4" t="s">
        <v>61</v>
      </c>
      <c r="F108" s="4" t="s">
        <v>269</v>
      </c>
      <c r="G108" s="4" t="s">
        <v>200</v>
      </c>
      <c r="H108" s="4" t="s">
        <v>213</v>
      </c>
      <c r="I108" s="22"/>
      <c r="J108" s="17"/>
      <c r="K108" s="17"/>
      <c r="L108" s="17"/>
      <c r="M108" s="17"/>
      <c r="N108" s="17"/>
      <c r="O108" s="17"/>
      <c r="P108" s="17"/>
      <c r="Q108" s="17"/>
    </row>
    <row r="109" spans="1:17" s="1" customFormat="1" ht="63.75" x14ac:dyDescent="0.25">
      <c r="A109" s="68">
        <v>43545</v>
      </c>
      <c r="B109" s="4" t="s">
        <v>1</v>
      </c>
      <c r="C109" s="50" t="s">
        <v>0</v>
      </c>
      <c r="D109" s="51">
        <v>1900</v>
      </c>
      <c r="E109" s="4" t="s">
        <v>61</v>
      </c>
      <c r="F109" s="4" t="s">
        <v>269</v>
      </c>
      <c r="G109" s="4" t="s">
        <v>200</v>
      </c>
      <c r="H109" s="4" t="s">
        <v>213</v>
      </c>
      <c r="I109" s="22"/>
      <c r="J109" s="17"/>
      <c r="K109" s="17"/>
      <c r="L109" s="17"/>
      <c r="M109" s="17"/>
      <c r="N109" s="17"/>
      <c r="O109" s="17"/>
      <c r="P109" s="17"/>
      <c r="Q109" s="17"/>
    </row>
    <row r="110" spans="1:17" s="9" customFormat="1" ht="63.75" x14ac:dyDescent="0.25">
      <c r="A110" s="69">
        <v>43545</v>
      </c>
      <c r="B110" s="8" t="s">
        <v>1</v>
      </c>
      <c r="C110" s="55" t="s">
        <v>0</v>
      </c>
      <c r="D110" s="56">
        <v>1790</v>
      </c>
      <c r="E110" s="8" t="s">
        <v>60</v>
      </c>
      <c r="F110" s="8" t="s">
        <v>269</v>
      </c>
      <c r="G110" s="8" t="s">
        <v>227</v>
      </c>
      <c r="H110" s="8" t="s">
        <v>230</v>
      </c>
      <c r="I110" s="22"/>
      <c r="J110" s="19"/>
      <c r="K110" s="19"/>
      <c r="L110" s="19"/>
      <c r="M110" s="19"/>
      <c r="N110" s="19"/>
      <c r="O110" s="19"/>
      <c r="P110" s="19"/>
      <c r="Q110" s="19"/>
    </row>
    <row r="111" spans="1:17" ht="38.25" x14ac:dyDescent="0.25">
      <c r="A111" s="67">
        <v>43545</v>
      </c>
      <c r="B111" s="3" t="s">
        <v>6</v>
      </c>
      <c r="C111" s="48" t="s">
        <v>0</v>
      </c>
      <c r="D111" s="49">
        <v>120.93</v>
      </c>
      <c r="E111" s="3" t="s">
        <v>5</v>
      </c>
      <c r="F111" s="3" t="s">
        <v>269</v>
      </c>
      <c r="G111" s="3" t="s">
        <v>187</v>
      </c>
      <c r="H111" s="3"/>
    </row>
    <row r="112" spans="1:17" s="1" customFormat="1" ht="63.75" x14ac:dyDescent="0.25">
      <c r="A112" s="68">
        <v>43544</v>
      </c>
      <c r="B112" s="4" t="s">
        <v>1</v>
      </c>
      <c r="C112" s="50" t="s">
        <v>0</v>
      </c>
      <c r="D112" s="51">
        <v>4071.9</v>
      </c>
      <c r="E112" s="4" t="s">
        <v>59</v>
      </c>
      <c r="F112" s="4" t="s">
        <v>269</v>
      </c>
      <c r="G112" s="4" t="s">
        <v>189</v>
      </c>
      <c r="H112" s="4" t="s">
        <v>215</v>
      </c>
      <c r="I112" s="22"/>
      <c r="J112" s="17"/>
      <c r="K112" s="17"/>
      <c r="L112" s="17"/>
      <c r="M112" s="17"/>
      <c r="N112" s="17"/>
      <c r="O112" s="17"/>
      <c r="P112" s="17"/>
      <c r="Q112" s="17"/>
    </row>
    <row r="113" spans="1:17" s="1" customFormat="1" ht="63.75" x14ac:dyDescent="0.25">
      <c r="A113" s="68">
        <v>43544</v>
      </c>
      <c r="B113" s="4" t="s">
        <v>1</v>
      </c>
      <c r="C113" s="50" t="s">
        <v>0</v>
      </c>
      <c r="D113" s="51">
        <v>1280</v>
      </c>
      <c r="E113" s="4" t="s">
        <v>58</v>
      </c>
      <c r="F113" s="4" t="s">
        <v>269</v>
      </c>
      <c r="G113" s="4" t="s">
        <v>189</v>
      </c>
      <c r="H113" s="4" t="s">
        <v>264</v>
      </c>
      <c r="I113" s="22"/>
      <c r="J113" s="17"/>
      <c r="K113" s="17"/>
      <c r="L113" s="17"/>
      <c r="M113" s="17"/>
      <c r="N113" s="17"/>
      <c r="O113" s="17"/>
      <c r="P113" s="17"/>
      <c r="Q113" s="17"/>
    </row>
    <row r="114" spans="1:17" s="1" customFormat="1" ht="63.75" x14ac:dyDescent="0.25">
      <c r="A114" s="68">
        <v>43544</v>
      </c>
      <c r="B114" s="4" t="s">
        <v>1</v>
      </c>
      <c r="C114" s="50" t="s">
        <v>0</v>
      </c>
      <c r="D114" s="51">
        <v>5815</v>
      </c>
      <c r="E114" s="4" t="s">
        <v>58</v>
      </c>
      <c r="F114" s="4" t="s">
        <v>269</v>
      </c>
      <c r="G114" s="4" t="s">
        <v>189</v>
      </c>
      <c r="H114" s="4" t="s">
        <v>264</v>
      </c>
      <c r="I114" s="22"/>
      <c r="J114" s="17"/>
      <c r="K114" s="17"/>
      <c r="L114" s="17"/>
      <c r="M114" s="17"/>
      <c r="N114" s="17"/>
      <c r="O114" s="17"/>
      <c r="P114" s="17"/>
      <c r="Q114" s="17"/>
    </row>
    <row r="115" spans="1:17" ht="63.75" x14ac:dyDescent="0.25">
      <c r="A115" s="67">
        <v>43543</v>
      </c>
      <c r="B115" s="3" t="s">
        <v>1</v>
      </c>
      <c r="C115" s="48" t="s">
        <v>0</v>
      </c>
      <c r="D115" s="49">
        <v>200</v>
      </c>
      <c r="E115" s="3" t="s">
        <v>57</v>
      </c>
      <c r="F115" s="3" t="s">
        <v>269</v>
      </c>
      <c r="G115" s="3" t="s">
        <v>187</v>
      </c>
      <c r="H115" s="3"/>
    </row>
    <row r="116" spans="1:17" ht="51" x14ac:dyDescent="0.25">
      <c r="A116" s="67">
        <v>43543</v>
      </c>
      <c r="B116" s="3" t="s">
        <v>9</v>
      </c>
      <c r="C116" s="48" t="s">
        <v>0</v>
      </c>
      <c r="D116" s="49">
        <v>36750</v>
      </c>
      <c r="E116" s="3" t="s">
        <v>56</v>
      </c>
      <c r="F116" s="3" t="s">
        <v>190</v>
      </c>
      <c r="G116" s="11" t="s">
        <v>234</v>
      </c>
      <c r="H116" s="11"/>
    </row>
    <row r="117" spans="1:17" s="1" customFormat="1" ht="63.75" x14ac:dyDescent="0.25">
      <c r="A117" s="68">
        <v>43525</v>
      </c>
      <c r="B117" s="4" t="s">
        <v>1</v>
      </c>
      <c r="C117" s="50" t="s">
        <v>0</v>
      </c>
      <c r="D117" s="51">
        <v>1630.8</v>
      </c>
      <c r="E117" s="4" t="s">
        <v>54</v>
      </c>
      <c r="F117" s="4" t="s">
        <v>228</v>
      </c>
      <c r="G117" s="12" t="s">
        <v>214</v>
      </c>
      <c r="H117" s="12"/>
      <c r="I117" s="22"/>
      <c r="J117" s="17"/>
      <c r="K117" s="17"/>
      <c r="L117" s="17"/>
      <c r="M117" s="17"/>
      <c r="N117" s="17"/>
      <c r="O117" s="17"/>
      <c r="P117" s="17"/>
      <c r="Q117" s="17"/>
    </row>
    <row r="118" spans="1:17" ht="38.25" x14ac:dyDescent="0.25">
      <c r="A118" s="67">
        <v>43524</v>
      </c>
      <c r="B118" s="3" t="s">
        <v>4</v>
      </c>
      <c r="C118" s="48" t="s">
        <v>0</v>
      </c>
      <c r="D118" s="49">
        <v>251059</v>
      </c>
      <c r="E118" s="3" t="s">
        <v>53</v>
      </c>
      <c r="F118" s="3" t="s">
        <v>223</v>
      </c>
      <c r="G118" s="11" t="s">
        <v>280</v>
      </c>
      <c r="H118" s="11"/>
    </row>
    <row r="119" spans="1:17" s="1" customFormat="1" ht="63.75" x14ac:dyDescent="0.25">
      <c r="A119" s="68">
        <v>43522</v>
      </c>
      <c r="B119" s="4" t="s">
        <v>1</v>
      </c>
      <c r="C119" s="50" t="s">
        <v>0</v>
      </c>
      <c r="D119" s="51">
        <v>1900</v>
      </c>
      <c r="E119" s="4" t="s">
        <v>52</v>
      </c>
      <c r="F119" s="4" t="s">
        <v>269</v>
      </c>
      <c r="G119" s="4" t="s">
        <v>200</v>
      </c>
      <c r="H119" s="4" t="s">
        <v>213</v>
      </c>
      <c r="I119" s="22"/>
      <c r="J119" s="17"/>
      <c r="K119" s="17"/>
      <c r="L119" s="17"/>
      <c r="M119" s="17"/>
      <c r="N119" s="17"/>
      <c r="O119" s="17"/>
      <c r="P119" s="17"/>
      <c r="Q119" s="17"/>
    </row>
    <row r="120" spans="1:17" ht="51" x14ac:dyDescent="0.25">
      <c r="A120" s="67">
        <v>43522</v>
      </c>
      <c r="B120" s="3" t="s">
        <v>51</v>
      </c>
      <c r="C120" s="49">
        <v>2507757.6</v>
      </c>
      <c r="D120" s="48" t="s">
        <v>0</v>
      </c>
      <c r="E120" s="3" t="s">
        <v>50</v>
      </c>
      <c r="F120" s="3" t="s">
        <v>219</v>
      </c>
      <c r="G120" s="11" t="s">
        <v>268</v>
      </c>
      <c r="H120" s="11"/>
    </row>
    <row r="121" spans="1:17" s="1" customFormat="1" ht="63.75" x14ac:dyDescent="0.25">
      <c r="A121" s="68">
        <v>43521</v>
      </c>
      <c r="B121" s="4" t="s">
        <v>1</v>
      </c>
      <c r="C121" s="50" t="s">
        <v>0</v>
      </c>
      <c r="D121" s="51">
        <v>2926.2</v>
      </c>
      <c r="E121" s="4" t="s">
        <v>49</v>
      </c>
      <c r="F121" s="4" t="s">
        <v>193</v>
      </c>
      <c r="G121" s="12" t="s">
        <v>214</v>
      </c>
      <c r="H121" s="12"/>
      <c r="I121" s="22"/>
      <c r="J121" s="17"/>
      <c r="K121" s="17"/>
      <c r="L121" s="17"/>
      <c r="M121" s="17"/>
      <c r="N121" s="17"/>
      <c r="O121" s="17"/>
      <c r="P121" s="17"/>
      <c r="Q121" s="17"/>
    </row>
    <row r="122" spans="1:17" ht="38.25" x14ac:dyDescent="0.25">
      <c r="A122" s="67">
        <v>43521</v>
      </c>
      <c r="B122" s="3" t="s">
        <v>1</v>
      </c>
      <c r="C122" s="48" t="s">
        <v>0</v>
      </c>
      <c r="D122" s="49">
        <v>50</v>
      </c>
      <c r="E122" s="3" t="s">
        <v>48</v>
      </c>
      <c r="F122" s="3" t="s">
        <v>269</v>
      </c>
      <c r="G122" s="3" t="s">
        <v>187</v>
      </c>
      <c r="H122" s="3"/>
    </row>
    <row r="123" spans="1:17" s="1" customFormat="1" ht="63.75" x14ac:dyDescent="0.25">
      <c r="A123" s="68">
        <v>43517</v>
      </c>
      <c r="B123" s="4" t="s">
        <v>1</v>
      </c>
      <c r="C123" s="50" t="s">
        <v>0</v>
      </c>
      <c r="D123" s="51">
        <v>980.04</v>
      </c>
      <c r="E123" s="4" t="s">
        <v>47</v>
      </c>
      <c r="F123" s="4" t="s">
        <v>269</v>
      </c>
      <c r="G123" s="4" t="s">
        <v>189</v>
      </c>
      <c r="H123" s="4" t="s">
        <v>264</v>
      </c>
      <c r="I123" s="22"/>
      <c r="J123" s="17"/>
      <c r="K123" s="17"/>
      <c r="L123" s="17"/>
      <c r="M123" s="17"/>
      <c r="N123" s="17"/>
      <c r="O123" s="17"/>
      <c r="P123" s="17"/>
      <c r="Q123" s="17"/>
    </row>
    <row r="124" spans="1:17" ht="38.25" x14ac:dyDescent="0.25">
      <c r="A124" s="67">
        <v>43517</v>
      </c>
      <c r="B124" s="3" t="s">
        <v>6</v>
      </c>
      <c r="C124" s="48" t="s">
        <v>0</v>
      </c>
      <c r="D124" s="49">
        <v>1422.26</v>
      </c>
      <c r="E124" s="3" t="s">
        <v>5</v>
      </c>
      <c r="F124" s="3" t="s">
        <v>269</v>
      </c>
      <c r="G124" s="3" t="s">
        <v>187</v>
      </c>
      <c r="H124" s="3"/>
    </row>
    <row r="125" spans="1:17" ht="51" x14ac:dyDescent="0.25">
      <c r="A125" s="67">
        <v>43516</v>
      </c>
      <c r="B125" s="3" t="s">
        <v>1</v>
      </c>
      <c r="C125" s="48" t="s">
        <v>0</v>
      </c>
      <c r="D125" s="49">
        <v>100</v>
      </c>
      <c r="E125" s="3" t="s">
        <v>46</v>
      </c>
      <c r="F125" s="3" t="s">
        <v>269</v>
      </c>
      <c r="G125" s="3" t="s">
        <v>187</v>
      </c>
      <c r="H125" s="3"/>
    </row>
    <row r="126" spans="1:17" ht="38.25" x14ac:dyDescent="0.25">
      <c r="A126" s="67">
        <v>43504</v>
      </c>
      <c r="B126" s="3" t="s">
        <v>44</v>
      </c>
      <c r="C126" s="48" t="s">
        <v>0</v>
      </c>
      <c r="D126" s="49">
        <v>25000</v>
      </c>
      <c r="E126" s="3" t="s">
        <v>43</v>
      </c>
      <c r="F126" s="3" t="s">
        <v>269</v>
      </c>
      <c r="G126" s="3" t="s">
        <v>189</v>
      </c>
      <c r="H126" s="3" t="s">
        <v>265</v>
      </c>
    </row>
    <row r="127" spans="1:17" ht="63.75" x14ac:dyDescent="0.25">
      <c r="A127" s="67">
        <v>43503</v>
      </c>
      <c r="B127" s="3" t="s">
        <v>1</v>
      </c>
      <c r="C127" s="48" t="s">
        <v>0</v>
      </c>
      <c r="D127" s="49">
        <v>300</v>
      </c>
      <c r="E127" s="3" t="s">
        <v>42</v>
      </c>
      <c r="F127" s="3" t="s">
        <v>269</v>
      </c>
      <c r="G127" s="3" t="s">
        <v>187</v>
      </c>
      <c r="H127" s="3"/>
    </row>
    <row r="128" spans="1:17" ht="51" x14ac:dyDescent="0.25">
      <c r="A128" s="67">
        <v>43503</v>
      </c>
      <c r="B128" s="3" t="s">
        <v>41</v>
      </c>
      <c r="C128" s="48" t="s">
        <v>0</v>
      </c>
      <c r="D128" s="49">
        <v>185015</v>
      </c>
      <c r="E128" s="3" t="s">
        <v>40</v>
      </c>
      <c r="F128" s="3" t="s">
        <v>269</v>
      </c>
      <c r="G128" s="3" t="s">
        <v>351</v>
      </c>
      <c r="H128" s="3" t="s">
        <v>253</v>
      </c>
    </row>
    <row r="129" spans="1:17" s="15" customFormat="1" ht="51" x14ac:dyDescent="0.25">
      <c r="A129" s="67">
        <v>43503</v>
      </c>
      <c r="B129" s="3" t="s">
        <v>39</v>
      </c>
      <c r="C129" s="48" t="s">
        <v>0</v>
      </c>
      <c r="D129" s="49">
        <v>738</v>
      </c>
      <c r="E129" s="3" t="s">
        <v>38</v>
      </c>
      <c r="F129" s="3" t="s">
        <v>248</v>
      </c>
      <c r="G129" s="11" t="s">
        <v>214</v>
      </c>
      <c r="H129" s="11"/>
      <c r="I129" s="21"/>
      <c r="J129" s="20"/>
      <c r="K129" s="20"/>
      <c r="L129" s="20"/>
      <c r="M129" s="20"/>
      <c r="N129" s="20"/>
      <c r="O129" s="20"/>
      <c r="P129" s="20"/>
      <c r="Q129" s="20"/>
    </row>
    <row r="130" spans="1:17" ht="51" x14ac:dyDescent="0.25">
      <c r="A130" s="67">
        <v>43503</v>
      </c>
      <c r="B130" s="3" t="s">
        <v>35</v>
      </c>
      <c r="C130" s="48" t="s">
        <v>0</v>
      </c>
      <c r="D130" s="49">
        <v>10000</v>
      </c>
      <c r="E130" s="3" t="s">
        <v>37</v>
      </c>
      <c r="F130" s="3" t="s">
        <v>269</v>
      </c>
      <c r="G130" s="3" t="s">
        <v>281</v>
      </c>
      <c r="H130" s="3" t="s">
        <v>243</v>
      </c>
    </row>
    <row r="131" spans="1:17" ht="51" x14ac:dyDescent="0.25">
      <c r="A131" s="67">
        <v>43503</v>
      </c>
      <c r="B131" s="3" t="s">
        <v>35</v>
      </c>
      <c r="C131" s="48" t="s">
        <v>0</v>
      </c>
      <c r="D131" s="49">
        <v>10000</v>
      </c>
      <c r="E131" s="3" t="s">
        <v>36</v>
      </c>
      <c r="F131" s="3" t="s">
        <v>269</v>
      </c>
      <c r="G131" s="3" t="s">
        <v>281</v>
      </c>
      <c r="H131" s="3" t="s">
        <v>244</v>
      </c>
    </row>
    <row r="132" spans="1:17" ht="51" x14ac:dyDescent="0.25">
      <c r="A132" s="67">
        <v>43503</v>
      </c>
      <c r="B132" s="3" t="s">
        <v>35</v>
      </c>
      <c r="C132" s="48" t="s">
        <v>0</v>
      </c>
      <c r="D132" s="49">
        <v>10000</v>
      </c>
      <c r="E132" s="3" t="s">
        <v>34</v>
      </c>
      <c r="F132" s="3" t="s">
        <v>269</v>
      </c>
      <c r="G132" s="3" t="s">
        <v>281</v>
      </c>
      <c r="H132" s="3" t="s">
        <v>254</v>
      </c>
    </row>
    <row r="133" spans="1:17" ht="63.75" x14ac:dyDescent="0.25">
      <c r="A133" s="67">
        <v>43503</v>
      </c>
      <c r="B133" s="3" t="s">
        <v>9</v>
      </c>
      <c r="C133" s="48" t="s">
        <v>0</v>
      </c>
      <c r="D133" s="49">
        <v>12000</v>
      </c>
      <c r="E133" s="3" t="s">
        <v>33</v>
      </c>
      <c r="F133" s="3" t="s">
        <v>217</v>
      </c>
      <c r="G133" s="11" t="s">
        <v>234</v>
      </c>
      <c r="H133" s="11" t="s">
        <v>255</v>
      </c>
    </row>
    <row r="134" spans="1:17" ht="63.75" x14ac:dyDescent="0.25">
      <c r="A134" s="67">
        <v>43503</v>
      </c>
      <c r="B134" s="3" t="s">
        <v>9</v>
      </c>
      <c r="C134" s="48" t="s">
        <v>0</v>
      </c>
      <c r="D134" s="49">
        <v>65000</v>
      </c>
      <c r="E134" s="3" t="s">
        <v>32</v>
      </c>
      <c r="F134" s="3" t="s">
        <v>217</v>
      </c>
      <c r="G134" s="11" t="s">
        <v>234</v>
      </c>
      <c r="H134" s="11"/>
    </row>
    <row r="135" spans="1:17" s="1" customFormat="1" ht="63.75" x14ac:dyDescent="0.25">
      <c r="A135" s="68">
        <v>43503</v>
      </c>
      <c r="B135" s="4" t="s">
        <v>131</v>
      </c>
      <c r="C135" s="50" t="s">
        <v>0</v>
      </c>
      <c r="D135" s="51">
        <v>1000</v>
      </c>
      <c r="E135" s="4" t="s">
        <v>31</v>
      </c>
      <c r="F135" s="4" t="s">
        <v>269</v>
      </c>
      <c r="G135" s="4" t="s">
        <v>220</v>
      </c>
      <c r="H135" s="4"/>
      <c r="I135" s="22"/>
      <c r="J135" s="17"/>
      <c r="K135" s="17"/>
      <c r="L135" s="17"/>
      <c r="M135" s="17"/>
      <c r="N135" s="17"/>
      <c r="O135" s="17"/>
      <c r="P135" s="17"/>
      <c r="Q135" s="17"/>
    </row>
    <row r="136" spans="1:17" s="7" customFormat="1" ht="51" x14ac:dyDescent="0.25">
      <c r="A136" s="70">
        <v>43503</v>
      </c>
      <c r="B136" s="6" t="s">
        <v>30</v>
      </c>
      <c r="C136" s="53" t="s">
        <v>0</v>
      </c>
      <c r="D136" s="54">
        <v>75000</v>
      </c>
      <c r="E136" s="6" t="s">
        <v>29</v>
      </c>
      <c r="F136" s="6" t="s">
        <v>269</v>
      </c>
      <c r="G136" s="6" t="s">
        <v>239</v>
      </c>
      <c r="H136" s="6"/>
      <c r="I136" s="21"/>
      <c r="J136" s="18"/>
      <c r="K136" s="18"/>
      <c r="L136" s="18"/>
      <c r="M136" s="18"/>
      <c r="N136" s="18"/>
      <c r="O136" s="18"/>
      <c r="P136" s="18"/>
      <c r="Q136" s="18"/>
    </row>
    <row r="137" spans="1:17" ht="38.25" x14ac:dyDescent="0.25">
      <c r="A137" s="67">
        <v>43503</v>
      </c>
      <c r="B137" s="3" t="s">
        <v>4</v>
      </c>
      <c r="C137" s="48" t="s">
        <v>0</v>
      </c>
      <c r="D137" s="49">
        <v>7091.43</v>
      </c>
      <c r="E137" s="3" t="s">
        <v>28</v>
      </c>
      <c r="F137" s="3" t="s">
        <v>269</v>
      </c>
      <c r="G137" s="3" t="s">
        <v>209</v>
      </c>
      <c r="H137" s="3" t="s">
        <v>254</v>
      </c>
    </row>
    <row r="138" spans="1:17" ht="38.25" x14ac:dyDescent="0.25">
      <c r="A138" s="67">
        <v>43503</v>
      </c>
      <c r="B138" s="3" t="s">
        <v>4</v>
      </c>
      <c r="C138" s="48" t="s">
        <v>0</v>
      </c>
      <c r="D138" s="49">
        <v>18105</v>
      </c>
      <c r="E138" s="3" t="s">
        <v>27</v>
      </c>
      <c r="F138" s="3" t="s">
        <v>269</v>
      </c>
      <c r="G138" s="3" t="s">
        <v>202</v>
      </c>
      <c r="H138" s="3" t="s">
        <v>254</v>
      </c>
    </row>
    <row r="139" spans="1:17" ht="76.5" x14ac:dyDescent="0.25">
      <c r="A139" s="67">
        <v>43503</v>
      </c>
      <c r="B139" s="3" t="s">
        <v>12</v>
      </c>
      <c r="C139" s="48" t="s">
        <v>0</v>
      </c>
      <c r="D139" s="49">
        <v>278.10000000000002</v>
      </c>
      <c r="E139" s="3" t="s">
        <v>26</v>
      </c>
      <c r="F139" s="3" t="s">
        <v>269</v>
      </c>
      <c r="G139" s="3" t="s">
        <v>211</v>
      </c>
      <c r="H139" s="3" t="s">
        <v>254</v>
      </c>
    </row>
    <row r="140" spans="1:17" ht="38.25" x14ac:dyDescent="0.25">
      <c r="A140" s="67">
        <v>43503</v>
      </c>
      <c r="B140" s="3" t="s">
        <v>4</v>
      </c>
      <c r="C140" s="48" t="s">
        <v>0</v>
      </c>
      <c r="D140" s="49">
        <v>30590.48</v>
      </c>
      <c r="E140" s="3" t="s">
        <v>25</v>
      </c>
      <c r="F140" s="3" t="s">
        <v>269</v>
      </c>
      <c r="G140" s="3" t="s">
        <v>212</v>
      </c>
      <c r="H140" s="3" t="s">
        <v>254</v>
      </c>
    </row>
    <row r="141" spans="1:17" ht="51" x14ac:dyDescent="0.25">
      <c r="A141" s="67">
        <v>43503</v>
      </c>
      <c r="B141" s="3" t="s">
        <v>4</v>
      </c>
      <c r="C141" s="48" t="s">
        <v>0</v>
      </c>
      <c r="D141" s="49">
        <v>4032.38</v>
      </c>
      <c r="E141" s="3" t="s">
        <v>24</v>
      </c>
      <c r="F141" s="3" t="s">
        <v>269</v>
      </c>
      <c r="G141" s="3" t="s">
        <v>216</v>
      </c>
      <c r="H141" s="3" t="s">
        <v>254</v>
      </c>
    </row>
    <row r="142" spans="1:17" ht="38.25" x14ac:dyDescent="0.25">
      <c r="A142" s="67">
        <v>43503</v>
      </c>
      <c r="B142" s="3" t="s">
        <v>4</v>
      </c>
      <c r="C142" s="48" t="s">
        <v>0</v>
      </c>
      <c r="D142" s="49">
        <v>17457</v>
      </c>
      <c r="E142" s="3" t="s">
        <v>23</v>
      </c>
      <c r="F142" s="3" t="s">
        <v>269</v>
      </c>
      <c r="G142" s="3" t="s">
        <v>202</v>
      </c>
      <c r="H142" s="3" t="s">
        <v>244</v>
      </c>
    </row>
    <row r="143" spans="1:17" s="1" customFormat="1" ht="63.75" x14ac:dyDescent="0.25">
      <c r="A143" s="68">
        <v>43500</v>
      </c>
      <c r="B143" s="4" t="s">
        <v>39</v>
      </c>
      <c r="C143" s="50" t="s">
        <v>0</v>
      </c>
      <c r="D143" s="51">
        <v>41950.66</v>
      </c>
      <c r="E143" s="4" t="s">
        <v>22</v>
      </c>
      <c r="F143" s="4" t="s">
        <v>229</v>
      </c>
      <c r="G143" s="12" t="s">
        <v>214</v>
      </c>
      <c r="H143" s="12"/>
      <c r="I143" s="22"/>
      <c r="J143" s="17"/>
      <c r="K143" s="17"/>
      <c r="L143" s="17"/>
      <c r="M143" s="17"/>
      <c r="N143" s="17"/>
      <c r="O143" s="17"/>
      <c r="P143" s="17"/>
      <c r="Q143" s="17"/>
    </row>
    <row r="144" spans="1:17" s="1" customFormat="1" ht="63.75" x14ac:dyDescent="0.25">
      <c r="A144" s="68">
        <v>43497</v>
      </c>
      <c r="B144" s="4" t="s">
        <v>1</v>
      </c>
      <c r="C144" s="50" t="s">
        <v>0</v>
      </c>
      <c r="D144" s="51">
        <v>1900</v>
      </c>
      <c r="E144" s="4" t="s">
        <v>21</v>
      </c>
      <c r="F144" s="4" t="s">
        <v>269</v>
      </c>
      <c r="G144" s="4" t="s">
        <v>200</v>
      </c>
      <c r="H144" s="4" t="s">
        <v>213</v>
      </c>
      <c r="I144" s="22"/>
      <c r="J144" s="17"/>
      <c r="K144" s="17"/>
      <c r="L144" s="17"/>
      <c r="M144" s="17"/>
      <c r="N144" s="17"/>
      <c r="O144" s="17"/>
      <c r="P144" s="17"/>
      <c r="Q144" s="17"/>
    </row>
    <row r="145" spans="1:17" ht="38.25" x14ac:dyDescent="0.25">
      <c r="A145" s="67">
        <v>43497</v>
      </c>
      <c r="B145" s="3" t="s">
        <v>20</v>
      </c>
      <c r="C145" s="48" t="s">
        <v>0</v>
      </c>
      <c r="D145" s="49">
        <v>472000</v>
      </c>
      <c r="E145" s="3" t="s">
        <v>19</v>
      </c>
      <c r="F145" s="3" t="s">
        <v>236</v>
      </c>
      <c r="G145" s="11" t="s">
        <v>256</v>
      </c>
      <c r="H145" s="11"/>
    </row>
    <row r="146" spans="1:17" ht="38.25" x14ac:dyDescent="0.25">
      <c r="A146" s="67">
        <v>43496</v>
      </c>
      <c r="B146" s="3" t="s">
        <v>1</v>
      </c>
      <c r="C146" s="48" t="s">
        <v>0</v>
      </c>
      <c r="D146" s="49">
        <v>60</v>
      </c>
      <c r="E146" s="3" t="s">
        <v>18</v>
      </c>
      <c r="F146" s="3" t="s">
        <v>269</v>
      </c>
      <c r="G146" s="3" t="s">
        <v>187</v>
      </c>
      <c r="H146" s="3"/>
    </row>
    <row r="147" spans="1:17" ht="63.75" x14ac:dyDescent="0.25">
      <c r="A147" s="67">
        <v>43496</v>
      </c>
      <c r="B147" s="3" t="s">
        <v>1</v>
      </c>
      <c r="C147" s="48" t="s">
        <v>0</v>
      </c>
      <c r="D147" s="49">
        <v>200</v>
      </c>
      <c r="E147" s="3" t="s">
        <v>17</v>
      </c>
      <c r="F147" s="3" t="s">
        <v>269</v>
      </c>
      <c r="G147" s="3" t="s">
        <v>187</v>
      </c>
      <c r="H147" s="3"/>
    </row>
    <row r="148" spans="1:17" ht="63.75" x14ac:dyDescent="0.25">
      <c r="A148" s="67">
        <v>43496</v>
      </c>
      <c r="B148" s="3" t="s">
        <v>1</v>
      </c>
      <c r="C148" s="48" t="s">
        <v>0</v>
      </c>
      <c r="D148" s="49">
        <v>272.33</v>
      </c>
      <c r="E148" s="3" t="s">
        <v>3</v>
      </c>
      <c r="F148" s="3" t="s">
        <v>269</v>
      </c>
      <c r="G148" s="3" t="s">
        <v>187</v>
      </c>
      <c r="H148" s="3"/>
    </row>
    <row r="149" spans="1:17" s="15" customFormat="1" ht="38.25" x14ac:dyDescent="0.25">
      <c r="A149" s="67">
        <v>43496</v>
      </c>
      <c r="B149" s="3" t="s">
        <v>13</v>
      </c>
      <c r="C149" s="48" t="s">
        <v>0</v>
      </c>
      <c r="D149" s="49">
        <v>2786</v>
      </c>
      <c r="E149" s="3" t="s">
        <v>16</v>
      </c>
      <c r="F149" s="3" t="s">
        <v>236</v>
      </c>
      <c r="G149" s="11" t="s">
        <v>214</v>
      </c>
      <c r="H149" s="11"/>
      <c r="I149" s="21"/>
      <c r="J149" s="20"/>
      <c r="K149" s="20"/>
      <c r="L149" s="20"/>
      <c r="M149" s="20"/>
      <c r="N149" s="20"/>
      <c r="O149" s="20"/>
      <c r="P149" s="20"/>
      <c r="Q149" s="20"/>
    </row>
    <row r="150" spans="1:17" s="15" customFormat="1" ht="51" x14ac:dyDescent="0.25">
      <c r="A150" s="67">
        <v>43496</v>
      </c>
      <c r="B150" s="3" t="s">
        <v>13</v>
      </c>
      <c r="C150" s="48" t="s">
        <v>0</v>
      </c>
      <c r="D150" s="49">
        <v>200</v>
      </c>
      <c r="E150" s="3" t="s">
        <v>15</v>
      </c>
      <c r="F150" s="3" t="s">
        <v>219</v>
      </c>
      <c r="G150" s="11" t="s">
        <v>214</v>
      </c>
      <c r="H150" s="11"/>
      <c r="I150" s="21"/>
      <c r="J150" s="20"/>
      <c r="K150" s="20"/>
      <c r="L150" s="20"/>
      <c r="M150" s="20"/>
      <c r="N150" s="20"/>
      <c r="O150" s="20"/>
      <c r="P150" s="20"/>
      <c r="Q150" s="20"/>
    </row>
    <row r="151" spans="1:17" s="15" customFormat="1" ht="51" x14ac:dyDescent="0.25">
      <c r="A151" s="67">
        <v>43496</v>
      </c>
      <c r="B151" s="3" t="s">
        <v>13</v>
      </c>
      <c r="C151" s="48" t="s">
        <v>0</v>
      </c>
      <c r="D151" s="49">
        <v>33289</v>
      </c>
      <c r="E151" s="3" t="s">
        <v>14</v>
      </c>
      <c r="F151" s="3" t="s">
        <v>219</v>
      </c>
      <c r="G151" s="11" t="s">
        <v>214</v>
      </c>
      <c r="H151" s="11"/>
      <c r="I151" s="21"/>
      <c r="J151" s="20"/>
      <c r="K151" s="20"/>
      <c r="L151" s="20"/>
      <c r="M151" s="20"/>
      <c r="N151" s="20"/>
      <c r="O151" s="20"/>
      <c r="P151" s="20"/>
      <c r="Q151" s="20"/>
    </row>
    <row r="152" spans="1:17" ht="38.25" x14ac:dyDescent="0.25">
      <c r="A152" s="71">
        <v>43403</v>
      </c>
      <c r="B152" s="35" t="s">
        <v>11</v>
      </c>
      <c r="C152" s="57" t="s">
        <v>0</v>
      </c>
      <c r="D152" s="58">
        <v>40487</v>
      </c>
      <c r="E152" s="35" t="s">
        <v>287</v>
      </c>
      <c r="F152" s="3" t="s">
        <v>269</v>
      </c>
      <c r="G152" s="3" t="s">
        <v>351</v>
      </c>
      <c r="H152" s="11"/>
    </row>
    <row r="153" spans="1:17" ht="63.75" x14ac:dyDescent="0.25">
      <c r="A153" s="71">
        <v>43402</v>
      </c>
      <c r="B153" s="35" t="s">
        <v>288</v>
      </c>
      <c r="C153" s="57" t="s">
        <v>0</v>
      </c>
      <c r="D153" s="58">
        <v>900000</v>
      </c>
      <c r="E153" s="35" t="s">
        <v>289</v>
      </c>
      <c r="F153" s="3" t="s">
        <v>228</v>
      </c>
      <c r="G153" s="3" t="s">
        <v>338</v>
      </c>
      <c r="H153" s="11"/>
    </row>
    <row r="154" spans="1:17" ht="38.25" x14ac:dyDescent="0.25">
      <c r="A154" s="71">
        <v>43392</v>
      </c>
      <c r="B154" s="35" t="s">
        <v>45</v>
      </c>
      <c r="C154" s="57" t="s">
        <v>0</v>
      </c>
      <c r="D154" s="58">
        <v>32177</v>
      </c>
      <c r="E154" s="35" t="s">
        <v>290</v>
      </c>
      <c r="F154" s="3" t="s">
        <v>269</v>
      </c>
      <c r="G154" s="3" t="s">
        <v>351</v>
      </c>
      <c r="H154" s="11"/>
    </row>
    <row r="155" spans="1:17" ht="25.5" x14ac:dyDescent="0.25">
      <c r="A155" s="71">
        <v>43392</v>
      </c>
      <c r="B155" s="35" t="s">
        <v>1</v>
      </c>
      <c r="C155" s="57" t="s">
        <v>0</v>
      </c>
      <c r="D155" s="58">
        <v>49155</v>
      </c>
      <c r="E155" s="35" t="s">
        <v>291</v>
      </c>
      <c r="F155" s="3" t="s">
        <v>269</v>
      </c>
      <c r="G155" s="3" t="s">
        <v>204</v>
      </c>
      <c r="H155" s="11" t="s">
        <v>332</v>
      </c>
    </row>
    <row r="156" spans="1:17" ht="38.25" x14ac:dyDescent="0.25">
      <c r="A156" s="71">
        <v>43392</v>
      </c>
      <c r="B156" s="35" t="s">
        <v>4</v>
      </c>
      <c r="C156" s="57" t="s">
        <v>0</v>
      </c>
      <c r="D156" s="58">
        <v>2881.5</v>
      </c>
      <c r="E156" s="35" t="s">
        <v>292</v>
      </c>
      <c r="F156" s="3" t="s">
        <v>269</v>
      </c>
      <c r="G156" s="11" t="s">
        <v>209</v>
      </c>
      <c r="H156" s="11" t="s">
        <v>332</v>
      </c>
    </row>
    <row r="157" spans="1:17" ht="76.5" x14ac:dyDescent="0.25">
      <c r="A157" s="71">
        <v>43392</v>
      </c>
      <c r="B157" s="35" t="s">
        <v>12</v>
      </c>
      <c r="C157" s="57" t="s">
        <v>0</v>
      </c>
      <c r="D157" s="58">
        <v>113</v>
      </c>
      <c r="E157" s="35" t="s">
        <v>293</v>
      </c>
      <c r="F157" s="3" t="s">
        <v>269</v>
      </c>
      <c r="G157" s="11" t="s">
        <v>211</v>
      </c>
      <c r="H157" s="11" t="s">
        <v>332</v>
      </c>
    </row>
    <row r="158" spans="1:17" ht="38.25" x14ac:dyDescent="0.25">
      <c r="A158" s="71">
        <v>43392</v>
      </c>
      <c r="B158" s="35" t="s">
        <v>4</v>
      </c>
      <c r="C158" s="57" t="s">
        <v>0</v>
      </c>
      <c r="D158" s="58">
        <v>12430</v>
      </c>
      <c r="E158" s="35" t="s">
        <v>294</v>
      </c>
      <c r="F158" s="3" t="s">
        <v>269</v>
      </c>
      <c r="G158" s="11" t="s">
        <v>212</v>
      </c>
      <c r="H158" s="11" t="s">
        <v>332</v>
      </c>
    </row>
    <row r="159" spans="1:17" ht="51" x14ac:dyDescent="0.25">
      <c r="A159" s="71">
        <v>43392</v>
      </c>
      <c r="B159" s="35" t="s">
        <v>4</v>
      </c>
      <c r="C159" s="57" t="s">
        <v>0</v>
      </c>
      <c r="D159" s="58">
        <v>2741.8</v>
      </c>
      <c r="E159" s="35" t="s">
        <v>295</v>
      </c>
      <c r="F159" s="3" t="s">
        <v>269</v>
      </c>
      <c r="G159" s="11" t="s">
        <v>216</v>
      </c>
      <c r="H159" s="11" t="s">
        <v>333</v>
      </c>
    </row>
    <row r="160" spans="1:17" ht="38.25" x14ac:dyDescent="0.25">
      <c r="A160" s="71">
        <v>43392</v>
      </c>
      <c r="B160" s="35" t="s">
        <v>4</v>
      </c>
      <c r="C160" s="57" t="s">
        <v>0</v>
      </c>
      <c r="D160" s="58">
        <v>20799.86</v>
      </c>
      <c r="E160" s="35" t="s">
        <v>296</v>
      </c>
      <c r="F160" s="3" t="s">
        <v>269</v>
      </c>
      <c r="G160" s="3" t="s">
        <v>212</v>
      </c>
      <c r="H160" s="11" t="s">
        <v>333</v>
      </c>
    </row>
    <row r="161" spans="1:8" ht="38.25" x14ac:dyDescent="0.25">
      <c r="A161" s="71">
        <v>43392</v>
      </c>
      <c r="B161" s="35" t="s">
        <v>4</v>
      </c>
      <c r="C161" s="57" t="s">
        <v>0</v>
      </c>
      <c r="D161" s="58">
        <v>4821.79</v>
      </c>
      <c r="E161" s="35" t="s">
        <v>297</v>
      </c>
      <c r="F161" s="3" t="s">
        <v>269</v>
      </c>
      <c r="G161" s="3" t="s">
        <v>209</v>
      </c>
      <c r="H161" s="11" t="s">
        <v>333</v>
      </c>
    </row>
    <row r="162" spans="1:8" ht="51" x14ac:dyDescent="0.25">
      <c r="A162" s="71">
        <v>43392</v>
      </c>
      <c r="B162" s="35" t="s">
        <v>4</v>
      </c>
      <c r="C162" s="57" t="s">
        <v>0</v>
      </c>
      <c r="D162" s="58">
        <v>1638.5</v>
      </c>
      <c r="E162" s="35" t="s">
        <v>298</v>
      </c>
      <c r="F162" s="3" t="s">
        <v>269</v>
      </c>
      <c r="G162" s="3" t="s">
        <v>216</v>
      </c>
      <c r="H162" s="11" t="s">
        <v>332</v>
      </c>
    </row>
    <row r="163" spans="1:8" ht="76.5" x14ac:dyDescent="0.25">
      <c r="A163" s="71">
        <v>43392</v>
      </c>
      <c r="B163" s="35" t="s">
        <v>12</v>
      </c>
      <c r="C163" s="57" t="s">
        <v>0</v>
      </c>
      <c r="D163" s="58">
        <v>189.1</v>
      </c>
      <c r="E163" s="35" t="s">
        <v>299</v>
      </c>
      <c r="F163" s="3" t="s">
        <v>269</v>
      </c>
      <c r="G163" s="3" t="s">
        <v>211</v>
      </c>
      <c r="H163" s="11" t="s">
        <v>334</v>
      </c>
    </row>
    <row r="164" spans="1:8" ht="38.25" x14ac:dyDescent="0.25">
      <c r="A164" s="71">
        <v>43392</v>
      </c>
      <c r="B164" s="35" t="s">
        <v>4</v>
      </c>
      <c r="C164" s="57" t="s">
        <v>0</v>
      </c>
      <c r="D164" s="58">
        <v>12290.83</v>
      </c>
      <c r="E164" s="35" t="s">
        <v>300</v>
      </c>
      <c r="F164" s="3" t="s">
        <v>269</v>
      </c>
      <c r="G164" s="3" t="s">
        <v>202</v>
      </c>
      <c r="H164" s="11" t="s">
        <v>333</v>
      </c>
    </row>
    <row r="165" spans="1:8" ht="38.25" x14ac:dyDescent="0.25">
      <c r="A165" s="71">
        <v>43392</v>
      </c>
      <c r="B165" s="35" t="s">
        <v>4</v>
      </c>
      <c r="C165" s="57" t="s">
        <v>0</v>
      </c>
      <c r="D165" s="58">
        <v>954.85</v>
      </c>
      <c r="E165" s="35" t="s">
        <v>301</v>
      </c>
      <c r="F165" s="3" t="s">
        <v>269</v>
      </c>
      <c r="G165" s="3" t="s">
        <v>202</v>
      </c>
      <c r="H165" s="11" t="s">
        <v>332</v>
      </c>
    </row>
    <row r="166" spans="1:8" ht="38.25" x14ac:dyDescent="0.25">
      <c r="A166" s="71">
        <v>43392</v>
      </c>
      <c r="B166" s="35" t="s">
        <v>4</v>
      </c>
      <c r="C166" s="57" t="s">
        <v>0</v>
      </c>
      <c r="D166" s="58">
        <v>6390.15</v>
      </c>
      <c r="E166" s="35" t="s">
        <v>301</v>
      </c>
      <c r="F166" s="3" t="s">
        <v>269</v>
      </c>
      <c r="G166" s="3" t="s">
        <v>202</v>
      </c>
      <c r="H166" s="11" t="s">
        <v>332</v>
      </c>
    </row>
    <row r="167" spans="1:8" ht="51" x14ac:dyDescent="0.25">
      <c r="A167" s="71">
        <v>43391</v>
      </c>
      <c r="B167" s="35" t="s">
        <v>1</v>
      </c>
      <c r="C167" s="57" t="s">
        <v>0</v>
      </c>
      <c r="D167" s="58">
        <v>100</v>
      </c>
      <c r="E167" s="35" t="s">
        <v>302</v>
      </c>
      <c r="F167" s="3" t="s">
        <v>269</v>
      </c>
      <c r="G167" s="3" t="s">
        <v>187</v>
      </c>
      <c r="H167" s="11"/>
    </row>
    <row r="168" spans="1:8" ht="51" x14ac:dyDescent="0.25">
      <c r="A168" s="71">
        <v>43388</v>
      </c>
      <c r="B168" s="35" t="s">
        <v>1</v>
      </c>
      <c r="C168" s="57" t="s">
        <v>0</v>
      </c>
      <c r="D168" s="58">
        <v>100</v>
      </c>
      <c r="E168" s="35" t="s">
        <v>303</v>
      </c>
      <c r="F168" s="3" t="s">
        <v>269</v>
      </c>
      <c r="G168" s="3" t="s">
        <v>187</v>
      </c>
      <c r="H168" s="11"/>
    </row>
    <row r="169" spans="1:8" ht="63.75" x14ac:dyDescent="0.25">
      <c r="A169" s="68">
        <v>43385</v>
      </c>
      <c r="B169" s="4" t="s">
        <v>1</v>
      </c>
      <c r="C169" s="50" t="s">
        <v>0</v>
      </c>
      <c r="D169" s="51">
        <v>26388.6</v>
      </c>
      <c r="E169" s="4" t="s">
        <v>304</v>
      </c>
      <c r="F169" s="4" t="s">
        <v>233</v>
      </c>
      <c r="G169" s="4" t="s">
        <v>214</v>
      </c>
      <c r="H169" s="4"/>
    </row>
    <row r="170" spans="1:8" ht="63.75" x14ac:dyDescent="0.25">
      <c r="A170" s="68">
        <v>43385</v>
      </c>
      <c r="B170" s="4" t="s">
        <v>1</v>
      </c>
      <c r="C170" s="50" t="s">
        <v>0</v>
      </c>
      <c r="D170" s="51">
        <v>10733</v>
      </c>
      <c r="E170" s="4" t="s">
        <v>304</v>
      </c>
      <c r="F170" s="4" t="s">
        <v>229</v>
      </c>
      <c r="G170" s="4" t="s">
        <v>214</v>
      </c>
      <c r="H170" s="12"/>
    </row>
    <row r="171" spans="1:8" ht="38.25" x14ac:dyDescent="0.25">
      <c r="A171" s="71">
        <v>43381</v>
      </c>
      <c r="B171" s="35" t="s">
        <v>305</v>
      </c>
      <c r="C171" s="57" t="s">
        <v>0</v>
      </c>
      <c r="D171" s="58">
        <v>400</v>
      </c>
      <c r="E171" s="35" t="s">
        <v>306</v>
      </c>
      <c r="F171" s="3" t="s">
        <v>269</v>
      </c>
      <c r="G171" s="3" t="s">
        <v>339</v>
      </c>
      <c r="H171" s="11"/>
    </row>
    <row r="172" spans="1:8" ht="63.75" x14ac:dyDescent="0.25">
      <c r="A172" s="72">
        <v>43377</v>
      </c>
      <c r="B172" s="36" t="s">
        <v>1</v>
      </c>
      <c r="C172" s="59" t="s">
        <v>0</v>
      </c>
      <c r="D172" s="60">
        <v>5260</v>
      </c>
      <c r="E172" s="36" t="s">
        <v>307</v>
      </c>
      <c r="F172" s="4" t="s">
        <v>269</v>
      </c>
      <c r="G172" s="4" t="s">
        <v>194</v>
      </c>
      <c r="H172" s="12"/>
    </row>
    <row r="173" spans="1:8" ht="38.25" x14ac:dyDescent="0.25">
      <c r="A173" s="73">
        <v>43364</v>
      </c>
      <c r="B173" s="31" t="s">
        <v>39</v>
      </c>
      <c r="C173" s="61" t="s">
        <v>0</v>
      </c>
      <c r="D173" s="62">
        <v>48628</v>
      </c>
      <c r="E173" s="31" t="s">
        <v>308</v>
      </c>
      <c r="F173" s="31" t="s">
        <v>228</v>
      </c>
      <c r="G173" s="31" t="s">
        <v>214</v>
      </c>
      <c r="H173" s="32"/>
    </row>
    <row r="174" spans="1:8" ht="51" x14ac:dyDescent="0.25">
      <c r="A174" s="71">
        <v>43364</v>
      </c>
      <c r="B174" s="35" t="s">
        <v>309</v>
      </c>
      <c r="C174" s="57" t="s">
        <v>0</v>
      </c>
      <c r="D174" s="58">
        <v>150000</v>
      </c>
      <c r="E174" s="35" t="s">
        <v>310</v>
      </c>
      <c r="F174" s="3" t="s">
        <v>341</v>
      </c>
      <c r="G174" s="3" t="s">
        <v>340</v>
      </c>
      <c r="H174" s="11"/>
    </row>
    <row r="175" spans="1:8" ht="38.25" x14ac:dyDescent="0.25">
      <c r="A175" s="71">
        <v>43364</v>
      </c>
      <c r="B175" s="35" t="s">
        <v>6</v>
      </c>
      <c r="C175" s="57" t="s">
        <v>0</v>
      </c>
      <c r="D175" s="58">
        <v>82.25</v>
      </c>
      <c r="E175" s="35" t="s">
        <v>5</v>
      </c>
      <c r="F175" s="3" t="s">
        <v>269</v>
      </c>
      <c r="G175" s="3" t="s">
        <v>187</v>
      </c>
      <c r="H175" s="11"/>
    </row>
    <row r="176" spans="1:8" ht="63.75" x14ac:dyDescent="0.25">
      <c r="A176" s="71">
        <v>43360</v>
      </c>
      <c r="B176" s="35" t="s">
        <v>1</v>
      </c>
      <c r="C176" s="57" t="s">
        <v>0</v>
      </c>
      <c r="D176" s="58">
        <v>460.18</v>
      </c>
      <c r="E176" s="35" t="s">
        <v>3</v>
      </c>
      <c r="F176" s="3" t="s">
        <v>269</v>
      </c>
      <c r="G176" s="3" t="s">
        <v>187</v>
      </c>
      <c r="H176" s="11"/>
    </row>
    <row r="177" spans="1:8" ht="51" x14ac:dyDescent="0.25">
      <c r="A177" s="71">
        <v>43360</v>
      </c>
      <c r="B177" s="35" t="s">
        <v>1</v>
      </c>
      <c r="C177" s="57" t="s">
        <v>0</v>
      </c>
      <c r="D177" s="58">
        <v>100</v>
      </c>
      <c r="E177" s="35" t="s">
        <v>311</v>
      </c>
      <c r="F177" s="3" t="s">
        <v>269</v>
      </c>
      <c r="G177" s="3" t="s">
        <v>187</v>
      </c>
      <c r="H177" s="11"/>
    </row>
    <row r="178" spans="1:8" ht="63.75" x14ac:dyDescent="0.25">
      <c r="A178" s="68">
        <v>43360</v>
      </c>
      <c r="B178" s="4" t="s">
        <v>1</v>
      </c>
      <c r="C178" s="50" t="s">
        <v>0</v>
      </c>
      <c r="D178" s="51">
        <v>2100</v>
      </c>
      <c r="E178" s="4" t="s">
        <v>312</v>
      </c>
      <c r="F178" s="4" t="s">
        <v>269</v>
      </c>
      <c r="G178" s="4" t="s">
        <v>345</v>
      </c>
      <c r="H178" s="12" t="s">
        <v>346</v>
      </c>
    </row>
    <row r="179" spans="1:8" ht="38.25" x14ac:dyDescent="0.25">
      <c r="A179" s="71">
        <v>43360</v>
      </c>
      <c r="B179" s="35" t="s">
        <v>20</v>
      </c>
      <c r="C179" s="57" t="s">
        <v>0</v>
      </c>
      <c r="D179" s="58">
        <v>472000</v>
      </c>
      <c r="E179" s="35" t="s">
        <v>313</v>
      </c>
      <c r="F179" s="3" t="s">
        <v>236</v>
      </c>
      <c r="G179" s="11" t="s">
        <v>256</v>
      </c>
      <c r="H179" s="11"/>
    </row>
    <row r="180" spans="1:8" ht="38.25" x14ac:dyDescent="0.25">
      <c r="A180" s="71">
        <v>43360</v>
      </c>
      <c r="B180" s="35" t="s">
        <v>288</v>
      </c>
      <c r="C180" s="57" t="s">
        <v>0</v>
      </c>
      <c r="D180" s="58">
        <v>552500</v>
      </c>
      <c r="E180" s="35" t="s">
        <v>314</v>
      </c>
      <c r="F180" s="3" t="s">
        <v>229</v>
      </c>
      <c r="G180" s="11" t="s">
        <v>342</v>
      </c>
      <c r="H180" s="11"/>
    </row>
    <row r="181" spans="1:8" ht="38.25" x14ac:dyDescent="0.25">
      <c r="A181" s="71">
        <v>43360</v>
      </c>
      <c r="B181" s="35" t="s">
        <v>11</v>
      </c>
      <c r="C181" s="57" t="s">
        <v>0</v>
      </c>
      <c r="D181" s="58">
        <v>5310</v>
      </c>
      <c r="E181" s="35" t="s">
        <v>315</v>
      </c>
      <c r="F181" s="3" t="s">
        <v>269</v>
      </c>
      <c r="G181" s="3" t="s">
        <v>199</v>
      </c>
      <c r="H181" s="3" t="s">
        <v>260</v>
      </c>
    </row>
    <row r="182" spans="1:8" ht="38.25" x14ac:dyDescent="0.25">
      <c r="A182" s="71">
        <v>43360</v>
      </c>
      <c r="B182" s="35" t="s">
        <v>11</v>
      </c>
      <c r="C182" s="57" t="s">
        <v>0</v>
      </c>
      <c r="D182" s="58">
        <v>40708</v>
      </c>
      <c r="E182" s="35" t="s">
        <v>316</v>
      </c>
      <c r="F182" s="3" t="s">
        <v>269</v>
      </c>
      <c r="G182" s="3" t="s">
        <v>351</v>
      </c>
      <c r="H182" s="11"/>
    </row>
    <row r="183" spans="1:8" ht="63.75" x14ac:dyDescent="0.25">
      <c r="A183" s="71">
        <v>43357</v>
      </c>
      <c r="B183" s="35" t="s">
        <v>1</v>
      </c>
      <c r="C183" s="57" t="s">
        <v>0</v>
      </c>
      <c r="D183" s="58">
        <v>500</v>
      </c>
      <c r="E183" s="35" t="s">
        <v>3</v>
      </c>
      <c r="F183" s="3" t="s">
        <v>269</v>
      </c>
      <c r="G183" s="3" t="s">
        <v>187</v>
      </c>
      <c r="H183" s="11"/>
    </row>
    <row r="184" spans="1:8" ht="63.75" x14ac:dyDescent="0.25">
      <c r="A184" s="71">
        <v>43357</v>
      </c>
      <c r="B184" s="35" t="s">
        <v>317</v>
      </c>
      <c r="C184" s="57" t="s">
        <v>0</v>
      </c>
      <c r="D184" s="58">
        <v>100000</v>
      </c>
      <c r="E184" s="35" t="s">
        <v>318</v>
      </c>
      <c r="F184" s="3" t="s">
        <v>341</v>
      </c>
      <c r="G184" s="3" t="s">
        <v>343</v>
      </c>
      <c r="H184" s="11"/>
    </row>
    <row r="185" spans="1:8" ht="63.75" x14ac:dyDescent="0.25">
      <c r="A185" s="72">
        <v>43356</v>
      </c>
      <c r="B185" s="36" t="s">
        <v>1</v>
      </c>
      <c r="C185" s="59" t="s">
        <v>0</v>
      </c>
      <c r="D185" s="60">
        <v>1765</v>
      </c>
      <c r="E185" s="36" t="s">
        <v>319</v>
      </c>
      <c r="F185" s="4" t="s">
        <v>269</v>
      </c>
      <c r="G185" s="4" t="s">
        <v>200</v>
      </c>
      <c r="H185" s="12" t="s">
        <v>213</v>
      </c>
    </row>
    <row r="186" spans="1:8" ht="25.5" x14ac:dyDescent="0.25">
      <c r="A186" s="71">
        <v>43354</v>
      </c>
      <c r="B186" s="35" t="s">
        <v>1</v>
      </c>
      <c r="C186" s="57" t="s">
        <v>0</v>
      </c>
      <c r="D186" s="58">
        <v>82254</v>
      </c>
      <c r="E186" s="35" t="s">
        <v>320</v>
      </c>
      <c r="F186" s="3" t="s">
        <v>269</v>
      </c>
      <c r="G186" s="3" t="s">
        <v>204</v>
      </c>
      <c r="H186" s="11" t="s">
        <v>333</v>
      </c>
    </row>
    <row r="187" spans="1:8" ht="63.75" x14ac:dyDescent="0.25">
      <c r="A187" s="71">
        <v>43354</v>
      </c>
      <c r="B187" s="35" t="s">
        <v>4</v>
      </c>
      <c r="C187" s="57" t="s">
        <v>0</v>
      </c>
      <c r="D187" s="58">
        <v>14992.53</v>
      </c>
      <c r="E187" s="35" t="s">
        <v>321</v>
      </c>
      <c r="F187" s="3" t="s">
        <v>341</v>
      </c>
      <c r="G187" s="3" t="s">
        <v>343</v>
      </c>
      <c r="H187" s="11"/>
    </row>
    <row r="188" spans="1:8" ht="51" x14ac:dyDescent="0.25">
      <c r="A188" s="71">
        <v>43353</v>
      </c>
      <c r="B188" s="35" t="s">
        <v>1</v>
      </c>
      <c r="C188" s="57" t="s">
        <v>0</v>
      </c>
      <c r="D188" s="58">
        <v>100</v>
      </c>
      <c r="E188" s="35" t="s">
        <v>322</v>
      </c>
      <c r="F188" s="3" t="s">
        <v>269</v>
      </c>
      <c r="G188" s="3" t="s">
        <v>187</v>
      </c>
      <c r="H188" s="11"/>
    </row>
    <row r="189" spans="1:8" x14ac:dyDescent="0.25">
      <c r="A189" s="71">
        <v>43353</v>
      </c>
      <c r="B189" s="35" t="s">
        <v>323</v>
      </c>
      <c r="C189" s="57" t="s">
        <v>0</v>
      </c>
      <c r="D189" s="58">
        <v>1000</v>
      </c>
      <c r="E189" s="35" t="s">
        <v>324</v>
      </c>
      <c r="F189" s="3" t="s">
        <v>269</v>
      </c>
      <c r="G189" s="11" t="s">
        <v>344</v>
      </c>
      <c r="H189" s="11"/>
    </row>
    <row r="190" spans="1:8" ht="38.25" x14ac:dyDescent="0.25">
      <c r="A190" s="71">
        <v>43304</v>
      </c>
      <c r="B190" s="35" t="s">
        <v>6</v>
      </c>
      <c r="C190" s="57" t="s">
        <v>0</v>
      </c>
      <c r="D190" s="58">
        <v>60.9</v>
      </c>
      <c r="E190" s="35" t="s">
        <v>5</v>
      </c>
      <c r="F190" s="3" t="s">
        <v>269</v>
      </c>
      <c r="G190" s="3" t="s">
        <v>187</v>
      </c>
      <c r="H190" s="11"/>
    </row>
    <row r="191" spans="1:8" ht="63.75" x14ac:dyDescent="0.25">
      <c r="A191" s="71">
        <v>43304</v>
      </c>
      <c r="B191" s="35" t="s">
        <v>286</v>
      </c>
      <c r="C191" s="58">
        <v>400000</v>
      </c>
      <c r="D191" s="57" t="s">
        <v>0</v>
      </c>
      <c r="E191" s="35" t="s">
        <v>326</v>
      </c>
      <c r="F191" s="11" t="s">
        <v>335</v>
      </c>
      <c r="G191" s="11" t="s">
        <v>268</v>
      </c>
      <c r="H191" s="11"/>
    </row>
    <row r="192" spans="1:8" ht="38.25" x14ac:dyDescent="0.25">
      <c r="A192" s="71">
        <v>43301</v>
      </c>
      <c r="B192" s="35" t="s">
        <v>325</v>
      </c>
      <c r="C192" s="57" t="s">
        <v>0</v>
      </c>
      <c r="D192" s="58">
        <v>3280</v>
      </c>
      <c r="E192" s="35" t="s">
        <v>327</v>
      </c>
      <c r="F192" s="3" t="s">
        <v>269</v>
      </c>
      <c r="G192" s="3" t="s">
        <v>194</v>
      </c>
      <c r="H192" s="11"/>
    </row>
    <row r="193" spans="1:17" ht="38.25" x14ac:dyDescent="0.25">
      <c r="A193" s="70">
        <v>43301</v>
      </c>
      <c r="B193" s="6" t="s">
        <v>13</v>
      </c>
      <c r="C193" s="53" t="s">
        <v>0</v>
      </c>
      <c r="D193" s="54">
        <v>80500.36</v>
      </c>
      <c r="E193" s="6" t="s">
        <v>328</v>
      </c>
      <c r="F193" s="13" t="s">
        <v>229</v>
      </c>
      <c r="G193" s="6" t="s">
        <v>214</v>
      </c>
      <c r="H193" s="13"/>
    </row>
    <row r="194" spans="1:17" ht="51" x14ac:dyDescent="0.25">
      <c r="A194" s="71">
        <v>43245</v>
      </c>
      <c r="B194" s="35" t="s">
        <v>286</v>
      </c>
      <c r="C194" s="58">
        <v>500000</v>
      </c>
      <c r="D194" s="57" t="s">
        <v>0</v>
      </c>
      <c r="E194" s="35" t="s">
        <v>329</v>
      </c>
      <c r="F194" s="11" t="s">
        <v>337</v>
      </c>
      <c r="G194" s="11" t="s">
        <v>268</v>
      </c>
      <c r="H194" s="11"/>
    </row>
    <row r="195" spans="1:17" ht="63.75" x14ac:dyDescent="0.25">
      <c r="A195" s="71">
        <v>43245</v>
      </c>
      <c r="B195" s="35" t="s">
        <v>286</v>
      </c>
      <c r="C195" s="58">
        <v>500000</v>
      </c>
      <c r="D195" s="57" t="s">
        <v>0</v>
      </c>
      <c r="E195" s="35" t="s">
        <v>330</v>
      </c>
      <c r="F195" s="11" t="s">
        <v>335</v>
      </c>
      <c r="G195" s="11" t="s">
        <v>268</v>
      </c>
      <c r="H195" s="11"/>
    </row>
    <row r="196" spans="1:17" ht="63.75" x14ac:dyDescent="0.25">
      <c r="A196" s="71">
        <v>43245</v>
      </c>
      <c r="B196" s="35" t="s">
        <v>286</v>
      </c>
      <c r="C196" s="58">
        <v>500000</v>
      </c>
      <c r="D196" s="57" t="s">
        <v>0</v>
      </c>
      <c r="E196" s="35" t="s">
        <v>331</v>
      </c>
      <c r="F196" s="11" t="s">
        <v>336</v>
      </c>
      <c r="G196" s="11" t="s">
        <v>268</v>
      </c>
      <c r="H196" s="11"/>
    </row>
    <row r="197" spans="1:17" s="16" customFormat="1" x14ac:dyDescent="0.25">
      <c r="A197" s="74"/>
      <c r="B197" s="39"/>
      <c r="C197" s="45"/>
      <c r="D197" s="45"/>
      <c r="E197" s="39"/>
      <c r="F197" s="39"/>
      <c r="G197" s="39"/>
      <c r="H197" s="39"/>
      <c r="I197" s="40"/>
      <c r="J197" s="39"/>
      <c r="K197" s="39"/>
      <c r="L197" s="39"/>
      <c r="M197" s="39"/>
      <c r="N197" s="39"/>
      <c r="O197" s="39"/>
      <c r="P197" s="39"/>
      <c r="Q197" s="39"/>
    </row>
  </sheetData>
  <autoFilter ref="A1:H196" xr:uid="{00000000-0009-0000-0000-000001000000}"/>
  <mergeCells count="1">
    <mergeCell ref="I2:I3"/>
  </mergeCells>
  <hyperlinks>
    <hyperlink ref="G153" r:id="rId1" display="2" xr:uid="{00000000-0004-0000-0100-000000000000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БДДС</vt:lpstr>
      <vt:lpstr>Лист2</vt:lpstr>
      <vt:lpstr>Выписка банка с 25.05.18 по н.в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</dc:creator>
  <cp:lastModifiedBy>Elena</cp:lastModifiedBy>
  <cp:lastPrinted>2019-07-30T07:59:10Z</cp:lastPrinted>
  <dcterms:created xsi:type="dcterms:W3CDTF">2019-07-23T10:25:54Z</dcterms:created>
  <dcterms:modified xsi:type="dcterms:W3CDTF">2019-08-17T05:29:15Z</dcterms:modified>
</cp:coreProperties>
</file>