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v\Desktop\"/>
    </mc:Choice>
  </mc:AlternateContent>
  <bookViews>
    <workbookView xWindow="480" yWindow="105" windowWidth="27795" windowHeight="12600"/>
  </bookViews>
  <sheets>
    <sheet name="ТЗ" sheetId="11" r:id="rId1"/>
    <sheet name="МЛ" sheetId="9" r:id="rId2"/>
    <sheet name="ПУТЕВЫЕ ЛИСТЫ" sheetId="12" r:id="rId3"/>
    <sheet name="Акты" sheetId="13" r:id="rId4"/>
    <sheet name="ШТАТНОЕ РАСПИСАНИЕ" sheetId="2" r:id="rId5"/>
    <sheet name="ПРОБЕГ до ДОМА" sheetId="8" r:id="rId6"/>
    <sheet name="МАРШРУТЫ" sheetId="5" r:id="rId7"/>
    <sheet name="УПРАВЛЕНИЕ АВТО" sheetId="4" r:id="rId8"/>
    <sheet name="ТАБЕЛЬ" sheetId="1" r:id="rId9"/>
    <sheet name="ГСМ" sheetId="7" r:id="rId10"/>
  </sheets>
  <definedNames>
    <definedName name="_xlnm._FilterDatabase" localSheetId="6" hidden="1">МАРШРУТЫ!$A$1:$BM$32</definedName>
    <definedName name="_xlnm._FilterDatabase" localSheetId="1" hidden="1">МЛ!$A$6:$L$8</definedName>
    <definedName name="_xlnm._FilterDatabase" localSheetId="8" hidden="1">ТАБЕЛЬ!$A$1:$D$100</definedName>
    <definedName name="_xlnm.Print_Area" localSheetId="3">Акты!$A$1:$DF$49</definedName>
    <definedName name="_xlnm.Print_Area" localSheetId="1">МЛ!$A$1:$L$8</definedName>
  </definedNames>
  <calcPr calcId="162913" refMode="R1C1"/>
</workbook>
</file>

<file path=xl/calcChain.xml><?xml version="1.0" encoding="utf-8"?>
<calcChain xmlns="http://schemas.openxmlformats.org/spreadsheetml/2006/main">
  <c r="BJ18" i="13" l="1"/>
  <c r="BW49" i="13"/>
  <c r="P49" i="13"/>
  <c r="C18" i="13"/>
  <c r="CG8" i="13"/>
  <c r="CG7" i="13"/>
  <c r="CL38" i="13" s="1"/>
  <c r="CG6" i="13"/>
  <c r="CG5" i="13"/>
  <c r="CD3" i="13"/>
  <c r="W3" i="13"/>
  <c r="Z7" i="13"/>
  <c r="AE17" i="13" s="1"/>
  <c r="Z6" i="13"/>
  <c r="Z5" i="13"/>
  <c r="CI48" i="12"/>
  <c r="BL30" i="12"/>
  <c r="C30" i="12"/>
  <c r="M24" i="12"/>
  <c r="AF47" i="12" s="1"/>
  <c r="CI47" i="12" s="1"/>
  <c r="BY7" i="12"/>
  <c r="P7" i="12"/>
  <c r="BY6" i="12"/>
  <c r="P6" i="12"/>
  <c r="BY5" i="12"/>
  <c r="P5" i="12"/>
  <c r="AO4" i="12"/>
  <c r="CX4" i="12" s="1"/>
  <c r="P4" i="12"/>
  <c r="BY4" i="12" s="1"/>
  <c r="CX1" i="12"/>
  <c r="CW1" i="12"/>
  <c r="CV1" i="12"/>
  <c r="AO1" i="12"/>
  <c r="AN1" i="12"/>
  <c r="AM1" i="12"/>
  <c r="CL17" i="13" l="1"/>
  <c r="AW26" i="12"/>
  <c r="AW40" i="12" s="1"/>
  <c r="CU1" i="12"/>
  <c r="AE38" i="13" l="1"/>
  <c r="DG26" i="12"/>
  <c r="DG40" i="12" s="1"/>
  <c r="A40" i="12"/>
  <c r="BJ40" i="12" s="1"/>
  <c r="CG2" i="12"/>
  <c r="G12" i="12"/>
  <c r="BP12" i="12" s="1"/>
  <c r="A24" i="12"/>
  <c r="BJ24" i="12" s="1"/>
  <c r="A8" i="9" l="1"/>
</calcChain>
</file>

<file path=xl/sharedStrings.xml><?xml version="1.0" encoding="utf-8"?>
<sst xmlns="http://schemas.openxmlformats.org/spreadsheetml/2006/main" count="928" uniqueCount="189">
  <si>
    <t>Дата</t>
  </si>
  <si>
    <t>ФИО</t>
  </si>
  <si>
    <t>Вид</t>
  </si>
  <si>
    <t>Часы</t>
  </si>
  <si>
    <t>В</t>
  </si>
  <si>
    <t>Я</t>
  </si>
  <si>
    <t xml:space="preserve">Воланд </t>
  </si>
  <si>
    <t>Фагот Коровьев</t>
  </si>
  <si>
    <t>Азазелло</t>
  </si>
  <si>
    <t>начальник СБ</t>
  </si>
  <si>
    <t>Кот Бегемот</t>
  </si>
  <si>
    <t>Бездомный Иван</t>
  </si>
  <si>
    <t>секретарь-переводчик</t>
  </si>
  <si>
    <t>ОТДЕЛ</t>
  </si>
  <si>
    <t>ДОЛЖНОСТЬ</t>
  </si>
  <si>
    <t>Управление</t>
  </si>
  <si>
    <t>Служба безопасности</t>
  </si>
  <si>
    <t>Бухгалтерия</t>
  </si>
  <si>
    <t>Отдел персонала</t>
  </si>
  <si>
    <t>Отдел снабжения</t>
  </si>
  <si>
    <t>ИТ администратор</t>
  </si>
  <si>
    <t>СОБСТВЕННИК</t>
  </si>
  <si>
    <t>ВОДИТЕЛЬ 1</t>
  </si>
  <si>
    <t>ВОДИТЕЛЬ 2</t>
  </si>
  <si>
    <t>Ведьма 1</t>
  </si>
  <si>
    <t>Ведьма 2</t>
  </si>
  <si>
    <t>зам. главного бухгалтера</t>
  </si>
  <si>
    <t>Вурдалак 1</t>
  </si>
  <si>
    <t>Вурдалак 2</t>
  </si>
  <si>
    <t>менеджер по снабжению</t>
  </si>
  <si>
    <t>начальник отдела персонала</t>
  </si>
  <si>
    <t>главный бухгалтер</t>
  </si>
  <si>
    <t>пролетарский поэт</t>
  </si>
  <si>
    <t>директор</t>
  </si>
  <si>
    <t>жилтоварищество</t>
  </si>
  <si>
    <t>психиатрическая лечебница</t>
  </si>
  <si>
    <t>патриаршие пруды</t>
  </si>
  <si>
    <t>ресторан У Грибоедова</t>
  </si>
  <si>
    <t>театр Варьете</t>
  </si>
  <si>
    <t>милиция</t>
  </si>
  <si>
    <t>чебуречная Ялта</t>
  </si>
  <si>
    <t xml:space="preserve">Дом МАССОЛИТА </t>
  </si>
  <si>
    <t>магазин Торгсин</t>
  </si>
  <si>
    <t>ОРГАНИЗАЦИЯ</t>
  </si>
  <si>
    <t>АДРЕС</t>
  </si>
  <si>
    <t xml:space="preserve">нехорошая квартира №50 </t>
  </si>
  <si>
    <t>Тверской бульвар, 25</t>
  </si>
  <si>
    <t>Петровка, 38</t>
  </si>
  <si>
    <t>Арбат, 50</t>
  </si>
  <si>
    <t>Правобережная, 6а</t>
  </si>
  <si>
    <t>Бол. Садовая, 10</t>
  </si>
  <si>
    <t>х..з..</t>
  </si>
  <si>
    <t>Бол. Садовая, 18</t>
  </si>
  <si>
    <t>РАССТОЯНИЕ</t>
  </si>
  <si>
    <t>ДЕЛОВАЯ ЦЕЛЬ</t>
  </si>
  <si>
    <t>переговоры</t>
  </si>
  <si>
    <t>оперативка</t>
  </si>
  <si>
    <t>прием-передача фин.документов</t>
  </si>
  <si>
    <t>сверка взаиморасчетов</t>
  </si>
  <si>
    <t>косультации</t>
  </si>
  <si>
    <t>кадровые вопросы</t>
  </si>
  <si>
    <t>проверка работы СБ</t>
  </si>
  <si>
    <t>согласование графика поставок</t>
  </si>
  <si>
    <t>лечение</t>
  </si>
  <si>
    <t>июль</t>
  </si>
  <si>
    <t>август</t>
  </si>
  <si>
    <t>МАРКА АВТО</t>
  </si>
  <si>
    <t>ГОС.НОМЕР</t>
  </si>
  <si>
    <t>28-70 ОГО</t>
  </si>
  <si>
    <t>Д 1-01</t>
  </si>
  <si>
    <t>91-63 ЮАР</t>
  </si>
  <si>
    <t>к008ТС</t>
  </si>
  <si>
    <t>Чайка</t>
  </si>
  <si>
    <t>Волга</t>
  </si>
  <si>
    <t xml:space="preserve">СМЗ С-3А </t>
  </si>
  <si>
    <t>Adler Trumpf Junior</t>
  </si>
  <si>
    <t>Пробег до дома</t>
  </si>
  <si>
    <t>ВОД.ПРАВА</t>
  </si>
  <si>
    <t>СРОК ДЕЙСТВИЯ</t>
  </si>
  <si>
    <t>77РМ220651</t>
  </si>
  <si>
    <t>7732309112</t>
  </si>
  <si>
    <t>7714614441</t>
  </si>
  <si>
    <t>77ОЕ831630</t>
  </si>
  <si>
    <t>77ОС640835</t>
  </si>
  <si>
    <t>№ ПЛ</t>
  </si>
  <si>
    <t>Водитель</t>
  </si>
  <si>
    <t>Адрес; объект (контрагент); служебная цель поездки</t>
  </si>
  <si>
    <t>Пробег</t>
  </si>
  <si>
    <t>Исполнитель: зицпредседатель ООО "Рога и Копыта" Фунт:    ______________________</t>
  </si>
  <si>
    <t>Воланд</t>
  </si>
  <si>
    <t>Тверской бульвар, 25; ресторан У Грибоедова; переговоры</t>
  </si>
  <si>
    <t>Арбат, 50; магазин Торгсин; согласование графика поставок</t>
  </si>
  <si>
    <t>Одометр                      начало - конец раб.дня</t>
  </si>
  <si>
    <t>Бол. Садовая, 10; нехорошая квартира №50 ; переговоры</t>
  </si>
  <si>
    <t>Бол. Садовая, 18; театр Варьете; прием-передача фин.документов</t>
  </si>
  <si>
    <t>АВТОМОБИЛЬ</t>
  </si>
  <si>
    <t>за месяц: ________________</t>
  </si>
  <si>
    <t>Маршрутный лист автомобилей для сужебных поездок</t>
  </si>
  <si>
    <t>ЧАЙКА</t>
  </si>
  <si>
    <t>10701/1</t>
  </si>
  <si>
    <t>10702/1</t>
  </si>
  <si>
    <t>20701/1</t>
  </si>
  <si>
    <t>х..з..; чебуречная Ялта; согласование графика поставок</t>
  </si>
  <si>
    <t>1.</t>
  </si>
  <si>
    <t>1.1.</t>
  </si>
  <si>
    <t>1.2.</t>
  </si>
  <si>
    <t>1.3.</t>
  </si>
  <si>
    <t>1.4.</t>
  </si>
  <si>
    <t>В случае, если водитель вправе управлять разными машинами, учитывать это при распределении поездок., т.к. один водитель не может одновременно управлять двумя авто в одно время. При этом возможны одна поездка в первой половине дня на одной машине, другая поездка во-второй половине дня на другой машине</t>
  </si>
  <si>
    <t>УПРАВЛЕНИЕ машиной</t>
  </si>
  <si>
    <t>Количество дней использования каждого авто должно быть равно количеству рабочих смен собственника по табелю (символ Я)</t>
  </si>
  <si>
    <t>В один день машина может использоваться для поездок двумя водителями (условно первая и вторая половина дня)</t>
  </si>
  <si>
    <t>При невозможности выезда второго водителя, возможна только одна поездка в день (по выбору в первой или во-второй половине дня)</t>
  </si>
  <si>
    <t>2.</t>
  </si>
  <si>
    <t>2.1.</t>
  </si>
  <si>
    <t>РАСХОД ГСМ</t>
  </si>
  <si>
    <t>ПРОБЕГ машины</t>
  </si>
  <si>
    <t>Пробег за месяц по каждой машине определяется исходя из предоставленного расхода ГСМ</t>
  </si>
  <si>
    <t>Расход на 100 км</t>
  </si>
  <si>
    <t>Примерный алгоритм вычислений:</t>
  </si>
  <si>
    <t>Одометр начала рабочего дня должен учитывать предыдущие показания одометра данной машины + пробег до дома и обратно данной машины</t>
  </si>
  <si>
    <t>Необходимо автоматически заполнить маршрутный лист за месяц по всем машинам, а также ежедневные путевые листы и передаточные акты по каждой машине</t>
  </si>
  <si>
    <t>Вводные данные: табель рабочего времени от кадровой службы, данные по расходам ГСМ от бухгалтерии</t>
  </si>
  <si>
    <t>ВНИМАНИЕ: идет заполнение прошедших периодов, исходя из заданных параметров расхода ГСМ и рабочих смен</t>
  </si>
  <si>
    <t>Зная расход ГСМ в литрах, определяем нужный пробег конкретной машины за месяц</t>
  </si>
  <si>
    <t>Зная рабочие смены собственника машины, определяем дни использования машины для служебных поездок, это должны быть равные величины.</t>
  </si>
  <si>
    <t>Зная водителей допущенных к управлению машиной (они вписаны в полис ОСАГО) и учитывая их выход на работу (символ Я по табелю) распределяем водителей по всем дням служебных поездок</t>
  </si>
  <si>
    <r>
      <t xml:space="preserve">Распределение водителей подням управления конкретной машиной и маршруты их служебных поездок создаются </t>
    </r>
    <r>
      <rPr>
        <b/>
        <sz val="8"/>
        <color theme="1"/>
        <rFont val="Arial"/>
        <family val="2"/>
        <charset val="204"/>
      </rPr>
      <t>случайным порядком</t>
    </r>
    <r>
      <rPr>
        <sz val="8"/>
        <color theme="1"/>
        <rFont val="Arial"/>
        <family val="2"/>
        <charset val="204"/>
      </rPr>
      <t>.</t>
    </r>
  </si>
  <si>
    <t>При необходимости увеличения пробега за месяц, добаляется корректировка дневных показаний одометра (нескольких дней по выбору)</t>
  </si>
  <si>
    <r>
      <t xml:space="preserve">Учитываем, что один водитель не может </t>
    </r>
    <r>
      <rPr>
        <b/>
        <sz val="8"/>
        <color theme="1"/>
        <rFont val="Arial"/>
        <family val="2"/>
        <charset val="204"/>
      </rPr>
      <t>одновременно</t>
    </r>
    <r>
      <rPr>
        <sz val="8"/>
        <color theme="1"/>
        <rFont val="Arial"/>
        <family val="2"/>
        <charset val="204"/>
      </rPr>
      <t xml:space="preserve"> управлять двумя разными авто, но может в первой половине дня совершить поездку на одной машине, во-втрой половине дня на другой.</t>
    </r>
  </si>
  <si>
    <t xml:space="preserve">Расход ГСМ за прошедший месяц по каждой машине предоставляется бухгалтерией </t>
  </si>
  <si>
    <r>
      <t>Пробег за день складывается из пробегов по служебным делам + свободная корректировка (</t>
    </r>
    <r>
      <rPr>
        <b/>
        <sz val="8"/>
        <color theme="1"/>
        <rFont val="Arial"/>
        <family val="2"/>
        <charset val="204"/>
      </rPr>
      <t>в случае необходимости</t>
    </r>
    <r>
      <rPr>
        <sz val="8"/>
        <color theme="1"/>
        <rFont val="Arial"/>
        <family val="2"/>
        <charset val="204"/>
      </rPr>
      <t xml:space="preserve"> увеличения общего дневного пробега)</t>
    </r>
  </si>
  <si>
    <r>
      <t xml:space="preserve">К управлению каждой машины допущены только водители, указанные в таб. "Управление авто" </t>
    </r>
    <r>
      <rPr>
        <b/>
        <sz val="8"/>
        <rFont val="Arial"/>
        <family val="2"/>
        <charset val="204"/>
      </rPr>
      <t>+ сам собственник</t>
    </r>
  </si>
  <si>
    <t>I</t>
  </si>
  <si>
    <t>Путевой лист легкового автомобиля</t>
  </si>
  <si>
    <t>№</t>
  </si>
  <si>
    <t xml:space="preserve">срок действия </t>
  </si>
  <si>
    <t>Марка автомобиля:</t>
  </si>
  <si>
    <t>Номерной знак:</t>
  </si>
  <si>
    <t>Водитель (работник):</t>
  </si>
  <si>
    <t>Водительское удостоверение:</t>
  </si>
  <si>
    <t>Отдел \ должность работника:</t>
  </si>
  <si>
    <t>Прошел предрейсовый контроль</t>
  </si>
  <si>
    <t>Прошел предрейсовый</t>
  </si>
  <si>
    <t>технического состояния</t>
  </si>
  <si>
    <t xml:space="preserve">медицинский осмотр </t>
  </si>
  <si>
    <t>Дата:</t>
  </si>
  <si>
    <t>Время:</t>
  </si>
  <si>
    <t>Одометр:</t>
  </si>
  <si>
    <t>(</t>
  </si>
  <si>
    <t>)</t>
  </si>
  <si>
    <t>подпись</t>
  </si>
  <si>
    <t>Выезд с места постоянной стоянки</t>
  </si>
  <si>
    <t xml:space="preserve">Дата </t>
  </si>
  <si>
    <t>Время</t>
  </si>
  <si>
    <t>Одометр (км.)</t>
  </si>
  <si>
    <t>Автомобиль сдал:</t>
  </si>
  <si>
    <t xml:space="preserve">_____________               </t>
  </si>
  <si>
    <t>Автомобиль принял:</t>
  </si>
  <si>
    <t xml:space="preserve">_____________ </t>
  </si>
  <si>
    <t>Маршруты движения: адрес; объект (контрагент); служебная цель поездки</t>
  </si>
  <si>
    <t>…</t>
  </si>
  <si>
    <t>Заезд на место постоянной стоянки</t>
  </si>
  <si>
    <t xml:space="preserve"> Автомобиль сдал:</t>
  </si>
  <si>
    <t xml:space="preserve"> Автомобиль принял:</t>
  </si>
  <si>
    <t>Пройдено (км.):</t>
  </si>
  <si>
    <t>-</t>
  </si>
  <si>
    <t>время заезда:</t>
  </si>
  <si>
    <t>одометр заезда:</t>
  </si>
  <si>
    <t>пройдено:</t>
  </si>
  <si>
    <t>время выезда:</t>
  </si>
  <si>
    <t>одометр выезда:</t>
  </si>
  <si>
    <t>Необходимо иметь возможность отправки на печать всех путевых листов и передаточных актов за месяц одновременно</t>
  </si>
  <si>
    <t>Акт приема-передачи в аренду</t>
  </si>
  <si>
    <t>легкового автомобиля</t>
  </si>
  <si>
    <t>от</t>
  </si>
  <si>
    <t>Государственный регистрационный знак:</t>
  </si>
  <si>
    <t>Арендодатель (собственник):</t>
  </si>
  <si>
    <t>Арендатор:</t>
  </si>
  <si>
    <t xml:space="preserve">1. Арендодатель передает, а Арендатор принимает автомобиль в исправном техническом состоянии без видимых повреждений </t>
  </si>
  <si>
    <t>Для замечаний:</t>
  </si>
  <si>
    <t xml:space="preserve">     н е т</t>
  </si>
  <si>
    <t xml:space="preserve">2. Арендатор передает (возвращает), а Арендодатель принимает автомобиль в исправном техническом состоянии без видимых повреждений </t>
  </si>
  <si>
    <t>одометр:</t>
  </si>
  <si>
    <t>ООО "Рога и копыта"</t>
  </si>
  <si>
    <t>Цель мероприятия: рассчитанные пробеги за месяц по служебным делам должы полностью совпасть с предоставленными данными по расходу ГСМ от бухгалтерии, с учетом рабочих смен. Просьба учитывать размеры данных: водителей более 20, машин 10, маршрутов поездок более 20</t>
  </si>
  <si>
    <t>ОТ</t>
  </si>
  <si>
    <t>К</t>
  </si>
  <si>
    <t>ТЗ (просьба выполнить без макросов)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</si>
</sst>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;@"/>
    <numFmt numFmtId="165" formatCode="&quot;№ &quot;###0"/>
    <numFmt numFmtId="166" formatCode="[$-FC19]dd\ mmmm\ yyyy\ \г\.;@"/>
    <numFmt numFmtId="167" formatCode="[$-F800]dddd\,\ mmmm\ dd\,\ yyyy"/>
    <numFmt numFmtId="168" formatCode="h:mm;@"/>
    <numFmt numFmtId="169" formatCode="#,##0&quot; км.&quot;"/>
  </numFmts>
  <fonts count="16" x14ac:knownFonts="1">
    <font>
      <sz val="11"/>
      <color theme="1"/>
      <name val="Calibri"/>
      <family val="2"/>
      <charset val="204"/>
      <scheme val="minor"/>
    </font>
    <font>
      <b/>
      <sz val="6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37">
    <xf numFmtId="0" fontId="0" fillId="0" borderId="0" xfId="0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center" vertical="top"/>
    </xf>
    <xf numFmtId="14" fontId="4" fillId="0" borderId="0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16" fontId="3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/>
    <xf numFmtId="167" fontId="8" fillId="0" borderId="0" xfId="0" applyNumberFormat="1" applyFont="1" applyFill="1" applyBorder="1"/>
    <xf numFmtId="0" fontId="8" fillId="0" borderId="7" xfId="0" applyFont="1" applyFill="1" applyBorder="1"/>
    <xf numFmtId="167" fontId="10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168" fontId="10" fillId="0" borderId="7" xfId="0" applyNumberFormat="1" applyFont="1" applyFill="1" applyBorder="1" applyAlignment="1">
      <alignment horizontal="left"/>
    </xf>
    <xf numFmtId="168" fontId="10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0" fillId="0" borderId="7" xfId="0" applyFont="1" applyFill="1" applyBorder="1"/>
    <xf numFmtId="169" fontId="10" fillId="0" borderId="7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0" fontId="8" fillId="0" borderId="0" xfId="0" applyFont="1" applyBorder="1"/>
    <xf numFmtId="0" fontId="8" fillId="0" borderId="7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12" fillId="0" borderId="0" xfId="0" applyFont="1"/>
    <xf numFmtId="0" fontId="8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0" fontId="11" fillId="0" borderId="0" xfId="0" applyFont="1"/>
    <xf numFmtId="164" fontId="8" fillId="0" borderId="0" xfId="0" applyNumberFormat="1" applyFont="1" applyBorder="1" applyAlignment="1">
      <alignment horizontal="center" vertical="center"/>
    </xf>
    <xf numFmtId="168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3" fontId="14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11" fillId="3" borderId="0" xfId="0" applyFont="1" applyFill="1" applyBorder="1" applyAlignment="1"/>
    <xf numFmtId="0" fontId="0" fillId="3" borderId="0" xfId="0" applyFont="1" applyFill="1" applyBorder="1" applyAlignment="1"/>
    <xf numFmtId="168" fontId="11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168" fontId="11" fillId="3" borderId="0" xfId="0" applyNumberFormat="1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left"/>
    </xf>
    <xf numFmtId="0" fontId="0" fillId="3" borderId="0" xfId="0" applyFont="1" applyFill="1" applyBorder="1"/>
    <xf numFmtId="0" fontId="11" fillId="3" borderId="0" xfId="0" applyFont="1" applyFill="1" applyBorder="1"/>
    <xf numFmtId="166" fontId="11" fillId="0" borderId="0" xfId="0" applyNumberFormat="1" applyFont="1" applyFill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166" fontId="5" fillId="0" borderId="0" xfId="0" applyNumberFormat="1" applyFont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10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166" fontId="11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0" fillId="0" borderId="0" xfId="0" applyAlignment="1">
      <alignment vertical="center"/>
    </xf>
    <xf numFmtId="0" fontId="10" fillId="3" borderId="0" xfId="0" applyFont="1" applyFill="1" applyBorder="1" applyAlignment="1"/>
    <xf numFmtId="0" fontId="10" fillId="3" borderId="0" xfId="0" applyFont="1" applyFill="1" applyBorder="1"/>
    <xf numFmtId="3" fontId="10" fillId="3" borderId="0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6" fontId="11" fillId="0" borderId="0" xfId="0" applyNumberFormat="1" applyFont="1" applyFill="1" applyAlignment="1">
      <alignment horizontal="left" vertical="center"/>
    </xf>
    <xf numFmtId="0" fontId="0" fillId="0" borderId="0" xfId="0" applyFill="1" applyAlignment="1"/>
    <xf numFmtId="0" fontId="1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11" fillId="0" borderId="0" xfId="0" applyFont="1" applyFill="1" applyBorder="1" applyAlignment="1">
      <alignment vertical="center"/>
    </xf>
    <xf numFmtId="0" fontId="0" fillId="0" borderId="0" xfId="0" applyAlignment="1"/>
    <xf numFmtId="167" fontId="10" fillId="0" borderId="7" xfId="0" applyNumberFormat="1" applyFont="1" applyFill="1" applyBorder="1" applyAlignment="1">
      <alignment horizontal="left"/>
    </xf>
    <xf numFmtId="167" fontId="0" fillId="0" borderId="7" xfId="0" applyNumberFormat="1" applyBorder="1" applyAlignment="1"/>
    <xf numFmtId="0" fontId="10" fillId="0" borderId="7" xfId="0" applyFont="1" applyFill="1" applyBorder="1" applyAlignment="1">
      <alignment horizontal="left"/>
    </xf>
    <xf numFmtId="0" fontId="0" fillId="0" borderId="7" xfId="0" applyBorder="1" applyAlignment="1"/>
    <xf numFmtId="168" fontId="10" fillId="0" borderId="7" xfId="0" applyNumberFormat="1" applyFont="1" applyFill="1" applyBorder="1" applyAlignment="1">
      <alignment horizontal="left"/>
    </xf>
    <xf numFmtId="169" fontId="10" fillId="0" borderId="7" xfId="0" applyNumberFormat="1" applyFont="1" applyFill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/>
    <xf numFmtId="164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8" fontId="10" fillId="0" borderId="9" xfId="0" applyNumberFormat="1" applyFont="1" applyBorder="1" applyAlignment="1">
      <alignment horizontal="center" vertical="center"/>
    </xf>
    <xf numFmtId="168" fontId="10" fillId="0" borderId="9" xfId="0" applyNumberFormat="1" applyFont="1" applyBorder="1" applyAlignment="1"/>
    <xf numFmtId="0" fontId="10" fillId="0" borderId="9" xfId="0" applyFont="1" applyBorder="1" applyAlignment="1"/>
    <xf numFmtId="3" fontId="10" fillId="0" borderId="9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8" fillId="0" borderId="1" xfId="0" applyFont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/>
    <xf numFmtId="164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8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6" xfId="0" applyBorder="1" applyAlignment="1"/>
    <xf numFmtId="0" fontId="0" fillId="0" borderId="8" xfId="0" applyBorder="1" applyAlignment="1"/>
    <xf numFmtId="3" fontId="11" fillId="3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/>
    <xf numFmtId="168" fontId="11" fillId="3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9" xfId="0" applyFont="1" applyBorder="1" applyAlignment="1">
      <alignment vertical="center"/>
    </xf>
    <xf numFmtId="0" fontId="0" fillId="0" borderId="9" xfId="0" applyBorder="1" applyAlignment="1"/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3" fontId="15" fillId="0" borderId="1" xfId="0" applyNumberFormat="1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3" fontId="11" fillId="3" borderId="0" xfId="0" applyNumberFormat="1" applyFont="1" applyFill="1" applyBorder="1" applyAlignment="1">
      <alignment horizontal="right"/>
    </xf>
    <xf numFmtId="0" fontId="10" fillId="0" borderId="0" xfId="0" applyFont="1" applyBorder="1" applyAlignment="1"/>
    <xf numFmtId="168" fontId="11" fillId="3" borderId="0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9"/>
  <sheetViews>
    <sheetView tabSelected="1" zoomScale="150" zoomScaleNormal="150" workbookViewId="0">
      <selection activeCell="B1" sqref="B1"/>
    </sheetView>
  </sheetViews>
  <sheetFormatPr defaultColWidth="9.140625" defaultRowHeight="11.25" x14ac:dyDescent="0.25"/>
  <cols>
    <col min="1" max="1" width="4.85546875" style="38" customWidth="1"/>
    <col min="2" max="2" width="154.42578125" style="38" customWidth="1"/>
    <col min="3" max="3" width="13.7109375" style="38" customWidth="1"/>
    <col min="4" max="5" width="6.5703125" style="38" customWidth="1"/>
    <col min="6" max="16384" width="9.140625" style="37"/>
  </cols>
  <sheetData>
    <row r="1" spans="2:2" x14ac:dyDescent="0.25">
      <c r="B1" s="106" t="s">
        <v>188</v>
      </c>
    </row>
    <row r="2" spans="2:2" x14ac:dyDescent="0.25">
      <c r="B2" s="38" t="s">
        <v>121</v>
      </c>
    </row>
    <row r="3" spans="2:2" x14ac:dyDescent="0.25">
      <c r="B3" s="38" t="s">
        <v>172</v>
      </c>
    </row>
    <row r="4" spans="2:2" x14ac:dyDescent="0.25">
      <c r="B4" s="38" t="s">
        <v>122</v>
      </c>
    </row>
    <row r="5" spans="2:2" x14ac:dyDescent="0.25">
      <c r="B5" s="38" t="s">
        <v>123</v>
      </c>
    </row>
    <row r="7" spans="2:2" x14ac:dyDescent="0.25">
      <c r="B7" s="38" t="s">
        <v>119</v>
      </c>
    </row>
    <row r="8" spans="2:2" x14ac:dyDescent="0.25">
      <c r="B8" s="38" t="s">
        <v>124</v>
      </c>
    </row>
    <row r="9" spans="2:2" ht="11.25" customHeight="1" x14ac:dyDescent="0.25">
      <c r="B9" s="38" t="s">
        <v>125</v>
      </c>
    </row>
    <row r="10" spans="2:2" ht="11.25" customHeight="1" x14ac:dyDescent="0.25">
      <c r="B10" s="38" t="s">
        <v>126</v>
      </c>
    </row>
    <row r="11" spans="2:2" x14ac:dyDescent="0.25">
      <c r="B11" s="38" t="s">
        <v>129</v>
      </c>
    </row>
    <row r="12" spans="2:2" x14ac:dyDescent="0.25">
      <c r="B12" s="38" t="s">
        <v>127</v>
      </c>
    </row>
    <row r="13" spans="2:2" x14ac:dyDescent="0.25">
      <c r="B13" s="38" t="s">
        <v>128</v>
      </c>
    </row>
    <row r="14" spans="2:2" ht="22.5" x14ac:dyDescent="0.25">
      <c r="B14" s="40" t="s">
        <v>185</v>
      </c>
    </row>
    <row r="16" spans="2:2" x14ac:dyDescent="0.25">
      <c r="B16" s="36" t="s">
        <v>115</v>
      </c>
    </row>
    <row r="17" spans="1:5" x14ac:dyDescent="0.25">
      <c r="A17" s="38" t="s">
        <v>103</v>
      </c>
      <c r="B17" s="38" t="s">
        <v>130</v>
      </c>
    </row>
    <row r="18" spans="1:5" x14ac:dyDescent="0.25">
      <c r="A18" s="38" t="s">
        <v>104</v>
      </c>
      <c r="B18" s="38" t="s">
        <v>117</v>
      </c>
    </row>
    <row r="20" spans="1:5" x14ac:dyDescent="0.2">
      <c r="B20" s="41" t="s">
        <v>116</v>
      </c>
    </row>
    <row r="21" spans="1:5" x14ac:dyDescent="0.25">
      <c r="A21" s="38" t="s">
        <v>113</v>
      </c>
      <c r="B21" s="38" t="s">
        <v>120</v>
      </c>
    </row>
    <row r="22" spans="1:5" x14ac:dyDescent="0.25">
      <c r="A22" s="38" t="s">
        <v>114</v>
      </c>
      <c r="B22" s="38" t="s">
        <v>131</v>
      </c>
    </row>
    <row r="24" spans="1:5" s="34" customFormat="1" ht="11.25" customHeight="1" x14ac:dyDescent="0.25">
      <c r="A24" s="33"/>
      <c r="B24" s="33" t="s">
        <v>109</v>
      </c>
      <c r="C24" s="33"/>
      <c r="D24" s="33"/>
      <c r="E24" s="33"/>
    </row>
    <row r="25" spans="1:5" ht="11.25" customHeight="1" x14ac:dyDescent="0.25">
      <c r="A25" s="35" t="s">
        <v>103</v>
      </c>
      <c r="B25" s="35" t="s">
        <v>110</v>
      </c>
      <c r="C25" s="33"/>
      <c r="D25" s="36"/>
      <c r="E25" s="36"/>
    </row>
    <row r="26" spans="1:5" x14ac:dyDescent="0.25">
      <c r="A26" s="39" t="s">
        <v>104</v>
      </c>
      <c r="B26" s="35" t="s">
        <v>132</v>
      </c>
      <c r="C26" s="33"/>
      <c r="D26" s="33"/>
      <c r="E26" s="36"/>
    </row>
    <row r="27" spans="1:5" x14ac:dyDescent="0.25">
      <c r="A27" s="35" t="s">
        <v>105</v>
      </c>
      <c r="B27" s="35" t="s">
        <v>111</v>
      </c>
      <c r="C27" s="33"/>
      <c r="D27" s="36"/>
      <c r="E27" s="36"/>
    </row>
    <row r="28" spans="1:5" x14ac:dyDescent="0.25">
      <c r="A28" s="35" t="s">
        <v>106</v>
      </c>
      <c r="B28" s="35" t="s">
        <v>112</v>
      </c>
      <c r="C28" s="33"/>
      <c r="D28" s="33"/>
      <c r="E28" s="36"/>
    </row>
    <row r="29" spans="1:5" ht="22.5" x14ac:dyDescent="0.25">
      <c r="A29" s="38" t="s">
        <v>107</v>
      </c>
      <c r="B29" s="38" t="s">
        <v>108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5"/>
  <sheetViews>
    <sheetView zoomScale="180" zoomScaleNormal="180" workbookViewId="0">
      <selection activeCell="C22" sqref="C22"/>
    </sheetView>
  </sheetViews>
  <sheetFormatPr defaultColWidth="9.140625" defaultRowHeight="11.25" x14ac:dyDescent="0.2"/>
  <cols>
    <col min="1" max="1" width="13.7109375" style="7" customWidth="1"/>
    <col min="2" max="2" width="16" style="7" customWidth="1"/>
    <col min="3" max="4" width="13.7109375" style="7" customWidth="1"/>
    <col min="5" max="6" width="6.5703125" style="7" customWidth="1"/>
    <col min="7" max="16384" width="9.140625" style="5"/>
  </cols>
  <sheetData>
    <row r="1" spans="1:64" s="8" customFormat="1" ht="11.25" customHeight="1" x14ac:dyDescent="0.25">
      <c r="A1" s="13" t="s">
        <v>21</v>
      </c>
      <c r="B1" s="13" t="s">
        <v>66</v>
      </c>
      <c r="C1" s="13" t="s">
        <v>67</v>
      </c>
      <c r="D1" s="13" t="s">
        <v>118</v>
      </c>
      <c r="E1" s="13" t="s">
        <v>64</v>
      </c>
      <c r="F1" s="13" t="s">
        <v>65</v>
      </c>
    </row>
    <row r="2" spans="1:64" ht="11.25" customHeight="1" x14ac:dyDescent="0.2">
      <c r="A2" s="2" t="s">
        <v>6</v>
      </c>
      <c r="B2" s="2" t="s">
        <v>72</v>
      </c>
      <c r="C2" s="13" t="s">
        <v>71</v>
      </c>
      <c r="D2" s="13">
        <v>9.9</v>
      </c>
      <c r="E2" s="9">
        <v>72</v>
      </c>
      <c r="F2" s="9">
        <v>85</v>
      </c>
    </row>
    <row r="3" spans="1:64" x14ac:dyDescent="0.2">
      <c r="A3" s="2" t="s">
        <v>7</v>
      </c>
      <c r="B3" s="2" t="s">
        <v>74</v>
      </c>
      <c r="C3" s="13" t="s">
        <v>69</v>
      </c>
      <c r="D3" s="13">
        <v>11</v>
      </c>
      <c r="E3" s="3">
        <v>63</v>
      </c>
      <c r="F3" s="9">
        <v>69</v>
      </c>
    </row>
    <row r="4" spans="1:64" x14ac:dyDescent="0.2">
      <c r="A4" s="2" t="s">
        <v>10</v>
      </c>
      <c r="B4" s="2" t="s">
        <v>75</v>
      </c>
      <c r="C4" s="13" t="s">
        <v>70</v>
      </c>
      <c r="D4" s="13">
        <v>9</v>
      </c>
      <c r="E4" s="9">
        <v>70</v>
      </c>
      <c r="F4" s="9">
        <v>79</v>
      </c>
    </row>
    <row r="5" spans="1:64" s="4" customFormat="1" x14ac:dyDescent="0.2">
      <c r="A5" s="2" t="s">
        <v>8</v>
      </c>
      <c r="B5" s="2" t="s">
        <v>73</v>
      </c>
      <c r="C5" s="3" t="s">
        <v>68</v>
      </c>
      <c r="D5" s="3">
        <v>10.5</v>
      </c>
      <c r="E5" s="3">
        <v>40</v>
      </c>
      <c r="F5" s="9">
        <v>80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BB10"/>
  <sheetViews>
    <sheetView zoomScale="110" zoomScaleNormal="110" zoomScaleSheetLayoutView="140" workbookViewId="0"/>
  </sheetViews>
  <sheetFormatPr defaultColWidth="9.140625" defaultRowHeight="11.25" x14ac:dyDescent="0.25"/>
  <cols>
    <col min="1" max="1" width="8.42578125" style="19" customWidth="1"/>
    <col min="2" max="2" width="8.42578125" style="17" customWidth="1"/>
    <col min="3" max="4" width="15.42578125" style="16" customWidth="1"/>
    <col min="5" max="5" width="12.7109375" style="16" customWidth="1"/>
    <col min="6" max="6" width="34.7109375" style="16" customWidth="1"/>
    <col min="7" max="7" width="8.28515625" style="17" customWidth="1"/>
    <col min="8" max="8" width="12.7109375" style="16" customWidth="1"/>
    <col min="9" max="9" width="28.7109375" style="16" customWidth="1"/>
    <col min="10" max="10" width="10" style="18" customWidth="1"/>
    <col min="11" max="11" width="6.85546875" style="18" customWidth="1"/>
    <col min="12" max="12" width="7.7109375" style="18" customWidth="1"/>
    <col min="13" max="16384" width="9.140625" style="16"/>
  </cols>
  <sheetData>
    <row r="1" spans="1:54" x14ac:dyDescent="0.25">
      <c r="A1" s="19" t="s">
        <v>97</v>
      </c>
    </row>
    <row r="2" spans="1:54" x14ac:dyDescent="0.2">
      <c r="A2" s="26" t="s">
        <v>96</v>
      </c>
    </row>
    <row r="3" spans="1:54" x14ac:dyDescent="0.25">
      <c r="A3" s="19" t="s">
        <v>88</v>
      </c>
    </row>
    <row r="4" spans="1:54" s="27" customFormat="1" ht="6.95" customHeight="1" x14ac:dyDescent="0.25">
      <c r="B4" s="28"/>
      <c r="G4" s="28"/>
      <c r="J4" s="29"/>
      <c r="K4" s="29"/>
      <c r="L4" s="29"/>
    </row>
    <row r="5" spans="1:54" s="20" customFormat="1" ht="24" customHeight="1" x14ac:dyDescent="0.25">
      <c r="A5" s="20" t="s">
        <v>0</v>
      </c>
      <c r="B5" s="30" t="s">
        <v>84</v>
      </c>
      <c r="C5" s="20" t="s">
        <v>95</v>
      </c>
      <c r="D5" s="20" t="s">
        <v>67</v>
      </c>
      <c r="E5" s="20" t="s">
        <v>85</v>
      </c>
      <c r="F5" s="20" t="s">
        <v>86</v>
      </c>
      <c r="G5" s="30" t="s">
        <v>84</v>
      </c>
      <c r="H5" s="20" t="s">
        <v>85</v>
      </c>
      <c r="I5" s="20" t="s">
        <v>86</v>
      </c>
      <c r="J5" s="130" t="s">
        <v>92</v>
      </c>
      <c r="K5" s="131"/>
      <c r="L5" s="21" t="s">
        <v>87</v>
      </c>
    </row>
    <row r="6" spans="1:54" ht="50.1" customHeight="1" x14ac:dyDescent="0.25">
      <c r="A6" s="24">
        <v>42917</v>
      </c>
      <c r="B6" s="22">
        <v>10701</v>
      </c>
      <c r="C6" s="16" t="s">
        <v>98</v>
      </c>
      <c r="D6" s="32" t="s">
        <v>71</v>
      </c>
      <c r="E6" s="16" t="s">
        <v>89</v>
      </c>
      <c r="F6" s="23" t="s">
        <v>90</v>
      </c>
      <c r="G6" s="31" t="s">
        <v>99</v>
      </c>
      <c r="H6" s="16" t="s">
        <v>27</v>
      </c>
      <c r="I6" s="23" t="s">
        <v>91</v>
      </c>
      <c r="J6" s="18">
        <v>197521</v>
      </c>
      <c r="K6" s="18">
        <v>197552</v>
      </c>
      <c r="L6" s="21">
        <v>31</v>
      </c>
    </row>
    <row r="7" spans="1:54" ht="50.1" customHeight="1" x14ac:dyDescent="0.25">
      <c r="A7" s="24">
        <v>42917</v>
      </c>
      <c r="B7" s="22">
        <v>10702</v>
      </c>
      <c r="C7" s="16" t="s">
        <v>75</v>
      </c>
      <c r="D7" s="32" t="s">
        <v>70</v>
      </c>
      <c r="E7" s="16" t="s">
        <v>27</v>
      </c>
      <c r="F7" s="23" t="s">
        <v>102</v>
      </c>
      <c r="G7" s="31" t="s">
        <v>100</v>
      </c>
      <c r="H7" s="16" t="s">
        <v>25</v>
      </c>
      <c r="I7" s="23" t="s">
        <v>94</v>
      </c>
      <c r="J7" s="18">
        <v>66020</v>
      </c>
      <c r="K7" s="18">
        <v>66102</v>
      </c>
      <c r="L7" s="21">
        <v>82</v>
      </c>
    </row>
    <row r="8" spans="1:54" ht="50.1" customHeight="1" x14ac:dyDescent="0.25">
      <c r="A8" s="24">
        <f>A6+1</f>
        <v>42918</v>
      </c>
      <c r="B8" s="22">
        <v>20701</v>
      </c>
      <c r="C8" s="16" t="s">
        <v>98</v>
      </c>
      <c r="D8" s="32" t="s">
        <v>71</v>
      </c>
      <c r="E8" s="16" t="s">
        <v>27</v>
      </c>
      <c r="F8" s="23" t="s">
        <v>93</v>
      </c>
      <c r="G8" s="31" t="s">
        <v>101</v>
      </c>
      <c r="H8" s="16" t="s">
        <v>24</v>
      </c>
      <c r="I8" s="23" t="s">
        <v>94</v>
      </c>
      <c r="J8" s="18">
        <v>197564</v>
      </c>
      <c r="K8" s="18">
        <v>197593</v>
      </c>
      <c r="L8" s="21">
        <v>29</v>
      </c>
    </row>
    <row r="10" spans="1:54" s="18" customFormat="1" x14ac:dyDescent="0.25">
      <c r="A10" s="19"/>
      <c r="B10" s="17"/>
      <c r="C10" s="16"/>
      <c r="D10" s="16"/>
      <c r="E10" s="16"/>
      <c r="F10" s="16"/>
      <c r="G10" s="17"/>
      <c r="H10" s="16"/>
      <c r="I10" s="2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</sheetData>
  <mergeCells count="1">
    <mergeCell ref="J5:K5"/>
  </mergeCells>
  <printOptions horizontalCentered="1"/>
  <pageMargins left="0.59055118110236227" right="0.19685039370078741" top="0.78740157480314965" bottom="0.19685039370078741" header="0.31496062992125984" footer="0.31496062992125984"/>
  <pageSetup paperSize="9" fitToHeight="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G48"/>
  <sheetViews>
    <sheetView view="pageBreakPreview" zoomScale="80" zoomScaleNormal="80" zoomScaleSheetLayoutView="80" workbookViewId="0">
      <selection activeCell="E6" sqref="E6"/>
    </sheetView>
  </sheetViews>
  <sheetFormatPr defaultColWidth="1.7109375" defaultRowHeight="15" x14ac:dyDescent="0.25"/>
  <cols>
    <col min="16" max="16" width="1.7109375" customWidth="1"/>
    <col min="41" max="41" width="1.7109375" customWidth="1"/>
    <col min="54" max="61" width="1.7109375" style="42" customWidth="1"/>
    <col min="77" max="77" width="1.7109375" customWidth="1"/>
    <col min="85" max="85" width="1.7109375" customWidth="1"/>
    <col min="102" max="102" width="1.7109375" customWidth="1"/>
    <col min="111" max="111" width="2" bestFit="1" customWidth="1"/>
  </cols>
  <sheetData>
    <row r="1" spans="1:111" s="47" customFormat="1" ht="15" customHeight="1" x14ac:dyDescent="0.25">
      <c r="B1" s="48"/>
      <c r="C1" s="48"/>
      <c r="D1" s="48"/>
      <c r="E1" s="48"/>
      <c r="F1" s="48"/>
      <c r="G1" s="49"/>
      <c r="H1" s="48"/>
      <c r="I1" s="48"/>
      <c r="J1" s="48"/>
      <c r="K1" s="48"/>
      <c r="L1" s="48"/>
      <c r="M1" s="48"/>
      <c r="N1" s="49" t="s">
        <v>134</v>
      </c>
      <c r="O1" s="49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9" t="s">
        <v>135</v>
      </c>
      <c r="AK1" s="48"/>
      <c r="AL1" s="132">
        <v>100701</v>
      </c>
      <c r="AM1" s="132" t="e">
        <f>VLOOKUP("a",#REF!,2,0)</f>
        <v>#REF!</v>
      </c>
      <c r="AN1" s="132" t="e">
        <f>VLOOKUP("a",#REF!,2,0)</f>
        <v>#REF!</v>
      </c>
      <c r="AO1" s="132" t="e">
        <f>VLOOKUP("a",#REF!,2,0)</f>
        <v>#REF!</v>
      </c>
      <c r="AP1" s="133"/>
      <c r="AQ1" s="133"/>
      <c r="AR1" s="48"/>
      <c r="AS1" s="48"/>
      <c r="AT1" s="48"/>
      <c r="AU1" s="48"/>
      <c r="AV1" s="48"/>
      <c r="AW1" s="48"/>
      <c r="AX1" s="48"/>
      <c r="AY1" s="48"/>
      <c r="AZ1" s="48"/>
      <c r="BB1" s="44" t="s">
        <v>133</v>
      </c>
      <c r="BC1" s="50"/>
      <c r="BD1" s="50"/>
      <c r="BE1" s="50"/>
      <c r="BF1" s="50"/>
      <c r="BG1" s="50"/>
      <c r="BH1" s="50"/>
      <c r="BI1" s="50"/>
      <c r="BK1" s="48"/>
      <c r="BL1" s="48"/>
      <c r="BM1" s="48"/>
      <c r="BN1" s="48"/>
      <c r="BO1" s="48"/>
      <c r="BP1" s="49"/>
      <c r="BQ1" s="48"/>
      <c r="BR1" s="48"/>
      <c r="BS1" s="48"/>
      <c r="BT1" s="48"/>
      <c r="BU1" s="48"/>
      <c r="BV1" s="48"/>
      <c r="BW1" s="49" t="s">
        <v>134</v>
      </c>
      <c r="BX1" s="49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9" t="s">
        <v>135</v>
      </c>
      <c r="CT1" s="48"/>
      <c r="CU1" s="132" t="str">
        <f>$AL1&amp;"\1"</f>
        <v>100701\1</v>
      </c>
      <c r="CV1" s="132" t="e">
        <f>VLOOKUP("a",#REF!,2,0)</f>
        <v>#REF!</v>
      </c>
      <c r="CW1" s="132" t="e">
        <f>VLOOKUP("a",#REF!,2,0)</f>
        <v>#REF!</v>
      </c>
      <c r="CX1" s="132" t="e">
        <f>VLOOKUP("a",#REF!,2,0)</f>
        <v>#REF!</v>
      </c>
      <c r="CY1" s="132"/>
      <c r="CZ1" s="132"/>
      <c r="DA1" s="48"/>
      <c r="DB1" s="48"/>
      <c r="DC1" s="48"/>
      <c r="DD1" s="48"/>
      <c r="DE1" s="48"/>
      <c r="DF1" s="48"/>
      <c r="DG1" s="48"/>
    </row>
    <row r="2" spans="1:111" s="47" customFormat="1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 t="s">
        <v>136</v>
      </c>
      <c r="O2" s="49"/>
      <c r="P2" s="48"/>
      <c r="Q2" s="48"/>
      <c r="R2" s="48"/>
      <c r="S2" s="48"/>
      <c r="T2" s="48"/>
      <c r="U2" s="48"/>
      <c r="V2" s="48"/>
      <c r="W2" s="48"/>
      <c r="X2" s="134">
        <v>42917</v>
      </c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B2" s="44" t="s">
        <v>133</v>
      </c>
      <c r="BC2" s="50"/>
      <c r="BD2" s="50"/>
      <c r="BE2" s="50"/>
      <c r="BF2" s="50"/>
      <c r="BG2" s="50"/>
      <c r="BH2" s="50"/>
      <c r="BI2" s="50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9" t="s">
        <v>136</v>
      </c>
      <c r="BX2" s="49"/>
      <c r="BY2" s="48"/>
      <c r="BZ2" s="48"/>
      <c r="CA2" s="48"/>
      <c r="CB2" s="48"/>
      <c r="CC2" s="48"/>
      <c r="CD2" s="48"/>
      <c r="CE2" s="48"/>
      <c r="CF2" s="48"/>
      <c r="CG2" s="134">
        <f>$X2</f>
        <v>42917</v>
      </c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48"/>
      <c r="CZ2" s="48"/>
      <c r="DA2" s="48"/>
      <c r="DB2" s="48"/>
      <c r="DC2" s="48"/>
      <c r="DD2" s="48"/>
      <c r="DE2" s="48"/>
      <c r="DF2" s="48"/>
      <c r="DG2" s="48"/>
    </row>
    <row r="3" spans="1:111" s="51" customFormat="1" ht="15" customHeight="1" x14ac:dyDescent="0.2">
      <c r="BB3" s="44" t="s">
        <v>133</v>
      </c>
      <c r="BC3" s="50"/>
      <c r="BD3" s="50"/>
      <c r="BE3" s="50"/>
      <c r="BF3" s="50"/>
      <c r="BG3" s="50"/>
      <c r="BH3" s="50"/>
      <c r="BI3" s="50"/>
    </row>
    <row r="4" spans="1:111" s="51" customFormat="1" ht="15" customHeight="1" x14ac:dyDescent="0.2">
      <c r="A4" s="52" t="s">
        <v>137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 t="str">
        <f>МЛ!C6</f>
        <v>ЧАЙКА</v>
      </c>
      <c r="Q4" s="52"/>
      <c r="R4" s="52"/>
      <c r="S4" s="52"/>
      <c r="T4" s="52"/>
      <c r="U4" s="52"/>
      <c r="W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L4" s="54"/>
      <c r="AN4" s="55" t="s">
        <v>138</v>
      </c>
      <c r="AO4" s="53" t="str">
        <f>МЛ!D6</f>
        <v>к008ТС</v>
      </c>
      <c r="AP4" s="54"/>
      <c r="AQ4" s="54"/>
      <c r="AR4" s="54"/>
      <c r="AS4" s="54"/>
      <c r="AT4" s="54"/>
      <c r="AU4" s="54"/>
      <c r="AV4" s="56"/>
      <c r="AW4" s="56"/>
      <c r="AX4" s="56"/>
      <c r="AY4" s="54"/>
      <c r="AZ4" s="54"/>
      <c r="BB4" s="44" t="s">
        <v>133</v>
      </c>
      <c r="BC4" s="50"/>
      <c r="BD4" s="50"/>
      <c r="BE4" s="50"/>
      <c r="BF4" s="50"/>
      <c r="BG4" s="50"/>
      <c r="BH4" s="50"/>
      <c r="BI4" s="50"/>
      <c r="BJ4" s="52" t="s">
        <v>137</v>
      </c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3" t="str">
        <f>$P4</f>
        <v>ЧАЙКА</v>
      </c>
      <c r="BZ4" s="52"/>
      <c r="CA4" s="52"/>
      <c r="CB4" s="52"/>
      <c r="CC4" s="52"/>
      <c r="CD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U4" s="54"/>
      <c r="CW4" s="55" t="s">
        <v>138</v>
      </c>
      <c r="CX4" s="53" t="str">
        <f>$AO4</f>
        <v>к008ТС</v>
      </c>
      <c r="CY4" s="54"/>
      <c r="CZ4" s="54"/>
      <c r="DA4" s="54"/>
      <c r="DB4" s="54"/>
      <c r="DC4" s="54"/>
      <c r="DD4" s="54"/>
      <c r="DE4" s="56"/>
      <c r="DF4" s="56"/>
      <c r="DG4" s="56"/>
    </row>
    <row r="5" spans="1:111" s="51" customFormat="1" ht="15" customHeight="1" x14ac:dyDescent="0.25">
      <c r="A5" s="52" t="s">
        <v>139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136" t="str">
        <f>МЛ!E6</f>
        <v>Воланд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6"/>
      <c r="AW5" s="56"/>
      <c r="AX5" s="56"/>
      <c r="AY5" s="54"/>
      <c r="AZ5" s="54"/>
      <c r="BB5" s="44" t="s">
        <v>133</v>
      </c>
      <c r="BC5" s="50"/>
      <c r="BD5" s="50"/>
      <c r="BE5" s="50"/>
      <c r="BF5" s="50"/>
      <c r="BG5" s="50"/>
      <c r="BH5" s="50"/>
      <c r="BI5" s="50"/>
      <c r="BJ5" s="52" t="s">
        <v>139</v>
      </c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138" t="str">
        <f>МЛ!H6</f>
        <v>Вурдалак 1</v>
      </c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6"/>
      <c r="DF5" s="56"/>
      <c r="DG5" s="56"/>
    </row>
    <row r="6" spans="1:111" s="51" customFormat="1" ht="15" customHeight="1" x14ac:dyDescent="0.25">
      <c r="A6" s="52" t="s">
        <v>140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36">
        <f>'ШТАТНОЕ РАСПИСАНИЕ'!D2</f>
        <v>7703936635</v>
      </c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56"/>
      <c r="AI6" s="56"/>
      <c r="AJ6" s="57"/>
      <c r="AK6" s="57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6"/>
      <c r="AX6" s="56"/>
      <c r="AY6" s="58"/>
      <c r="AZ6" s="58"/>
      <c r="BB6" s="44" t="s">
        <v>133</v>
      </c>
      <c r="BC6" s="50"/>
      <c r="BD6" s="50"/>
      <c r="BE6" s="50"/>
      <c r="BF6" s="50"/>
      <c r="BG6" s="50"/>
      <c r="BH6" s="50"/>
      <c r="BI6" s="50"/>
      <c r="BJ6" s="52" t="s">
        <v>140</v>
      </c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132" t="str">
        <f>'ШТАТНОЕ РАСПИСАНИЕ'!D8</f>
        <v>77ОЕ831630</v>
      </c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56"/>
      <c r="CR6" s="56"/>
      <c r="CS6" s="57"/>
      <c r="CT6" s="57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6"/>
      <c r="DG6" s="56"/>
    </row>
    <row r="7" spans="1:111" s="51" customFormat="1" ht="15" customHeight="1" x14ac:dyDescent="0.25">
      <c r="A7" s="52" t="s">
        <v>141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36" t="str">
        <f>'ШТАТНОЕ РАСПИСАНИЕ'!C2</f>
        <v>директор</v>
      </c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56"/>
      <c r="AW7" s="56"/>
      <c r="AX7" s="56"/>
      <c r="AY7" s="58"/>
      <c r="AZ7" s="58"/>
      <c r="BB7" s="44" t="s">
        <v>133</v>
      </c>
      <c r="BC7" s="50"/>
      <c r="BD7" s="50"/>
      <c r="BE7" s="50"/>
      <c r="BF7" s="50"/>
      <c r="BG7" s="50"/>
      <c r="BH7" s="50"/>
      <c r="BI7" s="50"/>
      <c r="BJ7" s="52" t="s">
        <v>141</v>
      </c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138" t="str">
        <f>'ШТАТНОЕ РАСПИСАНИЕ'!C8</f>
        <v>менеджер по снабжению</v>
      </c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39"/>
      <c r="CW7" s="139"/>
      <c r="CX7" s="139"/>
      <c r="CY7" s="139"/>
      <c r="CZ7" s="139"/>
      <c r="DA7" s="139"/>
      <c r="DB7" s="139"/>
      <c r="DC7" s="139"/>
      <c r="DD7" s="139"/>
      <c r="DE7" s="56"/>
      <c r="DF7" s="56"/>
      <c r="DG7" s="56"/>
    </row>
    <row r="8" spans="1:111" s="51" customFormat="1" ht="15" customHeight="1" x14ac:dyDescent="0.25">
      <c r="Q8" s="52"/>
      <c r="R8" s="52"/>
      <c r="S8" s="52"/>
      <c r="T8" s="52"/>
      <c r="U8" s="52"/>
      <c r="V8" s="52"/>
      <c r="W8" s="52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60"/>
      <c r="AZ8" s="60"/>
      <c r="BB8" s="44" t="s">
        <v>133</v>
      </c>
      <c r="BC8" s="50"/>
      <c r="BD8" s="50"/>
      <c r="BE8" s="50"/>
      <c r="BF8" s="50"/>
      <c r="BG8" s="50"/>
      <c r="BH8" s="50"/>
      <c r="BI8" s="50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61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</row>
    <row r="9" spans="1:111" s="62" customFormat="1" ht="15" customHeight="1" x14ac:dyDescent="0.2">
      <c r="A9" s="62" t="s">
        <v>142</v>
      </c>
      <c r="AC9" s="62" t="s">
        <v>143</v>
      </c>
      <c r="BB9" s="44" t="s">
        <v>133</v>
      </c>
      <c r="BC9" s="50"/>
      <c r="BD9" s="50"/>
      <c r="BE9" s="50"/>
      <c r="BF9" s="50"/>
      <c r="BG9" s="50"/>
      <c r="BH9" s="50"/>
      <c r="BI9" s="50"/>
      <c r="BJ9" s="62" t="s">
        <v>142</v>
      </c>
      <c r="CL9" s="62" t="s">
        <v>143</v>
      </c>
    </row>
    <row r="10" spans="1:111" s="62" customFormat="1" ht="15" customHeight="1" x14ac:dyDescent="0.2">
      <c r="A10" s="62" t="s">
        <v>144</v>
      </c>
      <c r="AC10" s="62" t="s">
        <v>145</v>
      </c>
      <c r="BB10" s="44" t="s">
        <v>133</v>
      </c>
      <c r="BC10" s="50"/>
      <c r="BD10" s="50"/>
      <c r="BE10" s="50"/>
      <c r="BF10" s="50"/>
      <c r="BG10" s="50"/>
      <c r="BH10" s="50"/>
      <c r="BI10" s="50"/>
      <c r="BJ10" s="62" t="s">
        <v>144</v>
      </c>
      <c r="CL10" s="62" t="s">
        <v>145</v>
      </c>
    </row>
    <row r="11" spans="1:111" s="62" customFormat="1" ht="15" customHeight="1" x14ac:dyDescent="0.2">
      <c r="BB11" s="44" t="s">
        <v>133</v>
      </c>
      <c r="BC11" s="50"/>
      <c r="BD11" s="50"/>
      <c r="BE11" s="50"/>
      <c r="BF11" s="50"/>
      <c r="BG11" s="50"/>
      <c r="BH11" s="50"/>
      <c r="BI11" s="50"/>
    </row>
    <row r="12" spans="1:111" s="51" customFormat="1" ht="15" customHeight="1" x14ac:dyDescent="0.25">
      <c r="A12" s="51" t="s">
        <v>146</v>
      </c>
      <c r="G12" s="140">
        <f>$X2</f>
        <v>42917</v>
      </c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1"/>
      <c r="T12" s="141"/>
      <c r="U12" s="141"/>
      <c r="AC12" s="51" t="s">
        <v>146</v>
      </c>
      <c r="AH12" s="63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56"/>
      <c r="AZ12" s="56"/>
      <c r="BB12" s="44" t="s">
        <v>133</v>
      </c>
      <c r="BC12" s="50"/>
      <c r="BD12" s="50"/>
      <c r="BE12" s="50"/>
      <c r="BF12" s="50"/>
      <c r="BG12" s="50"/>
      <c r="BH12" s="50"/>
      <c r="BI12" s="50"/>
      <c r="BJ12" s="51" t="s">
        <v>146</v>
      </c>
      <c r="BP12" s="140">
        <f>$G12</f>
        <v>42917</v>
      </c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3"/>
      <c r="CC12" s="143"/>
      <c r="CD12" s="143"/>
      <c r="CL12" s="51" t="s">
        <v>146</v>
      </c>
      <c r="CQ12" s="63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</row>
    <row r="13" spans="1:111" s="51" customFormat="1" ht="15" customHeight="1" x14ac:dyDescent="0.25"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59"/>
      <c r="T13" s="59"/>
      <c r="U13" s="59"/>
      <c r="AH13" s="63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W13" s="56"/>
      <c r="AX13" s="56"/>
      <c r="AY13" s="56"/>
      <c r="AZ13" s="56"/>
      <c r="BB13" s="44" t="s">
        <v>133</v>
      </c>
      <c r="BC13" s="50"/>
      <c r="BD13" s="50"/>
      <c r="BE13" s="50"/>
      <c r="BF13" s="50"/>
      <c r="BG13" s="50"/>
      <c r="BH13" s="50"/>
      <c r="BI13" s="50"/>
      <c r="BP13" s="65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59"/>
      <c r="CC13" s="59"/>
      <c r="CD13" s="59"/>
      <c r="CQ13" s="63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F13" s="56"/>
      <c r="DG13" s="56"/>
    </row>
    <row r="14" spans="1:111" s="51" customFormat="1" ht="15" customHeight="1" x14ac:dyDescent="0.25">
      <c r="A14" s="51" t="s">
        <v>147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67"/>
      <c r="T14" s="64"/>
      <c r="U14" s="64"/>
      <c r="AC14" s="51" t="s">
        <v>147</v>
      </c>
      <c r="AH14" s="56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56"/>
      <c r="AZ14" s="56"/>
      <c r="BB14" s="44" t="s">
        <v>133</v>
      </c>
      <c r="BC14" s="50"/>
      <c r="BD14" s="50"/>
      <c r="BE14" s="50"/>
      <c r="BF14" s="50"/>
      <c r="BG14" s="50"/>
      <c r="BH14" s="50"/>
      <c r="BI14" s="50"/>
      <c r="BJ14" s="51" t="s">
        <v>147</v>
      </c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7"/>
      <c r="CC14" s="64"/>
      <c r="CD14" s="64"/>
      <c r="CL14" s="51" t="s">
        <v>147</v>
      </c>
      <c r="CQ14" s="56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</row>
    <row r="15" spans="1:111" s="51" customFormat="1" ht="15" customHeight="1" x14ac:dyDescent="0.25"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  <c r="T15" s="56"/>
      <c r="U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W15" s="56"/>
      <c r="AX15" s="56"/>
      <c r="AY15" s="56"/>
      <c r="AZ15" s="56"/>
      <c r="BB15" s="44" t="s">
        <v>133</v>
      </c>
      <c r="BC15" s="50"/>
      <c r="BD15" s="50"/>
      <c r="BE15" s="50"/>
      <c r="BF15" s="50"/>
      <c r="BG15" s="50"/>
      <c r="BH15" s="50"/>
      <c r="BI15" s="50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70"/>
      <c r="CC15" s="56"/>
      <c r="CD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F15" s="56"/>
      <c r="DG15" s="56"/>
    </row>
    <row r="16" spans="1:111" s="51" customFormat="1" ht="15" customHeight="1" x14ac:dyDescent="0.25">
      <c r="A16" s="51" t="s">
        <v>148</v>
      </c>
      <c r="F16" s="56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71"/>
      <c r="R16" s="71"/>
      <c r="S16" s="64"/>
      <c r="T16" s="64"/>
      <c r="U16" s="64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W16" s="56"/>
      <c r="AX16" s="56"/>
      <c r="AY16" s="56"/>
      <c r="AZ16" s="56"/>
      <c r="BB16" s="44" t="s">
        <v>133</v>
      </c>
      <c r="BC16" s="50"/>
      <c r="BD16" s="50"/>
      <c r="BE16" s="50"/>
      <c r="BF16" s="50"/>
      <c r="BG16" s="50"/>
      <c r="BH16" s="50"/>
      <c r="BI16" s="50"/>
      <c r="BJ16" s="51" t="s">
        <v>148</v>
      </c>
      <c r="BO16" s="56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1"/>
      <c r="CA16" s="71"/>
      <c r="CB16" s="64"/>
      <c r="CC16" s="64"/>
      <c r="CD16" s="64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F16" s="56"/>
      <c r="DG16" s="56"/>
    </row>
    <row r="17" spans="1:111" s="51" customFormat="1" ht="15" customHeight="1" x14ac:dyDescent="0.2">
      <c r="F17" s="56"/>
      <c r="G17" s="73"/>
      <c r="H17" s="70"/>
      <c r="I17" s="70"/>
      <c r="J17" s="70"/>
      <c r="K17" s="70"/>
      <c r="L17" s="70"/>
      <c r="M17" s="70"/>
      <c r="N17" s="70"/>
      <c r="O17" s="70"/>
      <c r="P17" s="70"/>
      <c r="Q17" s="56"/>
      <c r="R17" s="56"/>
      <c r="S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W17" s="56"/>
      <c r="AX17" s="56"/>
      <c r="AY17" s="56"/>
      <c r="AZ17" s="56"/>
      <c r="BB17" s="44" t="s">
        <v>133</v>
      </c>
      <c r="BC17" s="50"/>
      <c r="BD17" s="50"/>
      <c r="BE17" s="50"/>
      <c r="BF17" s="50"/>
      <c r="BG17" s="50"/>
      <c r="BH17" s="50"/>
      <c r="BI17" s="50"/>
      <c r="BO17" s="56"/>
      <c r="BP17" s="73"/>
      <c r="BQ17" s="70"/>
      <c r="BR17" s="70"/>
      <c r="BS17" s="70"/>
      <c r="BT17" s="70"/>
      <c r="BU17" s="70"/>
      <c r="BV17" s="70"/>
      <c r="BW17" s="70"/>
      <c r="BX17" s="70"/>
      <c r="BY17" s="70"/>
      <c r="BZ17" s="56"/>
      <c r="CA17" s="56"/>
      <c r="CB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F17" s="56"/>
      <c r="DG17" s="56"/>
    </row>
    <row r="18" spans="1:111" s="46" customFormat="1" ht="15" customHeight="1" x14ac:dyDescent="0.2">
      <c r="AW18" s="74"/>
      <c r="AX18" s="74"/>
      <c r="AY18" s="74"/>
      <c r="AZ18" s="74"/>
      <c r="BB18" s="44" t="s">
        <v>133</v>
      </c>
      <c r="BC18" s="44"/>
      <c r="BD18" s="44"/>
      <c r="BE18" s="44"/>
      <c r="BF18" s="44"/>
      <c r="BG18" s="44"/>
      <c r="BH18" s="44"/>
      <c r="BI18" s="44"/>
      <c r="DF18" s="74"/>
      <c r="DG18" s="74"/>
    </row>
    <row r="19" spans="1:111" s="46" customFormat="1" ht="15" customHeight="1" x14ac:dyDescent="0.2">
      <c r="A19" s="74"/>
      <c r="B19" s="75"/>
      <c r="C19" s="75"/>
      <c r="D19" s="75"/>
      <c r="E19" s="75"/>
      <c r="F19" s="75"/>
      <c r="G19" s="75"/>
      <c r="H19" s="75"/>
      <c r="I19" s="74"/>
      <c r="J19" s="74"/>
      <c r="K19" s="74"/>
      <c r="L19" s="76" t="s">
        <v>149</v>
      </c>
      <c r="M19" s="75"/>
      <c r="N19" s="75"/>
      <c r="O19" s="75"/>
      <c r="P19" s="75"/>
      <c r="Q19" s="75"/>
      <c r="R19" s="75"/>
      <c r="S19" s="75"/>
      <c r="T19" s="75"/>
      <c r="U19" s="75"/>
      <c r="V19" s="77" t="s">
        <v>150</v>
      </c>
      <c r="W19" s="74"/>
      <c r="AC19" s="74"/>
      <c r="AD19" s="75"/>
      <c r="AE19" s="75"/>
      <c r="AF19" s="75"/>
      <c r="AG19" s="75"/>
      <c r="AH19" s="75"/>
      <c r="AI19" s="75"/>
      <c r="AJ19" s="75"/>
      <c r="AK19" s="74"/>
      <c r="AL19" s="76" t="s">
        <v>149</v>
      </c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7" t="s">
        <v>150</v>
      </c>
      <c r="AY19" s="77"/>
      <c r="AZ19" s="77"/>
      <c r="BB19" s="44" t="s">
        <v>133</v>
      </c>
      <c r="BC19" s="44"/>
      <c r="BD19" s="44"/>
      <c r="BE19" s="44"/>
      <c r="BF19" s="44"/>
      <c r="BG19" s="44"/>
      <c r="BH19" s="44"/>
      <c r="BI19" s="44"/>
      <c r="BJ19" s="74"/>
      <c r="BK19" s="75"/>
      <c r="BL19" s="75"/>
      <c r="BM19" s="75"/>
      <c r="BN19" s="75"/>
      <c r="BO19" s="75"/>
      <c r="BP19" s="75"/>
      <c r="BQ19" s="75"/>
      <c r="BR19" s="74"/>
      <c r="BS19" s="74"/>
      <c r="BT19" s="74"/>
      <c r="BU19" s="76" t="s">
        <v>149</v>
      </c>
      <c r="BV19" s="75"/>
      <c r="BW19" s="75"/>
      <c r="BX19" s="75"/>
      <c r="BY19" s="75"/>
      <c r="BZ19" s="75"/>
      <c r="CA19" s="75"/>
      <c r="CB19" s="75"/>
      <c r="CC19" s="75"/>
      <c r="CD19" s="75"/>
      <c r="CE19" s="77" t="s">
        <v>150</v>
      </c>
      <c r="CF19" s="74"/>
      <c r="CL19" s="74"/>
      <c r="CM19" s="75"/>
      <c r="CN19" s="75"/>
      <c r="CO19" s="75"/>
      <c r="CP19" s="75"/>
      <c r="CQ19" s="75"/>
      <c r="CR19" s="75"/>
      <c r="CS19" s="75"/>
      <c r="CT19" s="74"/>
      <c r="CU19" s="76" t="s">
        <v>149</v>
      </c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7" t="s">
        <v>150</v>
      </c>
    </row>
    <row r="20" spans="1:111" s="46" customFormat="1" ht="15" customHeight="1" x14ac:dyDescent="0.2">
      <c r="D20" s="78" t="s">
        <v>151</v>
      </c>
      <c r="Q20" s="78" t="s">
        <v>1</v>
      </c>
      <c r="AF20" s="78" t="s">
        <v>151</v>
      </c>
      <c r="AR20" s="78" t="s">
        <v>1</v>
      </c>
      <c r="BB20" s="44" t="s">
        <v>133</v>
      </c>
      <c r="BC20" s="44"/>
      <c r="BD20" s="44"/>
      <c r="BE20" s="44"/>
      <c r="BF20" s="44"/>
      <c r="BG20" s="44"/>
      <c r="BH20" s="44"/>
      <c r="BI20" s="44"/>
      <c r="BM20" s="78" t="s">
        <v>151</v>
      </c>
      <c r="BZ20" s="78" t="s">
        <v>1</v>
      </c>
      <c r="CO20" s="78" t="s">
        <v>151</v>
      </c>
      <c r="DA20" s="78" t="s">
        <v>1</v>
      </c>
    </row>
    <row r="21" spans="1:111" s="46" customFormat="1" ht="15" customHeight="1" x14ac:dyDescent="0.2">
      <c r="D21" s="78"/>
      <c r="Q21" s="78"/>
      <c r="AF21" s="78"/>
      <c r="AR21" s="78"/>
      <c r="BB21" s="44" t="s">
        <v>133</v>
      </c>
      <c r="BC21" s="44"/>
      <c r="BD21" s="44"/>
      <c r="BE21" s="44"/>
      <c r="BF21" s="44"/>
      <c r="BG21" s="44"/>
      <c r="BH21" s="44"/>
      <c r="BI21" s="44"/>
      <c r="BM21" s="78"/>
      <c r="BZ21" s="78"/>
      <c r="CO21" s="78"/>
      <c r="DA21" s="78"/>
    </row>
    <row r="22" spans="1:111" s="45" customFormat="1" ht="15" customHeight="1" x14ac:dyDescent="0.2">
      <c r="A22" s="45" t="s">
        <v>152</v>
      </c>
      <c r="BB22" s="44" t="s">
        <v>133</v>
      </c>
      <c r="BC22" s="44"/>
      <c r="BD22" s="44"/>
      <c r="BE22" s="44"/>
      <c r="BF22" s="44"/>
      <c r="BG22" s="44"/>
      <c r="BH22" s="44"/>
      <c r="BI22" s="44"/>
      <c r="BJ22" s="45" t="s">
        <v>152</v>
      </c>
    </row>
    <row r="23" spans="1:111" s="46" customFormat="1" ht="15" customHeight="1" x14ac:dyDescent="0.25">
      <c r="A23" s="146" t="s">
        <v>153</v>
      </c>
      <c r="B23" s="147"/>
      <c r="C23" s="147"/>
      <c r="D23" s="147"/>
      <c r="E23" s="147"/>
      <c r="F23" s="148"/>
      <c r="G23" s="149" t="s">
        <v>154</v>
      </c>
      <c r="H23" s="150"/>
      <c r="I23" s="150"/>
      <c r="J23" s="150"/>
      <c r="K23" s="150"/>
      <c r="L23" s="151"/>
      <c r="M23" s="152" t="s">
        <v>155</v>
      </c>
      <c r="N23" s="153"/>
      <c r="O23" s="153"/>
      <c r="P23" s="153"/>
      <c r="Q23" s="153"/>
      <c r="R23" s="153"/>
      <c r="S23" s="153"/>
      <c r="T23" s="153"/>
      <c r="BB23" s="44" t="s">
        <v>133</v>
      </c>
      <c r="BC23" s="44"/>
      <c r="BD23" s="44"/>
      <c r="BE23" s="44"/>
      <c r="BF23" s="44"/>
      <c r="BG23" s="44"/>
      <c r="BH23" s="44"/>
      <c r="BI23" s="44"/>
      <c r="BJ23" s="146" t="s">
        <v>153</v>
      </c>
      <c r="BK23" s="147"/>
      <c r="BL23" s="147"/>
      <c r="BM23" s="147"/>
      <c r="BN23" s="147"/>
      <c r="BO23" s="148"/>
      <c r="BP23" s="149" t="s">
        <v>154</v>
      </c>
      <c r="BQ23" s="150"/>
      <c r="BR23" s="150"/>
      <c r="BS23" s="150"/>
      <c r="BT23" s="150"/>
      <c r="BU23" s="151"/>
      <c r="BV23" s="152" t="s">
        <v>155</v>
      </c>
      <c r="BW23" s="153"/>
      <c r="BX23" s="153"/>
      <c r="BY23" s="153"/>
      <c r="BZ23" s="153"/>
      <c r="CA23" s="153"/>
      <c r="CB23" s="153"/>
      <c r="CC23" s="153"/>
    </row>
    <row r="24" spans="1:111" s="46" customFormat="1" ht="15" customHeight="1" x14ac:dyDescent="0.25">
      <c r="A24" s="154">
        <f>$X2</f>
        <v>42917</v>
      </c>
      <c r="B24" s="155"/>
      <c r="C24" s="155"/>
      <c r="D24" s="155"/>
      <c r="E24" s="155"/>
      <c r="F24" s="155"/>
      <c r="G24" s="156"/>
      <c r="H24" s="157"/>
      <c r="I24" s="157"/>
      <c r="J24" s="157"/>
      <c r="K24" s="157"/>
      <c r="L24" s="157"/>
      <c r="M24" s="159">
        <f>МЛ!J6</f>
        <v>197521</v>
      </c>
      <c r="N24" s="160"/>
      <c r="O24" s="160"/>
      <c r="P24" s="160"/>
      <c r="Q24" s="160"/>
      <c r="R24" s="160"/>
      <c r="S24" s="160"/>
      <c r="T24" s="160"/>
      <c r="V24" s="79" t="s">
        <v>156</v>
      </c>
      <c r="W24" s="59"/>
      <c r="X24" s="59"/>
      <c r="Y24" s="59"/>
      <c r="Z24" s="59"/>
      <c r="AA24" s="59"/>
      <c r="AB24" s="59"/>
      <c r="AC24" s="59"/>
      <c r="AD24" s="59"/>
      <c r="AF24" s="59"/>
      <c r="AG24" s="79" t="s">
        <v>157</v>
      </c>
      <c r="AH24" s="59"/>
      <c r="AI24" s="59"/>
      <c r="AJ24" s="59"/>
      <c r="AK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1"/>
      <c r="AX24" s="80"/>
      <c r="AY24" s="80"/>
      <c r="AZ24" s="80"/>
      <c r="BB24" s="44" t="s">
        <v>133</v>
      </c>
      <c r="BC24" s="44"/>
      <c r="BD24" s="44"/>
      <c r="BE24" s="44"/>
      <c r="BF24" s="44"/>
      <c r="BG24" s="44"/>
      <c r="BH24" s="44"/>
      <c r="BI24" s="44"/>
      <c r="BJ24" s="154">
        <f>$A24</f>
        <v>42917</v>
      </c>
      <c r="BK24" s="155"/>
      <c r="BL24" s="155"/>
      <c r="BM24" s="155"/>
      <c r="BN24" s="155"/>
      <c r="BO24" s="155"/>
      <c r="BP24" s="156"/>
      <c r="BQ24" s="157"/>
      <c r="BR24" s="157"/>
      <c r="BS24" s="157"/>
      <c r="BT24" s="157"/>
      <c r="BU24" s="157"/>
      <c r="BV24" s="159"/>
      <c r="BW24" s="160"/>
      <c r="BX24" s="160"/>
      <c r="BY24" s="160"/>
      <c r="BZ24" s="160"/>
      <c r="CA24" s="160"/>
      <c r="CB24" s="160"/>
      <c r="CC24" s="160"/>
      <c r="CE24" s="79" t="s">
        <v>156</v>
      </c>
      <c r="CF24" s="59"/>
      <c r="CG24" s="59"/>
      <c r="CH24" s="59"/>
      <c r="CI24" s="59"/>
      <c r="CJ24" s="59"/>
      <c r="CK24" s="59"/>
      <c r="CL24" s="59"/>
      <c r="CM24" s="59"/>
      <c r="CO24" s="59"/>
      <c r="CP24" s="79" t="s">
        <v>157</v>
      </c>
      <c r="CQ24" s="59"/>
      <c r="CR24" s="59"/>
      <c r="CS24" s="59"/>
      <c r="CT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1"/>
    </row>
    <row r="25" spans="1:111" s="46" customFormat="1" ht="15" customHeight="1" x14ac:dyDescent="0.25">
      <c r="A25" s="155"/>
      <c r="B25" s="155"/>
      <c r="C25" s="155"/>
      <c r="D25" s="155"/>
      <c r="E25" s="155"/>
      <c r="F25" s="155"/>
      <c r="G25" s="158"/>
      <c r="H25" s="158"/>
      <c r="I25" s="158"/>
      <c r="J25" s="158"/>
      <c r="K25" s="158"/>
      <c r="L25" s="158"/>
      <c r="M25" s="161"/>
      <c r="N25" s="161"/>
      <c r="O25" s="161"/>
      <c r="P25" s="161"/>
      <c r="Q25" s="161"/>
      <c r="R25" s="161"/>
      <c r="S25" s="161"/>
      <c r="T25" s="161"/>
      <c r="U25" s="82"/>
      <c r="V25" s="59"/>
      <c r="W25" s="59"/>
      <c r="X25" s="59"/>
      <c r="Y25" s="59"/>
      <c r="Z25" s="59"/>
      <c r="AA25" s="59"/>
      <c r="AB25" s="59"/>
      <c r="AC25" s="59"/>
      <c r="AD25" s="59"/>
      <c r="AE25" s="74"/>
      <c r="AF25" s="74"/>
      <c r="AG25" s="74"/>
      <c r="AH25" s="74"/>
      <c r="AI25" s="74"/>
      <c r="AJ25" s="74"/>
      <c r="AK25" s="76"/>
      <c r="AL25" s="76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77"/>
      <c r="AY25" s="77"/>
      <c r="AZ25" s="77"/>
      <c r="BB25" s="44" t="s">
        <v>133</v>
      </c>
      <c r="BC25" s="44"/>
      <c r="BD25" s="44"/>
      <c r="BE25" s="44"/>
      <c r="BF25" s="44"/>
      <c r="BG25" s="44"/>
      <c r="BH25" s="44"/>
      <c r="BI25" s="44"/>
      <c r="BJ25" s="155"/>
      <c r="BK25" s="155"/>
      <c r="BL25" s="155"/>
      <c r="BM25" s="155"/>
      <c r="BN25" s="155"/>
      <c r="BO25" s="155"/>
      <c r="BP25" s="158"/>
      <c r="BQ25" s="158"/>
      <c r="BR25" s="158"/>
      <c r="BS25" s="158"/>
      <c r="BT25" s="158"/>
      <c r="BU25" s="158"/>
      <c r="BV25" s="161"/>
      <c r="BW25" s="161"/>
      <c r="BX25" s="161"/>
      <c r="BY25" s="161"/>
      <c r="BZ25" s="161"/>
      <c r="CA25" s="161"/>
      <c r="CB25" s="161"/>
      <c r="CC25" s="161"/>
      <c r="CD25" s="82"/>
      <c r="CE25" s="59"/>
      <c r="CF25" s="59"/>
      <c r="CG25" s="59"/>
      <c r="CH25" s="59"/>
      <c r="CI25" s="59"/>
      <c r="CJ25" s="59"/>
      <c r="CK25" s="59"/>
      <c r="CL25" s="59"/>
      <c r="CM25" s="59"/>
      <c r="CN25" s="74"/>
      <c r="CO25" s="74"/>
      <c r="CP25" s="74"/>
      <c r="CQ25" s="74"/>
      <c r="CR25" s="74"/>
      <c r="CS25" s="74"/>
      <c r="CT25" s="76"/>
      <c r="CU25" s="76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77"/>
    </row>
    <row r="26" spans="1:111" s="46" customFormat="1" ht="15" customHeight="1" x14ac:dyDescent="0.25">
      <c r="A26" s="155"/>
      <c r="B26" s="155"/>
      <c r="C26" s="155"/>
      <c r="D26" s="155"/>
      <c r="E26" s="155"/>
      <c r="F26" s="155"/>
      <c r="G26" s="158"/>
      <c r="H26" s="158"/>
      <c r="I26" s="158"/>
      <c r="J26" s="158"/>
      <c r="K26" s="158"/>
      <c r="L26" s="158"/>
      <c r="M26" s="161"/>
      <c r="N26" s="161"/>
      <c r="O26" s="161"/>
      <c r="P26" s="161"/>
      <c r="Q26" s="161"/>
      <c r="R26" s="161"/>
      <c r="S26" s="161"/>
      <c r="T26" s="161"/>
      <c r="V26" s="82" t="s">
        <v>158</v>
      </c>
      <c r="W26" s="59"/>
      <c r="X26" s="59"/>
      <c r="Y26" s="59"/>
      <c r="Z26" s="59"/>
      <c r="AA26" s="59"/>
      <c r="AB26" s="59"/>
      <c r="AC26" s="59"/>
      <c r="AD26" s="59"/>
      <c r="AF26" s="74"/>
      <c r="AG26" s="74" t="s">
        <v>159</v>
      </c>
      <c r="AH26" s="74"/>
      <c r="AI26" s="74"/>
      <c r="AJ26" s="74"/>
      <c r="AK26" s="76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4" t="str">
        <f>$P5</f>
        <v>Воланд</v>
      </c>
      <c r="AX26" s="77"/>
      <c r="AY26" s="77"/>
      <c r="AZ26" s="77"/>
      <c r="BB26" s="44" t="s">
        <v>133</v>
      </c>
      <c r="BC26" s="44"/>
      <c r="BD26" s="44"/>
      <c r="BE26" s="44"/>
      <c r="BF26" s="44"/>
      <c r="BG26" s="44"/>
      <c r="BH26" s="44"/>
      <c r="BI26" s="44"/>
      <c r="BJ26" s="155"/>
      <c r="BK26" s="155"/>
      <c r="BL26" s="155"/>
      <c r="BM26" s="155"/>
      <c r="BN26" s="155"/>
      <c r="BO26" s="155"/>
      <c r="BP26" s="158"/>
      <c r="BQ26" s="158"/>
      <c r="BR26" s="158"/>
      <c r="BS26" s="158"/>
      <c r="BT26" s="158"/>
      <c r="BU26" s="158"/>
      <c r="BV26" s="161"/>
      <c r="BW26" s="161"/>
      <c r="BX26" s="161"/>
      <c r="BY26" s="161"/>
      <c r="BZ26" s="161"/>
      <c r="CA26" s="161"/>
      <c r="CB26" s="161"/>
      <c r="CC26" s="161"/>
      <c r="CE26" s="82" t="s">
        <v>158</v>
      </c>
      <c r="CF26" s="59"/>
      <c r="CG26" s="59"/>
      <c r="CH26" s="59"/>
      <c r="CI26" s="59"/>
      <c r="CJ26" s="59"/>
      <c r="CK26" s="59"/>
      <c r="CL26" s="59"/>
      <c r="CM26" s="59"/>
      <c r="CO26" s="74"/>
      <c r="CP26" s="74" t="s">
        <v>159</v>
      </c>
      <c r="CQ26" s="74"/>
      <c r="CR26" s="74"/>
      <c r="CS26" s="74"/>
      <c r="CT26" s="76"/>
      <c r="CU26" s="76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76" t="str">
        <f>$BY5</f>
        <v>Вурдалак 1</v>
      </c>
    </row>
    <row r="27" spans="1:111" s="46" customFormat="1" ht="15" customHeight="1" x14ac:dyDescent="0.2">
      <c r="BB27" s="44" t="s">
        <v>133</v>
      </c>
      <c r="BC27" s="44"/>
      <c r="BD27" s="44"/>
      <c r="BE27" s="44"/>
      <c r="BF27" s="44"/>
      <c r="BG27" s="44"/>
      <c r="BH27" s="44"/>
      <c r="BI27" s="44"/>
    </row>
    <row r="28" spans="1:111" s="45" customFormat="1" ht="15" customHeight="1" x14ac:dyDescent="0.25">
      <c r="A28" s="85" t="s">
        <v>160</v>
      </c>
      <c r="BB28" s="44" t="s">
        <v>133</v>
      </c>
      <c r="BC28" s="44"/>
      <c r="BD28" s="44"/>
      <c r="BE28" s="44"/>
      <c r="BF28" s="44"/>
      <c r="BG28" s="44"/>
      <c r="BH28" s="44"/>
      <c r="BI28" s="44"/>
      <c r="BJ28" s="85" t="s">
        <v>160</v>
      </c>
    </row>
    <row r="29" spans="1:111" s="45" customFormat="1" ht="15" customHeight="1" x14ac:dyDescent="0.2">
      <c r="BB29" s="44" t="s">
        <v>133</v>
      </c>
      <c r="BC29" s="44"/>
      <c r="BD29" s="44"/>
      <c r="BE29" s="44"/>
      <c r="BF29" s="44"/>
      <c r="BG29" s="44"/>
      <c r="BH29" s="44"/>
      <c r="BI29" s="44"/>
    </row>
    <row r="30" spans="1:111" s="46" customFormat="1" ht="15" customHeight="1" x14ac:dyDescent="0.25">
      <c r="A30" s="162">
        <v>1</v>
      </c>
      <c r="B30" s="163"/>
      <c r="C30" s="170" t="str">
        <f>МЛ!F6</f>
        <v>Тверской бульвар, 25; ресторан У Грибоедова; переговоры</v>
      </c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3"/>
      <c r="AY30" s="59"/>
      <c r="AZ30" s="59"/>
      <c r="BB30" s="44" t="s">
        <v>133</v>
      </c>
      <c r="BC30" s="44"/>
      <c r="BD30" s="44"/>
      <c r="BE30" s="44"/>
      <c r="BF30" s="44"/>
      <c r="BG30" s="44"/>
      <c r="BH30" s="44"/>
      <c r="BI30" s="44"/>
      <c r="BJ30" s="162">
        <v>1</v>
      </c>
      <c r="BK30" s="163"/>
      <c r="BL30" s="170" t="str">
        <f>МЛ!I6</f>
        <v>Арбат, 50; магазин Торгсин; согласование графика поставок</v>
      </c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3"/>
    </row>
    <row r="31" spans="1:111" s="46" customFormat="1" ht="15" customHeight="1" x14ac:dyDescent="0.25">
      <c r="A31" s="164"/>
      <c r="B31" s="165"/>
      <c r="C31" s="174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6"/>
      <c r="AY31" s="59"/>
      <c r="AZ31" s="59"/>
      <c r="BB31" s="44" t="s">
        <v>133</v>
      </c>
      <c r="BC31" s="44"/>
      <c r="BD31" s="44"/>
      <c r="BE31" s="44"/>
      <c r="BF31" s="44"/>
      <c r="BG31" s="44"/>
      <c r="BH31" s="44"/>
      <c r="BI31" s="44"/>
      <c r="BJ31" s="164"/>
      <c r="BK31" s="165"/>
      <c r="BL31" s="174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5"/>
      <c r="DD31" s="175"/>
      <c r="DE31" s="175"/>
      <c r="DF31" s="175"/>
      <c r="DG31" s="176"/>
    </row>
    <row r="32" spans="1:111" s="46" customFormat="1" ht="15" customHeight="1" x14ac:dyDescent="0.25">
      <c r="A32" s="164"/>
      <c r="B32" s="165"/>
      <c r="C32" s="174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6"/>
      <c r="AY32" s="59"/>
      <c r="AZ32" s="59"/>
      <c r="BB32" s="44" t="s">
        <v>133</v>
      </c>
      <c r="BC32" s="44"/>
      <c r="BD32" s="44"/>
      <c r="BE32" s="44"/>
      <c r="BF32" s="44"/>
      <c r="BG32" s="44"/>
      <c r="BH32" s="44"/>
      <c r="BI32" s="44"/>
      <c r="BJ32" s="164"/>
      <c r="BK32" s="165"/>
      <c r="BL32" s="174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6"/>
    </row>
    <row r="33" spans="1:111" s="46" customFormat="1" ht="15" customHeight="1" x14ac:dyDescent="0.25">
      <c r="A33" s="166"/>
      <c r="B33" s="167"/>
      <c r="C33" s="177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9"/>
      <c r="AY33" s="59"/>
      <c r="AZ33" s="59"/>
      <c r="BB33" s="44" t="s">
        <v>133</v>
      </c>
      <c r="BC33" s="44"/>
      <c r="BD33" s="44"/>
      <c r="BE33" s="44"/>
      <c r="BF33" s="44"/>
      <c r="BG33" s="44"/>
      <c r="BH33" s="44"/>
      <c r="BI33" s="44"/>
      <c r="BJ33" s="166"/>
      <c r="BK33" s="167"/>
      <c r="BL33" s="177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8"/>
      <c r="BZ33" s="178"/>
      <c r="CA33" s="178"/>
      <c r="CB33" s="178"/>
      <c r="CC33" s="178"/>
      <c r="CD33" s="178"/>
      <c r="CE33" s="178"/>
      <c r="CF33" s="178"/>
      <c r="CG33" s="178"/>
      <c r="CH33" s="178"/>
      <c r="CI33" s="178"/>
      <c r="CJ33" s="178"/>
      <c r="CK33" s="178"/>
      <c r="CL33" s="178"/>
      <c r="CM33" s="178"/>
      <c r="CN33" s="178"/>
      <c r="CO33" s="178"/>
      <c r="CP33" s="178"/>
      <c r="CQ33" s="178"/>
      <c r="CR33" s="178"/>
      <c r="CS33" s="178"/>
      <c r="CT33" s="178"/>
      <c r="CU33" s="178"/>
      <c r="CV33" s="178"/>
      <c r="CW33" s="178"/>
      <c r="CX33" s="178"/>
      <c r="CY33" s="178"/>
      <c r="CZ33" s="178"/>
      <c r="DA33" s="178"/>
      <c r="DB33" s="178"/>
      <c r="DC33" s="178"/>
      <c r="DD33" s="178"/>
      <c r="DE33" s="178"/>
      <c r="DF33" s="178"/>
      <c r="DG33" s="179"/>
    </row>
    <row r="34" spans="1:111" s="46" customFormat="1" ht="15" customHeight="1" x14ac:dyDescent="0.25">
      <c r="A34" s="168"/>
      <c r="B34" s="169"/>
      <c r="C34" s="180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2"/>
      <c r="AY34" s="59"/>
      <c r="AZ34" s="59"/>
      <c r="BB34" s="44" t="s">
        <v>133</v>
      </c>
      <c r="BC34" s="44"/>
      <c r="BD34" s="44"/>
      <c r="BE34" s="44"/>
      <c r="BF34" s="44"/>
      <c r="BG34" s="44"/>
      <c r="BH34" s="44"/>
      <c r="BI34" s="44"/>
      <c r="BJ34" s="168"/>
      <c r="BK34" s="169"/>
      <c r="BL34" s="180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2"/>
    </row>
    <row r="35" spans="1:111" s="46" customFormat="1" ht="15" customHeight="1" x14ac:dyDescent="0.25">
      <c r="A35" s="162" t="s">
        <v>161</v>
      </c>
      <c r="B35" s="163"/>
      <c r="C35" s="170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63"/>
      <c r="AY35" s="59"/>
      <c r="AZ35" s="59"/>
      <c r="BB35" s="44" t="s">
        <v>133</v>
      </c>
      <c r="BC35" s="44"/>
      <c r="BD35" s="44"/>
      <c r="BE35" s="44"/>
      <c r="BF35" s="44"/>
      <c r="BG35" s="44"/>
      <c r="BH35" s="44"/>
      <c r="BI35" s="44"/>
      <c r="BJ35" s="162" t="s">
        <v>161</v>
      </c>
      <c r="BK35" s="163"/>
      <c r="BL35" s="170"/>
      <c r="BM35" s="185"/>
      <c r="BN35" s="185"/>
      <c r="BO35" s="185"/>
      <c r="BP35" s="185"/>
      <c r="BQ35" s="185"/>
      <c r="BR35" s="185"/>
      <c r="BS35" s="185"/>
      <c r="BT35" s="185"/>
      <c r="BU35" s="185"/>
      <c r="BV35" s="185"/>
      <c r="BW35" s="185"/>
      <c r="BX35" s="185"/>
      <c r="BY35" s="185"/>
      <c r="BZ35" s="185"/>
      <c r="CA35" s="185"/>
      <c r="CB35" s="185"/>
      <c r="CC35" s="185"/>
      <c r="CD35" s="185"/>
      <c r="CE35" s="185"/>
      <c r="CF35" s="185"/>
      <c r="CG35" s="185"/>
      <c r="CH35" s="185"/>
      <c r="CI35" s="185"/>
      <c r="CJ35" s="185"/>
      <c r="CK35" s="185"/>
      <c r="CL35" s="185"/>
      <c r="CM35" s="185"/>
      <c r="CN35" s="185"/>
      <c r="CO35" s="185"/>
      <c r="CP35" s="185"/>
      <c r="CQ35" s="185"/>
      <c r="CR35" s="185"/>
      <c r="CS35" s="185"/>
      <c r="CT35" s="185"/>
      <c r="CU35" s="185"/>
      <c r="CV35" s="185"/>
      <c r="CW35" s="185"/>
      <c r="CX35" s="185"/>
      <c r="CY35" s="185"/>
      <c r="CZ35" s="185"/>
      <c r="DA35" s="185"/>
      <c r="DB35" s="185"/>
      <c r="DC35" s="185"/>
      <c r="DD35" s="185"/>
      <c r="DE35" s="185"/>
      <c r="DF35" s="185"/>
      <c r="DG35" s="163"/>
    </row>
    <row r="36" spans="1:111" s="46" customFormat="1" ht="15" customHeight="1" x14ac:dyDescent="0.2">
      <c r="A36" s="183"/>
      <c r="B36" s="184"/>
      <c r="C36" s="183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4"/>
      <c r="AY36" s="74"/>
      <c r="AZ36" s="74"/>
      <c r="BB36" s="44" t="s">
        <v>133</v>
      </c>
      <c r="BC36" s="44"/>
      <c r="BD36" s="44"/>
      <c r="BE36" s="44"/>
      <c r="BF36" s="44"/>
      <c r="BG36" s="44"/>
      <c r="BH36" s="44"/>
      <c r="BI36" s="44"/>
      <c r="BJ36" s="183"/>
      <c r="BK36" s="184"/>
      <c r="BL36" s="183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4"/>
    </row>
    <row r="37" spans="1:111" s="46" customFormat="1" ht="15" customHeight="1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45"/>
      <c r="AZ37" s="45"/>
      <c r="BB37" s="44" t="s">
        <v>133</v>
      </c>
      <c r="BC37" s="44"/>
      <c r="BD37" s="44"/>
      <c r="BE37" s="44"/>
      <c r="BF37" s="44"/>
      <c r="BG37" s="44"/>
      <c r="BH37" s="44"/>
      <c r="BI37" s="4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</row>
    <row r="38" spans="1:111" s="46" customFormat="1" ht="15" customHeight="1" x14ac:dyDescent="0.2">
      <c r="A38" s="45" t="s">
        <v>162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BB38" s="44" t="s">
        <v>133</v>
      </c>
      <c r="BC38" s="44"/>
      <c r="BD38" s="44"/>
      <c r="BE38" s="44"/>
      <c r="BF38" s="44"/>
      <c r="BG38" s="44"/>
      <c r="BH38" s="44"/>
      <c r="BI38" s="44"/>
      <c r="BJ38" s="45" t="s">
        <v>162</v>
      </c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</row>
    <row r="39" spans="1:111" s="46" customFormat="1" ht="15" customHeight="1" x14ac:dyDescent="0.25">
      <c r="A39" s="146" t="s">
        <v>153</v>
      </c>
      <c r="B39" s="147"/>
      <c r="C39" s="147"/>
      <c r="D39" s="147"/>
      <c r="E39" s="147"/>
      <c r="F39" s="148"/>
      <c r="G39" s="149" t="s">
        <v>154</v>
      </c>
      <c r="H39" s="150"/>
      <c r="I39" s="150"/>
      <c r="J39" s="150"/>
      <c r="K39" s="150"/>
      <c r="L39" s="151"/>
      <c r="M39" s="152" t="s">
        <v>155</v>
      </c>
      <c r="N39" s="153"/>
      <c r="O39" s="153"/>
      <c r="P39" s="153"/>
      <c r="Q39" s="153"/>
      <c r="R39" s="153"/>
      <c r="S39" s="153"/>
      <c r="T39" s="153"/>
      <c r="AY39" s="80"/>
      <c r="AZ39" s="80"/>
      <c r="BB39" s="44" t="s">
        <v>133</v>
      </c>
      <c r="BC39" s="44"/>
      <c r="BD39" s="44"/>
      <c r="BE39" s="44"/>
      <c r="BF39" s="44"/>
      <c r="BG39" s="44"/>
      <c r="BH39" s="44"/>
      <c r="BI39" s="44"/>
      <c r="BJ39" s="146" t="s">
        <v>153</v>
      </c>
      <c r="BK39" s="147"/>
      <c r="BL39" s="147"/>
      <c r="BM39" s="147"/>
      <c r="BN39" s="147"/>
      <c r="BO39" s="148"/>
      <c r="BP39" s="149" t="s">
        <v>154</v>
      </c>
      <c r="BQ39" s="150"/>
      <c r="BR39" s="150"/>
      <c r="BS39" s="150"/>
      <c r="BT39" s="150"/>
      <c r="BU39" s="151"/>
      <c r="BV39" s="152" t="s">
        <v>155</v>
      </c>
      <c r="BW39" s="153"/>
      <c r="BX39" s="153"/>
      <c r="BY39" s="153"/>
      <c r="BZ39" s="153"/>
      <c r="CA39" s="153"/>
      <c r="CB39" s="153"/>
      <c r="CC39" s="153"/>
    </row>
    <row r="40" spans="1:111" s="46" customFormat="1" ht="15" customHeight="1" x14ac:dyDescent="0.25">
      <c r="A40" s="193">
        <f>$X2</f>
        <v>42917</v>
      </c>
      <c r="B40" s="194"/>
      <c r="C40" s="194"/>
      <c r="D40" s="194"/>
      <c r="E40" s="194"/>
      <c r="F40" s="194"/>
      <c r="G40" s="199"/>
      <c r="H40" s="200"/>
      <c r="I40" s="200"/>
      <c r="J40" s="200"/>
      <c r="K40" s="200"/>
      <c r="L40" s="201"/>
      <c r="M40" s="187"/>
      <c r="N40" s="188"/>
      <c r="O40" s="188"/>
      <c r="P40" s="188"/>
      <c r="Q40" s="188"/>
      <c r="R40" s="188"/>
      <c r="S40" s="188"/>
      <c r="T40" s="189"/>
      <c r="V40" s="79" t="s">
        <v>163</v>
      </c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79" t="s">
        <v>157</v>
      </c>
      <c r="AH40" s="59"/>
      <c r="AI40" s="59"/>
      <c r="AJ40" s="59"/>
      <c r="AK40" s="80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4" t="str">
        <f>$AW26</f>
        <v>Воланд</v>
      </c>
      <c r="AX40" s="80"/>
      <c r="AY40" s="77"/>
      <c r="AZ40" s="77"/>
      <c r="BB40" s="44" t="s">
        <v>133</v>
      </c>
      <c r="BC40" s="44"/>
      <c r="BD40" s="44"/>
      <c r="BE40" s="44"/>
      <c r="BF40" s="44"/>
      <c r="BG40" s="44"/>
      <c r="BH40" s="44"/>
      <c r="BI40" s="44"/>
      <c r="BJ40" s="193">
        <f>$A40</f>
        <v>42917</v>
      </c>
      <c r="BK40" s="194"/>
      <c r="BL40" s="194"/>
      <c r="BM40" s="194"/>
      <c r="BN40" s="194"/>
      <c r="BO40" s="194"/>
      <c r="BP40" s="199"/>
      <c r="BQ40" s="200"/>
      <c r="BR40" s="200"/>
      <c r="BS40" s="200"/>
      <c r="BT40" s="200"/>
      <c r="BU40" s="201"/>
      <c r="BV40" s="187"/>
      <c r="BW40" s="188"/>
      <c r="BX40" s="188"/>
      <c r="BY40" s="188"/>
      <c r="BZ40" s="188"/>
      <c r="CA40" s="188"/>
      <c r="CB40" s="188"/>
      <c r="CC40" s="189"/>
      <c r="CE40" s="79" t="s">
        <v>163</v>
      </c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79" t="s">
        <v>157</v>
      </c>
      <c r="CQ40" s="59"/>
      <c r="CR40" s="59"/>
      <c r="CS40" s="59"/>
      <c r="CT40" s="80"/>
      <c r="CU40" s="76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1" t="str">
        <f>$DG26</f>
        <v>Вурдалак 1</v>
      </c>
    </row>
    <row r="41" spans="1:111" s="46" customFormat="1" ht="15" customHeight="1" x14ac:dyDescent="0.25">
      <c r="A41" s="195"/>
      <c r="B41" s="196"/>
      <c r="C41" s="196"/>
      <c r="D41" s="196"/>
      <c r="E41" s="196"/>
      <c r="F41" s="196"/>
      <c r="G41" s="190"/>
      <c r="H41" s="139"/>
      <c r="I41" s="139"/>
      <c r="J41" s="139"/>
      <c r="K41" s="139"/>
      <c r="L41" s="191"/>
      <c r="M41" s="190"/>
      <c r="N41" s="139"/>
      <c r="O41" s="139"/>
      <c r="P41" s="139"/>
      <c r="Q41" s="139"/>
      <c r="R41" s="139"/>
      <c r="S41" s="139"/>
      <c r="T41" s="191"/>
      <c r="U41" s="82"/>
      <c r="V41" s="59"/>
      <c r="W41" s="59"/>
      <c r="X41" s="59"/>
      <c r="Y41" s="59"/>
      <c r="Z41" s="59"/>
      <c r="AA41" s="59"/>
      <c r="AB41" s="59"/>
      <c r="AC41" s="59"/>
      <c r="AD41" s="59"/>
      <c r="AE41" s="74"/>
      <c r="AF41" s="74"/>
      <c r="AG41" s="74"/>
      <c r="AH41" s="74"/>
      <c r="AI41" s="74"/>
      <c r="AJ41" s="74"/>
      <c r="AK41" s="76"/>
      <c r="AL41" s="81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77"/>
      <c r="AY41" s="77"/>
      <c r="AZ41" s="77"/>
      <c r="BB41" s="44" t="s">
        <v>133</v>
      </c>
      <c r="BC41" s="44"/>
      <c r="BD41" s="44"/>
      <c r="BE41" s="44"/>
      <c r="BF41" s="44"/>
      <c r="BG41" s="44"/>
      <c r="BH41" s="44"/>
      <c r="BI41" s="44"/>
      <c r="BJ41" s="195"/>
      <c r="BK41" s="196"/>
      <c r="BL41" s="196"/>
      <c r="BM41" s="196"/>
      <c r="BN41" s="196"/>
      <c r="BO41" s="196"/>
      <c r="BP41" s="190"/>
      <c r="BQ41" s="139"/>
      <c r="BR41" s="139"/>
      <c r="BS41" s="139"/>
      <c r="BT41" s="139"/>
      <c r="BU41" s="191"/>
      <c r="BV41" s="190"/>
      <c r="BW41" s="139"/>
      <c r="BX41" s="139"/>
      <c r="BY41" s="139"/>
      <c r="BZ41" s="139"/>
      <c r="CA41" s="139"/>
      <c r="CB41" s="139"/>
      <c r="CC41" s="191"/>
      <c r="CD41" s="82"/>
      <c r="CE41" s="59"/>
      <c r="CF41" s="59"/>
      <c r="CG41" s="59"/>
      <c r="CH41" s="59"/>
      <c r="CI41" s="59"/>
      <c r="CJ41" s="59"/>
      <c r="CK41" s="59"/>
      <c r="CL41" s="59"/>
      <c r="CM41" s="59"/>
      <c r="CN41" s="74"/>
      <c r="CO41" s="74"/>
      <c r="CP41" s="74"/>
      <c r="CQ41" s="74"/>
      <c r="CR41" s="74"/>
      <c r="CS41" s="74"/>
      <c r="CT41" s="76"/>
      <c r="CU41" s="81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77"/>
    </row>
    <row r="42" spans="1:111" ht="15" customHeight="1" x14ac:dyDescent="0.25">
      <c r="A42" s="197"/>
      <c r="B42" s="198"/>
      <c r="C42" s="198"/>
      <c r="D42" s="198"/>
      <c r="E42" s="198"/>
      <c r="F42" s="198"/>
      <c r="G42" s="202"/>
      <c r="H42" s="143"/>
      <c r="I42" s="143"/>
      <c r="J42" s="143"/>
      <c r="K42" s="143"/>
      <c r="L42" s="203"/>
      <c r="M42" s="190"/>
      <c r="N42" s="192"/>
      <c r="O42" s="192"/>
      <c r="P42" s="192"/>
      <c r="Q42" s="192"/>
      <c r="R42" s="192"/>
      <c r="S42" s="192"/>
      <c r="T42" s="191"/>
      <c r="U42" s="46"/>
      <c r="V42" s="82" t="s">
        <v>164</v>
      </c>
      <c r="W42" s="59"/>
      <c r="X42" s="59"/>
      <c r="Y42" s="59"/>
      <c r="Z42" s="59"/>
      <c r="AA42" s="59"/>
      <c r="AB42" s="59"/>
      <c r="AC42" s="59"/>
      <c r="AD42" s="59"/>
      <c r="AE42" s="46"/>
      <c r="AF42" s="74"/>
      <c r="AG42" s="74" t="s">
        <v>159</v>
      </c>
      <c r="AH42" s="74"/>
      <c r="AI42" s="74"/>
      <c r="AJ42" s="74"/>
      <c r="AK42" s="76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1"/>
      <c r="AX42" s="77"/>
      <c r="AY42" s="76"/>
      <c r="AZ42" s="76"/>
      <c r="BB42" s="44" t="s">
        <v>133</v>
      </c>
      <c r="BC42" s="44"/>
      <c r="BD42" s="44"/>
      <c r="BE42" s="44"/>
      <c r="BF42" s="44"/>
      <c r="BG42" s="44"/>
      <c r="BH42" s="44"/>
      <c r="BI42" s="44"/>
      <c r="BJ42" s="197"/>
      <c r="BK42" s="198"/>
      <c r="BL42" s="198"/>
      <c r="BM42" s="198"/>
      <c r="BN42" s="198"/>
      <c r="BO42" s="198"/>
      <c r="BP42" s="202"/>
      <c r="BQ42" s="143"/>
      <c r="BR42" s="143"/>
      <c r="BS42" s="143"/>
      <c r="BT42" s="143"/>
      <c r="BU42" s="203"/>
      <c r="BV42" s="190"/>
      <c r="BW42" s="192"/>
      <c r="BX42" s="192"/>
      <c r="BY42" s="192"/>
      <c r="BZ42" s="192"/>
      <c r="CA42" s="192"/>
      <c r="CB42" s="192"/>
      <c r="CC42" s="191"/>
      <c r="CD42" s="46"/>
      <c r="CE42" s="82" t="s">
        <v>164</v>
      </c>
      <c r="CF42" s="59"/>
      <c r="CG42" s="59"/>
      <c r="CH42" s="59"/>
      <c r="CI42" s="59"/>
      <c r="CJ42" s="59"/>
      <c r="CK42" s="59"/>
      <c r="CL42" s="59"/>
      <c r="CM42" s="59"/>
      <c r="CN42" s="46"/>
      <c r="CO42" s="74"/>
      <c r="CP42" s="74" t="s">
        <v>159</v>
      </c>
      <c r="CQ42" s="74"/>
      <c r="CR42" s="74"/>
      <c r="CS42" s="74"/>
      <c r="CT42" s="76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1"/>
    </row>
    <row r="43" spans="1:111" ht="15" customHeight="1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7"/>
      <c r="L43" s="46"/>
      <c r="M43" s="209"/>
      <c r="N43" s="210"/>
      <c r="O43" s="210"/>
      <c r="P43" s="210"/>
      <c r="Q43" s="210"/>
      <c r="R43" s="210"/>
      <c r="S43" s="210"/>
      <c r="T43" s="211"/>
      <c r="U43" s="88"/>
      <c r="V43" s="88"/>
      <c r="W43" s="43"/>
      <c r="X43" s="43"/>
      <c r="Y43" s="43"/>
      <c r="Z43" s="82"/>
      <c r="AA43" s="74"/>
      <c r="AB43" s="74"/>
      <c r="AC43" s="82"/>
      <c r="AD43" s="82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89"/>
      <c r="AS43" s="90"/>
      <c r="AT43" s="90"/>
      <c r="AU43" s="91"/>
      <c r="AV43" s="91"/>
      <c r="AW43" s="91"/>
      <c r="AX43" s="76"/>
      <c r="AY43" s="76"/>
      <c r="AZ43" s="76"/>
      <c r="BB43" s="44" t="s">
        <v>133</v>
      </c>
      <c r="BC43" s="44"/>
      <c r="BD43" s="44"/>
      <c r="BE43" s="44"/>
      <c r="BF43" s="44"/>
      <c r="BG43" s="44"/>
      <c r="BH43" s="44"/>
      <c r="BI43" s="44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7"/>
      <c r="BU43" s="46"/>
      <c r="BV43" s="218"/>
      <c r="BW43" s="219"/>
      <c r="BX43" s="219"/>
      <c r="BY43" s="219"/>
      <c r="BZ43" s="219"/>
      <c r="CA43" s="219"/>
      <c r="CB43" s="219"/>
      <c r="CC43" s="219"/>
      <c r="CD43" s="88"/>
      <c r="CE43" s="88"/>
      <c r="CF43" s="43"/>
      <c r="CG43" s="43"/>
      <c r="CH43" s="43"/>
      <c r="CI43" s="82"/>
      <c r="CJ43" s="74"/>
      <c r="CK43" s="74"/>
      <c r="CL43" s="82"/>
      <c r="CM43" s="82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89"/>
      <c r="DB43" s="90"/>
      <c r="DC43" s="90"/>
      <c r="DD43" s="91"/>
      <c r="DE43" s="91"/>
      <c r="DF43" s="91"/>
      <c r="DG43" s="76"/>
    </row>
    <row r="44" spans="1:111" s="85" customFormat="1" ht="15" customHeight="1" x14ac:dyDescent="0.25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7"/>
      <c r="L44" s="92" t="s">
        <v>165</v>
      </c>
      <c r="M44" s="212"/>
      <c r="N44" s="213"/>
      <c r="O44" s="213"/>
      <c r="P44" s="213"/>
      <c r="Q44" s="213"/>
      <c r="R44" s="213"/>
      <c r="S44" s="213"/>
      <c r="T44" s="214"/>
      <c r="U44" s="88"/>
      <c r="V44" s="88"/>
      <c r="W44" s="43"/>
      <c r="X44" s="43"/>
      <c r="Y44" s="43"/>
      <c r="Z44" s="82"/>
      <c r="AA44" s="74"/>
      <c r="AB44" s="74"/>
      <c r="AC44" s="82"/>
      <c r="AD44" s="82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89"/>
      <c r="AS44" s="90"/>
      <c r="AT44" s="90"/>
      <c r="AU44" s="91"/>
      <c r="AV44" s="91"/>
      <c r="AW44" s="91"/>
      <c r="AX44" s="76"/>
      <c r="AY44"/>
      <c r="AZ44"/>
      <c r="BB44" s="44" t="s">
        <v>133</v>
      </c>
      <c r="BC44" s="44"/>
      <c r="BD44" s="44"/>
      <c r="BE44" s="44"/>
      <c r="BF44" s="44"/>
      <c r="BG44" s="44"/>
      <c r="BH44" s="44"/>
      <c r="BI44" s="44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7"/>
      <c r="BU44" s="92" t="s">
        <v>165</v>
      </c>
      <c r="BV44" s="219"/>
      <c r="BW44" s="219"/>
      <c r="BX44" s="219"/>
      <c r="BY44" s="219"/>
      <c r="BZ44" s="219"/>
      <c r="CA44" s="219"/>
      <c r="CB44" s="219"/>
      <c r="CC44" s="219"/>
      <c r="CD44" s="88"/>
      <c r="CE44" s="88"/>
      <c r="CF44" s="43"/>
      <c r="CG44" s="43"/>
      <c r="CH44" s="43"/>
      <c r="CI44" s="82"/>
      <c r="CJ44" s="74"/>
      <c r="CK44" s="74"/>
      <c r="CL44" s="82"/>
      <c r="CM44" s="82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89"/>
      <c r="DB44" s="90"/>
      <c r="DC44" s="90"/>
      <c r="DD44" s="91"/>
      <c r="DE44" s="91"/>
      <c r="DF44" s="91"/>
      <c r="DG44" s="76"/>
    </row>
    <row r="45" spans="1:111" s="85" customFormat="1" ht="15" customHeight="1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7"/>
      <c r="L45" s="92"/>
      <c r="M45" s="215"/>
      <c r="N45" s="216"/>
      <c r="O45" s="216"/>
      <c r="P45" s="216"/>
      <c r="Q45" s="216"/>
      <c r="R45" s="216"/>
      <c r="S45" s="216"/>
      <c r="T45" s="217"/>
      <c r="U45" s="88"/>
      <c r="V45" s="88"/>
      <c r="W45" s="43"/>
      <c r="X45" s="43"/>
      <c r="Y45" s="43"/>
      <c r="Z45" s="82"/>
      <c r="AA45" s="74"/>
      <c r="AB45" s="74"/>
      <c r="AC45" s="82"/>
      <c r="AD45" s="82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89"/>
      <c r="AS45" s="90"/>
      <c r="AT45" s="90"/>
      <c r="AU45" s="91"/>
      <c r="AV45" s="91"/>
      <c r="AW45" s="91"/>
      <c r="AX45" s="76"/>
      <c r="AY45"/>
      <c r="AZ45"/>
      <c r="BB45" s="44" t="s">
        <v>133</v>
      </c>
      <c r="BC45" s="44"/>
      <c r="BD45" s="44"/>
      <c r="BE45" s="44"/>
      <c r="BF45" s="44"/>
      <c r="BG45" s="44"/>
      <c r="BH45" s="44"/>
      <c r="BI45" s="44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7"/>
      <c r="BU45" s="92"/>
      <c r="BV45" s="219"/>
      <c r="BW45" s="219"/>
      <c r="BX45" s="219"/>
      <c r="BY45" s="219"/>
      <c r="BZ45" s="219"/>
      <c r="CA45" s="219"/>
      <c r="CB45" s="219"/>
      <c r="CC45" s="219"/>
      <c r="CD45" s="88"/>
      <c r="CE45" s="88"/>
      <c r="CF45" s="43"/>
      <c r="CG45" s="43"/>
      <c r="CH45" s="43"/>
      <c r="CI45" s="82"/>
      <c r="CJ45" s="74"/>
      <c r="CK45" s="74"/>
      <c r="CL45" s="82"/>
      <c r="CM45" s="82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89"/>
      <c r="DB45" s="90"/>
      <c r="DC45" s="90"/>
      <c r="DD45" s="91"/>
      <c r="DE45" s="91"/>
      <c r="DF45" s="91"/>
      <c r="DG45" s="76"/>
    </row>
    <row r="46" spans="1:111" x14ac:dyDescent="0.25">
      <c r="A46" t="s">
        <v>166</v>
      </c>
      <c r="B46" t="s">
        <v>166</v>
      </c>
      <c r="C46" t="s">
        <v>166</v>
      </c>
      <c r="D46" t="s">
        <v>166</v>
      </c>
      <c r="E46" t="s">
        <v>166</v>
      </c>
      <c r="F46" t="s">
        <v>166</v>
      </c>
      <c r="G46" t="s">
        <v>166</v>
      </c>
      <c r="H46" t="s">
        <v>166</v>
      </c>
      <c r="I46" t="s">
        <v>166</v>
      </c>
      <c r="J46" t="s">
        <v>166</v>
      </c>
      <c r="K46" t="s">
        <v>166</v>
      </c>
      <c r="L46" t="s">
        <v>166</v>
      </c>
      <c r="M46" t="s">
        <v>166</v>
      </c>
      <c r="N46" t="s">
        <v>166</v>
      </c>
      <c r="P46" t="s">
        <v>166</v>
      </c>
      <c r="Q46" t="s">
        <v>166</v>
      </c>
      <c r="R46" t="s">
        <v>166</v>
      </c>
      <c r="S46" t="s">
        <v>166</v>
      </c>
      <c r="T46" t="s">
        <v>166</v>
      </c>
      <c r="U46" t="s">
        <v>166</v>
      </c>
      <c r="V46" t="s">
        <v>166</v>
      </c>
      <c r="W46" t="s">
        <v>166</v>
      </c>
      <c r="X46" t="s">
        <v>166</v>
      </c>
      <c r="Y46" t="s">
        <v>166</v>
      </c>
      <c r="Z46" t="s">
        <v>166</v>
      </c>
      <c r="AA46" t="s">
        <v>166</v>
      </c>
      <c r="AB46" t="s">
        <v>166</v>
      </c>
      <c r="AC46" t="s">
        <v>166</v>
      </c>
      <c r="AD46" t="s">
        <v>166</v>
      </c>
      <c r="AE46" t="s">
        <v>166</v>
      </c>
      <c r="AF46" t="s">
        <v>166</v>
      </c>
      <c r="AG46" t="s">
        <v>166</v>
      </c>
      <c r="AH46" t="s">
        <v>166</v>
      </c>
      <c r="AI46" t="s">
        <v>166</v>
      </c>
      <c r="AJ46" t="s">
        <v>166</v>
      </c>
      <c r="AK46" t="s">
        <v>166</v>
      </c>
      <c r="AL46" t="s">
        <v>166</v>
      </c>
      <c r="AM46" t="s">
        <v>166</v>
      </c>
      <c r="AN46" t="s">
        <v>166</v>
      </c>
      <c r="AO46" t="s">
        <v>166</v>
      </c>
      <c r="AP46" t="s">
        <v>166</v>
      </c>
      <c r="AQ46" t="s">
        <v>166</v>
      </c>
      <c r="AR46" t="s">
        <v>166</v>
      </c>
      <c r="AS46" t="s">
        <v>166</v>
      </c>
      <c r="AT46" t="s">
        <v>166</v>
      </c>
      <c r="AU46" t="s">
        <v>166</v>
      </c>
      <c r="AV46" t="s">
        <v>166</v>
      </c>
      <c r="AW46" t="s">
        <v>166</v>
      </c>
      <c r="AX46" t="s">
        <v>166</v>
      </c>
      <c r="AY46" t="s">
        <v>166</v>
      </c>
      <c r="AZ46" t="s">
        <v>166</v>
      </c>
      <c r="BA46" t="s">
        <v>166</v>
      </c>
      <c r="BB46" s="44" t="s">
        <v>133</v>
      </c>
      <c r="BC46" t="s">
        <v>166</v>
      </c>
      <c r="BD46" t="s">
        <v>166</v>
      </c>
      <c r="BE46" t="s">
        <v>166</v>
      </c>
      <c r="BF46" t="s">
        <v>166</v>
      </c>
      <c r="BG46" t="s">
        <v>166</v>
      </c>
      <c r="BH46" t="s">
        <v>166</v>
      </c>
      <c r="BI46" t="s">
        <v>166</v>
      </c>
      <c r="BJ46" t="s">
        <v>166</v>
      </c>
      <c r="BK46" t="s">
        <v>166</v>
      </c>
      <c r="BL46" t="s">
        <v>166</v>
      </c>
      <c r="BM46" t="s">
        <v>166</v>
      </c>
      <c r="BN46" t="s">
        <v>166</v>
      </c>
      <c r="BO46" t="s">
        <v>166</v>
      </c>
      <c r="BP46" t="s">
        <v>166</v>
      </c>
      <c r="BQ46" t="s">
        <v>166</v>
      </c>
      <c r="BR46" t="s">
        <v>166</v>
      </c>
      <c r="BS46" t="s">
        <v>166</v>
      </c>
      <c r="BT46" t="s">
        <v>166</v>
      </c>
      <c r="BU46" t="s">
        <v>166</v>
      </c>
      <c r="BV46" t="s">
        <v>166</v>
      </c>
      <c r="BW46" t="s">
        <v>166</v>
      </c>
      <c r="BY46" t="s">
        <v>166</v>
      </c>
      <c r="BZ46" t="s">
        <v>166</v>
      </c>
      <c r="CA46" t="s">
        <v>166</v>
      </c>
      <c r="CB46" t="s">
        <v>166</v>
      </c>
      <c r="CC46" t="s">
        <v>166</v>
      </c>
      <c r="CD46" t="s">
        <v>166</v>
      </c>
      <c r="CE46" t="s">
        <v>166</v>
      </c>
      <c r="CF46" t="s">
        <v>166</v>
      </c>
      <c r="CG46" t="s">
        <v>166</v>
      </c>
      <c r="CH46" t="s">
        <v>166</v>
      </c>
      <c r="CI46" t="s">
        <v>166</v>
      </c>
      <c r="CJ46" t="s">
        <v>166</v>
      </c>
      <c r="CK46" t="s">
        <v>166</v>
      </c>
      <c r="CL46" t="s">
        <v>166</v>
      </c>
      <c r="CM46" t="s">
        <v>166</v>
      </c>
      <c r="CN46" t="s">
        <v>166</v>
      </c>
      <c r="CO46" t="s">
        <v>166</v>
      </c>
      <c r="CP46" t="s">
        <v>166</v>
      </c>
      <c r="CQ46" t="s">
        <v>166</v>
      </c>
      <c r="CR46" t="s">
        <v>166</v>
      </c>
      <c r="CS46" t="s">
        <v>166</v>
      </c>
      <c r="CT46" t="s">
        <v>166</v>
      </c>
      <c r="CU46" t="s">
        <v>166</v>
      </c>
      <c r="CV46" t="s">
        <v>166</v>
      </c>
      <c r="CW46" t="s">
        <v>166</v>
      </c>
      <c r="CX46" t="s">
        <v>166</v>
      </c>
      <c r="CY46" t="s">
        <v>166</v>
      </c>
      <c r="CZ46" t="s">
        <v>166</v>
      </c>
      <c r="DA46" t="s">
        <v>166</v>
      </c>
      <c r="DB46" t="s">
        <v>166</v>
      </c>
      <c r="DC46" t="s">
        <v>166</v>
      </c>
      <c r="DD46" t="s">
        <v>166</v>
      </c>
      <c r="DE46" t="s">
        <v>166</v>
      </c>
      <c r="DF46" t="s">
        <v>166</v>
      </c>
      <c r="DG46" t="s">
        <v>166</v>
      </c>
    </row>
    <row r="47" spans="1:111" s="101" customFormat="1" ht="15.75" x14ac:dyDescent="0.25">
      <c r="A47" s="93"/>
      <c r="B47" s="94"/>
      <c r="C47" s="93"/>
      <c r="D47" s="93"/>
      <c r="E47" s="93"/>
      <c r="F47" s="95"/>
      <c r="G47" s="96"/>
      <c r="H47" s="96"/>
      <c r="I47" s="96"/>
      <c r="J47" s="97"/>
      <c r="K47" s="98"/>
      <c r="L47" s="98"/>
      <c r="M47" s="99" t="s">
        <v>167</v>
      </c>
      <c r="N47" s="207"/>
      <c r="O47" s="205"/>
      <c r="P47" s="205"/>
      <c r="Q47" s="205"/>
      <c r="R47" s="208"/>
      <c r="S47" s="93"/>
      <c r="T47" s="94"/>
      <c r="U47" s="94"/>
      <c r="V47" s="94"/>
      <c r="W47" s="94"/>
      <c r="X47" s="94"/>
      <c r="Y47" s="94"/>
      <c r="Z47" s="100"/>
      <c r="AA47" s="100"/>
      <c r="AB47" s="100"/>
      <c r="AC47" s="100"/>
      <c r="AD47" s="99" t="s">
        <v>168</v>
      </c>
      <c r="AE47" s="100"/>
      <c r="AF47" s="204">
        <f>M24+AT47</f>
        <v>197542</v>
      </c>
      <c r="AG47" s="205"/>
      <c r="AH47" s="205"/>
      <c r="AI47" s="205"/>
      <c r="AJ47" s="205"/>
      <c r="AK47" s="205"/>
      <c r="AM47" s="102"/>
      <c r="AP47" s="102"/>
      <c r="AQ47" s="102"/>
      <c r="AS47" s="99" t="s">
        <v>169</v>
      </c>
      <c r="AT47" s="204">
        <v>21</v>
      </c>
      <c r="AU47" s="206"/>
      <c r="AV47" s="206"/>
      <c r="AW47" s="206"/>
      <c r="AX47" s="206"/>
      <c r="BB47" s="96"/>
      <c r="BC47" s="96"/>
      <c r="BD47" s="96"/>
      <c r="BE47" s="96"/>
      <c r="BF47" s="96"/>
      <c r="BG47" s="96"/>
      <c r="BH47" s="96"/>
      <c r="BI47" s="96"/>
      <c r="BJ47" s="102"/>
      <c r="BL47" s="102"/>
      <c r="BM47" s="99" t="s">
        <v>170</v>
      </c>
      <c r="BN47" s="102"/>
      <c r="BO47" s="207"/>
      <c r="BP47" s="205"/>
      <c r="BQ47" s="205"/>
      <c r="BR47" s="205"/>
      <c r="BS47" s="208"/>
      <c r="BT47" s="98"/>
      <c r="BU47" s="98"/>
      <c r="BV47" s="102"/>
      <c r="BW47" s="102"/>
      <c r="BX47" s="102"/>
      <c r="BY47" s="102"/>
      <c r="BZ47" s="102"/>
      <c r="CA47" s="102"/>
      <c r="CH47" s="99" t="s">
        <v>171</v>
      </c>
      <c r="CI47" s="204">
        <f>AF47</f>
        <v>197542</v>
      </c>
      <c r="CJ47" s="205"/>
      <c r="CK47" s="205"/>
      <c r="CL47" s="205"/>
      <c r="CM47" s="205"/>
      <c r="CN47" s="205"/>
      <c r="CV47" s="102"/>
      <c r="CY47" s="102"/>
      <c r="CZ47" s="102"/>
      <c r="DB47" s="99" t="s">
        <v>169</v>
      </c>
      <c r="DC47" s="204">
        <v>10</v>
      </c>
      <c r="DD47" s="206"/>
      <c r="DE47" s="206"/>
      <c r="DF47" s="206"/>
      <c r="DG47" s="206"/>
    </row>
    <row r="48" spans="1:111" s="101" customFormat="1" ht="15.75" x14ac:dyDescent="0.25">
      <c r="A48" s="94"/>
      <c r="B48" s="94"/>
      <c r="C48" s="93"/>
      <c r="D48" s="93"/>
      <c r="E48" s="93"/>
      <c r="F48" s="94"/>
      <c r="G48" s="94"/>
      <c r="H48" s="94"/>
      <c r="I48" s="94"/>
      <c r="J48" s="94"/>
      <c r="K48" s="98"/>
      <c r="L48" s="98"/>
      <c r="M48" s="102"/>
      <c r="N48" s="102"/>
      <c r="O48" s="102"/>
      <c r="P48" s="102"/>
      <c r="Q48" s="102"/>
      <c r="R48" s="102"/>
      <c r="AP48" s="102"/>
      <c r="AQ48" s="102"/>
      <c r="BB48" s="96"/>
      <c r="BC48" s="96"/>
      <c r="BD48" s="96"/>
      <c r="BE48" s="96"/>
      <c r="BF48" s="96"/>
      <c r="BG48" s="96"/>
      <c r="BH48" s="96"/>
      <c r="BI48" s="96"/>
      <c r="BJ48" s="102"/>
      <c r="BL48" s="102"/>
      <c r="BM48" s="99" t="s">
        <v>167</v>
      </c>
      <c r="BN48" s="102"/>
      <c r="BO48" s="207"/>
      <c r="BP48" s="205"/>
      <c r="BQ48" s="205"/>
      <c r="BR48" s="205"/>
      <c r="BS48" s="208"/>
      <c r="BT48" s="98"/>
      <c r="BU48" s="98"/>
      <c r="BV48" s="102"/>
      <c r="BW48" s="102"/>
      <c r="BX48" s="102"/>
      <c r="BY48" s="102"/>
      <c r="BZ48" s="102"/>
      <c r="CA48" s="102"/>
      <c r="CH48" s="99" t="s">
        <v>168</v>
      </c>
      <c r="CI48" s="204">
        <f>МЛ!K6</f>
        <v>197552</v>
      </c>
      <c r="CJ48" s="205"/>
      <c r="CK48" s="205"/>
      <c r="CL48" s="205"/>
      <c r="CM48" s="205"/>
      <c r="CN48" s="205"/>
      <c r="CY48" s="102"/>
      <c r="CZ48" s="102"/>
    </row>
  </sheetData>
  <mergeCells count="56">
    <mergeCell ref="CI47:CN47"/>
    <mergeCell ref="DC47:DG47"/>
    <mergeCell ref="BO48:BS48"/>
    <mergeCell ref="CI48:CN48"/>
    <mergeCell ref="M43:T45"/>
    <mergeCell ref="BV43:CC45"/>
    <mergeCell ref="N47:R47"/>
    <mergeCell ref="AF47:AK47"/>
    <mergeCell ref="AT47:AX47"/>
    <mergeCell ref="BO47:BS47"/>
    <mergeCell ref="BV40:CC42"/>
    <mergeCell ref="A39:F39"/>
    <mergeCell ref="G39:L39"/>
    <mergeCell ref="M39:T39"/>
    <mergeCell ref="BJ39:BO39"/>
    <mergeCell ref="BP39:BU39"/>
    <mergeCell ref="BV39:CC39"/>
    <mergeCell ref="A40:F42"/>
    <mergeCell ref="G40:L42"/>
    <mergeCell ref="M40:T42"/>
    <mergeCell ref="BJ40:BO42"/>
    <mergeCell ref="BP40:BU42"/>
    <mergeCell ref="A30:B34"/>
    <mergeCell ref="C30:AX34"/>
    <mergeCell ref="BJ30:BK34"/>
    <mergeCell ref="BL30:DG34"/>
    <mergeCell ref="A35:B36"/>
    <mergeCell ref="C35:AX36"/>
    <mergeCell ref="BJ35:BK36"/>
    <mergeCell ref="BL35:DG36"/>
    <mergeCell ref="BP23:BU23"/>
    <mergeCell ref="BV23:CC23"/>
    <mergeCell ref="A24:F26"/>
    <mergeCell ref="G24:L26"/>
    <mergeCell ref="M24:T26"/>
    <mergeCell ref="BJ24:BO26"/>
    <mergeCell ref="BP24:BU26"/>
    <mergeCell ref="BV24:CC26"/>
    <mergeCell ref="BJ23:BO23"/>
    <mergeCell ref="G14:R14"/>
    <mergeCell ref="G16:P16"/>
    <mergeCell ref="A23:F23"/>
    <mergeCell ref="G23:L23"/>
    <mergeCell ref="M23:T23"/>
    <mergeCell ref="P6:AG6"/>
    <mergeCell ref="BY6:CP6"/>
    <mergeCell ref="P7:AU7"/>
    <mergeCell ref="BY7:DD7"/>
    <mergeCell ref="G12:U12"/>
    <mergeCell ref="BP12:CD12"/>
    <mergeCell ref="AL1:AQ1"/>
    <mergeCell ref="CU1:CZ1"/>
    <mergeCell ref="X2:AO2"/>
    <mergeCell ref="CG2:CX2"/>
    <mergeCell ref="P5:AG5"/>
    <mergeCell ref="BY5:CP5"/>
  </mergeCells>
  <pageMargins left="0.9055118110236221" right="0" top="0.19685039370078741" bottom="0" header="0" footer="0"/>
  <pageSetup paperSize="9" scale="70" orientation="landscape" r:id="rId1"/>
  <colBreaks count="1" manualBreakCount="1">
    <brk id="1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E49"/>
  <sheetViews>
    <sheetView view="pageBreakPreview" zoomScale="90" zoomScaleNormal="80" zoomScaleSheetLayoutView="90" workbookViewId="0">
      <selection activeCell="CL20" sqref="CL20"/>
    </sheetView>
  </sheetViews>
  <sheetFormatPr defaultColWidth="1.7109375" defaultRowHeight="15" x14ac:dyDescent="0.25"/>
  <cols>
    <col min="1" max="1" width="2" customWidth="1"/>
    <col min="15" max="15" width="1.7109375" customWidth="1"/>
    <col min="25" max="25" width="1.7109375" customWidth="1"/>
    <col min="40" max="40" width="1.7109375" customWidth="1"/>
    <col min="53" max="59" width="1.7109375" style="42" customWidth="1"/>
    <col min="60" max="60" width="2" customWidth="1"/>
    <col min="74" max="74" width="1.7109375" customWidth="1"/>
    <col min="84" max="84" width="1.7109375" customWidth="1"/>
    <col min="99" max="99" width="1.7109375" customWidth="1"/>
  </cols>
  <sheetData>
    <row r="1" spans="1:108" s="47" customFormat="1" ht="15" customHeight="1" x14ac:dyDescent="0.25">
      <c r="A1" s="48"/>
      <c r="C1" s="220" t="s">
        <v>173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BA1" s="44" t="s">
        <v>133</v>
      </c>
      <c r="BB1" s="44"/>
      <c r="BC1" s="44"/>
      <c r="BD1" s="44"/>
      <c r="BE1" s="44"/>
      <c r="BF1" s="44"/>
      <c r="BG1" s="44"/>
      <c r="BH1" s="48"/>
      <c r="BJ1" s="220" t="s">
        <v>173</v>
      </c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21"/>
      <c r="CF1" s="221"/>
      <c r="CG1" s="221"/>
      <c r="CH1" s="221"/>
      <c r="CI1" s="221"/>
      <c r="CJ1" s="221"/>
      <c r="CK1" s="221"/>
      <c r="CL1" s="221"/>
      <c r="CM1" s="221"/>
      <c r="CN1" s="221"/>
      <c r="CO1" s="221"/>
      <c r="CP1" s="221"/>
      <c r="CQ1" s="221"/>
      <c r="CR1" s="221"/>
      <c r="CS1" s="221"/>
      <c r="CT1" s="221"/>
      <c r="CU1" s="221"/>
      <c r="CV1" s="221"/>
      <c r="CW1" s="221"/>
      <c r="CX1" s="221"/>
      <c r="CY1" s="221"/>
      <c r="CZ1" s="221"/>
      <c r="DA1" s="221"/>
      <c r="DB1" s="221"/>
      <c r="DC1" s="221"/>
      <c r="DD1" s="221"/>
    </row>
    <row r="2" spans="1:108" s="47" customFormat="1" ht="15" customHeight="1" x14ac:dyDescent="0.25">
      <c r="A2" s="48"/>
      <c r="C2" s="220" t="s">
        <v>174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BA2" s="44" t="s">
        <v>133</v>
      </c>
      <c r="BB2" s="44"/>
      <c r="BC2" s="44"/>
      <c r="BD2" s="44"/>
      <c r="BE2" s="44"/>
      <c r="BF2" s="44"/>
      <c r="BG2" s="44"/>
      <c r="BH2" s="48"/>
      <c r="BJ2" s="220" t="s">
        <v>174</v>
      </c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  <c r="CJ2" s="221"/>
      <c r="CK2" s="221"/>
      <c r="CL2" s="221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  <c r="DC2" s="221"/>
      <c r="DD2" s="221"/>
    </row>
    <row r="3" spans="1:108" s="51" customFormat="1" ht="15" customHeight="1" x14ac:dyDescent="0.25">
      <c r="C3" s="48"/>
      <c r="D3" s="48"/>
      <c r="E3" s="48"/>
      <c r="F3" s="48"/>
      <c r="G3" s="48"/>
      <c r="H3" s="48"/>
      <c r="I3" s="48"/>
      <c r="J3" s="48"/>
      <c r="K3" s="47"/>
      <c r="L3" s="47"/>
      <c r="M3" s="47"/>
      <c r="N3" s="47"/>
      <c r="O3" s="47"/>
      <c r="P3" s="49"/>
      <c r="Q3" s="48"/>
      <c r="R3" s="107"/>
      <c r="S3" s="107"/>
      <c r="T3" s="107"/>
      <c r="U3" s="49" t="s">
        <v>175</v>
      </c>
      <c r="V3" s="48"/>
      <c r="W3" s="134">
        <f>МЛ!A6</f>
        <v>42917</v>
      </c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47"/>
      <c r="AP3" s="47"/>
      <c r="AQ3" s="47"/>
      <c r="AR3" s="47"/>
      <c r="AS3" s="47"/>
      <c r="AT3" s="47"/>
      <c r="AU3" s="47"/>
      <c r="AV3" s="47"/>
      <c r="AW3" s="47"/>
      <c r="BA3" s="44" t="s">
        <v>133</v>
      </c>
      <c r="BB3" s="44"/>
      <c r="BC3" s="44"/>
      <c r="BD3" s="44"/>
      <c r="BE3" s="44"/>
      <c r="BF3" s="44"/>
      <c r="BG3" s="44"/>
      <c r="BJ3" s="48"/>
      <c r="BK3" s="48"/>
      <c r="BL3" s="48"/>
      <c r="BM3" s="48"/>
      <c r="BN3" s="48"/>
      <c r="BO3" s="48"/>
      <c r="BP3" s="48"/>
      <c r="BQ3" s="48"/>
      <c r="BR3" s="47"/>
      <c r="BS3" s="47"/>
      <c r="BT3" s="47"/>
      <c r="BU3" s="47"/>
      <c r="BV3" s="47"/>
      <c r="BW3" s="49"/>
      <c r="BX3" s="48"/>
      <c r="BY3" s="107"/>
      <c r="BZ3" s="107"/>
      <c r="CA3" s="107"/>
      <c r="CB3" s="49" t="s">
        <v>175</v>
      </c>
      <c r="CC3" s="48"/>
      <c r="CD3" s="134">
        <f>МЛ!A7</f>
        <v>42917</v>
      </c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47"/>
      <c r="CW3" s="47"/>
      <c r="CX3" s="47"/>
      <c r="CY3" s="47"/>
      <c r="CZ3" s="47"/>
      <c r="DA3" s="47"/>
      <c r="DB3" s="47"/>
      <c r="DC3" s="47"/>
      <c r="DD3" s="47"/>
    </row>
    <row r="4" spans="1:108" s="51" customFormat="1" ht="15" customHeight="1" x14ac:dyDescent="0.2">
      <c r="A4" s="56"/>
      <c r="B4" s="54"/>
      <c r="BA4" s="44" t="s">
        <v>133</v>
      </c>
      <c r="BB4" s="44"/>
      <c r="BC4" s="44"/>
      <c r="BD4" s="44"/>
      <c r="BE4" s="44"/>
      <c r="BF4" s="44"/>
      <c r="BG4" s="44"/>
      <c r="BH4" s="56"/>
      <c r="BI4" s="54"/>
    </row>
    <row r="5" spans="1:108" s="51" customFormat="1" ht="15" customHeight="1" x14ac:dyDescent="0.2">
      <c r="A5" s="56"/>
      <c r="C5" s="52" t="s">
        <v>137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222" t="str">
        <f>МЛ!C6</f>
        <v>ЧАЙКА</v>
      </c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4"/>
      <c r="BA5" s="44" t="s">
        <v>133</v>
      </c>
      <c r="BB5" s="44"/>
      <c r="BC5" s="44"/>
      <c r="BD5" s="44"/>
      <c r="BE5" s="44"/>
      <c r="BF5" s="44"/>
      <c r="BG5" s="44"/>
      <c r="BH5" s="56"/>
      <c r="BJ5" s="52" t="s">
        <v>137</v>
      </c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222" t="str">
        <f>МЛ!C7</f>
        <v>Adler Trumpf Junior</v>
      </c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4"/>
    </row>
    <row r="6" spans="1:108" s="51" customFormat="1" ht="15" customHeight="1" x14ac:dyDescent="0.2">
      <c r="A6" s="56"/>
      <c r="C6" s="52" t="s">
        <v>176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222" t="str">
        <f>МЛ!D6</f>
        <v>к008ТС</v>
      </c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4"/>
      <c r="BA6" s="44" t="s">
        <v>133</v>
      </c>
      <c r="BB6" s="44"/>
      <c r="BC6" s="44"/>
      <c r="BD6" s="44"/>
      <c r="BE6" s="44"/>
      <c r="BF6" s="44"/>
      <c r="BG6" s="44"/>
      <c r="BH6" s="56"/>
      <c r="BJ6" s="52" t="s">
        <v>176</v>
      </c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222" t="str">
        <f>МЛ!D7</f>
        <v>91-63 ЮАР</v>
      </c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4"/>
    </row>
    <row r="7" spans="1:108" s="51" customFormat="1" ht="15" customHeight="1" x14ac:dyDescent="0.2">
      <c r="A7" s="56"/>
      <c r="C7" s="52" t="s">
        <v>177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222" t="str">
        <f>ГСМ!A2</f>
        <v xml:space="preserve">Воланд </v>
      </c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4"/>
      <c r="BA7" s="44" t="s">
        <v>133</v>
      </c>
      <c r="BB7" s="44"/>
      <c r="BC7" s="44"/>
      <c r="BD7" s="44"/>
      <c r="BE7" s="44"/>
      <c r="BF7" s="44"/>
      <c r="BG7" s="44"/>
      <c r="BH7" s="56"/>
      <c r="BJ7" s="52" t="s">
        <v>177</v>
      </c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222" t="str">
        <f>ГСМ!A4</f>
        <v>Кот Бегемот</v>
      </c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4"/>
    </row>
    <row r="8" spans="1:108" s="51" customFormat="1" ht="15" customHeight="1" x14ac:dyDescent="0.25">
      <c r="A8" s="59"/>
      <c r="C8" s="52" t="s">
        <v>178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222" t="s">
        <v>184</v>
      </c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4"/>
      <c r="BA8" s="44" t="s">
        <v>133</v>
      </c>
      <c r="BB8" s="44"/>
      <c r="BC8" s="44"/>
      <c r="BD8" s="44"/>
      <c r="BE8" s="44"/>
      <c r="BF8" s="44"/>
      <c r="BG8" s="44"/>
      <c r="BH8" s="59"/>
      <c r="BJ8" s="52" t="s">
        <v>178</v>
      </c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222" t="str">
        <f>Z8</f>
        <v>ООО "Рога и копыта"</v>
      </c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4"/>
    </row>
    <row r="9" spans="1:108" s="62" customFormat="1" ht="15" customHeight="1" x14ac:dyDescent="0.2"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BA9" s="44" t="s">
        <v>133</v>
      </c>
      <c r="BB9" s="44"/>
      <c r="BC9" s="44"/>
      <c r="BD9" s="44"/>
      <c r="BE9" s="44"/>
      <c r="BF9" s="44"/>
      <c r="BG9" s="44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</row>
    <row r="10" spans="1:108" s="62" customFormat="1" ht="15" customHeight="1" x14ac:dyDescent="0.2">
      <c r="C10" s="225" t="s">
        <v>179</v>
      </c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BA10" s="44" t="s">
        <v>133</v>
      </c>
      <c r="BB10" s="44"/>
      <c r="BC10" s="44"/>
      <c r="BD10" s="44"/>
      <c r="BE10" s="44"/>
      <c r="BF10" s="44"/>
      <c r="BG10" s="44"/>
      <c r="BJ10" s="225" t="s">
        <v>179</v>
      </c>
      <c r="BK10" s="226"/>
      <c r="BL10" s="226"/>
      <c r="BM10" s="226"/>
      <c r="BN10" s="226"/>
      <c r="BO10" s="226"/>
      <c r="BP10" s="226"/>
      <c r="BQ10" s="226"/>
      <c r="BR10" s="226"/>
      <c r="BS10" s="226"/>
      <c r="BT10" s="226"/>
      <c r="BU10" s="226"/>
      <c r="BV10" s="226"/>
      <c r="BW10" s="226"/>
      <c r="BX10" s="226"/>
      <c r="BY10" s="226"/>
      <c r="BZ10" s="226"/>
      <c r="CA10" s="226"/>
      <c r="CB10" s="226"/>
      <c r="CC10" s="226"/>
      <c r="CD10" s="226"/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6"/>
      <c r="CT10" s="226"/>
      <c r="CU10" s="226"/>
      <c r="CV10" s="226"/>
      <c r="CW10" s="226"/>
      <c r="CX10" s="226"/>
      <c r="CY10" s="226"/>
      <c r="CZ10" s="226"/>
      <c r="DA10" s="226"/>
      <c r="DB10" s="226"/>
      <c r="DC10" s="226"/>
      <c r="DD10" s="226"/>
    </row>
    <row r="11" spans="1:108" s="62" customFormat="1" ht="15" customHeight="1" x14ac:dyDescent="0.2">
      <c r="C11" s="225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BA11" s="44" t="s">
        <v>133</v>
      </c>
      <c r="BB11" s="44"/>
      <c r="BC11" s="44"/>
      <c r="BD11" s="44"/>
      <c r="BE11" s="44"/>
      <c r="BF11" s="44"/>
      <c r="BG11" s="44"/>
      <c r="BJ11" s="225"/>
      <c r="BK11" s="226"/>
      <c r="BL11" s="226"/>
      <c r="BM11" s="226"/>
      <c r="BN11" s="226"/>
      <c r="BO11" s="226"/>
      <c r="BP11" s="226"/>
      <c r="BQ11" s="226"/>
      <c r="BR11" s="226"/>
      <c r="BS11" s="226"/>
      <c r="BT11" s="226"/>
      <c r="BU11" s="226"/>
      <c r="BV11" s="226"/>
      <c r="BW11" s="226"/>
      <c r="BX11" s="226"/>
      <c r="BY11" s="226"/>
      <c r="BZ11" s="226"/>
      <c r="CA11" s="226"/>
      <c r="CB11" s="226"/>
      <c r="CC11" s="226"/>
      <c r="CD11" s="226"/>
      <c r="CE11" s="226"/>
      <c r="CF11" s="226"/>
      <c r="CG11" s="226"/>
      <c r="CH11" s="226"/>
      <c r="CI11" s="226"/>
      <c r="CJ11" s="226"/>
      <c r="CK11" s="226"/>
      <c r="CL11" s="226"/>
      <c r="CM11" s="226"/>
      <c r="CN11" s="226"/>
      <c r="CO11" s="226"/>
      <c r="CP11" s="226"/>
      <c r="CQ11" s="226"/>
      <c r="CR11" s="226"/>
      <c r="CS11" s="226"/>
      <c r="CT11" s="226"/>
      <c r="CU11" s="226"/>
      <c r="CV11" s="226"/>
      <c r="CW11" s="226"/>
      <c r="CX11" s="226"/>
      <c r="CY11" s="226"/>
      <c r="CZ11" s="226"/>
      <c r="DA11" s="226"/>
      <c r="DB11" s="226"/>
      <c r="DC11" s="226"/>
      <c r="DD11" s="226"/>
    </row>
    <row r="12" spans="1:108" s="51" customFormat="1" ht="15" customHeight="1" x14ac:dyDescent="0.2">
      <c r="A12" s="5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BA12" s="44" t="s">
        <v>133</v>
      </c>
      <c r="BB12" s="44"/>
      <c r="BC12" s="44"/>
      <c r="BD12" s="44"/>
      <c r="BE12" s="44"/>
      <c r="BF12" s="44"/>
      <c r="BG12" s="44"/>
      <c r="BH12" s="56"/>
      <c r="BJ12" s="226"/>
      <c r="BK12" s="226"/>
      <c r="BL12" s="226"/>
      <c r="BM12" s="226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6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6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</row>
    <row r="13" spans="1:108" s="51" customFormat="1" ht="15" customHeight="1" x14ac:dyDescent="0.2">
      <c r="A13" s="5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BA13" s="44" t="s">
        <v>133</v>
      </c>
      <c r="BB13" s="44"/>
      <c r="BC13" s="44"/>
      <c r="BD13" s="44"/>
      <c r="BE13" s="44"/>
      <c r="BF13" s="44"/>
      <c r="BG13" s="44"/>
      <c r="BH13" s="56"/>
      <c r="BJ13" s="226"/>
      <c r="BK13" s="226"/>
      <c r="BL13" s="226"/>
      <c r="BM13" s="226"/>
      <c r="BN13" s="226"/>
      <c r="BO13" s="226"/>
      <c r="BP13" s="226"/>
      <c r="BQ13" s="226"/>
      <c r="BR13" s="226"/>
      <c r="BS13" s="226"/>
      <c r="BT13" s="226"/>
      <c r="BU13" s="226"/>
      <c r="BV13" s="226"/>
      <c r="BW13" s="226"/>
      <c r="BX13" s="226"/>
      <c r="BY13" s="226"/>
      <c r="BZ13" s="226"/>
      <c r="CA13" s="226"/>
      <c r="CB13" s="226"/>
      <c r="CC13" s="226"/>
      <c r="CD13" s="226"/>
      <c r="CE13" s="226"/>
      <c r="CF13" s="226"/>
      <c r="CG13" s="226"/>
      <c r="CH13" s="226"/>
      <c r="CI13" s="226"/>
      <c r="CJ13" s="226"/>
      <c r="CK13" s="226"/>
      <c r="CL13" s="226"/>
      <c r="CM13" s="226"/>
      <c r="CN13" s="226"/>
      <c r="CO13" s="226"/>
      <c r="CP13" s="226"/>
      <c r="CQ13" s="226"/>
      <c r="CR13" s="226"/>
      <c r="CS13" s="226"/>
      <c r="CT13" s="226"/>
      <c r="CU13" s="226"/>
      <c r="CV13" s="226"/>
      <c r="CW13" s="226"/>
      <c r="CX13" s="226"/>
      <c r="CY13" s="226"/>
      <c r="CZ13" s="226"/>
      <c r="DA13" s="226"/>
      <c r="DB13" s="226"/>
      <c r="DC13" s="226"/>
      <c r="DD13" s="226"/>
    </row>
    <row r="14" spans="1:108" s="51" customFormat="1" ht="15" customHeight="1" x14ac:dyDescent="0.2">
      <c r="A14" s="5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BA14" s="44" t="s">
        <v>133</v>
      </c>
      <c r="BB14" s="44"/>
      <c r="BC14" s="44"/>
      <c r="BD14" s="44"/>
      <c r="BE14" s="44"/>
      <c r="BF14" s="44"/>
      <c r="BG14" s="44"/>
      <c r="BH14" s="5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6"/>
      <c r="CK14" s="226"/>
      <c r="CL14" s="226"/>
      <c r="CM14" s="226"/>
      <c r="CN14" s="226"/>
      <c r="CO14" s="226"/>
      <c r="CP14" s="226"/>
      <c r="CQ14" s="226"/>
      <c r="CR14" s="226"/>
      <c r="CS14" s="226"/>
      <c r="CT14" s="226"/>
      <c r="CU14" s="226"/>
      <c r="CV14" s="226"/>
      <c r="CW14" s="226"/>
      <c r="CX14" s="226"/>
      <c r="CY14" s="226"/>
      <c r="CZ14" s="226"/>
      <c r="DA14" s="226"/>
      <c r="DB14" s="226"/>
      <c r="DC14" s="226"/>
      <c r="DD14" s="226"/>
    </row>
    <row r="15" spans="1:108" s="51" customFormat="1" ht="15" customHeight="1" x14ac:dyDescent="0.2">
      <c r="A15" s="56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BA15" s="44" t="s">
        <v>133</v>
      </c>
      <c r="BB15" s="44"/>
      <c r="BC15" s="44"/>
      <c r="BD15" s="44"/>
      <c r="BE15" s="44"/>
      <c r="BF15" s="44"/>
      <c r="BG15" s="44"/>
      <c r="BH15" s="56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</row>
    <row r="16" spans="1:108" s="51" customFormat="1" ht="15" customHeight="1" x14ac:dyDescent="0.25">
      <c r="A16" s="56"/>
      <c r="C16" s="109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BA16" s="44" t="s">
        <v>133</v>
      </c>
      <c r="BB16" s="44"/>
      <c r="BC16" s="44"/>
      <c r="BD16" s="44"/>
      <c r="BE16" s="44"/>
      <c r="BF16" s="44"/>
      <c r="BG16" s="44"/>
      <c r="BH16" s="56"/>
      <c r="BJ16" s="109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</row>
    <row r="17" spans="1:108" s="51" customFormat="1" ht="15" customHeight="1" x14ac:dyDescent="0.25">
      <c r="A17" s="56"/>
      <c r="C17" s="146" t="s">
        <v>155</v>
      </c>
      <c r="D17" s="219"/>
      <c r="E17" s="219"/>
      <c r="F17" s="219"/>
      <c r="G17" s="219"/>
      <c r="H17" s="219"/>
      <c r="I17" s="219"/>
      <c r="J17" s="219"/>
      <c r="K17" s="59"/>
      <c r="L17" s="79" t="s">
        <v>156</v>
      </c>
      <c r="M17" s="59"/>
      <c r="N17" s="59"/>
      <c r="O17" s="59"/>
      <c r="P17" s="59"/>
      <c r="Q17" s="59"/>
      <c r="R17" s="59"/>
      <c r="S17" s="59"/>
      <c r="T17" s="59"/>
      <c r="U17" s="59"/>
      <c r="V17" s="79" t="s">
        <v>157</v>
      </c>
      <c r="W17" s="59"/>
      <c r="X17" s="59"/>
      <c r="Y17" s="59"/>
      <c r="Z17" s="59"/>
      <c r="AA17" s="59"/>
      <c r="AB17" s="80"/>
      <c r="AC17" s="80"/>
      <c r="AD17" s="80"/>
      <c r="AE17" s="110" t="str">
        <f>Z7</f>
        <v xml:space="preserve">Воланд </v>
      </c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111"/>
      <c r="AS17" s="111"/>
      <c r="AT17" s="111"/>
      <c r="AU17" s="111"/>
      <c r="AV17" s="111"/>
      <c r="AW17" s="111"/>
      <c r="BA17" s="44" t="s">
        <v>133</v>
      </c>
      <c r="BB17" s="44"/>
      <c r="BC17" s="44"/>
      <c r="BD17" s="44"/>
      <c r="BE17" s="44"/>
      <c r="BF17" s="44"/>
      <c r="BG17" s="44"/>
      <c r="BH17" s="56"/>
      <c r="BJ17" s="146" t="s">
        <v>155</v>
      </c>
      <c r="BK17" s="219"/>
      <c r="BL17" s="219"/>
      <c r="BM17" s="219"/>
      <c r="BN17" s="219"/>
      <c r="BO17" s="219"/>
      <c r="BP17" s="219"/>
      <c r="BQ17" s="219"/>
      <c r="BR17" s="59"/>
      <c r="BS17" s="79" t="s">
        <v>156</v>
      </c>
      <c r="BT17" s="59"/>
      <c r="BU17" s="59"/>
      <c r="BV17" s="59"/>
      <c r="BW17" s="59"/>
      <c r="BX17" s="59"/>
      <c r="BY17" s="59"/>
      <c r="BZ17" s="59"/>
      <c r="CA17" s="59"/>
      <c r="CB17" s="59"/>
      <c r="CC17" s="79" t="s">
        <v>157</v>
      </c>
      <c r="CD17" s="59"/>
      <c r="CE17" s="59"/>
      <c r="CF17" s="59"/>
      <c r="CG17" s="59"/>
      <c r="CH17" s="59"/>
      <c r="CI17" s="80"/>
      <c r="CJ17" s="80"/>
      <c r="CK17" s="80"/>
      <c r="CL17" s="110" t="str">
        <f>CG7</f>
        <v>Кот Бегемот</v>
      </c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111"/>
      <c r="CZ17" s="111"/>
      <c r="DA17" s="111"/>
      <c r="DB17" s="111"/>
      <c r="DC17" s="111"/>
      <c r="DD17" s="111"/>
    </row>
    <row r="18" spans="1:108" s="46" customFormat="1" ht="15" customHeight="1" x14ac:dyDescent="0.25">
      <c r="A18" s="74"/>
      <c r="C18" s="159">
        <f>МЛ!J6</f>
        <v>197521</v>
      </c>
      <c r="D18" s="158"/>
      <c r="E18" s="158"/>
      <c r="F18" s="158"/>
      <c r="G18" s="158"/>
      <c r="H18" s="158"/>
      <c r="I18" s="158"/>
      <c r="J18" s="219"/>
      <c r="K18" s="59"/>
      <c r="L18" s="79"/>
      <c r="M18" s="59"/>
      <c r="N18" s="59"/>
      <c r="O18" s="59"/>
      <c r="P18" s="59"/>
      <c r="Q18" s="59"/>
      <c r="R18" s="59"/>
      <c r="S18" s="59"/>
      <c r="T18" s="59"/>
      <c r="U18" s="59"/>
      <c r="V18" s="79"/>
      <c r="W18" s="59"/>
      <c r="X18" s="59"/>
      <c r="Y18" s="59"/>
      <c r="Z18" s="59"/>
      <c r="AA18" s="59"/>
      <c r="AB18" s="80"/>
      <c r="AC18" s="80"/>
      <c r="AD18" s="80"/>
      <c r="AE18" s="11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111"/>
      <c r="AS18" s="111"/>
      <c r="AT18" s="111"/>
      <c r="AU18" s="111"/>
      <c r="AV18" s="111"/>
      <c r="AW18" s="111"/>
      <c r="BA18" s="44" t="s">
        <v>133</v>
      </c>
      <c r="BB18" s="44"/>
      <c r="BC18" s="44"/>
      <c r="BD18" s="44"/>
      <c r="BE18" s="44"/>
      <c r="BF18" s="44"/>
      <c r="BG18" s="44"/>
      <c r="BH18" s="74"/>
      <c r="BJ18" s="159">
        <f>МЛ!J7</f>
        <v>66020</v>
      </c>
      <c r="BK18" s="158"/>
      <c r="BL18" s="158"/>
      <c r="BM18" s="158"/>
      <c r="BN18" s="158"/>
      <c r="BO18" s="158"/>
      <c r="BP18" s="158"/>
      <c r="BQ18" s="219"/>
      <c r="BR18" s="59"/>
      <c r="BS18" s="79"/>
      <c r="BT18" s="59"/>
      <c r="BU18" s="59"/>
      <c r="BV18" s="59"/>
      <c r="BW18" s="59"/>
      <c r="BX18" s="59"/>
      <c r="BY18" s="59"/>
      <c r="BZ18" s="59"/>
      <c r="CA18" s="59"/>
      <c r="CB18" s="59"/>
      <c r="CC18" s="79"/>
      <c r="CD18" s="59"/>
      <c r="CE18" s="59"/>
      <c r="CF18" s="59"/>
      <c r="CG18" s="59"/>
      <c r="CH18" s="59"/>
      <c r="CI18" s="80"/>
      <c r="CJ18" s="80"/>
      <c r="CK18" s="80"/>
      <c r="CL18" s="11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111"/>
      <c r="CZ18" s="111"/>
      <c r="DA18" s="111"/>
      <c r="DB18" s="111"/>
      <c r="DC18" s="111"/>
      <c r="DD18" s="111"/>
    </row>
    <row r="19" spans="1:108" s="46" customFormat="1" ht="15" customHeight="1" x14ac:dyDescent="0.25">
      <c r="A19" s="77"/>
      <c r="C19" s="158"/>
      <c r="D19" s="158"/>
      <c r="E19" s="158"/>
      <c r="F19" s="158"/>
      <c r="G19" s="158"/>
      <c r="H19" s="158"/>
      <c r="I19" s="158"/>
      <c r="J19" s="219"/>
      <c r="K19" s="59"/>
      <c r="L19" s="79"/>
      <c r="M19" s="59"/>
      <c r="N19" s="59"/>
      <c r="O19" s="59"/>
      <c r="P19" s="59"/>
      <c r="Q19" s="59"/>
      <c r="R19" s="59"/>
      <c r="S19" s="59"/>
      <c r="T19" s="59"/>
      <c r="U19" s="59"/>
      <c r="V19" s="79"/>
      <c r="W19" s="59"/>
      <c r="X19" s="59"/>
      <c r="Y19" s="59"/>
      <c r="Z19" s="59"/>
      <c r="AA19" s="59"/>
      <c r="AB19" s="80"/>
      <c r="AC19" s="80"/>
      <c r="AD19" s="80"/>
      <c r="AE19" s="11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111"/>
      <c r="AS19" s="111"/>
      <c r="AT19" s="111"/>
      <c r="AU19" s="111"/>
      <c r="AV19" s="111"/>
      <c r="AW19" s="111"/>
      <c r="BA19" s="44" t="s">
        <v>133</v>
      </c>
      <c r="BB19" s="44"/>
      <c r="BC19" s="44"/>
      <c r="BD19" s="44"/>
      <c r="BE19" s="44"/>
      <c r="BF19" s="44"/>
      <c r="BG19" s="44"/>
      <c r="BH19" s="77"/>
      <c r="BJ19" s="158"/>
      <c r="BK19" s="158"/>
      <c r="BL19" s="158"/>
      <c r="BM19" s="158"/>
      <c r="BN19" s="158"/>
      <c r="BO19" s="158"/>
      <c r="BP19" s="158"/>
      <c r="BQ19" s="219"/>
      <c r="BR19" s="59"/>
      <c r="BS19" s="79"/>
      <c r="BT19" s="59"/>
      <c r="BU19" s="59"/>
      <c r="BV19" s="59"/>
      <c r="BW19" s="59"/>
      <c r="BX19" s="59"/>
      <c r="BY19" s="59"/>
      <c r="BZ19" s="59"/>
      <c r="CA19" s="59"/>
      <c r="CB19" s="59"/>
      <c r="CC19" s="79"/>
      <c r="CD19" s="59"/>
      <c r="CE19" s="59"/>
      <c r="CF19" s="59"/>
      <c r="CG19" s="59"/>
      <c r="CH19" s="59"/>
      <c r="CI19" s="80"/>
      <c r="CJ19" s="80"/>
      <c r="CK19" s="80"/>
      <c r="CL19" s="11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111"/>
      <c r="CZ19" s="111"/>
      <c r="DA19" s="111"/>
      <c r="DB19" s="111"/>
      <c r="DC19" s="111"/>
      <c r="DD19" s="111"/>
    </row>
    <row r="20" spans="1:108" s="46" customFormat="1" ht="15" customHeight="1" x14ac:dyDescent="0.25">
      <c r="C20" s="158"/>
      <c r="D20" s="158"/>
      <c r="E20" s="158"/>
      <c r="F20" s="158"/>
      <c r="G20" s="158"/>
      <c r="H20" s="158"/>
      <c r="I20" s="158"/>
      <c r="J20" s="219"/>
      <c r="K20" s="112"/>
      <c r="L20" s="82" t="s">
        <v>158</v>
      </c>
      <c r="M20" s="59"/>
      <c r="N20" s="59"/>
      <c r="O20" s="59"/>
      <c r="P20" s="59"/>
      <c r="Q20" s="59"/>
      <c r="R20" s="59"/>
      <c r="S20" s="59"/>
      <c r="T20" s="59"/>
      <c r="U20" s="59"/>
      <c r="V20" s="74" t="s">
        <v>159</v>
      </c>
      <c r="W20" s="74"/>
      <c r="X20" s="74"/>
      <c r="Y20" s="74"/>
      <c r="Z20" s="74"/>
      <c r="AA20" s="74"/>
      <c r="AB20" s="76"/>
      <c r="AC20" s="76"/>
      <c r="AD20" s="76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77"/>
      <c r="AR20" s="111"/>
      <c r="AS20" s="111"/>
      <c r="AT20" s="111"/>
      <c r="AU20" s="111"/>
      <c r="AV20" s="111"/>
      <c r="AW20" s="111"/>
      <c r="BA20" s="44" t="s">
        <v>133</v>
      </c>
      <c r="BB20" s="44"/>
      <c r="BC20" s="44"/>
      <c r="BD20" s="44"/>
      <c r="BE20" s="44"/>
      <c r="BF20" s="44"/>
      <c r="BG20" s="44"/>
      <c r="BJ20" s="158"/>
      <c r="BK20" s="158"/>
      <c r="BL20" s="158"/>
      <c r="BM20" s="158"/>
      <c r="BN20" s="158"/>
      <c r="BO20" s="158"/>
      <c r="BP20" s="158"/>
      <c r="BQ20" s="219"/>
      <c r="BR20" s="112"/>
      <c r="BS20" s="82" t="s">
        <v>158</v>
      </c>
      <c r="BT20" s="59"/>
      <c r="BU20" s="59"/>
      <c r="BV20" s="59"/>
      <c r="BW20" s="59"/>
      <c r="BX20" s="59"/>
      <c r="BY20" s="59"/>
      <c r="BZ20" s="59"/>
      <c r="CA20" s="59"/>
      <c r="CB20" s="59"/>
      <c r="CC20" s="74" t="s">
        <v>159</v>
      </c>
      <c r="CD20" s="74"/>
      <c r="CE20" s="74"/>
      <c r="CF20" s="74"/>
      <c r="CG20" s="74"/>
      <c r="CH20" s="74"/>
      <c r="CI20" s="76"/>
      <c r="CJ20" s="76"/>
      <c r="CK20" s="76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77"/>
      <c r="CY20" s="111"/>
      <c r="CZ20" s="111"/>
      <c r="DA20" s="111"/>
      <c r="DB20" s="111"/>
      <c r="DC20" s="111"/>
      <c r="DD20" s="111"/>
    </row>
    <row r="21" spans="1:108" s="46" customFormat="1" ht="15" customHeight="1" x14ac:dyDescent="0.25">
      <c r="C21" s="113"/>
      <c r="D21" s="113"/>
      <c r="E21" s="113"/>
      <c r="F21" s="113"/>
      <c r="G21" s="113"/>
      <c r="H21" s="113"/>
      <c r="I21" s="113"/>
      <c r="J21" s="112"/>
      <c r="K21" s="112"/>
      <c r="L21" s="82"/>
      <c r="M21" s="59"/>
      <c r="N21" s="59"/>
      <c r="O21" s="59"/>
      <c r="P21" s="59"/>
      <c r="Q21" s="59"/>
      <c r="R21" s="59"/>
      <c r="S21" s="59"/>
      <c r="T21" s="59"/>
      <c r="U21" s="59"/>
      <c r="V21" s="74"/>
      <c r="W21" s="74"/>
      <c r="X21" s="74"/>
      <c r="Y21" s="74"/>
      <c r="Z21" s="74"/>
      <c r="AA21" s="74"/>
      <c r="AB21" s="76"/>
      <c r="AC21" s="76"/>
      <c r="AD21" s="76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77"/>
      <c r="AR21" s="111"/>
      <c r="AS21" s="111"/>
      <c r="AT21" s="111"/>
      <c r="AU21" s="111"/>
      <c r="AV21" s="111"/>
      <c r="AW21" s="111"/>
      <c r="BA21" s="44" t="s">
        <v>133</v>
      </c>
      <c r="BB21" s="44"/>
      <c r="BC21" s="44"/>
      <c r="BD21" s="44"/>
      <c r="BE21" s="44"/>
      <c r="BF21" s="44"/>
      <c r="BG21" s="44"/>
      <c r="BJ21" s="113"/>
      <c r="BK21" s="113"/>
      <c r="BL21" s="113"/>
      <c r="BM21" s="113"/>
      <c r="BN21" s="113"/>
      <c r="BO21" s="113"/>
      <c r="BP21" s="113"/>
      <c r="BQ21" s="112"/>
      <c r="BR21" s="112"/>
      <c r="BS21" s="82"/>
      <c r="BT21" s="59"/>
      <c r="BU21" s="59"/>
      <c r="BV21" s="59"/>
      <c r="BW21" s="59"/>
      <c r="BX21" s="59"/>
      <c r="BY21" s="59"/>
      <c r="BZ21" s="59"/>
      <c r="CA21" s="59"/>
      <c r="CB21" s="59"/>
      <c r="CC21" s="74"/>
      <c r="CD21" s="74"/>
      <c r="CE21" s="74"/>
      <c r="CF21" s="74"/>
      <c r="CG21" s="74"/>
      <c r="CH21" s="74"/>
      <c r="CI21" s="76"/>
      <c r="CJ21" s="76"/>
      <c r="CK21" s="76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77"/>
      <c r="CY21" s="111"/>
      <c r="CZ21" s="111"/>
      <c r="DA21" s="111"/>
      <c r="DB21" s="111"/>
      <c r="DC21" s="111"/>
      <c r="DD21" s="111"/>
    </row>
    <row r="22" spans="1:108" s="45" customFormat="1" ht="15" customHeight="1" x14ac:dyDescent="0.25">
      <c r="C22" s="114"/>
      <c r="D22" s="112"/>
      <c r="E22" s="112"/>
      <c r="F22" s="112"/>
      <c r="G22" s="112"/>
      <c r="H22" s="112"/>
      <c r="I22" s="112"/>
      <c r="J22" s="112"/>
      <c r="K22" s="112"/>
      <c r="L22" s="82"/>
      <c r="M22" s="59"/>
      <c r="N22" s="59"/>
      <c r="O22" s="59"/>
      <c r="P22" s="59"/>
      <c r="Q22" s="59"/>
      <c r="R22" s="59"/>
      <c r="S22" s="59"/>
      <c r="T22" s="59"/>
      <c r="U22" s="59"/>
      <c r="V22" s="74"/>
      <c r="W22" s="74"/>
      <c r="X22" s="74"/>
      <c r="Y22" s="74"/>
      <c r="Z22" s="74"/>
      <c r="AA22" s="74"/>
      <c r="AB22" s="76"/>
      <c r="AC22" s="76"/>
      <c r="AD22" s="76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77"/>
      <c r="AR22" s="111"/>
      <c r="AS22" s="111"/>
      <c r="AT22" s="111"/>
      <c r="AU22" s="111"/>
      <c r="AV22" s="111"/>
      <c r="AW22" s="111"/>
      <c r="BA22" s="44" t="s">
        <v>133</v>
      </c>
      <c r="BB22" s="44"/>
      <c r="BC22" s="44"/>
      <c r="BD22" s="44"/>
      <c r="BE22" s="44"/>
      <c r="BF22" s="44"/>
      <c r="BG22" s="44"/>
      <c r="BJ22" s="114"/>
      <c r="BK22" s="112"/>
      <c r="BL22" s="112"/>
      <c r="BM22" s="112"/>
      <c r="BN22" s="112"/>
      <c r="BO22" s="112"/>
      <c r="BP22" s="112"/>
      <c r="BQ22" s="112"/>
      <c r="BR22" s="112"/>
      <c r="BS22" s="82"/>
      <c r="BT22" s="59"/>
      <c r="BU22" s="59"/>
      <c r="BV22" s="59"/>
      <c r="BW22" s="59"/>
      <c r="BX22" s="59"/>
      <c r="BY22" s="59"/>
      <c r="BZ22" s="59"/>
      <c r="CA22" s="59"/>
      <c r="CB22" s="59"/>
      <c r="CC22" s="74"/>
      <c r="CD22" s="74"/>
      <c r="CE22" s="74"/>
      <c r="CF22" s="74"/>
      <c r="CG22" s="74"/>
      <c r="CH22" s="74"/>
      <c r="CI22" s="76"/>
      <c r="CJ22" s="76"/>
      <c r="CK22" s="76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77"/>
      <c r="CY22" s="111"/>
      <c r="CZ22" s="111"/>
      <c r="DA22" s="111"/>
      <c r="DB22" s="111"/>
      <c r="DC22" s="111"/>
      <c r="DD22" s="111"/>
    </row>
    <row r="23" spans="1:108" s="46" customFormat="1" ht="15" customHeight="1" x14ac:dyDescent="0.25">
      <c r="C23" s="115" t="s">
        <v>180</v>
      </c>
      <c r="D23" s="112"/>
      <c r="E23" s="112"/>
      <c r="F23" s="112"/>
      <c r="G23" s="112"/>
      <c r="H23" s="112"/>
      <c r="I23" s="112"/>
      <c r="J23" s="112"/>
      <c r="K23" s="112"/>
      <c r="L23" s="82"/>
      <c r="M23" s="59"/>
      <c r="N23" s="59"/>
      <c r="O23" s="59"/>
      <c r="P23" s="59"/>
      <c r="Q23" s="59"/>
      <c r="R23" s="59"/>
      <c r="S23" s="59"/>
      <c r="T23" s="59"/>
      <c r="U23" s="59"/>
      <c r="V23" s="74"/>
      <c r="W23" s="74"/>
      <c r="X23" s="74"/>
      <c r="Y23" s="74"/>
      <c r="Z23" s="74"/>
      <c r="AA23" s="74"/>
      <c r="AB23" s="76"/>
      <c r="AC23" s="76"/>
      <c r="AD23" s="76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77"/>
      <c r="AR23" s="111"/>
      <c r="AS23" s="111"/>
      <c r="AT23" s="111"/>
      <c r="AU23" s="111"/>
      <c r="AV23" s="111"/>
      <c r="AW23" s="111"/>
      <c r="BA23" s="44" t="s">
        <v>133</v>
      </c>
      <c r="BB23" s="44"/>
      <c r="BC23" s="44"/>
      <c r="BD23" s="44"/>
      <c r="BE23" s="44"/>
      <c r="BF23" s="44"/>
      <c r="BG23" s="44"/>
      <c r="BJ23" s="115" t="s">
        <v>180</v>
      </c>
      <c r="BK23" s="112"/>
      <c r="BL23" s="112"/>
      <c r="BM23" s="112"/>
      <c r="BN23" s="112"/>
      <c r="BO23" s="112"/>
      <c r="BP23" s="112"/>
      <c r="BQ23" s="112"/>
      <c r="BR23" s="112"/>
      <c r="BS23" s="82"/>
      <c r="BT23" s="59"/>
      <c r="BU23" s="59"/>
      <c r="BV23" s="59"/>
      <c r="BW23" s="59"/>
      <c r="BX23" s="59"/>
      <c r="BY23" s="59"/>
      <c r="BZ23" s="59"/>
      <c r="CA23" s="59"/>
      <c r="CB23" s="59"/>
      <c r="CC23" s="74"/>
      <c r="CD23" s="74"/>
      <c r="CE23" s="74"/>
      <c r="CF23" s="74"/>
      <c r="CG23" s="74"/>
      <c r="CH23" s="74"/>
      <c r="CI23" s="76"/>
      <c r="CJ23" s="76"/>
      <c r="CK23" s="76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77"/>
      <c r="CY23" s="111"/>
      <c r="CZ23" s="111"/>
      <c r="DA23" s="111"/>
      <c r="DB23" s="111"/>
      <c r="DC23" s="111"/>
      <c r="DD23" s="111"/>
    </row>
    <row r="24" spans="1:108" s="46" customFormat="1" ht="15" customHeight="1" x14ac:dyDescent="0.2">
      <c r="A24" s="81"/>
      <c r="C24" s="227" t="s">
        <v>181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  <c r="AS24" s="228"/>
      <c r="AT24" s="228"/>
      <c r="AU24" s="228"/>
      <c r="AV24" s="228"/>
      <c r="AW24" s="229"/>
      <c r="BA24" s="44" t="s">
        <v>133</v>
      </c>
      <c r="BB24" s="44"/>
      <c r="BC24" s="44"/>
      <c r="BD24" s="44"/>
      <c r="BE24" s="44"/>
      <c r="BF24" s="44"/>
      <c r="BG24" s="44"/>
      <c r="BH24" s="81"/>
      <c r="BJ24" s="227" t="s">
        <v>181</v>
      </c>
      <c r="BK24" s="228"/>
      <c r="BL24" s="228"/>
      <c r="BM24" s="228"/>
      <c r="BN24" s="228"/>
      <c r="BO24" s="228"/>
      <c r="BP24" s="228"/>
      <c r="BQ24" s="228"/>
      <c r="BR24" s="228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228"/>
      <c r="CD24" s="228"/>
      <c r="CE24" s="228"/>
      <c r="CF24" s="228"/>
      <c r="CG24" s="228"/>
      <c r="CH24" s="228"/>
      <c r="CI24" s="228"/>
      <c r="CJ24" s="228"/>
      <c r="CK24" s="228"/>
      <c r="CL24" s="228"/>
      <c r="CM24" s="228"/>
      <c r="CN24" s="228"/>
      <c r="CO24" s="228"/>
      <c r="CP24" s="228"/>
      <c r="CQ24" s="228"/>
      <c r="CR24" s="228"/>
      <c r="CS24" s="228"/>
      <c r="CT24" s="228"/>
      <c r="CU24" s="228"/>
      <c r="CV24" s="228"/>
      <c r="CW24" s="228"/>
      <c r="CX24" s="228"/>
      <c r="CY24" s="228"/>
      <c r="CZ24" s="228"/>
      <c r="DA24" s="228"/>
      <c r="DB24" s="228"/>
      <c r="DC24" s="228"/>
      <c r="DD24" s="229"/>
    </row>
    <row r="25" spans="1:108" s="46" customFormat="1" ht="15" customHeight="1" x14ac:dyDescent="0.2">
      <c r="A25" s="77"/>
      <c r="C25" s="174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6"/>
      <c r="BA25" s="44" t="s">
        <v>133</v>
      </c>
      <c r="BB25" s="44"/>
      <c r="BC25" s="44"/>
      <c r="BD25" s="44"/>
      <c r="BE25" s="44"/>
      <c r="BF25" s="44"/>
      <c r="BG25" s="44"/>
      <c r="BH25" s="77"/>
      <c r="BJ25" s="174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5"/>
      <c r="BY25" s="175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5"/>
      <c r="DC25" s="175"/>
      <c r="DD25" s="176"/>
    </row>
    <row r="26" spans="1:108" s="46" customFormat="1" ht="15" customHeight="1" x14ac:dyDescent="0.2">
      <c r="A26" s="76"/>
      <c r="C26" s="230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2"/>
      <c r="BA26" s="44" t="s">
        <v>133</v>
      </c>
      <c r="BB26" s="44"/>
      <c r="BC26" s="44"/>
      <c r="BD26" s="44"/>
      <c r="BE26" s="44"/>
      <c r="BF26" s="44"/>
      <c r="BG26" s="44"/>
      <c r="BH26" s="76"/>
      <c r="BJ26" s="230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1"/>
      <c r="DD26" s="232"/>
    </row>
    <row r="27" spans="1:108" s="46" customFormat="1" ht="15" customHeight="1" x14ac:dyDescent="0.25">
      <c r="C27" s="114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BA27" s="44" t="s">
        <v>133</v>
      </c>
      <c r="BB27" s="44"/>
      <c r="BC27" s="44"/>
      <c r="BD27" s="44"/>
      <c r="BE27" s="44"/>
      <c r="BF27" s="44"/>
      <c r="BG27" s="44"/>
      <c r="BJ27" s="114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</row>
    <row r="28" spans="1:108" s="45" customFormat="1" ht="15" customHeight="1" x14ac:dyDescent="0.2">
      <c r="C28" s="225" t="s">
        <v>182</v>
      </c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BA28" s="44" t="s">
        <v>133</v>
      </c>
      <c r="BB28" s="44"/>
      <c r="BC28" s="44"/>
      <c r="BD28" s="44"/>
      <c r="BE28" s="44"/>
      <c r="BF28" s="44"/>
      <c r="BG28" s="44"/>
      <c r="BJ28" s="225" t="s">
        <v>182</v>
      </c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  <c r="CD28" s="226"/>
      <c r="CE28" s="226"/>
      <c r="CF28" s="226"/>
      <c r="CG28" s="226"/>
      <c r="CH28" s="226"/>
      <c r="CI28" s="226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T28" s="226"/>
      <c r="CU28" s="226"/>
      <c r="CV28" s="226"/>
      <c r="CW28" s="226"/>
      <c r="CX28" s="226"/>
      <c r="CY28" s="226"/>
      <c r="CZ28" s="226"/>
      <c r="DA28" s="226"/>
      <c r="DB28" s="226"/>
      <c r="DC28" s="226"/>
      <c r="DD28" s="226"/>
    </row>
    <row r="29" spans="1:108" s="45" customFormat="1" ht="15" customHeight="1" x14ac:dyDescent="0.2">
      <c r="C29" s="225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BA29" s="44" t="s">
        <v>133</v>
      </c>
      <c r="BB29" s="44"/>
      <c r="BC29" s="44"/>
      <c r="BD29" s="44"/>
      <c r="BE29" s="44"/>
      <c r="BF29" s="44"/>
      <c r="BG29" s="44"/>
      <c r="BJ29" s="225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E29" s="226"/>
      <c r="CF29" s="226"/>
      <c r="CG29" s="226"/>
      <c r="CH29" s="226"/>
      <c r="CI29" s="226"/>
      <c r="CJ29" s="226"/>
      <c r="CK29" s="226"/>
      <c r="CL29" s="226"/>
      <c r="CM29" s="226"/>
      <c r="CN29" s="226"/>
      <c r="CO29" s="226"/>
      <c r="CP29" s="226"/>
      <c r="CQ29" s="226"/>
      <c r="CR29" s="226"/>
      <c r="CS29" s="226"/>
      <c r="CT29" s="226"/>
      <c r="CU29" s="226"/>
      <c r="CV29" s="226"/>
      <c r="CW29" s="226"/>
      <c r="CX29" s="226"/>
      <c r="CY29" s="226"/>
      <c r="CZ29" s="226"/>
      <c r="DA29" s="226"/>
      <c r="DB29" s="226"/>
      <c r="DC29" s="226"/>
      <c r="DD29" s="226"/>
    </row>
    <row r="30" spans="1:108" s="46" customFormat="1" ht="15" customHeight="1" x14ac:dyDescent="0.2">
      <c r="A30" s="104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BA30" s="44" t="s">
        <v>133</v>
      </c>
      <c r="BB30" s="44"/>
      <c r="BC30" s="44"/>
      <c r="BD30" s="44"/>
      <c r="BE30" s="44"/>
      <c r="BF30" s="44"/>
      <c r="BG30" s="44"/>
      <c r="BH30" s="104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  <c r="CD30" s="226"/>
      <c r="CE30" s="226"/>
      <c r="CF30" s="226"/>
      <c r="CG30" s="226"/>
      <c r="CH30" s="226"/>
      <c r="CI30" s="226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T30" s="226"/>
      <c r="CU30" s="226"/>
      <c r="CV30" s="226"/>
      <c r="CW30" s="226"/>
      <c r="CX30" s="226"/>
      <c r="CY30" s="226"/>
      <c r="CZ30" s="226"/>
      <c r="DA30" s="226"/>
      <c r="DB30" s="226"/>
      <c r="DC30" s="226"/>
      <c r="DD30" s="226"/>
    </row>
    <row r="31" spans="1:108" s="46" customFormat="1" ht="15" customHeight="1" x14ac:dyDescent="0.2">
      <c r="A31" s="104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BA31" s="44" t="s">
        <v>133</v>
      </c>
      <c r="BB31" s="44"/>
      <c r="BC31" s="44"/>
      <c r="BD31" s="44"/>
      <c r="BE31" s="44"/>
      <c r="BF31" s="44"/>
      <c r="BG31" s="44"/>
      <c r="BH31" s="104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  <c r="CD31" s="226"/>
      <c r="CE31" s="226"/>
      <c r="CF31" s="226"/>
      <c r="CG31" s="226"/>
      <c r="CH31" s="226"/>
      <c r="CI31" s="226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T31" s="226"/>
      <c r="CU31" s="226"/>
      <c r="CV31" s="226"/>
      <c r="CW31" s="226"/>
      <c r="CX31" s="226"/>
      <c r="CY31" s="226"/>
      <c r="CZ31" s="226"/>
      <c r="DA31" s="226"/>
      <c r="DB31" s="226"/>
      <c r="DC31" s="226"/>
      <c r="DD31" s="226"/>
    </row>
    <row r="32" spans="1:108" s="46" customFormat="1" ht="15" customHeight="1" x14ac:dyDescent="0.2">
      <c r="A32" s="104"/>
      <c r="C32" s="116"/>
      <c r="D32" s="117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8"/>
      <c r="X32" s="108"/>
      <c r="Y32" s="10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74"/>
      <c r="AY32" s="74"/>
      <c r="AZ32" s="74"/>
      <c r="BA32" s="119" t="s">
        <v>133</v>
      </c>
      <c r="BB32" s="119"/>
      <c r="BC32" s="119"/>
      <c r="BD32" s="119"/>
      <c r="BE32" s="119"/>
      <c r="BF32" s="119"/>
      <c r="BG32" s="119"/>
      <c r="BH32" s="104"/>
      <c r="BI32" s="74"/>
      <c r="BJ32" s="120"/>
      <c r="BK32" s="121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</row>
    <row r="33" spans="1:109" s="46" customFormat="1" ht="15" customHeight="1" x14ac:dyDescent="0.2">
      <c r="A33" s="123"/>
      <c r="C33" s="116"/>
      <c r="D33" s="117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8"/>
      <c r="X33" s="108"/>
      <c r="Y33" s="10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74"/>
      <c r="AY33" s="74"/>
      <c r="AZ33" s="74"/>
      <c r="BA33" s="119" t="s">
        <v>133</v>
      </c>
      <c r="BB33" s="119"/>
      <c r="BC33" s="119"/>
      <c r="BD33" s="119"/>
      <c r="BE33" s="119"/>
      <c r="BF33" s="119"/>
      <c r="BG33" s="119"/>
      <c r="BH33" s="123"/>
      <c r="BI33" s="74"/>
      <c r="BJ33" s="120"/>
      <c r="BK33" s="121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</row>
    <row r="34" spans="1:109" s="46" customFormat="1" ht="15" customHeight="1" x14ac:dyDescent="0.2">
      <c r="A34" s="123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BA34" s="44" t="s">
        <v>133</v>
      </c>
      <c r="BB34" s="44"/>
      <c r="BC34" s="44"/>
      <c r="BD34" s="44"/>
      <c r="BE34" s="44"/>
      <c r="BF34" s="44"/>
      <c r="BG34" s="44"/>
      <c r="BH34" s="123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</row>
    <row r="35" spans="1:109" s="46" customFormat="1" ht="15" customHeight="1" x14ac:dyDescent="0.25">
      <c r="A35" s="123"/>
      <c r="C35" s="146" t="s">
        <v>155</v>
      </c>
      <c r="D35" s="219"/>
      <c r="E35" s="219"/>
      <c r="F35" s="219"/>
      <c r="G35" s="219"/>
      <c r="H35" s="219"/>
      <c r="I35" s="219"/>
      <c r="J35" s="219"/>
      <c r="K35" s="59"/>
      <c r="L35" s="79" t="s">
        <v>156</v>
      </c>
      <c r="M35" s="59"/>
      <c r="N35" s="59"/>
      <c r="O35" s="59"/>
      <c r="P35" s="59"/>
      <c r="Q35" s="59"/>
      <c r="R35" s="59"/>
      <c r="S35" s="59"/>
      <c r="T35" s="59"/>
      <c r="U35" s="59"/>
      <c r="V35" s="79" t="s">
        <v>157</v>
      </c>
      <c r="W35" s="59"/>
      <c r="X35" s="59"/>
      <c r="Y35" s="59"/>
      <c r="Z35" s="59"/>
      <c r="AA35" s="59"/>
      <c r="AB35" s="80"/>
      <c r="AC35" s="80"/>
      <c r="AD35" s="80"/>
      <c r="AE35" s="11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111"/>
      <c r="AS35" s="111"/>
      <c r="AT35" s="111"/>
      <c r="AU35" s="111"/>
      <c r="AV35" s="111"/>
      <c r="AW35" s="111"/>
      <c r="BA35" s="44" t="s">
        <v>133</v>
      </c>
      <c r="BB35" s="44"/>
      <c r="BC35" s="44"/>
      <c r="BD35" s="44"/>
      <c r="BE35" s="44"/>
      <c r="BF35" s="44"/>
      <c r="BG35" s="44"/>
      <c r="BH35" s="123"/>
      <c r="BJ35" s="146" t="s">
        <v>155</v>
      </c>
      <c r="BK35" s="219"/>
      <c r="BL35" s="219"/>
      <c r="BM35" s="219"/>
      <c r="BN35" s="219"/>
      <c r="BO35" s="219"/>
      <c r="BP35" s="219"/>
      <c r="BQ35" s="219"/>
      <c r="BR35" s="59"/>
      <c r="BS35" s="79" t="s">
        <v>156</v>
      </c>
      <c r="BT35" s="59"/>
      <c r="BU35" s="59"/>
      <c r="BV35" s="59"/>
      <c r="BW35" s="59"/>
      <c r="BX35" s="59"/>
      <c r="BY35" s="59"/>
      <c r="BZ35" s="59"/>
      <c r="CA35" s="59"/>
      <c r="CB35" s="59"/>
      <c r="CC35" s="79" t="s">
        <v>157</v>
      </c>
      <c r="CD35" s="59"/>
      <c r="CE35" s="59"/>
      <c r="CF35" s="59"/>
      <c r="CG35" s="59"/>
      <c r="CH35" s="59"/>
      <c r="CI35" s="80"/>
      <c r="CJ35" s="80"/>
      <c r="CK35" s="80"/>
      <c r="CL35" s="11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111"/>
      <c r="CZ35" s="111"/>
      <c r="DA35" s="111"/>
      <c r="DB35" s="111"/>
      <c r="DC35" s="111"/>
      <c r="DD35" s="111"/>
    </row>
    <row r="36" spans="1:109" s="46" customFormat="1" ht="15" customHeight="1" x14ac:dyDescent="0.25">
      <c r="A36" s="124"/>
      <c r="C36" s="159"/>
      <c r="D36" s="158"/>
      <c r="E36" s="158"/>
      <c r="F36" s="158"/>
      <c r="G36" s="158"/>
      <c r="H36" s="158"/>
      <c r="I36" s="158"/>
      <c r="J36" s="219"/>
      <c r="K36" s="112"/>
      <c r="BA36" s="44" t="s">
        <v>133</v>
      </c>
      <c r="BB36" s="44"/>
      <c r="BC36" s="44"/>
      <c r="BD36" s="44"/>
      <c r="BE36" s="44"/>
      <c r="BF36" s="44"/>
      <c r="BG36" s="44"/>
      <c r="BH36" s="124"/>
      <c r="BJ36" s="159"/>
      <c r="BK36" s="158"/>
      <c r="BL36" s="158"/>
      <c r="BM36" s="158"/>
      <c r="BN36" s="158"/>
      <c r="BO36" s="158"/>
      <c r="BP36" s="158"/>
      <c r="BQ36" s="219"/>
      <c r="BR36" s="112"/>
    </row>
    <row r="37" spans="1:109" s="45" customFormat="1" ht="15" customHeight="1" x14ac:dyDescent="0.25">
      <c r="A37" s="124"/>
      <c r="C37" s="158"/>
      <c r="D37" s="158"/>
      <c r="E37" s="158"/>
      <c r="F37" s="158"/>
      <c r="G37" s="158"/>
      <c r="H37" s="158"/>
      <c r="I37" s="158"/>
      <c r="J37" s="219"/>
      <c r="K37" s="112"/>
      <c r="L37" s="82"/>
      <c r="M37" s="59"/>
      <c r="N37" s="59"/>
      <c r="O37" s="59"/>
      <c r="P37" s="59"/>
      <c r="Q37" s="59"/>
      <c r="R37" s="59"/>
      <c r="S37" s="59"/>
      <c r="T37" s="59"/>
      <c r="U37" s="59"/>
      <c r="V37" s="74"/>
      <c r="W37" s="74"/>
      <c r="X37" s="74"/>
      <c r="Y37" s="74"/>
      <c r="Z37" s="74"/>
      <c r="AA37" s="74"/>
      <c r="AB37" s="76"/>
      <c r="AC37" s="76"/>
      <c r="AD37" s="76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77"/>
      <c r="AR37" s="111"/>
      <c r="AS37" s="111"/>
      <c r="AT37" s="111"/>
      <c r="AU37" s="111"/>
      <c r="AV37" s="111"/>
      <c r="AW37" s="111"/>
      <c r="BA37" s="44" t="s">
        <v>133</v>
      </c>
      <c r="BB37" s="44"/>
      <c r="BC37" s="44"/>
      <c r="BD37" s="44"/>
      <c r="BE37" s="44"/>
      <c r="BF37" s="44"/>
      <c r="BG37" s="44"/>
      <c r="BH37" s="124"/>
      <c r="BJ37" s="158"/>
      <c r="BK37" s="158"/>
      <c r="BL37" s="158"/>
      <c r="BM37" s="158"/>
      <c r="BN37" s="158"/>
      <c r="BO37" s="158"/>
      <c r="BP37" s="158"/>
      <c r="BQ37" s="219"/>
      <c r="BR37" s="112"/>
      <c r="BS37" s="82"/>
      <c r="BT37" s="59"/>
      <c r="BU37" s="59"/>
      <c r="BV37" s="59"/>
      <c r="BW37" s="59"/>
      <c r="BX37" s="59"/>
      <c r="BY37" s="59"/>
      <c r="BZ37" s="59"/>
      <c r="CA37" s="59"/>
      <c r="CB37" s="59"/>
      <c r="CC37" s="74"/>
      <c r="CD37" s="74"/>
      <c r="CE37" s="74"/>
      <c r="CF37" s="74"/>
      <c r="CG37" s="74"/>
      <c r="CH37" s="74"/>
      <c r="CI37" s="76"/>
      <c r="CJ37" s="76"/>
      <c r="CK37" s="76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77"/>
      <c r="CY37" s="111"/>
      <c r="CZ37" s="111"/>
      <c r="DA37" s="111"/>
      <c r="DB37" s="111"/>
      <c r="DC37" s="111"/>
      <c r="DD37" s="111"/>
    </row>
    <row r="38" spans="1:109" s="46" customFormat="1" ht="15" customHeight="1" x14ac:dyDescent="0.25">
      <c r="A38" s="124"/>
      <c r="C38" s="158"/>
      <c r="D38" s="158"/>
      <c r="E38" s="158"/>
      <c r="F38" s="158"/>
      <c r="G38" s="158"/>
      <c r="H38" s="158"/>
      <c r="I38" s="158"/>
      <c r="J38" s="219"/>
      <c r="K38" s="112"/>
      <c r="L38" s="82" t="s">
        <v>158</v>
      </c>
      <c r="M38" s="59"/>
      <c r="N38" s="59"/>
      <c r="O38" s="59"/>
      <c r="P38" s="59"/>
      <c r="Q38" s="59"/>
      <c r="R38" s="59"/>
      <c r="S38" s="59"/>
      <c r="T38" s="59"/>
      <c r="U38" s="59"/>
      <c r="V38" s="74" t="s">
        <v>159</v>
      </c>
      <c r="W38" s="74"/>
      <c r="X38" s="74"/>
      <c r="Y38" s="74"/>
      <c r="Z38" s="74"/>
      <c r="AA38" s="74"/>
      <c r="AB38" s="76"/>
      <c r="AC38" s="76"/>
      <c r="AD38" s="76"/>
      <c r="AE38" s="110" t="str">
        <f>$AE17</f>
        <v xml:space="preserve">Воланд </v>
      </c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77"/>
      <c r="AR38" s="111"/>
      <c r="AS38" s="111"/>
      <c r="AT38" s="111"/>
      <c r="AU38" s="111"/>
      <c r="AV38" s="111"/>
      <c r="AW38" s="111"/>
      <c r="BA38" s="44" t="s">
        <v>133</v>
      </c>
      <c r="BB38" s="44"/>
      <c r="BC38" s="44"/>
      <c r="BD38" s="44"/>
      <c r="BE38" s="44"/>
      <c r="BF38" s="44"/>
      <c r="BG38" s="44"/>
      <c r="BH38" s="124"/>
      <c r="BJ38" s="158"/>
      <c r="BK38" s="158"/>
      <c r="BL38" s="158"/>
      <c r="BM38" s="158"/>
      <c r="BN38" s="158"/>
      <c r="BO38" s="158"/>
      <c r="BP38" s="158"/>
      <c r="BQ38" s="219"/>
      <c r="BR38" s="112"/>
      <c r="BS38" s="82" t="s">
        <v>158</v>
      </c>
      <c r="BT38" s="59"/>
      <c r="BU38" s="59"/>
      <c r="BV38" s="59"/>
      <c r="BW38" s="59"/>
      <c r="BX38" s="59"/>
      <c r="BY38" s="59"/>
      <c r="BZ38" s="59"/>
      <c r="CA38" s="59"/>
      <c r="CB38" s="59"/>
      <c r="CC38" s="74" t="s">
        <v>159</v>
      </c>
      <c r="CD38" s="74"/>
      <c r="CE38" s="74"/>
      <c r="CF38" s="74"/>
      <c r="CG38" s="74"/>
      <c r="CH38" s="74"/>
      <c r="CI38" s="76"/>
      <c r="CJ38" s="76"/>
      <c r="CK38" s="76"/>
      <c r="CL38" s="110" t="str">
        <f>CG7</f>
        <v>Кот Бегемот</v>
      </c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77"/>
      <c r="CY38" s="111"/>
      <c r="CZ38" s="111"/>
      <c r="DA38" s="111"/>
      <c r="DB38" s="111"/>
      <c r="DC38" s="111"/>
      <c r="DD38" s="111"/>
    </row>
    <row r="39" spans="1:109" s="46" customFormat="1" ht="15" customHeight="1" x14ac:dyDescent="0.25">
      <c r="A39" s="74"/>
      <c r="C39" s="114"/>
      <c r="D39" s="112"/>
      <c r="E39" s="112"/>
      <c r="F39" s="112"/>
      <c r="G39" s="112"/>
      <c r="H39" s="112"/>
      <c r="I39" s="112"/>
      <c r="J39" s="112"/>
      <c r="K39" s="112"/>
      <c r="L39" s="82"/>
      <c r="M39" s="59"/>
      <c r="N39" s="59"/>
      <c r="O39" s="59"/>
      <c r="P39" s="59"/>
      <c r="Q39" s="59"/>
      <c r="R39" s="59"/>
      <c r="S39" s="59"/>
      <c r="T39" s="59"/>
      <c r="U39" s="59"/>
      <c r="V39" s="74"/>
      <c r="W39" s="74"/>
      <c r="X39" s="74"/>
      <c r="Y39" s="74"/>
      <c r="Z39" s="74"/>
      <c r="AA39" s="74"/>
      <c r="AB39" s="76"/>
      <c r="AC39" s="76"/>
      <c r="AD39" s="76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77"/>
      <c r="AR39" s="111"/>
      <c r="AS39" s="111"/>
      <c r="AT39" s="111"/>
      <c r="AU39" s="111"/>
      <c r="AV39" s="111"/>
      <c r="AW39" s="111"/>
      <c r="BA39" s="44" t="s">
        <v>133</v>
      </c>
      <c r="BB39" s="44"/>
      <c r="BC39" s="44"/>
      <c r="BD39" s="44"/>
      <c r="BE39" s="44"/>
      <c r="BF39" s="44"/>
      <c r="BG39" s="44"/>
      <c r="BH39" s="74"/>
      <c r="BJ39" s="114"/>
      <c r="BK39" s="112"/>
      <c r="BL39" s="112"/>
      <c r="BM39" s="112"/>
      <c r="BN39" s="112"/>
      <c r="BO39" s="112"/>
      <c r="BP39" s="112"/>
      <c r="BQ39" s="112"/>
      <c r="BR39" s="112"/>
      <c r="BS39" s="82"/>
      <c r="BT39" s="59"/>
      <c r="BU39" s="59"/>
      <c r="BV39" s="59"/>
      <c r="BW39" s="59"/>
      <c r="BX39" s="59"/>
      <c r="BY39" s="59"/>
      <c r="BZ39" s="59"/>
      <c r="CA39" s="59"/>
      <c r="CB39" s="59"/>
      <c r="CC39" s="74"/>
      <c r="CD39" s="74"/>
      <c r="CE39" s="74"/>
      <c r="CF39" s="74"/>
      <c r="CG39" s="74"/>
      <c r="CH39" s="74"/>
      <c r="CI39" s="76"/>
      <c r="CJ39" s="76"/>
      <c r="CK39" s="76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77"/>
      <c r="CY39" s="111"/>
      <c r="CZ39" s="111"/>
      <c r="DA39" s="111"/>
      <c r="DB39" s="111"/>
      <c r="DC39" s="111"/>
      <c r="DD39" s="111"/>
    </row>
    <row r="40" spans="1:109" s="46" customFormat="1" ht="15" customHeight="1" x14ac:dyDescent="0.25">
      <c r="A40" s="45"/>
      <c r="C40" s="115" t="s">
        <v>180</v>
      </c>
      <c r="D40" s="112"/>
      <c r="E40" s="112"/>
      <c r="F40" s="112"/>
      <c r="G40" s="112"/>
      <c r="H40" s="112"/>
      <c r="I40" s="112"/>
      <c r="J40" s="112"/>
      <c r="K40" s="112"/>
      <c r="L40" s="82"/>
      <c r="M40" s="59"/>
      <c r="N40" s="59"/>
      <c r="O40" s="59"/>
      <c r="P40" s="59"/>
      <c r="Q40" s="59"/>
      <c r="R40" s="59"/>
      <c r="S40" s="59"/>
      <c r="T40" s="59"/>
      <c r="U40" s="59"/>
      <c r="V40" s="74"/>
      <c r="W40" s="74"/>
      <c r="X40" s="74"/>
      <c r="Y40" s="74"/>
      <c r="Z40" s="74"/>
      <c r="AA40" s="74"/>
      <c r="AB40" s="76"/>
      <c r="AC40" s="76"/>
      <c r="AD40" s="76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77"/>
      <c r="AR40" s="111"/>
      <c r="AS40" s="111"/>
      <c r="AT40" s="111"/>
      <c r="AU40" s="111"/>
      <c r="AV40" s="111"/>
      <c r="AW40" s="111"/>
      <c r="BA40" s="44" t="s">
        <v>133</v>
      </c>
      <c r="BB40" s="44"/>
      <c r="BC40" s="44"/>
      <c r="BD40" s="44"/>
      <c r="BE40" s="44"/>
      <c r="BF40" s="44"/>
      <c r="BG40" s="44"/>
      <c r="BH40" s="45"/>
      <c r="BJ40" s="115" t="s">
        <v>180</v>
      </c>
      <c r="BK40" s="112"/>
      <c r="BL40" s="112"/>
      <c r="BM40" s="112"/>
      <c r="BN40" s="112"/>
      <c r="BO40" s="112"/>
      <c r="BP40" s="112"/>
      <c r="BQ40" s="112"/>
      <c r="BR40" s="112"/>
      <c r="BS40" s="82"/>
      <c r="BT40" s="59"/>
      <c r="BU40" s="59"/>
      <c r="BV40" s="59"/>
      <c r="BW40" s="59"/>
      <c r="BX40" s="59"/>
      <c r="BY40" s="59"/>
      <c r="BZ40" s="59"/>
      <c r="CA40" s="59"/>
      <c r="CB40" s="59"/>
      <c r="CC40" s="74"/>
      <c r="CD40" s="74"/>
      <c r="CE40" s="74"/>
      <c r="CF40" s="74"/>
      <c r="CG40" s="74"/>
      <c r="CH40" s="74"/>
      <c r="CI40" s="76"/>
      <c r="CJ40" s="76"/>
      <c r="CK40" s="76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77"/>
      <c r="CY40" s="111"/>
      <c r="CZ40" s="111"/>
      <c r="DA40" s="111"/>
      <c r="DB40" s="111"/>
      <c r="DC40" s="111"/>
      <c r="DD40" s="111"/>
    </row>
    <row r="41" spans="1:109" s="46" customFormat="1" ht="15" customHeight="1" x14ac:dyDescent="0.2">
      <c r="C41" s="236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9"/>
      <c r="BA41" s="44" t="s">
        <v>133</v>
      </c>
      <c r="BB41" s="44"/>
      <c r="BC41" s="44"/>
      <c r="BD41" s="44"/>
      <c r="BE41" s="44"/>
      <c r="BF41" s="44"/>
      <c r="BG41" s="44"/>
      <c r="BJ41" s="236"/>
      <c r="BK41" s="188"/>
      <c r="BL41" s="188"/>
      <c r="BM41" s="188"/>
      <c r="BN41" s="188"/>
      <c r="BO41" s="188"/>
      <c r="BP41" s="188"/>
      <c r="BQ41" s="188"/>
      <c r="BR41" s="188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  <c r="CO41" s="188"/>
      <c r="CP41" s="188"/>
      <c r="CQ41" s="188"/>
      <c r="CR41" s="188"/>
      <c r="CS41" s="188"/>
      <c r="CT41" s="188"/>
      <c r="CU41" s="188"/>
      <c r="CV41" s="188"/>
      <c r="CW41" s="188"/>
      <c r="CX41" s="188"/>
      <c r="CY41" s="188"/>
      <c r="CZ41" s="188"/>
      <c r="DA41" s="188"/>
      <c r="DB41" s="188"/>
      <c r="DC41" s="188"/>
      <c r="DD41" s="189"/>
    </row>
    <row r="42" spans="1:109" s="46" customFormat="1" ht="15" customHeight="1" x14ac:dyDescent="0.2">
      <c r="A42" s="81"/>
      <c r="C42" s="190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1"/>
      <c r="BA42" s="44" t="s">
        <v>133</v>
      </c>
      <c r="BB42" s="44"/>
      <c r="BC42" s="44"/>
      <c r="BD42" s="44"/>
      <c r="BE42" s="44"/>
      <c r="BF42" s="44"/>
      <c r="BG42" s="44"/>
      <c r="BH42" s="81"/>
      <c r="BJ42" s="190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2"/>
      <c r="CV42" s="192"/>
      <c r="CW42" s="192"/>
      <c r="CX42" s="192"/>
      <c r="CY42" s="192"/>
      <c r="CZ42" s="192"/>
      <c r="DA42" s="192"/>
      <c r="DB42" s="192"/>
      <c r="DC42" s="192"/>
      <c r="DD42" s="191"/>
    </row>
    <row r="43" spans="1:109" s="46" customFormat="1" ht="15" customHeight="1" x14ac:dyDescent="0.2">
      <c r="A43" s="77"/>
      <c r="C43" s="202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203"/>
      <c r="BA43" s="44" t="s">
        <v>133</v>
      </c>
      <c r="BB43" s="44"/>
      <c r="BC43" s="44"/>
      <c r="BD43" s="44"/>
      <c r="BE43" s="44"/>
      <c r="BF43" s="44"/>
      <c r="BG43" s="44"/>
      <c r="BH43" s="77"/>
      <c r="BJ43" s="202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203"/>
    </row>
    <row r="44" spans="1:109" ht="15" customHeight="1" x14ac:dyDescent="0.25">
      <c r="A44" s="81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46"/>
      <c r="AY44" s="46"/>
      <c r="BA44" s="44" t="s">
        <v>133</v>
      </c>
      <c r="BB44" s="44"/>
      <c r="BC44" s="44"/>
      <c r="BD44" s="44"/>
      <c r="BE44" s="44"/>
      <c r="BF44" s="44"/>
      <c r="BG44" s="44"/>
      <c r="BH44" s="81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46"/>
    </row>
    <row r="45" spans="1:109" ht="15" customHeight="1" x14ac:dyDescent="0.25">
      <c r="A45" s="76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46"/>
      <c r="AY45" s="46"/>
      <c r="BA45" s="44" t="s">
        <v>133</v>
      </c>
      <c r="BB45" s="44"/>
      <c r="BC45" s="44"/>
      <c r="BD45" s="44"/>
      <c r="BE45" s="44"/>
      <c r="BF45" s="44"/>
      <c r="BG45" s="44"/>
      <c r="BH45" s="76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46"/>
    </row>
    <row r="46" spans="1:109" s="85" customFormat="1" ht="15" customHeight="1" x14ac:dyDescent="0.25">
      <c r="A46" s="76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46"/>
      <c r="AY46" s="46"/>
      <c r="BA46" s="44" t="s">
        <v>133</v>
      </c>
      <c r="BB46" s="44"/>
      <c r="BC46" s="44"/>
      <c r="BD46" s="44"/>
      <c r="BE46" s="44"/>
      <c r="BF46" s="44"/>
      <c r="BG46" s="44"/>
      <c r="BH46" s="76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46"/>
    </row>
    <row r="47" spans="1:109" s="85" customFormat="1" ht="15" customHeight="1" x14ac:dyDescent="0.25">
      <c r="A47" s="76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46"/>
      <c r="AY47" s="46"/>
      <c r="BA47" s="44" t="s">
        <v>133</v>
      </c>
      <c r="BB47" s="44"/>
      <c r="BC47" s="44"/>
      <c r="BD47" s="44"/>
      <c r="BE47" s="44"/>
      <c r="BF47" s="44"/>
      <c r="BG47" s="44"/>
      <c r="BH47" s="76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46"/>
    </row>
    <row r="48" spans="1:109" x14ac:dyDescent="0.25">
      <c r="A48" s="125" t="s">
        <v>166</v>
      </c>
      <c r="B48" s="125" t="s">
        <v>166</v>
      </c>
      <c r="C48" s="125" t="s">
        <v>166</v>
      </c>
      <c r="D48" s="125" t="s">
        <v>166</v>
      </c>
      <c r="E48" s="125" t="s">
        <v>166</v>
      </c>
      <c r="F48" s="125" t="s">
        <v>166</v>
      </c>
      <c r="G48" s="125" t="s">
        <v>166</v>
      </c>
      <c r="H48" s="125" t="s">
        <v>166</v>
      </c>
      <c r="I48" s="125" t="s">
        <v>166</v>
      </c>
      <c r="J48" s="125" t="s">
        <v>166</v>
      </c>
      <c r="K48" s="125" t="s">
        <v>166</v>
      </c>
      <c r="L48" s="125" t="s">
        <v>166</v>
      </c>
      <c r="M48" s="125" t="s">
        <v>166</v>
      </c>
      <c r="N48" s="125" t="s">
        <v>166</v>
      </c>
      <c r="O48" s="125" t="s">
        <v>166</v>
      </c>
      <c r="P48" s="125" t="s">
        <v>166</v>
      </c>
      <c r="Q48" s="125" t="s">
        <v>166</v>
      </c>
      <c r="R48" s="125" t="s">
        <v>166</v>
      </c>
      <c r="S48" s="125" t="s">
        <v>166</v>
      </c>
      <c r="T48" s="125" t="s">
        <v>166</v>
      </c>
      <c r="U48" s="125" t="s">
        <v>166</v>
      </c>
      <c r="V48" s="125" t="s">
        <v>166</v>
      </c>
      <c r="W48" s="125" t="s">
        <v>166</v>
      </c>
      <c r="X48" s="125" t="s">
        <v>166</v>
      </c>
      <c r="Y48" s="125" t="s">
        <v>166</v>
      </c>
      <c r="Z48" s="125" t="s">
        <v>166</v>
      </c>
      <c r="AA48" s="125" t="s">
        <v>166</v>
      </c>
      <c r="AB48" s="125" t="s">
        <v>166</v>
      </c>
      <c r="AC48" s="125" t="s">
        <v>166</v>
      </c>
      <c r="AD48" s="125" t="s">
        <v>166</v>
      </c>
      <c r="AE48" s="125" t="s">
        <v>166</v>
      </c>
      <c r="AF48" s="125" t="s">
        <v>166</v>
      </c>
      <c r="AG48" s="125" t="s">
        <v>166</v>
      </c>
      <c r="AH48" s="125" t="s">
        <v>166</v>
      </c>
      <c r="AI48" s="125" t="s">
        <v>166</v>
      </c>
      <c r="AJ48" s="125" t="s">
        <v>166</v>
      </c>
      <c r="AK48" s="125" t="s">
        <v>166</v>
      </c>
      <c r="AL48" s="125" t="s">
        <v>166</v>
      </c>
      <c r="AM48" s="125" t="s">
        <v>166</v>
      </c>
      <c r="AN48" s="125" t="s">
        <v>166</v>
      </c>
      <c r="AO48" s="125" t="s">
        <v>166</v>
      </c>
      <c r="AP48" s="125" t="s">
        <v>166</v>
      </c>
      <c r="AQ48" s="125" t="s">
        <v>166</v>
      </c>
      <c r="AR48" s="125" t="s">
        <v>166</v>
      </c>
      <c r="AS48" s="125" t="s">
        <v>166</v>
      </c>
      <c r="AT48" s="125" t="s">
        <v>166</v>
      </c>
      <c r="AU48" s="125" t="s">
        <v>166</v>
      </c>
      <c r="AV48" s="125" t="s">
        <v>166</v>
      </c>
      <c r="AW48" s="125" t="s">
        <v>166</v>
      </c>
      <c r="AX48" s="125" t="s">
        <v>166</v>
      </c>
      <c r="AY48" s="125" t="s">
        <v>166</v>
      </c>
      <c r="AZ48" s="125" t="s">
        <v>166</v>
      </c>
      <c r="BA48" s="44" t="s">
        <v>133</v>
      </c>
      <c r="BB48" s="125" t="s">
        <v>166</v>
      </c>
      <c r="BC48" s="125" t="s">
        <v>166</v>
      </c>
      <c r="BD48" s="125" t="s">
        <v>166</v>
      </c>
      <c r="BE48" s="125" t="s">
        <v>166</v>
      </c>
      <c r="BF48" s="125" t="s">
        <v>166</v>
      </c>
      <c r="BG48" s="125" t="s">
        <v>166</v>
      </c>
      <c r="BH48" s="125" t="s">
        <v>166</v>
      </c>
      <c r="BI48" s="125" t="s">
        <v>166</v>
      </c>
      <c r="BJ48" s="125" t="s">
        <v>166</v>
      </c>
      <c r="BK48" s="125" t="s">
        <v>166</v>
      </c>
      <c r="BL48" s="125" t="s">
        <v>166</v>
      </c>
      <c r="BM48" s="125" t="s">
        <v>166</v>
      </c>
      <c r="BN48" s="125" t="s">
        <v>166</v>
      </c>
      <c r="BO48" s="125" t="s">
        <v>166</v>
      </c>
      <c r="BP48" s="125" t="s">
        <v>166</v>
      </c>
      <c r="BQ48" s="125" t="s">
        <v>166</v>
      </c>
      <c r="BR48" s="125" t="s">
        <v>166</v>
      </c>
      <c r="BS48" s="125" t="s">
        <v>166</v>
      </c>
      <c r="BT48" s="125" t="s">
        <v>166</v>
      </c>
      <c r="BU48" s="125" t="s">
        <v>166</v>
      </c>
      <c r="BV48" s="125" t="s">
        <v>166</v>
      </c>
      <c r="BW48" s="125" t="s">
        <v>166</v>
      </c>
      <c r="BX48" s="125" t="s">
        <v>166</v>
      </c>
      <c r="BY48" s="125" t="s">
        <v>166</v>
      </c>
      <c r="BZ48" s="125" t="s">
        <v>166</v>
      </c>
      <c r="CA48" s="125" t="s">
        <v>166</v>
      </c>
      <c r="CB48" s="125" t="s">
        <v>166</v>
      </c>
      <c r="CC48" s="125" t="s">
        <v>166</v>
      </c>
      <c r="CD48" s="125" t="s">
        <v>166</v>
      </c>
      <c r="CE48" s="125" t="s">
        <v>166</v>
      </c>
      <c r="CF48" s="125" t="s">
        <v>166</v>
      </c>
      <c r="CG48" s="125" t="s">
        <v>166</v>
      </c>
      <c r="CH48" s="125" t="s">
        <v>166</v>
      </c>
      <c r="CI48" s="125" t="s">
        <v>166</v>
      </c>
      <c r="CJ48" s="125" t="s">
        <v>166</v>
      </c>
      <c r="CK48" s="125" t="s">
        <v>166</v>
      </c>
      <c r="CL48" s="125" t="s">
        <v>166</v>
      </c>
      <c r="CM48" s="125" t="s">
        <v>166</v>
      </c>
      <c r="CN48" s="125" t="s">
        <v>166</v>
      </c>
      <c r="CO48" s="125" t="s">
        <v>166</v>
      </c>
      <c r="CP48" s="125" t="s">
        <v>166</v>
      </c>
      <c r="CQ48" s="125" t="s">
        <v>166</v>
      </c>
      <c r="CR48" s="125" t="s">
        <v>166</v>
      </c>
      <c r="CS48" s="125" t="s">
        <v>166</v>
      </c>
      <c r="CT48" s="125" t="s">
        <v>166</v>
      </c>
      <c r="CU48" s="125" t="s">
        <v>166</v>
      </c>
      <c r="CV48" s="125" t="s">
        <v>166</v>
      </c>
      <c r="CW48" s="125" t="s">
        <v>166</v>
      </c>
      <c r="CX48" s="125" t="s">
        <v>166</v>
      </c>
      <c r="CY48" s="125" t="s">
        <v>166</v>
      </c>
      <c r="CZ48" s="125" t="s">
        <v>166</v>
      </c>
      <c r="DA48" s="125" t="s">
        <v>166</v>
      </c>
      <c r="DB48" s="125" t="s">
        <v>166</v>
      </c>
      <c r="DC48" s="125" t="s">
        <v>166</v>
      </c>
      <c r="DD48" s="125" t="s">
        <v>166</v>
      </c>
    </row>
    <row r="49" spans="1:109" s="127" customFormat="1" ht="15.75" x14ac:dyDescent="0.25">
      <c r="A49" s="126"/>
      <c r="C49" s="93"/>
      <c r="D49" s="102"/>
      <c r="E49" s="102"/>
      <c r="F49" s="102"/>
      <c r="G49" s="102"/>
      <c r="H49" s="102"/>
      <c r="K49" s="100"/>
      <c r="L49" s="128"/>
      <c r="M49" s="128"/>
      <c r="N49" s="128"/>
      <c r="O49" s="99" t="s">
        <v>183</v>
      </c>
      <c r="P49" s="233">
        <f>МЛ!K6</f>
        <v>197552</v>
      </c>
      <c r="Q49" s="233"/>
      <c r="R49" s="233"/>
      <c r="S49" s="233"/>
      <c r="T49" s="233"/>
      <c r="U49" s="234"/>
      <c r="V49" s="234"/>
      <c r="W49" s="100"/>
      <c r="X49" s="128"/>
      <c r="Y49" s="128"/>
      <c r="Z49" s="128"/>
      <c r="AA49" s="99"/>
      <c r="AB49" s="235"/>
      <c r="AC49" s="235"/>
      <c r="AD49" s="235"/>
      <c r="AE49" s="235"/>
      <c r="AF49" s="235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BA49" s="129"/>
      <c r="BB49" s="129"/>
      <c r="BC49" s="129"/>
      <c r="BD49" s="129"/>
      <c r="BE49" s="129"/>
      <c r="BF49" s="129"/>
      <c r="BG49" s="129"/>
      <c r="BH49" s="126"/>
      <c r="BJ49" s="93"/>
      <c r="BK49" s="102"/>
      <c r="BL49" s="102"/>
      <c r="BM49" s="102"/>
      <c r="BN49" s="102"/>
      <c r="BO49" s="102"/>
      <c r="BP49" s="102" t="s">
        <v>183</v>
      </c>
      <c r="BR49" s="100"/>
      <c r="BS49" s="128"/>
      <c r="BT49" s="128"/>
      <c r="BU49" s="128"/>
      <c r="BV49" s="99"/>
      <c r="BW49" s="233">
        <f>МЛ!K7</f>
        <v>66102</v>
      </c>
      <c r="BX49" s="233"/>
      <c r="BY49" s="233"/>
      <c r="BZ49" s="233"/>
      <c r="CA49" s="233"/>
      <c r="CB49" s="234"/>
      <c r="CC49" s="234"/>
      <c r="CD49" s="100"/>
      <c r="CE49" s="128"/>
      <c r="CF49" s="128"/>
      <c r="CG49" s="128"/>
      <c r="CH49" s="99"/>
      <c r="CI49" s="235"/>
      <c r="CJ49" s="235"/>
      <c r="CK49" s="235"/>
      <c r="CL49" s="235"/>
      <c r="CM49" s="235"/>
      <c r="CN49" s="102"/>
      <c r="CO49" s="102"/>
      <c r="CP49" s="102"/>
      <c r="CQ49" s="102"/>
      <c r="CR49" s="102"/>
      <c r="CS49" s="102"/>
      <c r="CT49" s="102"/>
      <c r="CU49" s="102"/>
      <c r="CV49" s="102"/>
      <c r="CW49" s="102"/>
      <c r="CX49" s="102"/>
      <c r="CY49" s="102"/>
      <c r="CZ49" s="102"/>
      <c r="DA49" s="102"/>
      <c r="DB49" s="102"/>
      <c r="DC49" s="102"/>
      <c r="DD49" s="102"/>
      <c r="DE49" s="102"/>
    </row>
  </sheetData>
  <mergeCells count="34">
    <mergeCell ref="P49:V49"/>
    <mergeCell ref="AB49:AF49"/>
    <mergeCell ref="BW49:CC49"/>
    <mergeCell ref="CI49:CM49"/>
    <mergeCell ref="C35:J35"/>
    <mergeCell ref="BJ35:BQ35"/>
    <mergeCell ref="C36:J38"/>
    <mergeCell ref="BJ36:BQ38"/>
    <mergeCell ref="C41:AW43"/>
    <mergeCell ref="BJ41:DD43"/>
    <mergeCell ref="C18:J20"/>
    <mergeCell ref="BJ18:BQ20"/>
    <mergeCell ref="C24:AW26"/>
    <mergeCell ref="BJ24:DD26"/>
    <mergeCell ref="C28:AW31"/>
    <mergeCell ref="BJ28:DD31"/>
    <mergeCell ref="Z8:AW8"/>
    <mergeCell ref="CG8:DD8"/>
    <mergeCell ref="C10:AW14"/>
    <mergeCell ref="BJ10:DD14"/>
    <mergeCell ref="C17:J17"/>
    <mergeCell ref="BJ17:BQ17"/>
    <mergeCell ref="Z5:AW5"/>
    <mergeCell ref="CG5:DD5"/>
    <mergeCell ref="Z6:AW6"/>
    <mergeCell ref="CG6:DD6"/>
    <mergeCell ref="Z7:AW7"/>
    <mergeCell ref="CG7:DD7"/>
    <mergeCell ref="C1:AW1"/>
    <mergeCell ref="BJ1:DD1"/>
    <mergeCell ref="C2:AW2"/>
    <mergeCell ref="BJ2:DD2"/>
    <mergeCell ref="W3:AN3"/>
    <mergeCell ref="CD3:CU3"/>
  </mergeCells>
  <pageMargins left="0.78740157480314965" right="0" top="0.19685039370078741" bottom="0" header="0" footer="0"/>
  <pageSetup paperSize="9" scale="70" fitToHeight="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L10"/>
  <sheetViews>
    <sheetView zoomScale="180" zoomScaleNormal="180" workbookViewId="0"/>
  </sheetViews>
  <sheetFormatPr defaultColWidth="9.140625" defaultRowHeight="11.25" x14ac:dyDescent="0.2"/>
  <cols>
    <col min="1" max="1" width="13.7109375" style="7" customWidth="1"/>
    <col min="2" max="2" width="16.140625" style="7" customWidth="1"/>
    <col min="3" max="3" width="22.42578125" style="5" customWidth="1"/>
    <col min="4" max="4" width="10.42578125" style="12" customWidth="1"/>
    <col min="5" max="5" width="14.85546875" style="12" customWidth="1"/>
    <col min="6" max="16384" width="9.140625" style="5"/>
  </cols>
  <sheetData>
    <row r="1" spans="1:64" s="8" customFormat="1" ht="11.25" customHeight="1" x14ac:dyDescent="0.25">
      <c r="A1" s="13" t="s">
        <v>1</v>
      </c>
      <c r="B1" s="13" t="s">
        <v>13</v>
      </c>
      <c r="C1" s="8" t="s">
        <v>14</v>
      </c>
      <c r="D1" s="8" t="s">
        <v>77</v>
      </c>
      <c r="E1" s="8" t="s">
        <v>78</v>
      </c>
    </row>
    <row r="2" spans="1:64" ht="11.25" customHeight="1" x14ac:dyDescent="0.2">
      <c r="A2" s="2" t="s">
        <v>6</v>
      </c>
      <c r="B2" s="2" t="s">
        <v>15</v>
      </c>
      <c r="C2" s="5" t="s">
        <v>33</v>
      </c>
      <c r="D2" s="12">
        <v>7703936635</v>
      </c>
      <c r="E2" s="14">
        <v>46597</v>
      </c>
    </row>
    <row r="3" spans="1:64" x14ac:dyDescent="0.2">
      <c r="A3" s="2" t="s">
        <v>7</v>
      </c>
      <c r="B3" s="2" t="s">
        <v>15</v>
      </c>
      <c r="C3" s="5" t="s">
        <v>12</v>
      </c>
      <c r="D3" s="12" t="s">
        <v>79</v>
      </c>
      <c r="E3" s="14">
        <v>45153</v>
      </c>
    </row>
    <row r="4" spans="1:64" x14ac:dyDescent="0.2">
      <c r="A4" s="2" t="s">
        <v>10</v>
      </c>
      <c r="B4" s="2" t="s">
        <v>18</v>
      </c>
      <c r="C4" s="5" t="s">
        <v>30</v>
      </c>
      <c r="D4" s="12">
        <v>773924021</v>
      </c>
      <c r="E4" s="14">
        <v>42929</v>
      </c>
    </row>
    <row r="5" spans="1:64" s="4" customFormat="1" x14ac:dyDescent="0.2">
      <c r="A5" s="2" t="s">
        <v>8</v>
      </c>
      <c r="B5" s="2" t="s">
        <v>16</v>
      </c>
      <c r="C5" s="5" t="s">
        <v>9</v>
      </c>
      <c r="D5" s="15" t="s">
        <v>80</v>
      </c>
      <c r="E5" s="14">
        <v>43143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x14ac:dyDescent="0.2">
      <c r="A6" s="7" t="s">
        <v>24</v>
      </c>
      <c r="B6" s="7" t="s">
        <v>17</v>
      </c>
      <c r="C6" s="5" t="s">
        <v>31</v>
      </c>
      <c r="D6" s="15" t="s">
        <v>81</v>
      </c>
      <c r="E6" s="14">
        <v>46338</v>
      </c>
    </row>
    <row r="7" spans="1:64" x14ac:dyDescent="0.2">
      <c r="A7" s="7" t="s">
        <v>25</v>
      </c>
      <c r="B7" s="7" t="s">
        <v>17</v>
      </c>
      <c r="C7" s="5" t="s">
        <v>26</v>
      </c>
      <c r="D7" s="12">
        <v>7724505652</v>
      </c>
      <c r="E7" s="14">
        <v>43993</v>
      </c>
    </row>
    <row r="8" spans="1:64" x14ac:dyDescent="0.2">
      <c r="A8" s="7" t="s">
        <v>27</v>
      </c>
      <c r="B8" s="2" t="s">
        <v>19</v>
      </c>
      <c r="C8" s="5" t="s">
        <v>29</v>
      </c>
      <c r="D8" s="12" t="s">
        <v>82</v>
      </c>
      <c r="E8" s="14">
        <v>43713</v>
      </c>
    </row>
    <row r="9" spans="1:64" x14ac:dyDescent="0.2">
      <c r="A9" s="7" t="s">
        <v>28</v>
      </c>
      <c r="B9" s="2" t="s">
        <v>19</v>
      </c>
      <c r="C9" s="5" t="s">
        <v>29</v>
      </c>
      <c r="D9" s="12">
        <v>7728837688</v>
      </c>
      <c r="E9" s="14">
        <v>43678</v>
      </c>
    </row>
    <row r="10" spans="1:64" s="4" customFormat="1" x14ac:dyDescent="0.2">
      <c r="A10" s="2" t="s">
        <v>11</v>
      </c>
      <c r="B10" s="2" t="s">
        <v>20</v>
      </c>
      <c r="C10" s="5" t="s">
        <v>32</v>
      </c>
      <c r="D10" s="15" t="s">
        <v>83</v>
      </c>
      <c r="E10" s="14">
        <v>43678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</sheetData>
  <pageMargins left="0.7" right="0.7" top="0.75" bottom="0.75" header="0.3" footer="0.3"/>
  <pageSetup paperSize="9" orientation="portrait" r:id="rId1"/>
  <ignoredErrors>
    <ignoredError sqref="D5:D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H5"/>
  <sheetViews>
    <sheetView zoomScale="180" zoomScaleNormal="180" workbookViewId="0">
      <selection activeCell="B17" sqref="B17"/>
    </sheetView>
  </sheetViews>
  <sheetFormatPr defaultColWidth="9.140625" defaultRowHeight="11.25" x14ac:dyDescent="0.2"/>
  <cols>
    <col min="1" max="1" width="13.7109375" style="7" customWidth="1"/>
    <col min="2" max="2" width="13" style="5" customWidth="1"/>
    <col min="3" max="16384" width="9.140625" style="5"/>
  </cols>
  <sheetData>
    <row r="1" spans="1:60" s="8" customFormat="1" ht="11.25" customHeight="1" x14ac:dyDescent="0.25">
      <c r="A1" s="13" t="s">
        <v>21</v>
      </c>
      <c r="B1" s="8" t="s">
        <v>76</v>
      </c>
    </row>
    <row r="2" spans="1:60" ht="11.25" customHeight="1" x14ac:dyDescent="0.2">
      <c r="A2" s="2" t="s">
        <v>6</v>
      </c>
      <c r="B2" s="5">
        <v>6</v>
      </c>
    </row>
    <row r="3" spans="1:60" x14ac:dyDescent="0.2">
      <c r="A3" s="2" t="s">
        <v>7</v>
      </c>
      <c r="B3" s="5">
        <v>12</v>
      </c>
    </row>
    <row r="4" spans="1:60" x14ac:dyDescent="0.2">
      <c r="A4" s="2" t="s">
        <v>10</v>
      </c>
      <c r="B4" s="5">
        <v>11</v>
      </c>
    </row>
    <row r="5" spans="1:60" s="4" customFormat="1" x14ac:dyDescent="0.2">
      <c r="A5" s="2" t="s">
        <v>8</v>
      </c>
      <c r="B5" s="5">
        <v>17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M32"/>
  <sheetViews>
    <sheetView zoomScale="180" zoomScaleNormal="180" workbookViewId="0"/>
  </sheetViews>
  <sheetFormatPr defaultColWidth="9.140625" defaultRowHeight="11.25" x14ac:dyDescent="0.2"/>
  <cols>
    <col min="1" max="1" width="21.42578125" style="5" customWidth="1"/>
    <col min="2" max="2" width="24.5703125" style="5" customWidth="1"/>
    <col min="3" max="3" width="20.28515625" style="5" customWidth="1"/>
    <col min="4" max="4" width="26.140625" style="5" customWidth="1"/>
    <col min="5" max="5" width="12.140625" style="12" customWidth="1"/>
    <col min="6" max="16384" width="9.140625" style="5"/>
  </cols>
  <sheetData>
    <row r="1" spans="1:65" s="8" customFormat="1" ht="11.25" customHeight="1" x14ac:dyDescent="0.25">
      <c r="A1" s="8" t="s">
        <v>14</v>
      </c>
      <c r="B1" s="8" t="s">
        <v>43</v>
      </c>
      <c r="C1" s="8" t="s">
        <v>44</v>
      </c>
      <c r="D1" s="8" t="s">
        <v>54</v>
      </c>
      <c r="E1" s="8" t="s">
        <v>53</v>
      </c>
    </row>
    <row r="2" spans="1:65" ht="11.25" customHeight="1" x14ac:dyDescent="0.2">
      <c r="A2" s="5" t="s">
        <v>33</v>
      </c>
      <c r="B2" s="5" t="s">
        <v>37</v>
      </c>
      <c r="C2" s="5" t="s">
        <v>46</v>
      </c>
      <c r="D2" s="5" t="s">
        <v>55</v>
      </c>
      <c r="E2" s="12">
        <v>21</v>
      </c>
    </row>
    <row r="3" spans="1:65" ht="11.25" customHeight="1" x14ac:dyDescent="0.2">
      <c r="A3" s="5" t="s">
        <v>33</v>
      </c>
      <c r="B3" s="5" t="s">
        <v>45</v>
      </c>
      <c r="C3" s="5" t="s">
        <v>50</v>
      </c>
      <c r="D3" s="5" t="s">
        <v>56</v>
      </c>
      <c r="E3" s="12">
        <v>13</v>
      </c>
    </row>
    <row r="4" spans="1:65" ht="11.25" customHeight="1" x14ac:dyDescent="0.2">
      <c r="A4" s="5" t="s">
        <v>33</v>
      </c>
      <c r="B4" s="5" t="s">
        <v>38</v>
      </c>
      <c r="C4" s="5" t="s">
        <v>52</v>
      </c>
      <c r="D4" s="5" t="s">
        <v>55</v>
      </c>
      <c r="E4" s="12">
        <v>16</v>
      </c>
    </row>
    <row r="5" spans="1:65" ht="11.25" customHeight="1" x14ac:dyDescent="0.2">
      <c r="A5" s="5" t="s">
        <v>33</v>
      </c>
      <c r="B5" s="5" t="s">
        <v>36</v>
      </c>
      <c r="C5" s="5" t="s">
        <v>36</v>
      </c>
      <c r="D5" s="5" t="s">
        <v>55</v>
      </c>
      <c r="E5" s="12">
        <v>6</v>
      </c>
    </row>
    <row r="6" spans="1:65" ht="11.25" customHeight="1" x14ac:dyDescent="0.2">
      <c r="A6" s="5" t="s">
        <v>33</v>
      </c>
      <c r="B6" s="5" t="s">
        <v>34</v>
      </c>
      <c r="C6" s="5" t="s">
        <v>50</v>
      </c>
      <c r="D6" s="5" t="s">
        <v>56</v>
      </c>
      <c r="E6" s="12">
        <v>13</v>
      </c>
    </row>
    <row r="7" spans="1:65" x14ac:dyDescent="0.2">
      <c r="A7" s="5" t="s">
        <v>12</v>
      </c>
      <c r="B7" s="5" t="s">
        <v>41</v>
      </c>
      <c r="C7" s="5" t="s">
        <v>46</v>
      </c>
      <c r="D7" s="5" t="s">
        <v>58</v>
      </c>
      <c r="E7" s="12">
        <v>21</v>
      </c>
    </row>
    <row r="8" spans="1:65" x14ac:dyDescent="0.2">
      <c r="A8" s="5" t="s">
        <v>12</v>
      </c>
      <c r="B8" s="5" t="s">
        <v>38</v>
      </c>
      <c r="C8" s="5" t="s">
        <v>52</v>
      </c>
      <c r="D8" s="5" t="s">
        <v>56</v>
      </c>
      <c r="E8" s="12">
        <v>16</v>
      </c>
    </row>
    <row r="9" spans="1:65" x14ac:dyDescent="0.2">
      <c r="A9" s="5" t="s">
        <v>12</v>
      </c>
      <c r="B9" s="5" t="s">
        <v>36</v>
      </c>
      <c r="C9" s="5" t="s">
        <v>36</v>
      </c>
      <c r="D9" s="5" t="s">
        <v>55</v>
      </c>
      <c r="E9" s="12">
        <v>6</v>
      </c>
    </row>
    <row r="10" spans="1:65" x14ac:dyDescent="0.2">
      <c r="A10" s="5" t="s">
        <v>12</v>
      </c>
      <c r="B10" s="5" t="s">
        <v>37</v>
      </c>
      <c r="C10" s="5" t="s">
        <v>46</v>
      </c>
      <c r="D10" s="5" t="s">
        <v>59</v>
      </c>
      <c r="E10" s="12">
        <v>21</v>
      </c>
    </row>
    <row r="11" spans="1:65" x14ac:dyDescent="0.2">
      <c r="A11" s="5" t="s">
        <v>30</v>
      </c>
      <c r="B11" s="5" t="s">
        <v>41</v>
      </c>
      <c r="C11" s="5" t="s">
        <v>46</v>
      </c>
      <c r="D11" s="5" t="s">
        <v>60</v>
      </c>
      <c r="E11" s="12">
        <v>21</v>
      </c>
    </row>
    <row r="12" spans="1:65" x14ac:dyDescent="0.2">
      <c r="A12" s="5" t="s">
        <v>30</v>
      </c>
      <c r="B12" s="5" t="s">
        <v>36</v>
      </c>
      <c r="C12" s="5" t="s">
        <v>36</v>
      </c>
      <c r="D12" s="5" t="s">
        <v>60</v>
      </c>
      <c r="E12" s="12">
        <v>6</v>
      </c>
    </row>
    <row r="13" spans="1:65" x14ac:dyDescent="0.2">
      <c r="A13" s="5" t="s">
        <v>30</v>
      </c>
      <c r="B13" s="5" t="s">
        <v>38</v>
      </c>
      <c r="C13" s="5" t="s">
        <v>52</v>
      </c>
      <c r="D13" s="5" t="s">
        <v>56</v>
      </c>
      <c r="E13" s="12">
        <v>16</v>
      </c>
    </row>
    <row r="14" spans="1:65" x14ac:dyDescent="0.2">
      <c r="A14" s="5" t="s">
        <v>30</v>
      </c>
      <c r="B14" s="5" t="s">
        <v>37</v>
      </c>
      <c r="C14" s="5" t="s">
        <v>46</v>
      </c>
      <c r="D14" s="5" t="s">
        <v>55</v>
      </c>
      <c r="E14" s="12">
        <v>21</v>
      </c>
    </row>
    <row r="15" spans="1:65" s="4" customFormat="1" x14ac:dyDescent="0.2">
      <c r="A15" s="5" t="s">
        <v>9</v>
      </c>
      <c r="B15" s="5" t="s">
        <v>45</v>
      </c>
      <c r="C15" s="5" t="s">
        <v>50</v>
      </c>
      <c r="D15" s="5" t="s">
        <v>61</v>
      </c>
      <c r="E15" s="12">
        <v>13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</row>
    <row r="16" spans="1:65" s="4" customFormat="1" x14ac:dyDescent="0.2">
      <c r="A16" s="5" t="s">
        <v>9</v>
      </c>
      <c r="B16" s="5" t="s">
        <v>39</v>
      </c>
      <c r="C16" s="5" t="s">
        <v>47</v>
      </c>
      <c r="D16" s="5" t="s">
        <v>59</v>
      </c>
      <c r="E16" s="12">
        <v>22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</row>
    <row r="17" spans="1:65" s="4" customFormat="1" x14ac:dyDescent="0.2">
      <c r="A17" s="5" t="s">
        <v>9</v>
      </c>
      <c r="B17" s="5" t="s">
        <v>35</v>
      </c>
      <c r="C17" s="5" t="s">
        <v>49</v>
      </c>
      <c r="D17" s="5" t="s">
        <v>59</v>
      </c>
      <c r="E17" s="12">
        <v>28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</row>
    <row r="18" spans="1:65" s="4" customFormat="1" x14ac:dyDescent="0.2">
      <c r="A18" s="5" t="s">
        <v>9</v>
      </c>
      <c r="B18" s="5" t="s">
        <v>42</v>
      </c>
      <c r="C18" s="5" t="s">
        <v>48</v>
      </c>
      <c r="D18" s="5" t="s">
        <v>61</v>
      </c>
      <c r="E18" s="12">
        <v>10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</row>
    <row r="19" spans="1:65" x14ac:dyDescent="0.2">
      <c r="A19" s="5" t="s">
        <v>31</v>
      </c>
      <c r="B19" s="5" t="s">
        <v>38</v>
      </c>
      <c r="C19" s="5" t="s">
        <v>52</v>
      </c>
      <c r="D19" s="5" t="s">
        <v>57</v>
      </c>
      <c r="E19" s="12">
        <v>16</v>
      </c>
    </row>
    <row r="20" spans="1:65" x14ac:dyDescent="0.2">
      <c r="A20" s="5" t="s">
        <v>31</v>
      </c>
      <c r="B20" s="5" t="s">
        <v>42</v>
      </c>
      <c r="C20" s="5" t="s">
        <v>48</v>
      </c>
      <c r="D20" s="5" t="s">
        <v>57</v>
      </c>
      <c r="E20" s="12">
        <v>10</v>
      </c>
    </row>
    <row r="21" spans="1:65" x14ac:dyDescent="0.2">
      <c r="A21" s="5" t="s">
        <v>31</v>
      </c>
      <c r="B21" s="5" t="s">
        <v>45</v>
      </c>
      <c r="C21" s="5" t="s">
        <v>50</v>
      </c>
      <c r="D21" s="5" t="s">
        <v>57</v>
      </c>
      <c r="E21" s="12">
        <v>13</v>
      </c>
    </row>
    <row r="22" spans="1:65" x14ac:dyDescent="0.2">
      <c r="A22" s="5" t="s">
        <v>26</v>
      </c>
      <c r="B22" s="5" t="s">
        <v>40</v>
      </c>
      <c r="C22" s="5" t="s">
        <v>51</v>
      </c>
      <c r="D22" s="5" t="s">
        <v>57</v>
      </c>
      <c r="E22" s="12">
        <v>66</v>
      </c>
    </row>
    <row r="23" spans="1:65" x14ac:dyDescent="0.2">
      <c r="A23" s="5" t="s">
        <v>26</v>
      </c>
      <c r="B23" s="5" t="s">
        <v>42</v>
      </c>
      <c r="C23" s="5" t="s">
        <v>48</v>
      </c>
      <c r="D23" s="5" t="s">
        <v>57</v>
      </c>
      <c r="E23" s="12">
        <v>10</v>
      </c>
    </row>
    <row r="24" spans="1:65" x14ac:dyDescent="0.2">
      <c r="A24" s="5" t="s">
        <v>26</v>
      </c>
      <c r="B24" s="5" t="s">
        <v>38</v>
      </c>
      <c r="C24" s="5" t="s">
        <v>52</v>
      </c>
      <c r="D24" s="5" t="s">
        <v>57</v>
      </c>
      <c r="E24" s="12">
        <v>16</v>
      </c>
    </row>
    <row r="25" spans="1:65" x14ac:dyDescent="0.2">
      <c r="A25" s="5" t="s">
        <v>29</v>
      </c>
      <c r="B25" s="5" t="s">
        <v>40</v>
      </c>
      <c r="C25" s="5" t="s">
        <v>51</v>
      </c>
      <c r="D25" s="5" t="s">
        <v>62</v>
      </c>
      <c r="E25" s="12">
        <v>66</v>
      </c>
    </row>
    <row r="26" spans="1:65" x14ac:dyDescent="0.2">
      <c r="A26" s="5" t="s">
        <v>29</v>
      </c>
      <c r="B26" s="5" t="s">
        <v>42</v>
      </c>
      <c r="C26" s="5" t="s">
        <v>48</v>
      </c>
      <c r="D26" s="5" t="s">
        <v>62</v>
      </c>
      <c r="E26" s="12">
        <v>10</v>
      </c>
    </row>
    <row r="27" spans="1:65" x14ac:dyDescent="0.2">
      <c r="A27" s="5" t="s">
        <v>29</v>
      </c>
      <c r="B27" s="5" t="s">
        <v>34</v>
      </c>
      <c r="C27" s="5" t="s">
        <v>50</v>
      </c>
      <c r="D27" s="5" t="s">
        <v>55</v>
      </c>
      <c r="E27" s="12">
        <v>13</v>
      </c>
    </row>
    <row r="28" spans="1:65" x14ac:dyDescent="0.2">
      <c r="A28" s="5" t="s">
        <v>29</v>
      </c>
      <c r="B28" s="5" t="s">
        <v>45</v>
      </c>
      <c r="C28" s="5" t="s">
        <v>50</v>
      </c>
      <c r="D28" s="5" t="s">
        <v>55</v>
      </c>
      <c r="E28" s="12">
        <v>13</v>
      </c>
    </row>
    <row r="29" spans="1:65" s="4" customFormat="1" x14ac:dyDescent="0.2">
      <c r="A29" s="5" t="s">
        <v>32</v>
      </c>
      <c r="B29" s="5" t="s">
        <v>35</v>
      </c>
      <c r="C29" s="5" t="s">
        <v>49</v>
      </c>
      <c r="D29" s="5" t="s">
        <v>63</v>
      </c>
      <c r="E29" s="12">
        <v>28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</row>
    <row r="30" spans="1:65" x14ac:dyDescent="0.2">
      <c r="A30" s="5" t="s">
        <v>32</v>
      </c>
      <c r="B30" s="5" t="s">
        <v>45</v>
      </c>
      <c r="C30" s="5" t="s">
        <v>50</v>
      </c>
      <c r="D30" s="5" t="s">
        <v>56</v>
      </c>
      <c r="E30" s="12">
        <v>13</v>
      </c>
    </row>
    <row r="31" spans="1:65" x14ac:dyDescent="0.2">
      <c r="A31" s="5" t="s">
        <v>32</v>
      </c>
      <c r="B31" s="5" t="s">
        <v>39</v>
      </c>
      <c r="C31" s="5" t="s">
        <v>47</v>
      </c>
      <c r="D31" s="5" t="s">
        <v>59</v>
      </c>
      <c r="E31" s="12">
        <v>22</v>
      </c>
    </row>
    <row r="32" spans="1:65" x14ac:dyDescent="0.2">
      <c r="A32" s="5" t="s">
        <v>32</v>
      </c>
      <c r="B32" s="5" t="s">
        <v>36</v>
      </c>
      <c r="C32" s="5" t="s">
        <v>36</v>
      </c>
      <c r="D32" s="5" t="s">
        <v>55</v>
      </c>
      <c r="E32" s="12">
        <v>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J5"/>
  <sheetViews>
    <sheetView zoomScale="180" zoomScaleNormal="180" workbookViewId="0"/>
  </sheetViews>
  <sheetFormatPr defaultColWidth="9.140625" defaultRowHeight="11.25" x14ac:dyDescent="0.2"/>
  <cols>
    <col min="1" max="3" width="13.7109375" style="7" customWidth="1"/>
    <col min="4" max="16384" width="9.140625" style="5"/>
  </cols>
  <sheetData>
    <row r="1" spans="1:62" s="8" customFormat="1" ht="11.25" customHeight="1" x14ac:dyDescent="0.25">
      <c r="A1" s="13" t="s">
        <v>21</v>
      </c>
      <c r="B1" s="13" t="s">
        <v>22</v>
      </c>
      <c r="C1" s="13" t="s">
        <v>23</v>
      </c>
    </row>
    <row r="2" spans="1:62" ht="11.25" customHeight="1" x14ac:dyDescent="0.2">
      <c r="A2" s="2" t="s">
        <v>6</v>
      </c>
      <c r="B2" s="7" t="s">
        <v>24</v>
      </c>
      <c r="C2" s="7" t="s">
        <v>27</v>
      </c>
    </row>
    <row r="3" spans="1:62" x14ac:dyDescent="0.2">
      <c r="A3" s="2" t="s">
        <v>7</v>
      </c>
      <c r="B3" s="2" t="s">
        <v>11</v>
      </c>
      <c r="C3" s="7" t="s">
        <v>28</v>
      </c>
    </row>
    <row r="4" spans="1:62" x14ac:dyDescent="0.2">
      <c r="A4" s="2" t="s">
        <v>10</v>
      </c>
      <c r="B4" s="7" t="s">
        <v>25</v>
      </c>
      <c r="C4" s="7" t="s">
        <v>27</v>
      </c>
    </row>
    <row r="5" spans="1:62" s="4" customFormat="1" x14ac:dyDescent="0.2">
      <c r="A5" s="2" t="s">
        <v>8</v>
      </c>
      <c r="B5" s="2" t="s">
        <v>11</v>
      </c>
      <c r="C5" s="7" t="s">
        <v>24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100"/>
  <sheetViews>
    <sheetView topLeftCell="A31" zoomScale="180" zoomScaleNormal="180" workbookViewId="0">
      <selection activeCell="F52" sqref="F52"/>
    </sheetView>
  </sheetViews>
  <sheetFormatPr defaultColWidth="9.140625" defaultRowHeight="11.25" x14ac:dyDescent="0.2"/>
  <cols>
    <col min="1" max="1" width="8.5703125" style="6" customWidth="1"/>
    <col min="2" max="2" width="12.5703125" style="7" customWidth="1"/>
    <col min="3" max="3" width="4.42578125" style="8" customWidth="1"/>
    <col min="4" max="4" width="6.140625" style="9" customWidth="1"/>
    <col min="5" max="16384" width="9.140625" style="5"/>
  </cols>
  <sheetData>
    <row r="1" spans="1:4" ht="11.25" customHeight="1" x14ac:dyDescent="0.2">
      <c r="A1" s="10" t="s">
        <v>0</v>
      </c>
      <c r="B1" s="9" t="s">
        <v>1</v>
      </c>
      <c r="C1" s="8" t="s">
        <v>2</v>
      </c>
      <c r="D1" s="9" t="s">
        <v>3</v>
      </c>
    </row>
    <row r="2" spans="1:4" ht="11.25" customHeight="1" x14ac:dyDescent="0.2">
      <c r="A2" s="1">
        <v>42917</v>
      </c>
      <c r="B2" s="2" t="s">
        <v>8</v>
      </c>
      <c r="C2" s="3" t="s">
        <v>4</v>
      </c>
      <c r="D2" s="3"/>
    </row>
    <row r="3" spans="1:4" ht="11.25" customHeight="1" x14ac:dyDescent="0.2">
      <c r="A3" s="1">
        <v>42918</v>
      </c>
      <c r="B3" s="2" t="s">
        <v>8</v>
      </c>
      <c r="C3" s="3" t="s">
        <v>4</v>
      </c>
      <c r="D3" s="3"/>
    </row>
    <row r="4" spans="1:4" ht="11.25" customHeight="1" x14ac:dyDescent="0.2">
      <c r="A4" s="1">
        <v>42919</v>
      </c>
      <c r="B4" s="2" t="s">
        <v>8</v>
      </c>
      <c r="C4" s="3" t="s">
        <v>5</v>
      </c>
      <c r="D4" s="11">
        <v>8</v>
      </c>
    </row>
    <row r="5" spans="1:4" ht="11.25" customHeight="1" x14ac:dyDescent="0.2">
      <c r="A5" s="1">
        <v>42920</v>
      </c>
      <c r="B5" s="2" t="s">
        <v>8</v>
      </c>
      <c r="C5" s="3" t="s">
        <v>5</v>
      </c>
      <c r="D5" s="11">
        <v>8</v>
      </c>
    </row>
    <row r="6" spans="1:4" ht="11.25" customHeight="1" x14ac:dyDescent="0.2">
      <c r="A6" s="1">
        <v>42921</v>
      </c>
      <c r="B6" s="2" t="s">
        <v>8</v>
      </c>
      <c r="C6" s="3" t="s">
        <v>5</v>
      </c>
      <c r="D6" s="11">
        <v>8</v>
      </c>
    </row>
    <row r="7" spans="1:4" ht="11.25" customHeight="1" x14ac:dyDescent="0.2">
      <c r="A7" s="1">
        <v>42922</v>
      </c>
      <c r="B7" s="2" t="s">
        <v>8</v>
      </c>
      <c r="C7" s="3" t="s">
        <v>186</v>
      </c>
      <c r="D7" s="11"/>
    </row>
    <row r="8" spans="1:4" ht="11.25" customHeight="1" x14ac:dyDescent="0.2">
      <c r="A8" s="1">
        <v>42923</v>
      </c>
      <c r="B8" s="2" t="s">
        <v>8</v>
      </c>
      <c r="C8" s="3" t="s">
        <v>186</v>
      </c>
      <c r="D8" s="11"/>
    </row>
    <row r="9" spans="1:4" ht="11.25" customHeight="1" x14ac:dyDescent="0.2">
      <c r="A9" s="1">
        <v>42924</v>
      </c>
      <c r="B9" s="2" t="s">
        <v>8</v>
      </c>
      <c r="C9" s="3" t="s">
        <v>4</v>
      </c>
      <c r="D9" s="3"/>
    </row>
    <row r="10" spans="1:4" x14ac:dyDescent="0.2">
      <c r="A10" s="1">
        <v>42925</v>
      </c>
      <c r="B10" s="2" t="s">
        <v>8</v>
      </c>
      <c r="C10" s="3" t="s">
        <v>4</v>
      </c>
      <c r="D10" s="3"/>
    </row>
    <row r="11" spans="1:4" x14ac:dyDescent="0.2">
      <c r="A11" s="1">
        <v>42926</v>
      </c>
      <c r="B11" s="2" t="s">
        <v>8</v>
      </c>
      <c r="C11" s="3" t="s">
        <v>5</v>
      </c>
      <c r="D11" s="11">
        <v>8</v>
      </c>
    </row>
    <row r="12" spans="1:4" x14ac:dyDescent="0.2">
      <c r="A12" s="1">
        <v>42927</v>
      </c>
      <c r="B12" s="2" t="s">
        <v>8</v>
      </c>
      <c r="C12" s="3" t="s">
        <v>5</v>
      </c>
      <c r="D12" s="11">
        <v>8</v>
      </c>
    </row>
    <row r="13" spans="1:4" x14ac:dyDescent="0.2">
      <c r="A13" s="1">
        <v>42917</v>
      </c>
      <c r="B13" s="2" t="s">
        <v>11</v>
      </c>
      <c r="C13" s="3" t="s">
        <v>4</v>
      </c>
      <c r="D13" s="3"/>
    </row>
    <row r="14" spans="1:4" x14ac:dyDescent="0.2">
      <c r="A14" s="1">
        <v>42918</v>
      </c>
      <c r="B14" s="2" t="s">
        <v>11</v>
      </c>
      <c r="C14" s="3" t="s">
        <v>4</v>
      </c>
      <c r="D14" s="3"/>
    </row>
    <row r="15" spans="1:4" x14ac:dyDescent="0.2">
      <c r="A15" s="1">
        <v>42919</v>
      </c>
      <c r="B15" s="2" t="s">
        <v>11</v>
      </c>
      <c r="C15" s="3" t="s">
        <v>5</v>
      </c>
      <c r="D15" s="11">
        <v>8</v>
      </c>
    </row>
    <row r="16" spans="1:4" x14ac:dyDescent="0.2">
      <c r="A16" s="1">
        <v>42920</v>
      </c>
      <c r="B16" s="2" t="s">
        <v>11</v>
      </c>
      <c r="C16" s="3" t="s">
        <v>5</v>
      </c>
      <c r="D16" s="11">
        <v>8</v>
      </c>
    </row>
    <row r="17" spans="1:4" x14ac:dyDescent="0.2">
      <c r="A17" s="1">
        <v>42921</v>
      </c>
      <c r="B17" s="2" t="s">
        <v>11</v>
      </c>
      <c r="C17" s="3" t="s">
        <v>5</v>
      </c>
      <c r="D17" s="11">
        <v>8</v>
      </c>
    </row>
    <row r="18" spans="1:4" x14ac:dyDescent="0.2">
      <c r="A18" s="1">
        <v>42922</v>
      </c>
      <c r="B18" s="2" t="s">
        <v>11</v>
      </c>
      <c r="C18" s="3" t="s">
        <v>5</v>
      </c>
      <c r="D18" s="11">
        <v>8</v>
      </c>
    </row>
    <row r="19" spans="1:4" x14ac:dyDescent="0.2">
      <c r="A19" s="1">
        <v>42923</v>
      </c>
      <c r="B19" s="2" t="s">
        <v>11</v>
      </c>
      <c r="C19" s="3" t="s">
        <v>5</v>
      </c>
      <c r="D19" s="11">
        <v>8</v>
      </c>
    </row>
    <row r="20" spans="1:4" x14ac:dyDescent="0.2">
      <c r="A20" s="1">
        <v>42924</v>
      </c>
      <c r="B20" s="2" t="s">
        <v>11</v>
      </c>
      <c r="C20" s="3" t="s">
        <v>4</v>
      </c>
      <c r="D20" s="3"/>
    </row>
    <row r="21" spans="1:4" x14ac:dyDescent="0.2">
      <c r="A21" s="1">
        <v>42925</v>
      </c>
      <c r="B21" s="2" t="s">
        <v>11</v>
      </c>
      <c r="C21" s="3" t="s">
        <v>4</v>
      </c>
      <c r="D21" s="3"/>
    </row>
    <row r="22" spans="1:4" x14ac:dyDescent="0.2">
      <c r="A22" s="1">
        <v>42926</v>
      </c>
      <c r="B22" s="2" t="s">
        <v>11</v>
      </c>
      <c r="C22" s="3" t="s">
        <v>5</v>
      </c>
      <c r="D22" s="11">
        <v>8</v>
      </c>
    </row>
    <row r="23" spans="1:4" x14ac:dyDescent="0.2">
      <c r="A23" s="1">
        <v>42927</v>
      </c>
      <c r="B23" s="2" t="s">
        <v>11</v>
      </c>
      <c r="C23" s="3" t="s">
        <v>5</v>
      </c>
      <c r="D23" s="11">
        <v>8</v>
      </c>
    </row>
    <row r="24" spans="1:4" x14ac:dyDescent="0.2">
      <c r="A24" s="1">
        <v>42917</v>
      </c>
      <c r="B24" s="2" t="s">
        <v>24</v>
      </c>
      <c r="C24" s="3" t="s">
        <v>4</v>
      </c>
      <c r="D24" s="3"/>
    </row>
    <row r="25" spans="1:4" x14ac:dyDescent="0.2">
      <c r="A25" s="1">
        <v>42918</v>
      </c>
      <c r="B25" s="2" t="s">
        <v>24</v>
      </c>
      <c r="C25" s="3" t="s">
        <v>4</v>
      </c>
      <c r="D25" s="3"/>
    </row>
    <row r="26" spans="1:4" x14ac:dyDescent="0.2">
      <c r="A26" s="1">
        <v>42919</v>
      </c>
      <c r="B26" s="2" t="s">
        <v>24</v>
      </c>
      <c r="C26" s="3" t="s">
        <v>5</v>
      </c>
      <c r="D26" s="11">
        <v>8</v>
      </c>
    </row>
    <row r="27" spans="1:4" x14ac:dyDescent="0.2">
      <c r="A27" s="1">
        <v>42920</v>
      </c>
      <c r="B27" s="2" t="s">
        <v>24</v>
      </c>
      <c r="C27" s="3" t="s">
        <v>5</v>
      </c>
      <c r="D27" s="11">
        <v>8</v>
      </c>
    </row>
    <row r="28" spans="1:4" x14ac:dyDescent="0.2">
      <c r="A28" s="1">
        <v>42921</v>
      </c>
      <c r="B28" s="2" t="s">
        <v>24</v>
      </c>
      <c r="C28" s="3" t="s">
        <v>4</v>
      </c>
      <c r="D28" s="11"/>
    </row>
    <row r="29" spans="1:4" x14ac:dyDescent="0.2">
      <c r="A29" s="1">
        <v>42922</v>
      </c>
      <c r="B29" s="2" t="s">
        <v>24</v>
      </c>
      <c r="C29" s="3" t="s">
        <v>5</v>
      </c>
      <c r="D29" s="11">
        <v>8</v>
      </c>
    </row>
    <row r="30" spans="1:4" x14ac:dyDescent="0.2">
      <c r="A30" s="1">
        <v>42923</v>
      </c>
      <c r="B30" s="2" t="s">
        <v>24</v>
      </c>
      <c r="C30" s="3" t="s">
        <v>5</v>
      </c>
      <c r="D30" s="11">
        <v>8</v>
      </c>
    </row>
    <row r="31" spans="1:4" x14ac:dyDescent="0.2">
      <c r="A31" s="1">
        <v>42924</v>
      </c>
      <c r="B31" s="2" t="s">
        <v>24</v>
      </c>
      <c r="C31" s="3" t="s">
        <v>4</v>
      </c>
      <c r="D31" s="3"/>
    </row>
    <row r="32" spans="1:4" x14ac:dyDescent="0.2">
      <c r="A32" s="1">
        <v>42925</v>
      </c>
      <c r="B32" s="2" t="s">
        <v>24</v>
      </c>
      <c r="C32" s="3" t="s">
        <v>4</v>
      </c>
      <c r="D32" s="3"/>
    </row>
    <row r="33" spans="1:65" x14ac:dyDescent="0.2">
      <c r="A33" s="1">
        <v>42926</v>
      </c>
      <c r="B33" s="2" t="s">
        <v>24</v>
      </c>
      <c r="C33" s="3" t="s">
        <v>5</v>
      </c>
      <c r="D33" s="11">
        <v>8</v>
      </c>
    </row>
    <row r="34" spans="1:65" x14ac:dyDescent="0.2">
      <c r="A34" s="1">
        <v>42927</v>
      </c>
      <c r="B34" s="2" t="s">
        <v>24</v>
      </c>
      <c r="C34" s="3" t="s">
        <v>5</v>
      </c>
      <c r="D34" s="11">
        <v>8</v>
      </c>
    </row>
    <row r="35" spans="1:65" s="4" customFormat="1" x14ac:dyDescent="0.2">
      <c r="A35" s="1">
        <v>42917</v>
      </c>
      <c r="B35" s="2" t="s">
        <v>25</v>
      </c>
      <c r="C35" s="3" t="s">
        <v>4</v>
      </c>
      <c r="D35" s="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</row>
    <row r="36" spans="1:65" s="4" customFormat="1" x14ac:dyDescent="0.2">
      <c r="A36" s="1">
        <v>42918</v>
      </c>
      <c r="B36" s="2" t="s">
        <v>25</v>
      </c>
      <c r="C36" s="3" t="s">
        <v>4</v>
      </c>
      <c r="D36" s="3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</row>
    <row r="37" spans="1:65" s="4" customFormat="1" x14ac:dyDescent="0.2">
      <c r="A37" s="1">
        <v>42919</v>
      </c>
      <c r="B37" s="2" t="s">
        <v>25</v>
      </c>
      <c r="C37" s="3" t="s">
        <v>5</v>
      </c>
      <c r="D37" s="11">
        <v>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</row>
    <row r="38" spans="1:65" s="4" customFormat="1" x14ac:dyDescent="0.2">
      <c r="A38" s="1">
        <v>42920</v>
      </c>
      <c r="B38" s="2" t="s">
        <v>25</v>
      </c>
      <c r="C38" s="3" t="s">
        <v>5</v>
      </c>
      <c r="D38" s="11">
        <v>8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</row>
    <row r="39" spans="1:65" s="4" customFormat="1" x14ac:dyDescent="0.2">
      <c r="A39" s="1">
        <v>42921</v>
      </c>
      <c r="B39" s="2" t="s">
        <v>25</v>
      </c>
      <c r="C39" s="3" t="s">
        <v>5</v>
      </c>
      <c r="D39" s="11">
        <v>8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</row>
    <row r="40" spans="1:65" s="4" customFormat="1" x14ac:dyDescent="0.2">
      <c r="A40" s="1">
        <v>42922</v>
      </c>
      <c r="B40" s="2" t="s">
        <v>25</v>
      </c>
      <c r="C40" s="3" t="s">
        <v>5</v>
      </c>
      <c r="D40" s="11">
        <v>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</row>
    <row r="41" spans="1:65" s="4" customFormat="1" x14ac:dyDescent="0.2">
      <c r="A41" s="1">
        <v>42923</v>
      </c>
      <c r="B41" s="2" t="s">
        <v>25</v>
      </c>
      <c r="C41" s="3" t="s">
        <v>5</v>
      </c>
      <c r="D41" s="11">
        <v>8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</row>
    <row r="42" spans="1:65" s="4" customFormat="1" x14ac:dyDescent="0.2">
      <c r="A42" s="1">
        <v>42924</v>
      </c>
      <c r="B42" s="2" t="s">
        <v>25</v>
      </c>
      <c r="C42" s="3" t="s">
        <v>4</v>
      </c>
      <c r="D42" s="3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</row>
    <row r="43" spans="1:65" s="4" customFormat="1" x14ac:dyDescent="0.2">
      <c r="A43" s="1">
        <v>42925</v>
      </c>
      <c r="B43" s="2" t="s">
        <v>25</v>
      </c>
      <c r="C43" s="3" t="s">
        <v>4</v>
      </c>
      <c r="D43" s="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</row>
    <row r="44" spans="1:65" s="4" customFormat="1" x14ac:dyDescent="0.2">
      <c r="A44" s="1">
        <v>42926</v>
      </c>
      <c r="B44" s="2" t="s">
        <v>25</v>
      </c>
      <c r="C44" s="3" t="s">
        <v>5</v>
      </c>
      <c r="D44" s="11">
        <v>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</row>
    <row r="45" spans="1:65" s="4" customFormat="1" x14ac:dyDescent="0.2">
      <c r="A45" s="1">
        <v>42927</v>
      </c>
      <c r="B45" s="2" t="s">
        <v>25</v>
      </c>
      <c r="C45" s="3" t="s">
        <v>5</v>
      </c>
      <c r="D45" s="11">
        <v>8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</row>
    <row r="46" spans="1:65" s="4" customFormat="1" x14ac:dyDescent="0.2">
      <c r="A46" s="1">
        <v>42917</v>
      </c>
      <c r="B46" s="2" t="s">
        <v>6</v>
      </c>
      <c r="C46" s="3" t="s">
        <v>4</v>
      </c>
      <c r="D46" s="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</row>
    <row r="47" spans="1:65" s="4" customFormat="1" x14ac:dyDescent="0.2">
      <c r="A47" s="1">
        <v>42918</v>
      </c>
      <c r="B47" s="2" t="s">
        <v>6</v>
      </c>
      <c r="C47" s="3" t="s">
        <v>4</v>
      </c>
      <c r="D47" s="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</row>
    <row r="48" spans="1:65" s="4" customFormat="1" x14ac:dyDescent="0.2">
      <c r="A48" s="1">
        <v>42919</v>
      </c>
      <c r="B48" s="2" t="s">
        <v>6</v>
      </c>
      <c r="C48" s="3" t="s">
        <v>5</v>
      </c>
      <c r="D48" s="11">
        <v>8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</row>
    <row r="49" spans="1:65" s="4" customFormat="1" x14ac:dyDescent="0.2">
      <c r="A49" s="1">
        <v>42920</v>
      </c>
      <c r="B49" s="2" t="s">
        <v>6</v>
      </c>
      <c r="C49" s="3" t="s">
        <v>5</v>
      </c>
      <c r="D49" s="11">
        <v>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</row>
    <row r="50" spans="1:65" s="4" customFormat="1" x14ac:dyDescent="0.2">
      <c r="A50" s="1">
        <v>42921</v>
      </c>
      <c r="B50" s="2" t="s">
        <v>6</v>
      </c>
      <c r="C50" s="3" t="s">
        <v>187</v>
      </c>
      <c r="D50" s="11">
        <v>8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</row>
    <row r="51" spans="1:65" s="4" customFormat="1" x14ac:dyDescent="0.2">
      <c r="A51" s="1">
        <v>42922</v>
      </c>
      <c r="B51" s="2" t="s">
        <v>6</v>
      </c>
      <c r="C51" s="3" t="s">
        <v>5</v>
      </c>
      <c r="D51" s="11">
        <v>8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</row>
    <row r="52" spans="1:65" s="4" customFormat="1" x14ac:dyDescent="0.2">
      <c r="A52" s="1">
        <v>42923</v>
      </c>
      <c r="B52" s="2" t="s">
        <v>6</v>
      </c>
      <c r="C52" s="3" t="s">
        <v>5</v>
      </c>
      <c r="D52" s="11">
        <v>8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</row>
    <row r="53" spans="1:65" s="4" customFormat="1" x14ac:dyDescent="0.2">
      <c r="A53" s="1">
        <v>42924</v>
      </c>
      <c r="B53" s="2" t="s">
        <v>6</v>
      </c>
      <c r="C53" s="3" t="s">
        <v>4</v>
      </c>
      <c r="D53" s="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</row>
    <row r="54" spans="1:65" s="4" customFormat="1" x14ac:dyDescent="0.2">
      <c r="A54" s="1">
        <v>42925</v>
      </c>
      <c r="B54" s="2" t="s">
        <v>6</v>
      </c>
      <c r="C54" s="3" t="s">
        <v>4</v>
      </c>
      <c r="D54" s="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</row>
    <row r="55" spans="1:65" s="4" customFormat="1" x14ac:dyDescent="0.2">
      <c r="A55" s="1">
        <v>42926</v>
      </c>
      <c r="B55" s="2" t="s">
        <v>6</v>
      </c>
      <c r="C55" s="3" t="s">
        <v>5</v>
      </c>
      <c r="D55" s="11">
        <v>8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</row>
    <row r="56" spans="1:65" s="4" customFormat="1" x14ac:dyDescent="0.2">
      <c r="A56" s="1">
        <v>42927</v>
      </c>
      <c r="B56" s="2" t="s">
        <v>6</v>
      </c>
      <c r="C56" s="3" t="s">
        <v>5</v>
      </c>
      <c r="D56" s="11">
        <v>8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</row>
    <row r="57" spans="1:65" s="4" customFormat="1" x14ac:dyDescent="0.2">
      <c r="A57" s="1">
        <v>42917</v>
      </c>
      <c r="B57" s="2" t="s">
        <v>27</v>
      </c>
      <c r="C57" s="3" t="s">
        <v>4</v>
      </c>
      <c r="D57" s="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</row>
    <row r="58" spans="1:65" s="4" customFormat="1" x14ac:dyDescent="0.2">
      <c r="A58" s="1">
        <v>42918</v>
      </c>
      <c r="B58" s="2" t="s">
        <v>27</v>
      </c>
      <c r="C58" s="3" t="s">
        <v>4</v>
      </c>
      <c r="D58" s="3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</row>
    <row r="59" spans="1:65" s="4" customFormat="1" x14ac:dyDescent="0.2">
      <c r="A59" s="1">
        <v>42919</v>
      </c>
      <c r="B59" s="2" t="s">
        <v>27</v>
      </c>
      <c r="C59" s="3" t="s">
        <v>5</v>
      </c>
      <c r="D59" s="11">
        <v>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</row>
    <row r="60" spans="1:65" s="4" customFormat="1" x14ac:dyDescent="0.2">
      <c r="A60" s="1">
        <v>42920</v>
      </c>
      <c r="B60" s="2" t="s">
        <v>27</v>
      </c>
      <c r="C60" s="3" t="s">
        <v>5</v>
      </c>
      <c r="D60" s="11">
        <v>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</row>
    <row r="61" spans="1:65" s="4" customFormat="1" x14ac:dyDescent="0.2">
      <c r="A61" s="1">
        <v>42921</v>
      </c>
      <c r="B61" s="2" t="s">
        <v>27</v>
      </c>
      <c r="C61" s="3" t="s">
        <v>5</v>
      </c>
      <c r="D61" s="11">
        <v>8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</row>
    <row r="62" spans="1:65" s="4" customFormat="1" x14ac:dyDescent="0.2">
      <c r="A62" s="1">
        <v>42922</v>
      </c>
      <c r="B62" s="2" t="s">
        <v>27</v>
      </c>
      <c r="C62" s="3" t="s">
        <v>5</v>
      </c>
      <c r="D62" s="11">
        <v>8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</row>
    <row r="63" spans="1:65" s="4" customFormat="1" x14ac:dyDescent="0.2">
      <c r="A63" s="1">
        <v>42923</v>
      </c>
      <c r="B63" s="2" t="s">
        <v>27</v>
      </c>
      <c r="C63" s="3" t="s">
        <v>5</v>
      </c>
      <c r="D63" s="11">
        <v>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</row>
    <row r="64" spans="1:65" s="4" customFormat="1" x14ac:dyDescent="0.2">
      <c r="A64" s="1">
        <v>42924</v>
      </c>
      <c r="B64" s="2" t="s">
        <v>27</v>
      </c>
      <c r="C64" s="3" t="s">
        <v>4</v>
      </c>
      <c r="D64" s="3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</row>
    <row r="65" spans="1:65" s="4" customFormat="1" x14ac:dyDescent="0.2">
      <c r="A65" s="1">
        <v>42925</v>
      </c>
      <c r="B65" s="2" t="s">
        <v>27</v>
      </c>
      <c r="C65" s="3" t="s">
        <v>4</v>
      </c>
      <c r="D65" s="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</row>
    <row r="66" spans="1:65" s="4" customFormat="1" x14ac:dyDescent="0.2">
      <c r="A66" s="1">
        <v>42926</v>
      </c>
      <c r="B66" s="2" t="s">
        <v>27</v>
      </c>
      <c r="C66" s="3" t="s">
        <v>5</v>
      </c>
      <c r="D66" s="11">
        <v>8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</row>
    <row r="67" spans="1:65" s="4" customFormat="1" x14ac:dyDescent="0.2">
      <c r="A67" s="1">
        <v>42927</v>
      </c>
      <c r="B67" s="2" t="s">
        <v>27</v>
      </c>
      <c r="C67" s="3" t="s">
        <v>5</v>
      </c>
      <c r="D67" s="11">
        <v>8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</row>
    <row r="68" spans="1:65" s="4" customFormat="1" x14ac:dyDescent="0.2">
      <c r="A68" s="1">
        <v>42917</v>
      </c>
      <c r="B68" s="2" t="s">
        <v>28</v>
      </c>
      <c r="C68" s="3" t="s">
        <v>4</v>
      </c>
      <c r="D68" s="3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</row>
    <row r="69" spans="1:65" s="4" customFormat="1" x14ac:dyDescent="0.2">
      <c r="A69" s="1">
        <v>42918</v>
      </c>
      <c r="B69" s="2" t="s">
        <v>28</v>
      </c>
      <c r="C69" s="3" t="s">
        <v>4</v>
      </c>
      <c r="D69" s="3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</row>
    <row r="70" spans="1:65" s="4" customFormat="1" x14ac:dyDescent="0.2">
      <c r="A70" s="1">
        <v>42919</v>
      </c>
      <c r="B70" s="2" t="s">
        <v>28</v>
      </c>
      <c r="C70" s="3" t="s">
        <v>5</v>
      </c>
      <c r="D70" s="11">
        <v>8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</row>
    <row r="71" spans="1:65" s="4" customFormat="1" x14ac:dyDescent="0.2">
      <c r="A71" s="1">
        <v>42920</v>
      </c>
      <c r="B71" s="2" t="s">
        <v>28</v>
      </c>
      <c r="C71" s="3" t="s">
        <v>5</v>
      </c>
      <c r="D71" s="11">
        <v>8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</row>
    <row r="72" spans="1:65" s="4" customFormat="1" x14ac:dyDescent="0.2">
      <c r="A72" s="1">
        <v>42921</v>
      </c>
      <c r="B72" s="2" t="s">
        <v>28</v>
      </c>
      <c r="C72" s="3" t="s">
        <v>5</v>
      </c>
      <c r="D72" s="11">
        <v>8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</row>
    <row r="73" spans="1:65" s="4" customFormat="1" x14ac:dyDescent="0.2">
      <c r="A73" s="1">
        <v>42922</v>
      </c>
      <c r="B73" s="2" t="s">
        <v>28</v>
      </c>
      <c r="C73" s="3" t="s">
        <v>5</v>
      </c>
      <c r="D73" s="11">
        <v>8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</row>
    <row r="74" spans="1:65" s="4" customFormat="1" x14ac:dyDescent="0.2">
      <c r="A74" s="1">
        <v>42923</v>
      </c>
      <c r="B74" s="2" t="s">
        <v>28</v>
      </c>
      <c r="C74" s="3" t="s">
        <v>5</v>
      </c>
      <c r="D74" s="11">
        <v>8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</row>
    <row r="75" spans="1:65" s="4" customFormat="1" x14ac:dyDescent="0.2">
      <c r="A75" s="1">
        <v>42924</v>
      </c>
      <c r="B75" s="2" t="s">
        <v>28</v>
      </c>
      <c r="C75" s="3" t="s">
        <v>4</v>
      </c>
      <c r="D75" s="3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</row>
    <row r="76" spans="1:65" s="4" customFormat="1" x14ac:dyDescent="0.2">
      <c r="A76" s="1">
        <v>42925</v>
      </c>
      <c r="B76" s="2" t="s">
        <v>28</v>
      </c>
      <c r="C76" s="3" t="s">
        <v>4</v>
      </c>
      <c r="D76" s="3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</row>
    <row r="77" spans="1:65" s="4" customFormat="1" x14ac:dyDescent="0.2">
      <c r="A77" s="1">
        <v>42926</v>
      </c>
      <c r="B77" s="2" t="s">
        <v>28</v>
      </c>
      <c r="C77" s="3" t="s">
        <v>5</v>
      </c>
      <c r="D77" s="11">
        <v>8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</row>
    <row r="78" spans="1:65" s="4" customFormat="1" x14ac:dyDescent="0.2">
      <c r="A78" s="1">
        <v>42927</v>
      </c>
      <c r="B78" s="2" t="s">
        <v>28</v>
      </c>
      <c r="C78" s="3" t="s">
        <v>5</v>
      </c>
      <c r="D78" s="11">
        <v>8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</row>
    <row r="79" spans="1:65" s="4" customFormat="1" x14ac:dyDescent="0.2">
      <c r="A79" s="1">
        <v>42917</v>
      </c>
      <c r="B79" s="2" t="s">
        <v>10</v>
      </c>
      <c r="C79" s="3" t="s">
        <v>4</v>
      </c>
      <c r="D79" s="3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</row>
    <row r="80" spans="1:65" s="4" customFormat="1" x14ac:dyDescent="0.2">
      <c r="A80" s="1">
        <v>42918</v>
      </c>
      <c r="B80" s="2" t="s">
        <v>10</v>
      </c>
      <c r="C80" s="3" t="s">
        <v>4</v>
      </c>
      <c r="D80" s="3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</row>
    <row r="81" spans="1:65" s="4" customFormat="1" x14ac:dyDescent="0.2">
      <c r="A81" s="1">
        <v>42919</v>
      </c>
      <c r="B81" s="2" t="s">
        <v>10</v>
      </c>
      <c r="C81" s="3" t="s">
        <v>5</v>
      </c>
      <c r="D81" s="11">
        <v>8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</row>
    <row r="82" spans="1:65" s="4" customFormat="1" x14ac:dyDescent="0.2">
      <c r="A82" s="1">
        <v>42920</v>
      </c>
      <c r="B82" s="2" t="s">
        <v>10</v>
      </c>
      <c r="C82" s="3" t="s">
        <v>5</v>
      </c>
      <c r="D82" s="11">
        <v>8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</row>
    <row r="83" spans="1:65" s="4" customFormat="1" x14ac:dyDescent="0.2">
      <c r="A83" s="1">
        <v>42921</v>
      </c>
      <c r="B83" s="2" t="s">
        <v>10</v>
      </c>
      <c r="C83" s="3" t="s">
        <v>5</v>
      </c>
      <c r="D83" s="11">
        <v>8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</row>
    <row r="84" spans="1:65" s="4" customFormat="1" x14ac:dyDescent="0.2">
      <c r="A84" s="1">
        <v>42922</v>
      </c>
      <c r="B84" s="2" t="s">
        <v>10</v>
      </c>
      <c r="C84" s="3" t="s">
        <v>5</v>
      </c>
      <c r="D84" s="11">
        <v>8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</row>
    <row r="85" spans="1:65" s="4" customFormat="1" x14ac:dyDescent="0.2">
      <c r="A85" s="1">
        <v>42923</v>
      </c>
      <c r="B85" s="2" t="s">
        <v>10</v>
      </c>
      <c r="C85" s="3" t="s">
        <v>5</v>
      </c>
      <c r="D85" s="11">
        <v>8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</row>
    <row r="86" spans="1:65" s="4" customFormat="1" x14ac:dyDescent="0.2">
      <c r="A86" s="1">
        <v>42924</v>
      </c>
      <c r="B86" s="2" t="s">
        <v>10</v>
      </c>
      <c r="C86" s="3" t="s">
        <v>4</v>
      </c>
      <c r="D86" s="3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</row>
    <row r="87" spans="1:65" s="4" customFormat="1" x14ac:dyDescent="0.2">
      <c r="A87" s="1">
        <v>42925</v>
      </c>
      <c r="B87" s="2" t="s">
        <v>10</v>
      </c>
      <c r="C87" s="3" t="s">
        <v>4</v>
      </c>
      <c r="D87" s="3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</row>
    <row r="88" spans="1:65" s="4" customFormat="1" x14ac:dyDescent="0.2">
      <c r="A88" s="1">
        <v>42926</v>
      </c>
      <c r="B88" s="2" t="s">
        <v>10</v>
      </c>
      <c r="C88" s="3" t="s">
        <v>5</v>
      </c>
      <c r="D88" s="11">
        <v>8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</row>
    <row r="89" spans="1:65" s="4" customFormat="1" x14ac:dyDescent="0.2">
      <c r="A89" s="1">
        <v>42927</v>
      </c>
      <c r="B89" s="2" t="s">
        <v>10</v>
      </c>
      <c r="C89" s="3" t="s">
        <v>5</v>
      </c>
      <c r="D89" s="11">
        <v>8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</row>
    <row r="90" spans="1:65" s="4" customFormat="1" x14ac:dyDescent="0.2">
      <c r="A90" s="1">
        <v>42917</v>
      </c>
      <c r="B90" s="2" t="s">
        <v>7</v>
      </c>
      <c r="C90" s="3" t="s">
        <v>4</v>
      </c>
      <c r="D90" s="3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</row>
    <row r="91" spans="1:65" s="4" customFormat="1" x14ac:dyDescent="0.2">
      <c r="A91" s="1">
        <v>42918</v>
      </c>
      <c r="B91" s="2" t="s">
        <v>7</v>
      </c>
      <c r="C91" s="3" t="s">
        <v>4</v>
      </c>
      <c r="D91" s="3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</row>
    <row r="92" spans="1:65" s="4" customFormat="1" x14ac:dyDescent="0.2">
      <c r="A92" s="1">
        <v>42919</v>
      </c>
      <c r="B92" s="2" t="s">
        <v>7</v>
      </c>
      <c r="C92" s="3" t="s">
        <v>5</v>
      </c>
      <c r="D92" s="11">
        <v>8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</row>
    <row r="93" spans="1:65" s="4" customFormat="1" x14ac:dyDescent="0.2">
      <c r="A93" s="1">
        <v>42920</v>
      </c>
      <c r="B93" s="2" t="s">
        <v>7</v>
      </c>
      <c r="C93" s="3" t="s">
        <v>5</v>
      </c>
      <c r="D93" s="11">
        <v>8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</row>
    <row r="94" spans="1:65" s="4" customFormat="1" x14ac:dyDescent="0.2">
      <c r="A94" s="1">
        <v>42921</v>
      </c>
      <c r="B94" s="2" t="s">
        <v>7</v>
      </c>
      <c r="C94" s="3" t="s">
        <v>5</v>
      </c>
      <c r="D94" s="11">
        <v>8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</row>
    <row r="95" spans="1:65" s="4" customFormat="1" x14ac:dyDescent="0.2">
      <c r="A95" s="1">
        <v>42922</v>
      </c>
      <c r="B95" s="2" t="s">
        <v>7</v>
      </c>
      <c r="C95" s="3" t="s">
        <v>5</v>
      </c>
      <c r="D95" s="11">
        <v>8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</row>
    <row r="96" spans="1:65" s="4" customFormat="1" x14ac:dyDescent="0.2">
      <c r="A96" s="1">
        <v>42923</v>
      </c>
      <c r="B96" s="2" t="s">
        <v>7</v>
      </c>
      <c r="C96" s="3" t="s">
        <v>5</v>
      </c>
      <c r="D96" s="11">
        <v>8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</row>
    <row r="97" spans="1:65" s="4" customFormat="1" x14ac:dyDescent="0.2">
      <c r="A97" s="1">
        <v>42924</v>
      </c>
      <c r="B97" s="2" t="s">
        <v>7</v>
      </c>
      <c r="C97" s="3" t="s">
        <v>4</v>
      </c>
      <c r="D97" s="3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</row>
    <row r="98" spans="1:65" s="4" customFormat="1" x14ac:dyDescent="0.2">
      <c r="A98" s="1">
        <v>42925</v>
      </c>
      <c r="B98" s="2" t="s">
        <v>7</v>
      </c>
      <c r="C98" s="3" t="s">
        <v>4</v>
      </c>
      <c r="D98" s="3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</row>
    <row r="99" spans="1:65" s="4" customFormat="1" x14ac:dyDescent="0.2">
      <c r="A99" s="1">
        <v>42926</v>
      </c>
      <c r="B99" s="2" t="s">
        <v>7</v>
      </c>
      <c r="C99" s="3" t="s">
        <v>5</v>
      </c>
      <c r="D99" s="11">
        <v>8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</row>
    <row r="100" spans="1:65" s="4" customFormat="1" x14ac:dyDescent="0.2">
      <c r="A100" s="1">
        <v>42927</v>
      </c>
      <c r="B100" s="2" t="s">
        <v>7</v>
      </c>
      <c r="C100" s="3" t="s">
        <v>5</v>
      </c>
      <c r="D100" s="11">
        <v>8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</row>
  </sheetData>
  <autoFilter ref="A1:D100"/>
  <sortState ref="A2:D280">
    <sortCondition ref="B2:B28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ТЗ</vt:lpstr>
      <vt:lpstr>МЛ</vt:lpstr>
      <vt:lpstr>ПУТЕВЫЕ ЛИСТЫ</vt:lpstr>
      <vt:lpstr>Акты</vt:lpstr>
      <vt:lpstr>ШТАТНОЕ РАСПИСАНИЕ</vt:lpstr>
      <vt:lpstr>ПРОБЕГ до ДОМА</vt:lpstr>
      <vt:lpstr>МАРШРУТЫ</vt:lpstr>
      <vt:lpstr>УПРАВЛЕНИЕ АВТО</vt:lpstr>
      <vt:lpstr>ТАБЕЛЬ</vt:lpstr>
      <vt:lpstr>ГСМ</vt:lpstr>
      <vt:lpstr>Акты!Область_печати</vt:lpstr>
      <vt:lpstr>МЛ!Область_печати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Дубровин Дмитрий Владимирович</cp:lastModifiedBy>
  <dcterms:created xsi:type="dcterms:W3CDTF">2019-08-16T04:43:57Z</dcterms:created>
  <dcterms:modified xsi:type="dcterms:W3CDTF">2019-08-16T09:12:32Z</dcterms:modified>
</cp:coreProperties>
</file>