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0" windowWidth="28800" windowHeight="11835" tabRatio="988"/>
  </bookViews>
  <sheets>
    <sheet name="Продажи" sheetId="98" r:id="rId1"/>
    <sheet name="Сводная таблица" sheetId="44" r:id="rId2"/>
  </sheets>
  <definedNames>
    <definedName name="_xlnm._FilterDatabase" localSheetId="1" hidden="1">'Сводная таблица'!$A$2:$F$58</definedName>
    <definedName name="Кладовщики">#REF!</definedName>
  </definedNames>
  <calcPr calcId="152511"/>
</workbook>
</file>

<file path=xl/calcChain.xml><?xml version="1.0" encoding="utf-8"?>
<calcChain xmlns="http://schemas.openxmlformats.org/spreadsheetml/2006/main">
  <c r="A2" i="98" l="1"/>
  <c r="A5" i="98" s="1" a="1"/>
  <c r="A5" i="98" s="1"/>
  <c r="A4" i="44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6" i="98" l="1" a="1"/>
  <c r="A6" i="98" s="1"/>
  <c r="B6" i="98" s="1" a="1"/>
  <c r="B6" i="98" s="1"/>
  <c r="B5" i="98" a="1"/>
  <c r="B5" i="98" s="1"/>
  <c r="C5" i="98" s="1"/>
  <c r="C6" i="98" l="1"/>
  <c r="A7" i="98" a="1"/>
  <c r="A7" i="98" s="1"/>
  <c r="A8" i="98" l="1" a="1"/>
  <c r="A8" i="98" s="1"/>
  <c r="B7" i="98" a="1"/>
  <c r="B7" i="98" s="1"/>
  <c r="C7" i="98" s="1"/>
  <c r="B8" i="98" l="1" a="1"/>
  <c r="B8" i="98" s="1"/>
  <c r="C8" i="98" s="1"/>
  <c r="A9" i="98" a="1"/>
  <c r="A9" i="98" s="1"/>
  <c r="B9" i="98" s="1" a="1"/>
  <c r="B9" i="98" s="1"/>
  <c r="A10" i="98" l="1" a="1"/>
  <c r="A10" i="98" s="1"/>
  <c r="C9" i="98"/>
  <c r="A11" i="98" l="1" a="1"/>
  <c r="A11" i="98" s="1"/>
  <c r="B10" i="98" a="1"/>
  <c r="B10" i="98" s="1"/>
  <c r="C10" i="98" s="1"/>
  <c r="B11" i="98" l="1" a="1"/>
  <c r="B11" i="98" s="1"/>
  <c r="C11" i="98" s="1"/>
  <c r="A12" i="98" a="1"/>
  <c r="A12" i="98" s="1"/>
  <c r="A13" i="98" l="1" a="1"/>
  <c r="A13" i="98" s="1"/>
  <c r="B12" i="98" a="1"/>
  <c r="B12" i="98" s="1"/>
  <c r="C12" i="98" s="1"/>
  <c r="A14" i="98" l="1" a="1"/>
  <c r="A14" i="98" s="1"/>
  <c r="B13" i="98" a="1"/>
  <c r="B13" i="98" s="1"/>
  <c r="C13" i="98" s="1"/>
  <c r="B14" i="98" l="1" a="1"/>
  <c r="B14" i="98" s="1"/>
  <c r="C14" i="98" s="1"/>
  <c r="A15" i="98" a="1"/>
  <c r="A15" i="98" s="1"/>
  <c r="B15" i="98" l="1" a="1"/>
  <c r="B15" i="98" s="1"/>
  <c r="C15" i="98" s="1"/>
  <c r="A16" i="98" a="1"/>
  <c r="A16" i="98" s="1"/>
  <c r="A17" i="98" l="1" a="1"/>
  <c r="A17" i="98" s="1"/>
  <c r="B16" i="98" a="1"/>
  <c r="B16" i="98" s="1"/>
  <c r="C16" i="98" s="1"/>
  <c r="A18" i="98" l="1" a="1"/>
  <c r="A18" i="98" s="1"/>
  <c r="B17" i="98" a="1"/>
  <c r="B17" i="98" s="1"/>
  <c r="C17" i="98" s="1"/>
  <c r="B18" i="98" l="1" a="1"/>
  <c r="B18" i="98" s="1"/>
  <c r="C18" i="98"/>
  <c r="A19" i="98" a="1"/>
  <c r="A19" i="98" s="1"/>
  <c r="A20" i="98" l="1" a="1"/>
  <c r="A20" i="98" s="1"/>
  <c r="B19" i="98" a="1"/>
  <c r="B19" i="98" s="1"/>
  <c r="C19" i="98" s="1"/>
  <c r="A21" i="98" l="1" a="1"/>
  <c r="A21" i="98" s="1"/>
  <c r="B20" i="98" a="1"/>
  <c r="B20" i="98" s="1"/>
  <c r="C20" i="98" s="1"/>
  <c r="A22" i="98" l="1" a="1"/>
  <c r="A22" i="98" s="1"/>
  <c r="B21" i="98" a="1"/>
  <c r="B21" i="98" s="1"/>
  <c r="C21" i="98" s="1"/>
  <c r="B22" i="98" l="1" a="1"/>
  <c r="B22" i="98" s="1"/>
  <c r="C22" i="98" s="1"/>
  <c r="A23" i="98" a="1"/>
  <c r="A23" i="98" s="1"/>
  <c r="A24" i="98" l="1" a="1"/>
  <c r="A24" i="98" s="1"/>
  <c r="B23" i="98" a="1"/>
  <c r="B23" i="98" s="1"/>
  <c r="C23" i="98" s="1"/>
  <c r="B24" i="98" l="1" a="1"/>
  <c r="B24" i="98" s="1"/>
  <c r="C24" i="98" s="1"/>
  <c r="A25" i="98" a="1"/>
  <c r="A25" i="98" s="1"/>
  <c r="B25" i="98" l="1" a="1"/>
  <c r="B25" i="98" s="1"/>
  <c r="C25" i="98" s="1"/>
  <c r="A26" i="98" a="1"/>
  <c r="A26" i="98" s="1"/>
  <c r="A27" i="98" l="1" a="1"/>
  <c r="A27" i="98" s="1"/>
  <c r="B26" i="98" a="1"/>
  <c r="B26" i="98" s="1"/>
  <c r="C26" i="98" s="1"/>
  <c r="A28" i="98" l="1" a="1"/>
  <c r="A28" i="98" s="1"/>
  <c r="B27" i="98" a="1"/>
  <c r="B27" i="98" s="1"/>
  <c r="C27" i="98" s="1"/>
  <c r="A29" i="98" l="1" a="1"/>
  <c r="A29" i="98" s="1"/>
  <c r="B28" i="98" a="1"/>
  <c r="B28" i="98" s="1"/>
  <c r="C28" i="98" s="1"/>
  <c r="B29" i="98" l="1" a="1"/>
  <c r="B29" i="98" s="1"/>
  <c r="C29" i="98" s="1"/>
  <c r="A30" i="98" a="1"/>
  <c r="A30" i="98" s="1"/>
  <c r="A31" i="98" l="1" a="1"/>
  <c r="A31" i="98" s="1"/>
  <c r="B31" i="98" s="1" a="1"/>
  <c r="B31" i="98" s="1"/>
  <c r="B30" i="98" a="1"/>
  <c r="B30" i="98" s="1"/>
  <c r="C30" i="98" s="1"/>
  <c r="A32" i="98" l="1" a="1"/>
  <c r="A32" i="98" s="1"/>
  <c r="C31" i="98"/>
  <c r="A33" i="98" l="1" a="1"/>
  <c r="A33" i="98" s="1"/>
  <c r="B33" i="98" s="1" a="1"/>
  <c r="B33" i="98" s="1"/>
  <c r="B32" i="98" a="1"/>
  <c r="B32" i="98" s="1"/>
  <c r="C32" i="98" s="1"/>
  <c r="A34" i="98" l="1" a="1"/>
  <c r="A34" i="98" s="1"/>
  <c r="C33" i="98"/>
  <c r="A35" i="98" l="1" a="1"/>
  <c r="A35" i="98" s="1"/>
  <c r="B35" i="98" s="1" a="1"/>
  <c r="B35" i="98" s="1"/>
  <c r="B34" i="98" a="1"/>
  <c r="B34" i="98" s="1"/>
  <c r="C34" i="98" s="1"/>
  <c r="C35" i="98" l="1"/>
  <c r="A36" i="98" a="1"/>
  <c r="A36" i="98" s="1"/>
  <c r="B36" i="98" s="1" a="1"/>
  <c r="B36" i="98" s="1"/>
  <c r="A37" i="98" l="1" a="1"/>
  <c r="A37" i="98" s="1"/>
  <c r="B37" i="98" s="1" a="1"/>
  <c r="B37" i="98" s="1"/>
  <c r="C36" i="98"/>
  <c r="A38" i="98" l="1" a="1"/>
  <c r="A38" i="98" s="1"/>
  <c r="C37" i="98"/>
  <c r="B38" i="98" l="1" a="1"/>
  <c r="B38" i="98" s="1"/>
  <c r="C38" i="98" s="1"/>
  <c r="A39" i="98" a="1"/>
  <c r="A39" i="98" s="1"/>
  <c r="A40" i="98" l="1" a="1"/>
  <c r="A40" i="98" s="1"/>
  <c r="B40" i="98" s="1" a="1"/>
  <c r="B40" i="98" s="1"/>
  <c r="B39" i="98" a="1"/>
  <c r="B39" i="98" s="1"/>
  <c r="C39" i="98" s="1"/>
  <c r="A41" i="98" l="1" a="1"/>
  <c r="A41" i="98" s="1"/>
  <c r="C40" i="98"/>
  <c r="B41" i="98" a="1"/>
  <c r="B41" i="98" s="1"/>
  <c r="A42" i="98" l="1" a="1"/>
  <c r="A42" i="98" s="1"/>
  <c r="C41" i="98"/>
  <c r="B42" i="98" a="1"/>
  <c r="B42" i="98" s="1"/>
  <c r="C42" i="98" l="1"/>
  <c r="A43" i="98" a="1"/>
  <c r="A43" i="98" s="1"/>
  <c r="B43" i="98" a="1"/>
  <c r="B43" i="98" s="1"/>
  <c r="C43" i="98" l="1"/>
  <c r="A44" i="98" a="1"/>
  <c r="A44" i="98" s="1"/>
  <c r="B44" i="98" a="1"/>
  <c r="B44" i="98" s="1"/>
  <c r="A45" i="98" l="1" a="1"/>
  <c r="A45" i="98" s="1"/>
  <c r="C44" i="98"/>
  <c r="B45" i="98" a="1"/>
  <c r="B45" i="98" s="1"/>
  <c r="A46" i="98" l="1" a="1"/>
  <c r="A46" i="98" s="1"/>
  <c r="C45" i="98"/>
  <c r="B46" i="98" a="1"/>
  <c r="B46" i="98" s="1"/>
  <c r="C46" i="98" l="1"/>
  <c r="A47" i="98" a="1"/>
  <c r="A47" i="98" s="1"/>
  <c r="B47" i="98" a="1"/>
  <c r="B47" i="98" s="1"/>
  <c r="C47" i="98" l="1"/>
  <c r="A48" i="98" a="1"/>
  <c r="A48" i="98" s="1"/>
  <c r="B48" i="98" a="1"/>
  <c r="B48" i="98" s="1"/>
  <c r="A49" i="98" l="1" a="1"/>
  <c r="A49" i="98" s="1"/>
  <c r="C48" i="98"/>
  <c r="B49" i="98" a="1"/>
  <c r="B49" i="98" s="1"/>
  <c r="A50" i="98" l="1" a="1"/>
  <c r="A50" i="98" s="1"/>
  <c r="C49" i="98"/>
  <c r="B50" i="98" a="1"/>
  <c r="B50" i="98" s="1"/>
  <c r="C50" i="98" l="1"/>
  <c r="A51" i="98" a="1"/>
  <c r="A51" i="98" s="1"/>
  <c r="B51" i="98" a="1"/>
  <c r="B51" i="98" s="1"/>
  <c r="C51" i="98" l="1"/>
  <c r="A52" i="98" a="1"/>
  <c r="A52" i="98" s="1"/>
  <c r="B52" i="98" a="1"/>
  <c r="B52" i="98" s="1"/>
  <c r="A53" i="98" l="1" a="1"/>
  <c r="A53" i="98" s="1"/>
  <c r="C52" i="98"/>
  <c r="B53" i="98" a="1"/>
  <c r="B53" i="98" s="1"/>
  <c r="A54" i="98" l="1" a="1"/>
  <c r="A54" i="98" s="1"/>
  <c r="C53" i="98"/>
  <c r="B54" i="98" a="1"/>
  <c r="B54" i="98" s="1"/>
  <c r="C54" i="98" l="1"/>
  <c r="A55" i="98" a="1"/>
  <c r="A55" i="98" s="1"/>
  <c r="B55" i="98" a="1"/>
  <c r="B55" i="98" s="1"/>
  <c r="C55" i="98" l="1"/>
  <c r="A56" i="98" a="1"/>
  <c r="A56" i="98" s="1"/>
  <c r="B56" i="98" a="1"/>
  <c r="B56" i="98" s="1"/>
  <c r="C56" i="98" l="1"/>
  <c r="A57" i="98" a="1"/>
  <c r="A57" i="98" s="1"/>
  <c r="B57" i="98" a="1"/>
  <c r="B57" i="98" s="1"/>
  <c r="A58" i="98" l="1" a="1"/>
  <c r="A58" i="98" s="1"/>
  <c r="C57" i="98"/>
  <c r="B58" i="98" a="1"/>
  <c r="B58" i="98" s="1"/>
  <c r="C58" i="98" l="1"/>
  <c r="A59" i="98" a="1"/>
  <c r="A59" i="98" s="1"/>
  <c r="C59" i="98" s="1"/>
  <c r="B59" i="98" a="1"/>
  <c r="B59" i="98" s="1"/>
</calcChain>
</file>

<file path=xl/sharedStrings.xml><?xml version="1.0" encoding="utf-8"?>
<sst xmlns="http://schemas.openxmlformats.org/spreadsheetml/2006/main" count="124" uniqueCount="29">
  <si>
    <t>№</t>
  </si>
  <si>
    <t>Вес кг.</t>
  </si>
  <si>
    <t>Прочее</t>
  </si>
  <si>
    <t>Дата начала смены</t>
  </si>
  <si>
    <t>Р</t>
  </si>
  <si>
    <t>№ п/п</t>
  </si>
  <si>
    <t>Дата продажи</t>
  </si>
  <si>
    <t>Москва</t>
  </si>
  <si>
    <t>Отчет по продажам</t>
  </si>
  <si>
    <t>Санкт-Петербург</t>
  </si>
  <si>
    <t>Казань</t>
  </si>
  <si>
    <t>ИП Иванов</t>
  </si>
  <si>
    <t>ИП Петров</t>
  </si>
  <si>
    <t>ИП Сидоров</t>
  </si>
  <si>
    <t>А</t>
  </si>
  <si>
    <t>Б</t>
  </si>
  <si>
    <t>С</t>
  </si>
  <si>
    <t>Д</t>
  </si>
  <si>
    <t>Е</t>
  </si>
  <si>
    <t>В</t>
  </si>
  <si>
    <t>П</t>
  </si>
  <si>
    <t>Ы</t>
  </si>
  <si>
    <t>Ц</t>
  </si>
  <si>
    <t>И</t>
  </si>
  <si>
    <t>М</t>
  </si>
  <si>
    <t>К</t>
  </si>
  <si>
    <t>Продавец</t>
  </si>
  <si>
    <t>Наименование покупателя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</si>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</sst>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14" fontId="2" fillId="0" borderId="0" xfId="0" applyNumberFormat="1" applyFont="1" applyAlignment="1" applyProtection="1">
      <protection locked="0"/>
    </xf>
  </cellXfs>
  <cellStyles count="1">
    <cellStyle name="Обычный" xfId="0" builtinId="0"/>
  </cellStyles>
  <dxfs count="58">
    <dxf>
      <font>
        <color auto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="85" zoomScaleNormal="85" workbookViewId="0">
      <selection activeCell="F38" sqref="F38"/>
    </sheetView>
  </sheetViews>
  <sheetFormatPr defaultRowHeight="15" x14ac:dyDescent="0.25"/>
  <cols>
    <col min="1" max="1" width="10.5703125" customWidth="1"/>
    <col min="2" max="2" width="30.5703125" customWidth="1"/>
    <col min="3" max="3" width="15.7109375" customWidth="1"/>
    <col min="4" max="4" width="30.140625" customWidth="1"/>
    <col min="5" max="5" width="18.42578125" style="20" customWidth="1"/>
    <col min="6" max="16384" width="9.140625" style="20"/>
  </cols>
  <sheetData>
    <row r="1" spans="1:4" x14ac:dyDescent="0.25">
      <c r="A1" s="9"/>
      <c r="B1" s="14" t="s">
        <v>6</v>
      </c>
      <c r="C1" s="15">
        <v>43678</v>
      </c>
    </row>
    <row r="2" spans="1:4" ht="23.25" x14ac:dyDescent="0.35">
      <c r="A2" s="21" t="str">
        <f>"Отчет по продажам с "&amp;TEXT(C1,"ДД.ММ.ГГГГ\г. на ")&amp;TEXT(C1+1," ДД.ММ.ГГГГ\г.")</f>
        <v>Отчет по продажам с 01.08.2019г. на  02.08.2019г.</v>
      </c>
      <c r="B2" s="16"/>
      <c r="C2" s="16"/>
      <c r="D2" s="16"/>
    </row>
    <row r="3" spans="1:4" ht="18.75" x14ac:dyDescent="0.3">
      <c r="A3" s="17"/>
      <c r="B3" s="17"/>
      <c r="C3" s="17"/>
      <c r="D3" s="17"/>
    </row>
    <row r="4" spans="1:4" ht="15.75" x14ac:dyDescent="0.25">
      <c r="A4" s="2" t="s">
        <v>0</v>
      </c>
      <c r="B4" s="3" t="s">
        <v>27</v>
      </c>
      <c r="C4" s="3" t="s">
        <v>1</v>
      </c>
      <c r="D4" s="19" t="s">
        <v>26</v>
      </c>
    </row>
    <row r="5" spans="1:4" ht="15.75" x14ac:dyDescent="0.25">
      <c r="A5" s="10" t="str">
        <f t="array" ref="A5">IF(A4="","",IF(N(A4)&lt;COUNTIFS('Сводная таблица'!C:C,LOOKUP(,-1/(T(+$A$1:$A4)&lt;&gt;""),$A$1:$A4),'Сводная таблица'!B:B,C$1),N(A4)+1,""&amp;INDEX('Сводная таблица'!C:C,MIN(IF(COUNTIF(A$1:A4,'Сводная таблица'!C$3:C$99)=0,ROW($3:$99))))))</f>
        <v>Москва</v>
      </c>
      <c r="B5" s="4" t="str">
        <f t="array" ref="B5">IFERROR(INDEX('Сводная таблица'!D:D,SMALL(IF((LOOKUP(,-1/(T(+$A$1:$A4)&lt;&gt;""),$A$1:$A4)='Сводная таблица'!$C$3:$C$99)*($C$1='Сводная таблица'!$B$3:$B$99),ROW($3:$99)),$A5)),A5)</f>
        <v>Москва</v>
      </c>
      <c r="C5" s="10">
        <f>IF(A5="","",SUMIFS('Сводная таблица'!E$3:E$99,'Сводная таблица'!$D$3:$D$99,$B5,'Сводная таблица'!$B$3:$B$99,$C$1))</f>
        <v>0</v>
      </c>
      <c r="D5" s="10"/>
    </row>
    <row r="6" spans="1:4" ht="15.75" x14ac:dyDescent="0.25">
      <c r="A6" s="10">
        <f t="array" ref="A6">IF(A5="","",IF(N(A5)&lt;COUNTIFS('Сводная таблица'!C:C,LOOKUP(,-1/(T(+$A$1:$A5)&lt;&gt;""),$A$1:$A5),'Сводная таблица'!B:B,C$1),N(A5)+1,""&amp;INDEX('Сводная таблица'!C:C,MIN(IF(COUNTIF(A$1:A5,'Сводная таблица'!C$3:C$99)=0,ROW($3:$99))))))</f>
        <v>1</v>
      </c>
      <c r="B6" s="4" t="str">
        <f t="array" ref="B6">IFERROR(INDEX('Сводная таблица'!D:D,SMALL(IF((LOOKUP(,-1/(T(+$A$1:$A5)&lt;&gt;""),$A$1:$A5)='Сводная таблица'!$C$3:$C$99)*($C$1='Сводная таблица'!$B$3:$B$99),ROW($3:$99)),$A6)),A6)</f>
        <v>ИП Иванов</v>
      </c>
      <c r="C6" s="10">
        <f>IF(A6="","",SUMIFS('Сводная таблица'!E$3:E$99,'Сводная таблица'!$D$3:$D$99,$B6,'Сводная таблица'!$B$3:$B$99,$C$1))</f>
        <v>10</v>
      </c>
      <c r="D6" s="10"/>
    </row>
    <row r="7" spans="1:4" ht="15.75" x14ac:dyDescent="0.25">
      <c r="A7" s="10">
        <f t="array" ref="A7">IF(A6="","",IF(N(A6)&lt;COUNTIFS('Сводная таблица'!C:C,LOOKUP(,-1/(T(+$A$1:$A6)&lt;&gt;""),$A$1:$A6),'Сводная таблица'!B:B,C$1),N(A6)+1,""&amp;INDEX('Сводная таблица'!C:C,MIN(IF(COUNTIF(A$1:A6,'Сводная таблица'!C$3:C$99)=0,ROW($3:$99))))))</f>
        <v>2</v>
      </c>
      <c r="B7" s="4" t="str">
        <f t="array" ref="B7">IFERROR(INDEX('Сводная таблица'!D:D,SMALL(IF((LOOKUP(,-1/(T(+$A$1:$A6)&lt;&gt;""),$A$1:$A6)='Сводная таблица'!$C$3:$C$99)*($C$1='Сводная таблица'!$B$3:$B$99),ROW($3:$99)),$A7)),A7)</f>
        <v>ИП Петров</v>
      </c>
      <c r="C7" s="10">
        <f>IF(A7="","",SUMIFS('Сводная таблица'!E$3:E$99,'Сводная таблица'!$D$3:$D$99,$B7,'Сводная таблица'!$B$3:$B$99,$C$1))</f>
        <v>5</v>
      </c>
      <c r="D7" s="10"/>
    </row>
    <row r="8" spans="1:4" ht="15.75" x14ac:dyDescent="0.25">
      <c r="A8" s="10">
        <f t="array" ref="A8">IF(A7="","",IF(N(A7)&lt;COUNTIFS('Сводная таблица'!C:C,LOOKUP(,-1/(T(+$A$1:$A7)&lt;&gt;""),$A$1:$A7),'Сводная таблица'!B:B,C$1),N(A7)+1,""&amp;INDEX('Сводная таблица'!C:C,MIN(IF(COUNTIF(A$1:A7,'Сводная таблица'!C$3:C$99)=0,ROW($3:$99))))))</f>
        <v>3</v>
      </c>
      <c r="B8" s="4" t="str">
        <f t="array" ref="B8">IFERROR(INDEX('Сводная таблица'!D:D,SMALL(IF((LOOKUP(,-1/(T(+$A$1:$A7)&lt;&gt;""),$A$1:$A7)='Сводная таблица'!$C$3:$C$99)*($C$1='Сводная таблица'!$B$3:$B$99),ROW($3:$99)),$A8)),A8)</f>
        <v>ИП Сидоров</v>
      </c>
      <c r="C8" s="10">
        <f>IF(A8="","",SUMIFS('Сводная таблица'!E$3:E$99,'Сводная таблица'!$D$3:$D$99,$B8,'Сводная таблица'!$B$3:$B$99,$C$1))</f>
        <v>0</v>
      </c>
      <c r="D8" s="10"/>
    </row>
    <row r="9" spans="1:4" ht="15.75" x14ac:dyDescent="0.25">
      <c r="A9" s="10">
        <f t="array" ref="A9">IF(A8="","",IF(N(A8)&lt;COUNTIFS('Сводная таблица'!C:C,LOOKUP(,-1/(T(+$A$1:$A8)&lt;&gt;""),$A$1:$A8),'Сводная таблица'!B:B,C$1),N(A8)+1,""&amp;INDEX('Сводная таблица'!C:C,MIN(IF(COUNTIF(A$1:A8,'Сводная таблица'!C$3:C$99)=0,ROW($3:$99))))))</f>
        <v>4</v>
      </c>
      <c r="B9" s="4" t="str">
        <f t="array" ref="B9">IFERROR(INDEX('Сводная таблица'!D:D,SMALL(IF((LOOKUP(,-1/(T(+$A$1:$A8)&lt;&gt;""),$A$1:$A8)='Сводная таблица'!$C$3:$C$99)*($C$1='Сводная таблица'!$B$3:$B$99),ROW($3:$99)),$A9)),A9)</f>
        <v>А</v>
      </c>
      <c r="C9" s="10">
        <f>IF(A9="","",SUMIFS('Сводная таблица'!E$3:E$99,'Сводная таблица'!$D$3:$D$99,$B9,'Сводная таблица'!$B$3:$B$99,$C$1))</f>
        <v>7</v>
      </c>
      <c r="D9" s="10"/>
    </row>
    <row r="10" spans="1:4" ht="15.75" x14ac:dyDescent="0.25">
      <c r="A10" s="10">
        <f t="array" ref="A10">IF(A9="","",IF(N(A9)&lt;COUNTIFS('Сводная таблица'!C:C,LOOKUP(,-1/(T(+$A$1:$A9)&lt;&gt;""),$A$1:$A9),'Сводная таблица'!B:B,C$1),N(A9)+1,""&amp;INDEX('Сводная таблица'!C:C,MIN(IF(COUNTIF(A$1:A9,'Сводная таблица'!C$3:C$99)=0,ROW($3:$99))))))</f>
        <v>5</v>
      </c>
      <c r="B10" s="4" t="str">
        <f t="array" ref="B10">IFERROR(INDEX('Сводная таблица'!D:D,SMALL(IF((LOOKUP(,-1/(T(+$A$1:$A9)&lt;&gt;""),$A$1:$A9)='Сводная таблица'!$C$3:$C$99)*($C$1='Сводная таблица'!$B$3:$B$99),ROW($3:$99)),$A10)),A10)</f>
        <v>Б</v>
      </c>
      <c r="C10" s="10">
        <f>IF(A10="","",SUMIFS('Сводная таблица'!E$3:E$99,'Сводная таблица'!$D$3:$D$99,$B10,'Сводная таблица'!$B$3:$B$99,$C$1))</f>
        <v>0</v>
      </c>
      <c r="D10" s="10"/>
    </row>
    <row r="11" spans="1:4" ht="15.75" x14ac:dyDescent="0.25">
      <c r="A11" s="10">
        <f t="array" ref="A11">IF(A10="","",IF(N(A10)&lt;COUNTIFS('Сводная таблица'!C:C,LOOKUP(,-1/(T(+$A$1:$A10)&lt;&gt;""),$A$1:$A10),'Сводная таблица'!B:B,C$1),N(A10)+1,""&amp;INDEX('Сводная таблица'!C:C,MIN(IF(COUNTIF(A$1:A10,'Сводная таблица'!C$3:C$99)=0,ROW($3:$99))))))</f>
        <v>6</v>
      </c>
      <c r="B11" s="4" t="str">
        <f t="array" ref="B11">IFERROR(INDEX('Сводная таблица'!D:D,SMALL(IF((LOOKUP(,-1/(T(+$A$1:$A10)&lt;&gt;""),$A$1:$A10)='Сводная таблица'!$C$3:$C$99)*($C$1='Сводная таблица'!$B$3:$B$99),ROW($3:$99)),$A11)),A11)</f>
        <v>С</v>
      </c>
      <c r="C11" s="10">
        <f>IF(A11="","",SUMIFS('Сводная таблица'!E$3:E$99,'Сводная таблица'!$D$3:$D$99,$B11,'Сводная таблица'!$B$3:$B$99,$C$1))</f>
        <v>0</v>
      </c>
      <c r="D11" s="10"/>
    </row>
    <row r="12" spans="1:4" ht="15.75" x14ac:dyDescent="0.25">
      <c r="A12" s="10">
        <f t="array" ref="A12">IF(A11="","",IF(N(A11)&lt;COUNTIFS('Сводная таблица'!C:C,LOOKUP(,-1/(T(+$A$1:$A11)&lt;&gt;""),$A$1:$A11),'Сводная таблица'!B:B,C$1),N(A11)+1,""&amp;INDEX('Сводная таблица'!C:C,MIN(IF(COUNTIF(A$1:A11,'Сводная таблица'!C$3:C$99)=0,ROW($3:$99))))))</f>
        <v>7</v>
      </c>
      <c r="B12" s="4" t="str">
        <f t="array" ref="B12">IFERROR(INDEX('Сводная таблица'!D:D,SMALL(IF((LOOKUP(,-1/(T(+$A$1:$A11)&lt;&gt;""),$A$1:$A11)='Сводная таблица'!$C$3:$C$99)*($C$1='Сводная таблица'!$B$3:$B$99),ROW($3:$99)),$A12)),A12)</f>
        <v>Д</v>
      </c>
      <c r="C12" s="10">
        <f>IF(A12="","",SUMIFS('Сводная таблица'!E$3:E$99,'Сводная таблица'!$D$3:$D$99,$B12,'Сводная таблица'!$B$3:$B$99,$C$1))</f>
        <v>0</v>
      </c>
      <c r="D12" s="10"/>
    </row>
    <row r="13" spans="1:4" ht="15.75" x14ac:dyDescent="0.25">
      <c r="A13" s="10">
        <f t="array" ref="A13">IF(A12="","",IF(N(A12)&lt;COUNTIFS('Сводная таблица'!C:C,LOOKUP(,-1/(T(+$A$1:$A12)&lt;&gt;""),$A$1:$A12),'Сводная таблица'!B:B,C$1),N(A12)+1,""&amp;INDEX('Сводная таблица'!C:C,MIN(IF(COUNTIF(A$1:A12,'Сводная таблица'!C$3:C$99)=0,ROW($3:$99))))))</f>
        <v>8</v>
      </c>
      <c r="B13" s="4" t="str">
        <f t="array" ref="B13">IFERROR(INDEX('Сводная таблица'!D:D,SMALL(IF((LOOKUP(,-1/(T(+$A$1:$A12)&lt;&gt;""),$A$1:$A12)='Сводная таблица'!$C$3:$C$99)*($C$1='Сводная таблица'!$B$3:$B$99),ROW($3:$99)),$A13)),A13)</f>
        <v>А</v>
      </c>
      <c r="C13" s="10">
        <f>IF(A13="","",SUMIFS('Сводная таблица'!E$3:E$99,'Сводная таблица'!$D$3:$D$99,$B13,'Сводная таблица'!$B$3:$B$99,$C$1))</f>
        <v>7</v>
      </c>
      <c r="D13" s="10"/>
    </row>
    <row r="14" spans="1:4" ht="15.75" x14ac:dyDescent="0.25">
      <c r="A14" s="10">
        <f t="array" ref="A14">IF(A13="","",IF(N(A13)&lt;COUNTIFS('Сводная таблица'!C:C,LOOKUP(,-1/(T(+$A$1:$A13)&lt;&gt;""),$A$1:$A13),'Сводная таблица'!B:B,C$1),N(A13)+1,""&amp;INDEX('Сводная таблица'!C:C,MIN(IF(COUNTIF(A$1:A13,'Сводная таблица'!C$3:C$99)=0,ROW($3:$99))))))</f>
        <v>9</v>
      </c>
      <c r="B14" s="4" t="str">
        <f t="array" ref="B14">IFERROR(INDEX('Сводная таблица'!D:D,SMALL(IF((LOOKUP(,-1/(T(+$A$1:$A13)&lt;&gt;""),$A$1:$A13)='Сводная таблица'!$C$3:$C$99)*($C$1='Сводная таблица'!$B$3:$B$99),ROW($3:$99)),$A14)),A14)</f>
        <v>Б</v>
      </c>
      <c r="C14" s="10">
        <f>IF(A14="","",SUMIFS('Сводная таблица'!E$3:E$99,'Сводная таблица'!$D$3:$D$99,$B14,'Сводная таблица'!$B$3:$B$99,$C$1))</f>
        <v>0</v>
      </c>
      <c r="D14" s="10"/>
    </row>
    <row r="15" spans="1:4" ht="15.75" x14ac:dyDescent="0.25">
      <c r="A15" s="10">
        <f t="array" ref="A15">IF(A14="","",IF(N(A14)&lt;COUNTIFS('Сводная таблица'!C:C,LOOKUP(,-1/(T(+$A$1:$A14)&lt;&gt;""),$A$1:$A14),'Сводная таблица'!B:B,C$1),N(A14)+1,""&amp;INDEX('Сводная таблица'!C:C,MIN(IF(COUNTIF(A$1:A14,'Сводная таблица'!C$3:C$99)=0,ROW($3:$99))))))</f>
        <v>10</v>
      </c>
      <c r="B15" s="4" t="str">
        <f t="array" ref="B15">IFERROR(INDEX('Сводная таблица'!D:D,SMALL(IF((LOOKUP(,-1/(T(+$A$1:$A14)&lt;&gt;""),$A$1:$A14)='Сводная таблица'!$C$3:$C$99)*($C$1='Сводная таблица'!$B$3:$B$99),ROW($3:$99)),$A15)),A15)</f>
        <v>Е</v>
      </c>
      <c r="C15" s="10">
        <f>IF(A15="","",SUMIFS('Сводная таблица'!E$3:E$99,'Сводная таблица'!$D$3:$D$99,$B15,'Сводная таблица'!$B$3:$B$99,$C$1))</f>
        <v>0</v>
      </c>
      <c r="D15" s="10"/>
    </row>
    <row r="16" spans="1:4" ht="15.75" x14ac:dyDescent="0.25">
      <c r="A16" s="10">
        <f t="array" ref="A16">IF(A15="","",IF(N(A15)&lt;COUNTIFS('Сводная таблица'!C:C,LOOKUP(,-1/(T(+$A$1:$A15)&lt;&gt;""),$A$1:$A15),'Сводная таблица'!B:B,C$1),N(A15)+1,""&amp;INDEX('Сводная таблица'!C:C,MIN(IF(COUNTIF(A$1:A15,'Сводная таблица'!C$3:C$99)=0,ROW($3:$99))))))</f>
        <v>11</v>
      </c>
      <c r="B16" s="4" t="str">
        <f t="array" ref="B16">IFERROR(INDEX('Сводная таблица'!D:D,SMALL(IF((LOOKUP(,-1/(T(+$A$1:$A15)&lt;&gt;""),$A$1:$A15)='Сводная таблица'!$C$3:$C$99)*($C$1='Сводная таблица'!$B$3:$B$99),ROW($3:$99)),$A16)),A16)</f>
        <v>Д</v>
      </c>
      <c r="C16" s="10">
        <f>IF(A16="","",SUMIFS('Сводная таблица'!E$3:E$99,'Сводная таблица'!$D$3:$D$99,$B16,'Сводная таблица'!$B$3:$B$99,$C$1))</f>
        <v>0</v>
      </c>
      <c r="D16" s="10"/>
    </row>
    <row r="17" spans="1:4" ht="15.75" x14ac:dyDescent="0.25">
      <c r="A17" s="10">
        <f t="array" ref="A17">IF(A16="","",IF(N(A16)&lt;COUNTIFS('Сводная таблица'!C:C,LOOKUP(,-1/(T(+$A$1:$A16)&lt;&gt;""),$A$1:$A16),'Сводная таблица'!B:B,C$1),N(A16)+1,""&amp;INDEX('Сводная таблица'!C:C,MIN(IF(COUNTIF(A$1:A16,'Сводная таблица'!C$3:C$99)=0,ROW($3:$99))))))</f>
        <v>12</v>
      </c>
      <c r="B17" s="4" t="str">
        <f t="array" ref="B17">IFERROR(INDEX('Сводная таблица'!D:D,SMALL(IF((LOOKUP(,-1/(T(+$A$1:$A16)&lt;&gt;""),$A$1:$A16)='Сводная таблица'!$C$3:$C$99)*($C$1='Сводная таблица'!$B$3:$B$99),ROW($3:$99)),$A17)),A17)</f>
        <v>В</v>
      </c>
      <c r="C17" s="10">
        <f>IF(A17="","",SUMIFS('Сводная таблица'!E$3:E$99,'Сводная таблица'!$D$3:$D$99,$B17,'Сводная таблица'!$B$3:$B$99,$C$1))</f>
        <v>0</v>
      </c>
      <c r="D17" s="10"/>
    </row>
    <row r="18" spans="1:4" ht="15.75" x14ac:dyDescent="0.25">
      <c r="A18" s="10">
        <f t="array" ref="A18">IF(A17="","",IF(N(A17)&lt;COUNTIFS('Сводная таблица'!C:C,LOOKUP(,-1/(T(+$A$1:$A17)&lt;&gt;""),$A$1:$A17),'Сводная таблица'!B:B,C$1),N(A17)+1,""&amp;INDEX('Сводная таблица'!C:C,MIN(IF(COUNTIF(A$1:A17,'Сводная таблица'!C$3:C$99)=0,ROW($3:$99))))))</f>
        <v>13</v>
      </c>
      <c r="B18" s="4" t="str">
        <f t="array" ref="B18">IFERROR(INDEX('Сводная таблица'!D:D,SMALL(IF((LOOKUP(,-1/(T(+$A$1:$A17)&lt;&gt;""),$A$1:$A17)='Сводная таблица'!$C$3:$C$99)*($C$1='Сводная таблица'!$B$3:$B$99),ROW($3:$99)),$A18)),A18)</f>
        <v>С</v>
      </c>
      <c r="C18" s="10">
        <f>IF(A18="","",SUMIFS('Сводная таблица'!E$3:E$99,'Сводная таблица'!$D$3:$D$99,$B18,'Сводная таблица'!$B$3:$B$99,$C$1))</f>
        <v>0</v>
      </c>
      <c r="D18" s="10"/>
    </row>
    <row r="19" spans="1:4" ht="15.75" x14ac:dyDescent="0.25">
      <c r="A19" s="10">
        <f t="array" ref="A19">IF(A18="","",IF(N(A18)&lt;COUNTIFS('Сводная таблица'!C:C,LOOKUP(,-1/(T(+$A$1:$A18)&lt;&gt;""),$A$1:$A18),'Сводная таблица'!B:B,C$1),N(A18)+1,""&amp;INDEX('Сводная таблица'!C:C,MIN(IF(COUNTIF(A$1:A18,'Сводная таблица'!C$3:C$99)=0,ROW($3:$99))))))</f>
        <v>14</v>
      </c>
      <c r="B19" s="4" t="str">
        <f t="array" ref="B19">IFERROR(INDEX('Сводная таблица'!D:D,SMALL(IF((LOOKUP(,-1/(T(+$A$1:$A18)&lt;&gt;""),$A$1:$A18)='Сводная таблица'!$C$3:$C$99)*($C$1='Сводная таблица'!$B$3:$B$99),ROW($3:$99)),$A19)),A19)</f>
        <v>В</v>
      </c>
      <c r="C19" s="10">
        <f>IF(A19="","",SUMIFS('Сводная таблица'!E$3:E$99,'Сводная таблица'!$D$3:$D$99,$B19,'Сводная таблица'!$B$3:$B$99,$C$1))</f>
        <v>0</v>
      </c>
      <c r="D19" s="10"/>
    </row>
    <row r="20" spans="1:4" ht="15.75" x14ac:dyDescent="0.25">
      <c r="A20" s="10">
        <f t="array" ref="A20">IF(A19="","",IF(N(A19)&lt;COUNTIFS('Сводная таблица'!C:C,LOOKUP(,-1/(T(+$A$1:$A19)&lt;&gt;""),$A$1:$A19),'Сводная таблица'!B:B,C$1),N(A19)+1,""&amp;INDEX('Сводная таблица'!C:C,MIN(IF(COUNTIF(A$1:A19,'Сводная таблица'!C$3:C$99)=0,ROW($3:$99))))))</f>
        <v>15</v>
      </c>
      <c r="B20" s="4" t="str">
        <f t="array" ref="B20">IFERROR(INDEX('Сводная таблица'!D:D,SMALL(IF((LOOKUP(,-1/(T(+$A$1:$A19)&lt;&gt;""),$A$1:$A19)='Сводная таблица'!$C$3:$C$99)*($C$1='Сводная таблица'!$B$3:$B$99),ROW($3:$99)),$A20)),A20)</f>
        <v>П</v>
      </c>
      <c r="C20" s="10">
        <f>IF(A20="","",SUMIFS('Сводная таблица'!E$3:E$99,'Сводная таблица'!$D$3:$D$99,$B20,'Сводная таблица'!$B$3:$B$99,$C$1))</f>
        <v>0</v>
      </c>
      <c r="D20" s="10"/>
    </row>
    <row r="21" spans="1:4" ht="15.75" x14ac:dyDescent="0.25">
      <c r="A21" s="10">
        <f t="array" ref="A21">IF(A20="","",IF(N(A20)&lt;COUNTIFS('Сводная таблица'!C:C,LOOKUP(,-1/(T(+$A$1:$A20)&lt;&gt;""),$A$1:$A20),'Сводная таблица'!B:B,C$1),N(A20)+1,""&amp;INDEX('Сводная таблица'!C:C,MIN(IF(COUNTIF(A$1:A20,'Сводная таблица'!C$3:C$99)=0,ROW($3:$99))))))</f>
        <v>16</v>
      </c>
      <c r="B21" s="4" t="str">
        <f t="array" ref="B21">IFERROR(INDEX('Сводная таблица'!D:D,SMALL(IF((LOOKUP(,-1/(T(+$A$1:$A20)&lt;&gt;""),$A$1:$A20)='Сводная таблица'!$C$3:$C$99)*($C$1='Сводная таблица'!$B$3:$B$99),ROW($3:$99)),$A21)),A21)</f>
        <v>П</v>
      </c>
      <c r="C21" s="10">
        <f>IF(A21="","",SUMIFS('Сводная таблица'!E$3:E$99,'Сводная таблица'!$D$3:$D$99,$B21,'Сводная таблица'!$B$3:$B$99,$C$1))</f>
        <v>0</v>
      </c>
      <c r="D21" s="10"/>
    </row>
    <row r="22" spans="1:4" ht="15.75" x14ac:dyDescent="0.25">
      <c r="A22" s="10">
        <f t="array" ref="A22">IF(A21="","",IF(N(A21)&lt;COUNTIFS('Сводная таблица'!C:C,LOOKUP(,-1/(T(+$A$1:$A21)&lt;&gt;""),$A$1:$A21),'Сводная таблица'!B:B,C$1),N(A21)+1,""&amp;INDEX('Сводная таблица'!C:C,MIN(IF(COUNTIF(A$1:A21,'Сводная таблица'!C$3:C$99)=0,ROW($3:$99))))))</f>
        <v>17</v>
      </c>
      <c r="B22" s="4" t="str">
        <f t="array" ref="B22">IFERROR(INDEX('Сводная таблица'!D:D,SMALL(IF((LOOKUP(,-1/(T(+$A$1:$A21)&lt;&gt;""),$A$1:$A21)='Сводная таблица'!$C$3:$C$99)*($C$1='Сводная таблица'!$B$3:$B$99),ROW($3:$99)),$A22)),A22)</f>
        <v>В</v>
      </c>
      <c r="C22" s="10">
        <f>IF(A22="","",SUMIFS('Сводная таблица'!E$3:E$99,'Сводная таблица'!$D$3:$D$99,$B22,'Сводная таблица'!$B$3:$B$99,$C$1))</f>
        <v>0</v>
      </c>
      <c r="D22" s="10"/>
    </row>
    <row r="23" spans="1:4" ht="15.75" x14ac:dyDescent="0.25">
      <c r="A23" s="10">
        <f t="array" ref="A23">IF(A22="","",IF(N(A22)&lt;COUNTIFS('Сводная таблица'!C:C,LOOKUP(,-1/(T(+$A$1:$A22)&lt;&gt;""),$A$1:$A22),'Сводная таблица'!B:B,C$1),N(A22)+1,""&amp;INDEX('Сводная таблица'!C:C,MIN(IF(COUNTIF(A$1:A22,'Сводная таблица'!C$3:C$99)=0,ROW($3:$99))))))</f>
        <v>18</v>
      </c>
      <c r="B23" s="4" t="str">
        <f t="array" ref="B23">IFERROR(INDEX('Сводная таблица'!D:D,SMALL(IF((LOOKUP(,-1/(T(+$A$1:$A22)&lt;&gt;""),$A$1:$A22)='Сводная таблица'!$C$3:$C$99)*($C$1='Сводная таблица'!$B$3:$B$99),ROW($3:$99)),$A23)),A23)</f>
        <v>В</v>
      </c>
      <c r="C23" s="10">
        <f>IF(A23="","",SUMIFS('Сводная таблица'!E$3:E$99,'Сводная таблица'!$D$3:$D$99,$B23,'Сводная таблица'!$B$3:$B$99,$C$1))</f>
        <v>0</v>
      </c>
      <c r="D23" s="10"/>
    </row>
    <row r="24" spans="1:4" ht="15.75" x14ac:dyDescent="0.25">
      <c r="A24" s="10">
        <f t="array" ref="A24">IF(A23="","",IF(N(A23)&lt;COUNTIFS('Сводная таблица'!C:C,LOOKUP(,-1/(T(+$A$1:$A23)&lt;&gt;""),$A$1:$A23),'Сводная таблица'!B:B,C$1),N(A23)+1,""&amp;INDEX('Сводная таблица'!C:C,MIN(IF(COUNTIF(A$1:A23,'Сводная таблица'!C$3:C$99)=0,ROW($3:$99))))))</f>
        <v>19</v>
      </c>
      <c r="B24" s="4" t="str">
        <f t="array" ref="B24">IFERROR(INDEX('Сводная таблица'!D:D,SMALL(IF((LOOKUP(,-1/(T(+$A$1:$A23)&lt;&gt;""),$A$1:$A23)='Сводная таблица'!$C$3:$C$99)*($C$1='Сводная таблица'!$B$3:$B$99),ROW($3:$99)),$A24)),A24)</f>
        <v>Ы</v>
      </c>
      <c r="C24" s="10">
        <f>IF(A24="","",SUMIFS('Сводная таблица'!E$3:E$99,'Сводная таблица'!$D$3:$D$99,$B24,'Сводная таблица'!$B$3:$B$99,$C$1))</f>
        <v>0</v>
      </c>
      <c r="D24" s="10"/>
    </row>
    <row r="25" spans="1:4" ht="15.75" x14ac:dyDescent="0.25">
      <c r="A25" s="10">
        <f t="array" ref="A25">IF(A24="","",IF(N(A24)&lt;COUNTIFS('Сводная таблица'!C:C,LOOKUP(,-1/(T(+$A$1:$A24)&lt;&gt;""),$A$1:$A24),'Сводная таблица'!B:B,C$1),N(A24)+1,""&amp;INDEX('Сводная таблица'!C:C,MIN(IF(COUNTIF(A$1:A24,'Сводная таблица'!C$3:C$99)=0,ROW($3:$99))))))</f>
        <v>20</v>
      </c>
      <c r="B25" s="4" t="str">
        <f t="array" ref="B25">IFERROR(INDEX('Сводная таблица'!D:D,SMALL(IF((LOOKUP(,-1/(T(+$A$1:$A24)&lt;&gt;""),$A$1:$A24)='Сводная таблица'!$C$3:$C$99)*($C$1='Сводная таблица'!$B$3:$B$99),ROW($3:$99)),$A25)),A25)</f>
        <v>В</v>
      </c>
      <c r="C25" s="10">
        <f>IF(A25="","",SUMIFS('Сводная таблица'!E$3:E$99,'Сводная таблица'!$D$3:$D$99,$B25,'Сводная таблица'!$B$3:$B$99,$C$1))</f>
        <v>0</v>
      </c>
      <c r="D25" s="10"/>
    </row>
    <row r="26" spans="1:4" ht="15.75" x14ac:dyDescent="0.25">
      <c r="A26" s="10" t="str">
        <f t="array" ref="A26">IF(A25="","",IF(N(A25)&lt;COUNTIFS('Сводная таблица'!C:C,LOOKUP(,-1/(T(+$A$1:$A25)&lt;&gt;""),$A$1:$A25),'Сводная таблица'!B:B,C$1),N(A25)+1,""&amp;INDEX('Сводная таблица'!C:C,MIN(IF(COUNTIF(A$1:A25,'Сводная таблица'!C$3:C$99)=0,ROW($3:$99))))))</f>
        <v>Санкт-Петербург</v>
      </c>
      <c r="B26" s="4" t="str">
        <f t="array" ref="B26">IFERROR(INDEX('Сводная таблица'!D:D,SMALL(IF((LOOKUP(,-1/(T(+$A$1:$A25)&lt;&gt;""),$A$1:$A25)='Сводная таблица'!$C$3:$C$99)*($C$1='Сводная таблица'!$B$3:$B$99),ROW($3:$99)),$A26)),A26)</f>
        <v>Санкт-Петербург</v>
      </c>
      <c r="C26" s="10">
        <f>IF(A26="","",SUMIFS('Сводная таблица'!E$3:E$99,'Сводная таблица'!$D$3:$D$99,$B26,'Сводная таблица'!$B$3:$B$99,$C$1))</f>
        <v>0</v>
      </c>
      <c r="D26" s="10"/>
    </row>
    <row r="27" spans="1:4" ht="15.75" x14ac:dyDescent="0.25">
      <c r="A27" s="10">
        <f t="array" ref="A27">IF(A26="","",IF(N(A26)&lt;COUNTIFS('Сводная таблица'!C:C,LOOKUP(,-1/(T(+$A$1:$A26)&lt;&gt;""),$A$1:$A26),'Сводная таблица'!B:B,C$1),N(A26)+1,""&amp;INDEX('Сводная таблица'!C:C,MIN(IF(COUNTIF(A$1:A26,'Сводная таблица'!C$3:C$99)=0,ROW($3:$99))))))</f>
        <v>1</v>
      </c>
      <c r="B27" s="4" t="str">
        <f t="array" ref="B27">IFERROR(INDEX('Сводная таблица'!D:D,SMALL(IF((LOOKUP(,-1/(T(+$A$1:$A26)&lt;&gt;""),$A$1:$A26)='Сводная таблица'!$C$3:$C$99)*($C$1='Сводная таблица'!$B$3:$B$99),ROW($3:$99)),$A27)),A27)</f>
        <v>П</v>
      </c>
      <c r="C27" s="10">
        <f>IF(A27="","",SUMIFS('Сводная таблица'!E$3:E$99,'Сводная таблица'!$D$3:$D$99,$B27,'Сводная таблица'!$B$3:$B$99,$C$1))</f>
        <v>0</v>
      </c>
      <c r="D27" s="10"/>
    </row>
    <row r="28" spans="1:4" ht="15.75" x14ac:dyDescent="0.25">
      <c r="A28" s="10">
        <f t="array" ref="A28">IF(A27="","",IF(N(A27)&lt;COUNTIFS('Сводная таблица'!C:C,LOOKUP(,-1/(T(+$A$1:$A27)&lt;&gt;""),$A$1:$A27),'Сводная таблица'!B:B,C$1),N(A27)+1,""&amp;INDEX('Сводная таблица'!C:C,MIN(IF(COUNTIF(A$1:A27,'Сводная таблица'!C$3:C$99)=0,ROW($3:$99))))))</f>
        <v>2</v>
      </c>
      <c r="B28" s="4" t="str">
        <f t="array" ref="B28">IFERROR(INDEX('Сводная таблица'!D:D,SMALL(IF((LOOKUP(,-1/(T(+$A$1:$A27)&lt;&gt;""),$A$1:$A27)='Сводная таблица'!$C$3:$C$99)*($C$1='Сводная таблица'!$B$3:$B$99),ROW($3:$99)),$A28)),A28)</f>
        <v>В</v>
      </c>
      <c r="C28" s="10">
        <f>IF(A28="","",SUMIFS('Сводная таблица'!E$3:E$99,'Сводная таблица'!$D$3:$D$99,$B28,'Сводная таблица'!$B$3:$B$99,$C$1))</f>
        <v>0</v>
      </c>
      <c r="D28" s="10"/>
    </row>
    <row r="29" spans="1:4" ht="15.75" x14ac:dyDescent="0.25">
      <c r="A29" s="10">
        <f t="array" ref="A29">IF(A28="","",IF(N(A28)&lt;COUNTIFS('Сводная таблица'!C:C,LOOKUP(,-1/(T(+$A$1:$A28)&lt;&gt;""),$A$1:$A28),'Сводная таблица'!B:B,C$1),N(A28)+1,""&amp;INDEX('Сводная таблица'!C:C,MIN(IF(COUNTIF(A$1:A28,'Сводная таблица'!C$3:C$99)=0,ROW($3:$99))))))</f>
        <v>3</v>
      </c>
      <c r="B29" s="4" t="str">
        <f t="array" ref="B29">IFERROR(INDEX('Сводная таблица'!D:D,SMALL(IF((LOOKUP(,-1/(T(+$A$1:$A28)&lt;&gt;""),$A$1:$A28)='Сводная таблица'!$C$3:$C$99)*($C$1='Сводная таблица'!$B$3:$B$99),ROW($3:$99)),$A29)),A29)</f>
        <v>Р</v>
      </c>
      <c r="C29" s="10">
        <f>IF(A29="","",SUMIFS('Сводная таблица'!E$3:E$99,'Сводная таблица'!$D$3:$D$99,$B29,'Сводная таблица'!$B$3:$B$99,$C$1))</f>
        <v>0</v>
      </c>
      <c r="D29" s="10"/>
    </row>
    <row r="30" spans="1:4" ht="15.75" x14ac:dyDescent="0.25">
      <c r="A30" s="10" t="str">
        <f t="array" ref="A30">IF(A29="","",IF(N(A29)&lt;COUNTIFS('Сводная таблица'!C:C,LOOKUP(,-1/(T(+$A$1:$A29)&lt;&gt;""),$A$1:$A29),'Сводная таблица'!B:B,C$1),N(A29)+1,""&amp;INDEX('Сводная таблица'!C:C,MIN(IF(COUNTIF(A$1:A29,'Сводная таблица'!C$3:C$99)=0,ROW($3:$99))))))</f>
        <v>Казань</v>
      </c>
      <c r="B30" s="4" t="str">
        <f t="array" ref="B30">IFERROR(INDEX('Сводная таблица'!D:D,SMALL(IF((LOOKUP(,-1/(T(+$A$1:$A29)&lt;&gt;""),$A$1:$A29)='Сводная таблица'!$C$3:$C$99)*($C$1='Сводная таблица'!$B$3:$B$99),ROW($3:$99)),$A30)),A30)</f>
        <v>Казань</v>
      </c>
      <c r="C30" s="10">
        <f>IF(A30="","",SUMIFS('Сводная таблица'!E$3:E$99,'Сводная таблица'!$D$3:$D$99,$B30,'Сводная таблица'!$B$3:$B$99,$C$1))</f>
        <v>0</v>
      </c>
      <c r="D30" s="10"/>
    </row>
    <row r="31" spans="1:4" ht="15.75" x14ac:dyDescent="0.25">
      <c r="A31" s="10">
        <f t="array" ref="A31">IF(A30="","",IF(N(A30)&lt;COUNTIFS('Сводная таблица'!C:C,LOOKUP(,-1/(T(+$A$1:$A30)&lt;&gt;""),$A$1:$A30),'Сводная таблица'!B:B,C$1),N(A30)+1,""&amp;INDEX('Сводная таблица'!C:C,MIN(IF(COUNTIF(A$1:A30,'Сводная таблица'!C$3:C$99)=0,ROW($3:$99))))))</f>
        <v>1</v>
      </c>
      <c r="B31" s="4" t="str">
        <f t="array" ref="B31">IFERROR(INDEX('Сводная таблица'!D:D,SMALL(IF((LOOKUP(,-1/(T(+$A$1:$A30)&lt;&gt;""),$A$1:$A30)='Сводная таблица'!$C$3:$C$99)*($C$1='Сводная таблица'!$B$3:$B$99),ROW($3:$99)),$A31)),A31)</f>
        <v>В</v>
      </c>
      <c r="C31" s="10">
        <f>IF(A31="","",SUMIFS('Сводная таблица'!E$3:E$99,'Сводная таблица'!$D$3:$D$99,$B31,'Сводная таблица'!$B$3:$B$99,$C$1))</f>
        <v>0</v>
      </c>
      <c r="D31" s="10"/>
    </row>
    <row r="32" spans="1:4" ht="15.75" x14ac:dyDescent="0.25">
      <c r="A32" s="10">
        <f t="array" ref="A32">IF(A31="","",IF(N(A31)&lt;COUNTIFS('Сводная таблица'!C:C,LOOKUP(,-1/(T(+$A$1:$A31)&lt;&gt;""),$A$1:$A31),'Сводная таблица'!B:B,C$1),N(A31)+1,""&amp;INDEX('Сводная таблица'!C:C,MIN(IF(COUNTIF(A$1:A31,'Сводная таблица'!C$3:C$99)=0,ROW($3:$99))))))</f>
        <v>2</v>
      </c>
      <c r="B32" s="4" t="str">
        <f t="array" ref="B32">IFERROR(INDEX('Сводная таблица'!D:D,SMALL(IF((LOOKUP(,-1/(T(+$A$1:$A31)&lt;&gt;""),$A$1:$A31)='Сводная таблица'!$C$3:$C$99)*($C$1='Сводная таблица'!$B$3:$B$99),ROW($3:$99)),$A32)),A32)</f>
        <v>П</v>
      </c>
      <c r="C32" s="10">
        <f>IF(A32="","",SUMIFS('Сводная таблица'!E$3:E$99,'Сводная таблица'!$D$3:$D$99,$B32,'Сводная таблица'!$B$3:$B$99,$C$1))</f>
        <v>0</v>
      </c>
      <c r="D32" s="10"/>
    </row>
    <row r="33" spans="1:4" ht="15.75" x14ac:dyDescent="0.25">
      <c r="A33" s="10">
        <f t="array" ref="A33">IF(A32="","",IF(N(A32)&lt;COUNTIFS('Сводная таблица'!C:C,LOOKUP(,-1/(T(+$A$1:$A32)&lt;&gt;""),$A$1:$A32),'Сводная таблица'!B:B,C$1),N(A32)+1,""&amp;INDEX('Сводная таблица'!C:C,MIN(IF(COUNTIF(A$1:A32,'Сводная таблица'!C$3:C$99)=0,ROW($3:$99))))))</f>
        <v>3</v>
      </c>
      <c r="B33" s="4" t="str">
        <f t="array" ref="B33">IFERROR(INDEX('Сводная таблица'!D:D,SMALL(IF((LOOKUP(,-1/(T(+$A$1:$A32)&lt;&gt;""),$A$1:$A32)='Сводная таблица'!$C$3:$C$99)*($C$1='Сводная таблица'!$B$3:$B$99),ROW($3:$99)),$A33)),A33)</f>
        <v>В</v>
      </c>
      <c r="C33" s="10">
        <f>IF(A33="","",SUMIFS('Сводная таблица'!E$3:E$99,'Сводная таблица'!$D$3:$D$99,$B33,'Сводная таблица'!$B$3:$B$99,$C$1))</f>
        <v>0</v>
      </c>
      <c r="D33" s="10"/>
    </row>
    <row r="34" spans="1:4" ht="15.75" x14ac:dyDescent="0.25">
      <c r="A34" s="10">
        <f t="array" ref="A34">IF(A33="","",IF(N(A33)&lt;COUNTIFS('Сводная таблица'!C:C,LOOKUP(,-1/(T(+$A$1:$A33)&lt;&gt;""),$A$1:$A33),'Сводная таблица'!B:B,C$1),N(A33)+1,""&amp;INDEX('Сводная таблица'!C:C,MIN(IF(COUNTIF(A$1:A33,'Сводная таблица'!C$3:C$99)=0,ROW($3:$99))))))</f>
        <v>4</v>
      </c>
      <c r="B34" s="4" t="str">
        <f t="array" ref="B34">IFERROR(INDEX('Сводная таблица'!D:D,SMALL(IF((LOOKUP(,-1/(T(+$A$1:$A33)&lt;&gt;""),$A$1:$A33)='Сводная таблица'!$C$3:$C$99)*($C$1='Сводная таблица'!$B$3:$B$99),ROW($3:$99)),$A34)),A34)</f>
        <v>Ц</v>
      </c>
      <c r="C34" s="10">
        <f>IF(A34="","",SUMIFS('Сводная таблица'!E$3:E$99,'Сводная таблица'!$D$3:$D$99,$B34,'Сводная таблица'!$B$3:$B$99,$C$1))</f>
        <v>0</v>
      </c>
      <c r="D34" s="10"/>
    </row>
    <row r="35" spans="1:4" ht="15.75" x14ac:dyDescent="0.25">
      <c r="A35" s="10">
        <f t="array" ref="A35">IF(A34="","",IF(N(A34)&lt;COUNTIFS('Сводная таблица'!C:C,LOOKUP(,-1/(T(+$A$1:$A34)&lt;&gt;""),$A$1:$A34),'Сводная таблица'!B:B,C$1),N(A34)+1,""&amp;INDEX('Сводная таблица'!C:C,MIN(IF(COUNTIF(A$1:A34,'Сводная таблица'!C$3:C$99)=0,ROW($3:$99))))))</f>
        <v>5</v>
      </c>
      <c r="B35" s="4" t="str">
        <f t="array" ref="B35">IFERROR(INDEX('Сводная таблица'!D:D,SMALL(IF((LOOKUP(,-1/(T(+$A$1:$A34)&lt;&gt;""),$A$1:$A34)='Сводная таблица'!$C$3:$C$99)*($C$1='Сводная таблица'!$B$3:$B$99),ROW($3:$99)),$A35)),A35)</f>
        <v>И</v>
      </c>
      <c r="C35" s="10">
        <f>IF(A35="","",SUMIFS('Сводная таблица'!E$3:E$99,'Сводная таблица'!$D$3:$D$99,$B35,'Сводная таблица'!$B$3:$B$99,$C$1))</f>
        <v>0</v>
      </c>
      <c r="D35" s="10"/>
    </row>
    <row r="36" spans="1:4" ht="15.75" x14ac:dyDescent="0.25">
      <c r="A36" s="10">
        <f t="array" ref="A36">IF(A35="","",IF(N(A35)&lt;COUNTIFS('Сводная таблица'!C:C,LOOKUP(,-1/(T(+$A$1:$A35)&lt;&gt;""),$A$1:$A35),'Сводная таблица'!B:B,C$1),N(A35)+1,""&amp;INDEX('Сводная таблица'!C:C,MIN(IF(COUNTIF(A$1:A35,'Сводная таблица'!C$3:C$99)=0,ROW($3:$99))))))</f>
        <v>6</v>
      </c>
      <c r="B36" s="4" t="str">
        <f t="array" ref="B36">IFERROR(INDEX('Сводная таблица'!D:D,SMALL(IF((LOOKUP(,-1/(T(+$A$1:$A35)&lt;&gt;""),$A$1:$A35)='Сводная таблица'!$C$3:$C$99)*($C$1='Сводная таблица'!$B$3:$B$99),ROW($3:$99)),$A36)),A36)</f>
        <v>М</v>
      </c>
      <c r="C36" s="10">
        <f>IF(A36="","",SUMIFS('Сводная таблица'!E$3:E$99,'Сводная таблица'!$D$3:$D$99,$B36,'Сводная таблица'!$B$3:$B$99,$C$1))</f>
        <v>0</v>
      </c>
      <c r="D36" s="10"/>
    </row>
    <row r="37" spans="1:4" ht="15.75" x14ac:dyDescent="0.25">
      <c r="A37" s="10">
        <f t="array" ref="A37">IF(A36="","",IF(N(A36)&lt;COUNTIFS('Сводная таблица'!C:C,LOOKUP(,-1/(T(+$A$1:$A36)&lt;&gt;""),$A$1:$A36),'Сводная таблица'!B:B,C$1),N(A36)+1,""&amp;INDEX('Сводная таблица'!C:C,MIN(IF(COUNTIF(A$1:A36,'Сводная таблица'!C$3:C$99)=0,ROW($3:$99))))))</f>
        <v>7</v>
      </c>
      <c r="B37" s="4" t="str">
        <f t="array" ref="B37">IFERROR(INDEX('Сводная таблица'!D:D,SMALL(IF((LOOKUP(,-1/(T(+$A$1:$A36)&lt;&gt;""),$A$1:$A36)='Сводная таблица'!$C$3:$C$99)*($C$1='Сводная таблица'!$B$3:$B$99),ROW($3:$99)),$A37)),A37)</f>
        <v>В</v>
      </c>
      <c r="C37" s="10">
        <f>IF(A37="","",SUMIFS('Сводная таблица'!E$3:E$99,'Сводная таблица'!$D$3:$D$99,$B37,'Сводная таблица'!$B$3:$B$99,$C$1))</f>
        <v>0</v>
      </c>
      <c r="D37" s="10"/>
    </row>
    <row r="38" spans="1:4" ht="15.75" x14ac:dyDescent="0.25">
      <c r="A38" s="10">
        <f t="array" ref="A38">IF(A37="","",IF(N(A37)&lt;COUNTIFS('Сводная таблица'!C:C,LOOKUP(,-1/(T(+$A$1:$A37)&lt;&gt;""),$A$1:$A37),'Сводная таблица'!B:B,C$1),N(A37)+1,""&amp;INDEX('Сводная таблица'!C:C,MIN(IF(COUNTIF(A$1:A37,'Сводная таблица'!C$3:C$99)=0,ROW($3:$99))))))</f>
        <v>8</v>
      </c>
      <c r="B38" s="4" t="str">
        <f t="array" ref="B38">IFERROR(INDEX('Сводная таблица'!D:D,SMALL(IF((LOOKUP(,-1/(T(+$A$1:$A37)&lt;&gt;""),$A$1:$A37)='Сводная таблица'!$C$3:$C$99)*($C$1='Сводная таблица'!$B$3:$B$99),ROW($3:$99)),$A38)),A38)</f>
        <v>Ы</v>
      </c>
      <c r="C38" s="10">
        <f>IF(A38="","",SUMIFS('Сводная таблица'!E$3:E$99,'Сводная таблица'!$D$3:$D$99,$B38,'Сводная таблица'!$B$3:$B$99,$C$1))</f>
        <v>0</v>
      </c>
      <c r="D38" s="10"/>
    </row>
    <row r="39" spans="1:4" ht="15.75" x14ac:dyDescent="0.25">
      <c r="A39" s="10" t="str">
        <f t="array" ref="A39">IF(A38="","",IF(N(A38)&lt;COUNTIFS('Сводная таблица'!C:C,LOOKUP(,-1/(T(+$A$1:$A38)&lt;&gt;""),$A$1:$A38),'Сводная таблица'!B:B,C$1),N(A38)+1,""&amp;INDEX('Сводная таблица'!C:C,MIN(IF(COUNTIF(A$1:A38,'Сводная таблица'!C$3:C$99)=0,ROW($3:$99))))))</f>
        <v>Прочее</v>
      </c>
      <c r="B39" s="4" t="str">
        <f t="array" ref="B39">IFERROR(INDEX('Сводная таблица'!D:D,SMALL(IF((LOOKUP(,-1/(T(+$A$1:$A38)&lt;&gt;""),$A$1:$A38)='Сводная таблица'!$C$3:$C$99)*($C$1='Сводная таблица'!$B$3:$B$99),ROW($3:$99)),$A39)),A39)</f>
        <v>Прочее</v>
      </c>
      <c r="C39" s="10">
        <f>IF(A39="","",SUMIFS('Сводная таблица'!E$3:E$99,'Сводная таблица'!$D$3:$D$99,$B39,'Сводная таблица'!$B$3:$B$99,$C$1))</f>
        <v>0</v>
      </c>
      <c r="D39" s="10"/>
    </row>
    <row r="40" spans="1:4" ht="15.75" x14ac:dyDescent="0.25">
      <c r="A40" s="10" t="str">
        <f t="array" ref="A40">IF(A39="","",IF(N(A39)&lt;COUNTIFS('Сводная таблица'!C:C,LOOKUP(,-1/(T(+$A$1:$A39)&lt;&gt;""),$A$1:$A39),'Сводная таблица'!B:B,C$1),N(A39)+1,""&amp;INDEX('Сводная таблица'!C:C,MIN(IF(COUNTIF(A$1:A39,'Сводная таблица'!C$3:C$99)=0,ROW($3:$99))))))</f>
        <v/>
      </c>
      <c r="B40" s="4" t="str">
        <f t="array" ref="B40">IFERROR(INDEX('Сводная таблица'!D:D,SMALL(IF((LOOKUP(,-1/(T(+$A$1:$A39)&lt;&gt;""),$A$1:$A39)='Сводная таблица'!$C$3:$C$99)*($C$1='Сводная таблица'!$B$3:$B$99),ROW($3:$99)),$A40)),A40)</f>
        <v/>
      </c>
      <c r="C40" s="10" t="str">
        <f>IF(A40="","",SUMIFS('Сводная таблица'!E$3:E$99,'Сводная таблица'!$D$3:$D$99,$B40,'Сводная таблица'!$B$3:$B$99,$C$1))</f>
        <v/>
      </c>
      <c r="D40" s="10"/>
    </row>
    <row r="41" spans="1:4" ht="15.75" x14ac:dyDescent="0.25">
      <c r="A41" s="10" t="str">
        <f t="array" ref="A41">IF(A40="","",IF(N(A40)&lt;COUNTIFS('Сводная таблица'!C:C,LOOKUP(,-1/(T(+$A$1:$A40)&lt;&gt;""),$A$1:$A40),'Сводная таблица'!B:B,C$1),N(A40)+1,""&amp;INDEX('Сводная таблица'!C:C,MIN(IF(COUNTIF(A$1:A40,'Сводная таблица'!C$3:C$99)=0,ROW($3:$99))))))</f>
        <v/>
      </c>
      <c r="B41" s="4" t="str">
        <f t="array" ref="B41">IFERROR(INDEX('Сводная таблица'!D:D,SMALL(IF((LOOKUP(,-1/(T(+$A$1:$A40)&lt;&gt;""),$A$1:$A40)='Сводная таблица'!$C$3:$C$99)*($C$1='Сводная таблица'!$B$3:$B$99),ROW($3:$99)),$A41)),A41)</f>
        <v/>
      </c>
      <c r="C41" s="10" t="str">
        <f>IF(A41="","",SUMIFS('Сводная таблица'!E$3:E$99,'Сводная таблица'!$D$3:$D$99,$B41,'Сводная таблица'!$B$3:$B$99,$C$1))</f>
        <v/>
      </c>
      <c r="D41" s="10"/>
    </row>
    <row r="42" spans="1:4" ht="15.75" x14ac:dyDescent="0.25">
      <c r="A42" s="10" t="str">
        <f t="array" ref="A42">IF(A41="","",IF(N(A41)&lt;COUNTIFS('Сводная таблица'!C:C,LOOKUP(,-1/(T(+$A$1:$A41)&lt;&gt;""),$A$1:$A41),'Сводная таблица'!B:B,C$1),N(A41)+1,""&amp;INDEX('Сводная таблица'!C:C,MIN(IF(COUNTIF(A$1:A41,'Сводная таблица'!C$3:C$99)=0,ROW($3:$99))))))</f>
        <v/>
      </c>
      <c r="B42" s="4" t="str">
        <f t="array" ref="B42">IFERROR(INDEX('Сводная таблица'!D:D,SMALL(IF((LOOKUP(,-1/(T(+$A$1:$A41)&lt;&gt;""),$A$1:$A41)='Сводная таблица'!$C$3:$C$99)*($C$1='Сводная таблица'!$B$3:$B$99),ROW($3:$99)),$A42)),A42)</f>
        <v/>
      </c>
      <c r="C42" s="10" t="str">
        <f>IF(A42="","",SUMIFS('Сводная таблица'!E$3:E$99,'Сводная таблица'!$D$3:$D$99,$B42,'Сводная таблица'!$B$3:$B$99,$C$1))</f>
        <v/>
      </c>
      <c r="D42" s="10"/>
    </row>
    <row r="43" spans="1:4" ht="15.75" x14ac:dyDescent="0.25">
      <c r="A43" s="10" t="str">
        <f t="array" ref="A43">IF(A42="","",IF(N(A42)&lt;COUNTIFS('Сводная таблица'!C:C,LOOKUP(,-1/(T(+$A$1:$A42)&lt;&gt;""),$A$1:$A42),'Сводная таблица'!B:B,C$1),N(A42)+1,""&amp;INDEX('Сводная таблица'!C:C,MIN(IF(COUNTIF(A$1:A42,'Сводная таблица'!C$3:C$99)=0,ROW($3:$99))))))</f>
        <v/>
      </c>
      <c r="B43" s="4" t="str">
        <f t="array" ref="B43">IFERROR(INDEX('Сводная таблица'!D:D,SMALL(IF((LOOKUP(,-1/(T(+$A$1:$A42)&lt;&gt;""),$A$1:$A42)='Сводная таблица'!$C$3:$C$99)*($C$1='Сводная таблица'!$B$3:$B$99),ROW($3:$99)),$A43)),A43)</f>
        <v/>
      </c>
      <c r="C43" s="10" t="str">
        <f>IF(A43="","",SUMIFS('Сводная таблица'!E$3:E$99,'Сводная таблица'!$D$3:$D$99,$B43,'Сводная таблица'!$B$3:$B$99,$C$1))</f>
        <v/>
      </c>
      <c r="D43" s="10"/>
    </row>
    <row r="44" spans="1:4" ht="15.75" x14ac:dyDescent="0.25">
      <c r="A44" s="10" t="str">
        <f t="array" ref="A44">IF(A43="","",IF(N(A43)&lt;COUNTIFS('Сводная таблица'!C:C,LOOKUP(,-1/(T(+$A$1:$A43)&lt;&gt;""),$A$1:$A43),'Сводная таблица'!B:B,C$1),N(A43)+1,""&amp;INDEX('Сводная таблица'!C:C,MIN(IF(COUNTIF(A$1:A43,'Сводная таблица'!C$3:C$99)=0,ROW($3:$99))))))</f>
        <v/>
      </c>
      <c r="B44" s="4" t="str">
        <f t="array" ref="B44">IFERROR(INDEX('Сводная таблица'!D:D,SMALL(IF((LOOKUP(,-1/(T(+$A$1:$A43)&lt;&gt;""),$A$1:$A43)='Сводная таблица'!$C$3:$C$99)*($C$1='Сводная таблица'!$B$3:$B$99),ROW($3:$99)),$A44)),A44)</f>
        <v/>
      </c>
      <c r="C44" s="10" t="str">
        <f>IF(A44="","",SUMIFS('Сводная таблица'!E$3:E$99,'Сводная таблица'!$D$3:$D$99,$B44,'Сводная таблица'!$B$3:$B$99,$C$1))</f>
        <v/>
      </c>
      <c r="D44" s="10"/>
    </row>
    <row r="45" spans="1:4" ht="15.75" x14ac:dyDescent="0.25">
      <c r="A45" s="10" t="str">
        <f t="array" ref="A45">IF(A44="","",IF(N(A44)&lt;COUNTIFS('Сводная таблица'!C:C,LOOKUP(,-1/(T(+$A$1:$A44)&lt;&gt;""),$A$1:$A44),'Сводная таблица'!B:B,C$1),N(A44)+1,""&amp;INDEX('Сводная таблица'!C:C,MIN(IF(COUNTIF(A$1:A44,'Сводная таблица'!C$3:C$99)=0,ROW($3:$99))))))</f>
        <v/>
      </c>
      <c r="B45" s="4" t="str">
        <f t="array" ref="B45">IFERROR(INDEX('Сводная таблица'!D:D,SMALL(IF((LOOKUP(,-1/(T(+$A$1:$A44)&lt;&gt;""),$A$1:$A44)='Сводная таблица'!$C$3:$C$99)*($C$1='Сводная таблица'!$B$3:$B$99),ROW($3:$99)),$A45)),A45)</f>
        <v/>
      </c>
      <c r="C45" s="10" t="str">
        <f>IF(A45="","",SUMIFS('Сводная таблица'!E$3:E$99,'Сводная таблица'!$D$3:$D$99,$B45,'Сводная таблица'!$B$3:$B$99,$C$1))</f>
        <v/>
      </c>
      <c r="D45" s="10"/>
    </row>
    <row r="46" spans="1:4" ht="15.75" x14ac:dyDescent="0.25">
      <c r="A46" s="10" t="str">
        <f t="array" ref="A46">IF(A45="","",IF(N(A45)&lt;COUNTIFS('Сводная таблица'!C:C,LOOKUP(,-1/(T(+$A$1:$A45)&lt;&gt;""),$A$1:$A45),'Сводная таблица'!B:B,C$1),N(A45)+1,""&amp;INDEX('Сводная таблица'!C:C,MIN(IF(COUNTIF(A$1:A45,'Сводная таблица'!C$3:C$99)=0,ROW($3:$99))))))</f>
        <v/>
      </c>
      <c r="B46" s="4" t="str">
        <f t="array" ref="B46">IFERROR(INDEX('Сводная таблица'!D:D,SMALL(IF((LOOKUP(,-1/(T(+$A$1:$A45)&lt;&gt;""),$A$1:$A45)='Сводная таблица'!$C$3:$C$99)*($C$1='Сводная таблица'!$B$3:$B$99),ROW($3:$99)),$A46)),A46)</f>
        <v/>
      </c>
      <c r="C46" s="10" t="str">
        <f>IF(A46="","",SUMIFS('Сводная таблица'!E$3:E$99,'Сводная таблица'!$D$3:$D$99,$B46,'Сводная таблица'!$B$3:$B$99,$C$1))</f>
        <v/>
      </c>
      <c r="D46" s="10"/>
    </row>
    <row r="47" spans="1:4" ht="15.75" x14ac:dyDescent="0.25">
      <c r="A47" s="10" t="str">
        <f t="array" ref="A47">IF(A46="","",IF(N(A46)&lt;COUNTIFS('Сводная таблица'!C:C,LOOKUP(,-1/(T(+$A$1:$A46)&lt;&gt;""),$A$1:$A46),'Сводная таблица'!B:B,C$1),N(A46)+1,""&amp;INDEX('Сводная таблица'!C:C,MIN(IF(COUNTIF(A$1:A46,'Сводная таблица'!C$3:C$99)=0,ROW($3:$99))))))</f>
        <v/>
      </c>
      <c r="B47" s="4" t="str">
        <f t="array" ref="B47">IFERROR(INDEX('Сводная таблица'!D:D,SMALL(IF((LOOKUP(,-1/(T(+$A$1:$A46)&lt;&gt;""),$A$1:$A46)='Сводная таблица'!$C$3:$C$99)*($C$1='Сводная таблица'!$B$3:$B$99),ROW($3:$99)),$A47)),A47)</f>
        <v/>
      </c>
      <c r="C47" s="10" t="str">
        <f>IF(A47="","",SUMIFS('Сводная таблица'!E$3:E$99,'Сводная таблица'!$D$3:$D$99,$B47,'Сводная таблица'!$B$3:$B$99,$C$1))</f>
        <v/>
      </c>
      <c r="D47" s="10"/>
    </row>
    <row r="48" spans="1:4" ht="15.75" x14ac:dyDescent="0.25">
      <c r="A48" s="10" t="str">
        <f t="array" ref="A48">IF(A47="","",IF(N(A47)&lt;COUNTIFS('Сводная таблица'!C:C,LOOKUP(,-1/(T(+$A$1:$A47)&lt;&gt;""),$A$1:$A47),'Сводная таблица'!B:B,C$1),N(A47)+1,""&amp;INDEX('Сводная таблица'!C:C,MIN(IF(COUNTIF(A$1:A47,'Сводная таблица'!C$3:C$99)=0,ROW($3:$99))))))</f>
        <v/>
      </c>
      <c r="B48" s="4" t="str">
        <f t="array" ref="B48">IFERROR(INDEX('Сводная таблица'!D:D,SMALL(IF((LOOKUP(,-1/(T(+$A$1:$A47)&lt;&gt;""),$A$1:$A47)='Сводная таблица'!$C$3:$C$99)*($C$1='Сводная таблица'!$B$3:$B$99),ROW($3:$99)),$A48)),A48)</f>
        <v/>
      </c>
      <c r="C48" s="10" t="str">
        <f>IF(A48="","",SUMIFS('Сводная таблица'!E$3:E$99,'Сводная таблица'!$D$3:$D$99,$B48,'Сводная таблица'!$B$3:$B$99,$C$1))</f>
        <v/>
      </c>
      <c r="D48" s="10"/>
    </row>
    <row r="49" spans="1:4" ht="15.75" x14ac:dyDescent="0.25">
      <c r="A49" s="10" t="str">
        <f t="array" ref="A49">IF(A48="","",IF(N(A48)&lt;COUNTIFS('Сводная таблица'!C:C,LOOKUP(,-1/(T(+$A$1:$A48)&lt;&gt;""),$A$1:$A48),'Сводная таблица'!B:B,C$1),N(A48)+1,""&amp;INDEX('Сводная таблица'!C:C,MIN(IF(COUNTIF(A$1:A48,'Сводная таблица'!C$3:C$99)=0,ROW($3:$99))))))</f>
        <v/>
      </c>
      <c r="B49" s="4" t="str">
        <f t="array" ref="B49">IFERROR(INDEX('Сводная таблица'!D:D,SMALL(IF((LOOKUP(,-1/(T(+$A$1:$A48)&lt;&gt;""),$A$1:$A48)='Сводная таблица'!$C$3:$C$99)*($C$1='Сводная таблица'!$B$3:$B$99),ROW($3:$99)),$A49)),A49)</f>
        <v/>
      </c>
      <c r="C49" s="10" t="str">
        <f>IF(A49="","",SUMIFS('Сводная таблица'!E$3:E$99,'Сводная таблица'!$D$3:$D$99,$B49,'Сводная таблица'!$B$3:$B$99,$C$1))</f>
        <v/>
      </c>
      <c r="D49" s="10"/>
    </row>
    <row r="50" spans="1:4" ht="15.75" x14ac:dyDescent="0.25">
      <c r="A50" s="10" t="str">
        <f t="array" ref="A50">IF(A49="","",IF(N(A49)&lt;COUNTIFS('Сводная таблица'!C:C,LOOKUP(,-1/(T(+$A$1:$A49)&lt;&gt;""),$A$1:$A49),'Сводная таблица'!B:B,C$1),N(A49)+1,""&amp;INDEX('Сводная таблица'!C:C,MIN(IF(COUNTIF(A$1:A49,'Сводная таблица'!C$3:C$99)=0,ROW($3:$99))))))</f>
        <v/>
      </c>
      <c r="B50" s="4" t="str">
        <f t="array" ref="B50">IFERROR(INDEX('Сводная таблица'!D:D,SMALL(IF((LOOKUP(,-1/(T(+$A$1:$A49)&lt;&gt;""),$A$1:$A49)='Сводная таблица'!$C$3:$C$99)*($C$1='Сводная таблица'!$B$3:$B$99),ROW($3:$99)),$A50)),A50)</f>
        <v/>
      </c>
      <c r="C50" s="10" t="str">
        <f>IF(A50="","",SUMIFS('Сводная таблица'!E$3:E$99,'Сводная таблица'!$D$3:$D$99,$B50,'Сводная таблица'!$B$3:$B$99,$C$1))</f>
        <v/>
      </c>
      <c r="D50" s="10"/>
    </row>
    <row r="51" spans="1:4" ht="15.75" x14ac:dyDescent="0.25">
      <c r="A51" s="10" t="str">
        <f t="array" ref="A51">IF(A50="","",IF(N(A50)&lt;COUNTIFS('Сводная таблица'!C:C,LOOKUP(,-1/(T(+$A$1:$A50)&lt;&gt;""),$A$1:$A50),'Сводная таблица'!B:B,C$1),N(A50)+1,""&amp;INDEX('Сводная таблица'!C:C,MIN(IF(COUNTIF(A$1:A50,'Сводная таблица'!C$3:C$99)=0,ROW($3:$99))))))</f>
        <v/>
      </c>
      <c r="B51" s="4" t="str">
        <f t="array" ref="B51">IFERROR(INDEX('Сводная таблица'!D:D,SMALL(IF((LOOKUP(,-1/(T(+$A$1:$A50)&lt;&gt;""),$A$1:$A50)='Сводная таблица'!$C$3:$C$99)*($C$1='Сводная таблица'!$B$3:$B$99),ROW($3:$99)),$A51)),A51)</f>
        <v/>
      </c>
      <c r="C51" s="10" t="str">
        <f>IF(A51="","",SUMIFS('Сводная таблица'!E$3:E$99,'Сводная таблица'!$D$3:$D$99,$B51,'Сводная таблица'!$B$3:$B$99,$C$1))</f>
        <v/>
      </c>
      <c r="D51" s="10"/>
    </row>
    <row r="52" spans="1:4" ht="15.75" x14ac:dyDescent="0.25">
      <c r="A52" s="10" t="str">
        <f t="array" ref="A52">IF(A51="","",IF(N(A51)&lt;COUNTIFS('Сводная таблица'!C:C,LOOKUP(,-1/(T(+$A$1:$A51)&lt;&gt;""),$A$1:$A51),'Сводная таблица'!B:B,C$1),N(A51)+1,""&amp;INDEX('Сводная таблица'!C:C,MIN(IF(COUNTIF(A$1:A51,'Сводная таблица'!C$3:C$99)=0,ROW($3:$99))))))</f>
        <v/>
      </c>
      <c r="B52" s="4" t="str">
        <f t="array" ref="B52">IFERROR(INDEX('Сводная таблица'!D:D,SMALL(IF((LOOKUP(,-1/(T(+$A$1:$A51)&lt;&gt;""),$A$1:$A51)='Сводная таблица'!$C$3:$C$99)*($C$1='Сводная таблица'!$B$3:$B$99),ROW($3:$99)),$A52)),A52)</f>
        <v/>
      </c>
      <c r="C52" s="10" t="str">
        <f>IF(A52="","",SUMIFS('Сводная таблица'!E$3:E$99,'Сводная таблица'!$D$3:$D$99,$B52,'Сводная таблица'!$B$3:$B$99,$C$1))</f>
        <v/>
      </c>
      <c r="D52" s="10"/>
    </row>
    <row r="53" spans="1:4" ht="15.75" x14ac:dyDescent="0.25">
      <c r="A53" s="10" t="str">
        <f t="array" ref="A53">IF(A52="","",IF(N(A52)&lt;COUNTIFS('Сводная таблица'!C:C,LOOKUP(,-1/(T(+$A$1:$A52)&lt;&gt;""),$A$1:$A52),'Сводная таблица'!B:B,C$1),N(A52)+1,""&amp;INDEX('Сводная таблица'!C:C,MIN(IF(COUNTIF(A$1:A52,'Сводная таблица'!C$3:C$99)=0,ROW($3:$99))))))</f>
        <v/>
      </c>
      <c r="B53" s="4" t="str">
        <f t="array" ref="B53">IFERROR(INDEX('Сводная таблица'!D:D,SMALL(IF((LOOKUP(,-1/(T(+$A$1:$A52)&lt;&gt;""),$A$1:$A52)='Сводная таблица'!$C$3:$C$99)*($C$1='Сводная таблица'!$B$3:$B$99),ROW($3:$99)),$A53)),A53)</f>
        <v/>
      </c>
      <c r="C53" s="10" t="str">
        <f>IF(A53="","",SUMIFS('Сводная таблица'!E$3:E$99,'Сводная таблица'!$D$3:$D$99,$B53,'Сводная таблица'!$B$3:$B$99,$C$1))</f>
        <v/>
      </c>
      <c r="D53" s="10"/>
    </row>
    <row r="54" spans="1:4" ht="15.75" x14ac:dyDescent="0.25">
      <c r="A54" s="10" t="str">
        <f t="array" ref="A54">IF(A53="","",IF(N(A53)&lt;COUNTIFS('Сводная таблица'!C:C,LOOKUP(,-1/(T(+$A$1:$A53)&lt;&gt;""),$A$1:$A53),'Сводная таблица'!B:B,C$1),N(A53)+1,""&amp;INDEX('Сводная таблица'!C:C,MIN(IF(COUNTIF(A$1:A53,'Сводная таблица'!C$3:C$99)=0,ROW($3:$99))))))</f>
        <v/>
      </c>
      <c r="B54" s="4" t="str">
        <f t="array" ref="B54">IFERROR(INDEX('Сводная таблица'!D:D,SMALL(IF((LOOKUP(,-1/(T(+$A$1:$A53)&lt;&gt;""),$A$1:$A53)='Сводная таблица'!$C$3:$C$99)*($C$1='Сводная таблица'!$B$3:$B$99),ROW($3:$99)),$A54)),A54)</f>
        <v/>
      </c>
      <c r="C54" s="10" t="str">
        <f>IF(A54="","",SUMIFS('Сводная таблица'!E$3:E$99,'Сводная таблица'!$D$3:$D$99,$B54,'Сводная таблица'!$B$3:$B$99,$C$1))</f>
        <v/>
      </c>
      <c r="D54" s="10"/>
    </row>
    <row r="55" spans="1:4" ht="15.75" x14ac:dyDescent="0.25">
      <c r="A55" s="10" t="str">
        <f t="array" ref="A55">IF(A54="","",IF(N(A54)&lt;COUNTIFS('Сводная таблица'!C:C,LOOKUP(,-1/(T(+$A$1:$A54)&lt;&gt;""),$A$1:$A54),'Сводная таблица'!B:B,C$1),N(A54)+1,""&amp;INDEX('Сводная таблица'!C:C,MIN(IF(COUNTIF(A$1:A54,'Сводная таблица'!C$3:C$99)=0,ROW($3:$99))))))</f>
        <v/>
      </c>
      <c r="B55" s="4" t="str">
        <f t="array" ref="B55">IFERROR(INDEX('Сводная таблица'!D:D,SMALL(IF((LOOKUP(,-1/(T(+$A$1:$A54)&lt;&gt;""),$A$1:$A54)='Сводная таблица'!$C$3:$C$99)*($C$1='Сводная таблица'!$B$3:$B$99),ROW($3:$99)),$A55)),A55)</f>
        <v/>
      </c>
      <c r="C55" s="10" t="str">
        <f>IF(A55="","",SUMIFS('Сводная таблица'!E$3:E$99,'Сводная таблица'!$D$3:$D$99,$B55,'Сводная таблица'!$B$3:$B$99,$C$1))</f>
        <v/>
      </c>
      <c r="D55" s="10"/>
    </row>
    <row r="56" spans="1:4" ht="15.75" x14ac:dyDescent="0.25">
      <c r="A56" s="10" t="str">
        <f t="array" ref="A56">IF(A55="","",IF(N(A55)&lt;COUNTIFS('Сводная таблица'!C:C,LOOKUP(,-1/(T(+$A$1:$A55)&lt;&gt;""),$A$1:$A55),'Сводная таблица'!B:B,C$1),N(A55)+1,""&amp;INDEX('Сводная таблица'!C:C,MIN(IF(COUNTIF(A$1:A55,'Сводная таблица'!C$3:C$99)=0,ROW($3:$99))))))</f>
        <v/>
      </c>
      <c r="B56" s="4" t="str">
        <f t="array" ref="B56">IFERROR(INDEX('Сводная таблица'!D:D,SMALL(IF((LOOKUP(,-1/(T(+$A$1:$A55)&lt;&gt;""),$A$1:$A55)='Сводная таблица'!$C$3:$C$99)*($C$1='Сводная таблица'!$B$3:$B$99),ROW($3:$99)),$A56)),A56)</f>
        <v/>
      </c>
      <c r="C56" s="10" t="str">
        <f>IF(A56="","",SUMIFS('Сводная таблица'!E$3:E$99,'Сводная таблица'!$D$3:$D$99,$B56,'Сводная таблица'!$B$3:$B$99,$C$1))</f>
        <v/>
      </c>
      <c r="D56" s="10"/>
    </row>
    <row r="57" spans="1:4" ht="15.75" x14ac:dyDescent="0.25">
      <c r="A57" s="10" t="str">
        <f t="array" ref="A57">IF(A56="","",IF(N(A56)&lt;COUNTIFS('Сводная таблица'!C:C,LOOKUP(,-1/(T(+$A$1:$A56)&lt;&gt;""),$A$1:$A56),'Сводная таблица'!B:B,C$1),N(A56)+1,""&amp;INDEX('Сводная таблица'!C:C,MIN(IF(COUNTIF(A$1:A56,'Сводная таблица'!C$3:C$99)=0,ROW($3:$99))))))</f>
        <v/>
      </c>
      <c r="B57" s="4" t="str">
        <f t="array" ref="B57">IFERROR(INDEX('Сводная таблица'!D:D,SMALL(IF((LOOKUP(,-1/(T(+$A$1:$A56)&lt;&gt;""),$A$1:$A56)='Сводная таблица'!$C$3:$C$99)*($C$1='Сводная таблица'!$B$3:$B$99),ROW($3:$99)),$A57)),A57)</f>
        <v/>
      </c>
      <c r="C57" s="10" t="str">
        <f>IF(A57="","",SUMIFS('Сводная таблица'!E$3:E$99,'Сводная таблица'!$D$3:$D$99,$B57,'Сводная таблица'!$B$3:$B$99,$C$1))</f>
        <v/>
      </c>
      <c r="D57" s="10"/>
    </row>
    <row r="58" spans="1:4" ht="15.75" x14ac:dyDescent="0.25">
      <c r="A58" s="10" t="str">
        <f t="array" ref="A58">IF(A57="","",IF(N(A57)&lt;COUNTIFS('Сводная таблица'!C:C,LOOKUP(,-1/(T(+$A$1:$A57)&lt;&gt;""),$A$1:$A57),'Сводная таблица'!B:B,C$1),N(A57)+1,""&amp;INDEX('Сводная таблица'!C:C,MIN(IF(COUNTIF(A$1:A57,'Сводная таблица'!C$3:C$99)=0,ROW($3:$99))))))</f>
        <v/>
      </c>
      <c r="B58" s="4" t="str">
        <f t="array" ref="B58">IFERROR(INDEX('Сводная таблица'!D:D,SMALL(IF((LOOKUP(,-1/(T(+$A$1:$A57)&lt;&gt;""),$A$1:$A57)='Сводная таблица'!$C$3:$C$99)*($C$1='Сводная таблица'!$B$3:$B$99),ROW($3:$99)),$A58)),A58)</f>
        <v/>
      </c>
      <c r="C58" s="10" t="str">
        <f>IF(A58="","",SUMIFS('Сводная таблица'!E$3:E$99,'Сводная таблица'!$D$3:$D$99,$B58,'Сводная таблица'!$B$3:$B$99,$C$1))</f>
        <v/>
      </c>
      <c r="D58" s="10"/>
    </row>
    <row r="59" spans="1:4" ht="15.75" x14ac:dyDescent="0.25">
      <c r="A59" s="10" t="str">
        <f t="array" ref="A59">IF(A58="","",IF(N(A58)&lt;COUNTIFS('Сводная таблица'!C:C,LOOKUP(,-1/(T(+$A$1:$A58)&lt;&gt;""),$A$1:$A58),'Сводная таблица'!B:B,C$1),N(A58)+1,""&amp;INDEX('Сводная таблица'!C:C,MIN(IF(COUNTIF(A$1:A58,'Сводная таблица'!C$3:C$99)=0,ROW($3:$99))))))</f>
        <v/>
      </c>
      <c r="B59" s="4" t="str">
        <f t="array" ref="B59">IFERROR(INDEX('Сводная таблица'!D:D,SMALL(IF((LOOKUP(,-1/(T(+$A$1:$A58)&lt;&gt;""),$A$1:$A58)='Сводная таблица'!$C$3:$C$99)*($C$1='Сводная таблица'!$B$3:$B$99),ROW($3:$99)),$A59)),A59)</f>
        <v/>
      </c>
      <c r="C59" s="10" t="str">
        <f>IF(A59="","",SUMIFS('Сводная таблица'!E$3:E$99,'Сводная таблица'!$D$3:$D$99,$B59,'Сводная таблица'!$B$3:$B$99,$C$1))</f>
        <v/>
      </c>
      <c r="D59" s="10"/>
    </row>
  </sheetData>
  <sheetProtection formatCells="0" formatColumns="0" formatRows="0" insertColumns="0" insertRows="0" insertHyperlinks="0" deleteColumns="0" deleteRows="0" sort="0" autoFilter="0" pivotTables="0"/>
  <conditionalFormatting sqref="A5:A59">
    <cfRule type="expression" dxfId="3" priority="6">
      <formula>LEN(T($A5))&gt;2</formula>
    </cfRule>
  </conditionalFormatting>
  <conditionalFormatting sqref="B5:B59">
    <cfRule type="expression" dxfId="2" priority="2">
      <formula>LEN(T(A5))&gt;2</formula>
    </cfRule>
  </conditionalFormatting>
  <conditionalFormatting sqref="C5:D59">
    <cfRule type="expression" dxfId="1" priority="1">
      <formula>LEN(T($A5))&gt;2</formula>
    </cfRule>
  </conditionalFormatting>
  <conditionalFormatting sqref="A5:D59">
    <cfRule type="expression" dxfId="0" priority="7">
      <formula>$A5=""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8"/>
  <sheetViews>
    <sheetView zoomScale="85" zoomScaleNormal="85" workbookViewId="0">
      <selection activeCell="E7" sqref="E7"/>
    </sheetView>
  </sheetViews>
  <sheetFormatPr defaultRowHeight="15" x14ac:dyDescent="0.25"/>
  <cols>
    <col min="1" max="1" width="4.7109375" bestFit="1" customWidth="1"/>
    <col min="2" max="2" width="12.85546875" customWidth="1"/>
    <col min="3" max="3" width="17.85546875" bestFit="1" customWidth="1"/>
    <col min="4" max="4" width="42.140625" customWidth="1"/>
    <col min="5" max="5" width="15.7109375" customWidth="1"/>
    <col min="6" max="6" width="30.140625" customWidth="1"/>
    <col min="7" max="7" width="18.42578125" customWidth="1"/>
  </cols>
  <sheetData>
    <row r="1" spans="1:6" ht="18.75" x14ac:dyDescent="0.3">
      <c r="A1" s="18" t="s">
        <v>8</v>
      </c>
      <c r="B1" s="18"/>
      <c r="C1" s="18"/>
      <c r="D1" s="18"/>
      <c r="E1" s="18"/>
      <c r="F1" s="18"/>
    </row>
    <row r="2" spans="1:6" ht="30" x14ac:dyDescent="0.25">
      <c r="A2" s="11" t="s">
        <v>5</v>
      </c>
      <c r="B2" s="11" t="s">
        <v>3</v>
      </c>
      <c r="C2" s="11" t="s">
        <v>28</v>
      </c>
      <c r="D2" s="3" t="s">
        <v>27</v>
      </c>
      <c r="E2" s="3" t="s">
        <v>1</v>
      </c>
      <c r="F2" s="3" t="s">
        <v>26</v>
      </c>
    </row>
    <row r="3" spans="1:6" ht="15.75" x14ac:dyDescent="0.25">
      <c r="A3" s="10">
        <v>1</v>
      </c>
      <c r="B3" s="12">
        <v>43678</v>
      </c>
      <c r="C3" s="13" t="s">
        <v>7</v>
      </c>
      <c r="D3" s="4" t="s">
        <v>11</v>
      </c>
      <c r="E3" s="5">
        <v>10</v>
      </c>
      <c r="F3" s="7"/>
    </row>
    <row r="4" spans="1:6" ht="15.75" x14ac:dyDescent="0.25">
      <c r="A4" s="10">
        <f>A3+1</f>
        <v>2</v>
      </c>
      <c r="B4" s="12">
        <v>43678</v>
      </c>
      <c r="C4" s="13" t="s">
        <v>7</v>
      </c>
      <c r="D4" s="4" t="s">
        <v>12</v>
      </c>
      <c r="E4" s="5">
        <v>5</v>
      </c>
      <c r="F4" s="7"/>
    </row>
    <row r="5" spans="1:6" s="1" customFormat="1" ht="15.75" x14ac:dyDescent="0.25">
      <c r="A5" s="10">
        <f t="shared" ref="A5:A58" si="0">A4+1</f>
        <v>3</v>
      </c>
      <c r="B5" s="12">
        <v>43678</v>
      </c>
      <c r="C5" s="13" t="s">
        <v>7</v>
      </c>
      <c r="D5" s="4" t="s">
        <v>13</v>
      </c>
      <c r="E5" s="5"/>
      <c r="F5" s="7"/>
    </row>
    <row r="6" spans="1:6" s="1" customFormat="1" ht="15.75" x14ac:dyDescent="0.25">
      <c r="A6" s="10">
        <f t="shared" si="0"/>
        <v>4</v>
      </c>
      <c r="B6" s="12">
        <v>43678</v>
      </c>
      <c r="C6" s="13" t="s">
        <v>7</v>
      </c>
      <c r="D6" s="4" t="s">
        <v>14</v>
      </c>
      <c r="E6" s="5">
        <v>4</v>
      </c>
      <c r="F6" s="7"/>
    </row>
    <row r="7" spans="1:6" s="1" customFormat="1" ht="15.75" x14ac:dyDescent="0.25">
      <c r="A7" s="10">
        <f t="shared" si="0"/>
        <v>5</v>
      </c>
      <c r="B7" s="12">
        <v>43678</v>
      </c>
      <c r="C7" s="13" t="s">
        <v>7</v>
      </c>
      <c r="D7" s="4" t="s">
        <v>15</v>
      </c>
      <c r="E7" s="5"/>
      <c r="F7" s="7"/>
    </row>
    <row r="8" spans="1:6" s="1" customFormat="1" ht="15.75" x14ac:dyDescent="0.25">
      <c r="A8" s="10">
        <f t="shared" si="0"/>
        <v>6</v>
      </c>
      <c r="B8" s="12">
        <v>43678</v>
      </c>
      <c r="C8" s="13" t="s">
        <v>7</v>
      </c>
      <c r="D8" s="4" t="s">
        <v>16</v>
      </c>
      <c r="E8" s="5"/>
      <c r="F8" s="7"/>
    </row>
    <row r="9" spans="1:6" s="1" customFormat="1" ht="15.75" x14ac:dyDescent="0.25">
      <c r="A9" s="10">
        <f t="shared" si="0"/>
        <v>7</v>
      </c>
      <c r="B9" s="12">
        <v>43678</v>
      </c>
      <c r="C9" s="13" t="s">
        <v>7</v>
      </c>
      <c r="D9" s="4" t="s">
        <v>17</v>
      </c>
      <c r="E9" s="5"/>
      <c r="F9" s="7"/>
    </row>
    <row r="10" spans="1:6" s="1" customFormat="1" ht="15.75" x14ac:dyDescent="0.25">
      <c r="A10" s="10">
        <f t="shared" si="0"/>
        <v>8</v>
      </c>
      <c r="B10" s="12">
        <v>43678</v>
      </c>
      <c r="C10" s="13" t="s">
        <v>7</v>
      </c>
      <c r="D10" s="4" t="s">
        <v>14</v>
      </c>
      <c r="E10" s="5">
        <v>3</v>
      </c>
      <c r="F10" s="7"/>
    </row>
    <row r="11" spans="1:6" s="1" customFormat="1" ht="15.75" x14ac:dyDescent="0.25">
      <c r="A11" s="10">
        <f t="shared" si="0"/>
        <v>9</v>
      </c>
      <c r="B11" s="12">
        <v>43678</v>
      </c>
      <c r="C11" s="13" t="s">
        <v>7</v>
      </c>
      <c r="D11" s="4" t="s">
        <v>15</v>
      </c>
      <c r="E11" s="5"/>
      <c r="F11" s="7"/>
    </row>
    <row r="12" spans="1:6" s="1" customFormat="1" ht="15.75" x14ac:dyDescent="0.25">
      <c r="A12" s="10">
        <f t="shared" si="0"/>
        <v>10</v>
      </c>
      <c r="B12" s="12">
        <v>43678</v>
      </c>
      <c r="C12" s="13" t="s">
        <v>7</v>
      </c>
      <c r="D12" s="4" t="s">
        <v>18</v>
      </c>
      <c r="E12" s="5"/>
      <c r="F12" s="6"/>
    </row>
    <row r="13" spans="1:6" s="1" customFormat="1" ht="15.75" x14ac:dyDescent="0.25">
      <c r="A13" s="10">
        <f t="shared" si="0"/>
        <v>11</v>
      </c>
      <c r="B13" s="12">
        <v>43678</v>
      </c>
      <c r="C13" s="13" t="s">
        <v>7</v>
      </c>
      <c r="D13" s="4" t="s">
        <v>17</v>
      </c>
      <c r="E13" s="5"/>
      <c r="F13" s="7"/>
    </row>
    <row r="14" spans="1:6" s="1" customFormat="1" ht="15.75" x14ac:dyDescent="0.25">
      <c r="A14" s="10">
        <f t="shared" si="0"/>
        <v>12</v>
      </c>
      <c r="B14" s="12">
        <v>43678</v>
      </c>
      <c r="C14" s="13" t="s">
        <v>7</v>
      </c>
      <c r="D14" s="4" t="s">
        <v>19</v>
      </c>
      <c r="E14" s="5"/>
      <c r="F14" s="7"/>
    </row>
    <row r="15" spans="1:6" s="1" customFormat="1" ht="15.75" x14ac:dyDescent="0.25">
      <c r="A15" s="10">
        <f t="shared" si="0"/>
        <v>13</v>
      </c>
      <c r="B15" s="12">
        <v>43678</v>
      </c>
      <c r="C15" s="13" t="s">
        <v>7</v>
      </c>
      <c r="D15" s="4" t="s">
        <v>16</v>
      </c>
      <c r="E15" s="5"/>
      <c r="F15" s="7"/>
    </row>
    <row r="16" spans="1:6" s="1" customFormat="1" ht="15.75" x14ac:dyDescent="0.25">
      <c r="A16" s="10">
        <f t="shared" si="0"/>
        <v>14</v>
      </c>
      <c r="B16" s="12">
        <v>43678</v>
      </c>
      <c r="C16" s="13" t="s">
        <v>7</v>
      </c>
      <c r="D16" s="4" t="s">
        <v>19</v>
      </c>
      <c r="E16" s="5"/>
      <c r="F16" s="7"/>
    </row>
    <row r="17" spans="1:6" s="1" customFormat="1" ht="15.75" x14ac:dyDescent="0.25">
      <c r="A17" s="10">
        <f t="shared" si="0"/>
        <v>15</v>
      </c>
      <c r="B17" s="12">
        <v>43678</v>
      </c>
      <c r="C17" s="13" t="s">
        <v>7</v>
      </c>
      <c r="D17" s="4" t="s">
        <v>20</v>
      </c>
      <c r="E17" s="5"/>
      <c r="F17" s="7"/>
    </row>
    <row r="18" spans="1:6" s="1" customFormat="1" ht="15.75" x14ac:dyDescent="0.25">
      <c r="A18" s="10">
        <f t="shared" si="0"/>
        <v>16</v>
      </c>
      <c r="B18" s="12">
        <v>43678</v>
      </c>
      <c r="C18" s="13" t="s">
        <v>7</v>
      </c>
      <c r="D18" s="4" t="s">
        <v>20</v>
      </c>
      <c r="E18" s="5"/>
      <c r="F18" s="7"/>
    </row>
    <row r="19" spans="1:6" s="1" customFormat="1" ht="15.75" x14ac:dyDescent="0.25">
      <c r="A19" s="10">
        <f t="shared" si="0"/>
        <v>17</v>
      </c>
      <c r="B19" s="12">
        <v>43678</v>
      </c>
      <c r="C19" s="13" t="s">
        <v>7</v>
      </c>
      <c r="D19" s="4" t="s">
        <v>19</v>
      </c>
      <c r="E19" s="5"/>
      <c r="F19" s="7"/>
    </row>
    <row r="20" spans="1:6" s="1" customFormat="1" ht="15.75" x14ac:dyDescent="0.25">
      <c r="A20" s="10">
        <f t="shared" si="0"/>
        <v>18</v>
      </c>
      <c r="B20" s="12">
        <v>43678</v>
      </c>
      <c r="C20" s="13" t="s">
        <v>7</v>
      </c>
      <c r="D20" s="4" t="s">
        <v>19</v>
      </c>
      <c r="E20" s="5"/>
      <c r="F20" s="7"/>
    </row>
    <row r="21" spans="1:6" s="1" customFormat="1" ht="15.75" x14ac:dyDescent="0.25">
      <c r="A21" s="10">
        <f t="shared" si="0"/>
        <v>19</v>
      </c>
      <c r="B21" s="12">
        <v>43678</v>
      </c>
      <c r="C21" s="13" t="s">
        <v>7</v>
      </c>
      <c r="D21" s="4" t="s">
        <v>21</v>
      </c>
      <c r="E21" s="5"/>
      <c r="F21" s="7"/>
    </row>
    <row r="22" spans="1:6" s="1" customFormat="1" ht="15.75" x14ac:dyDescent="0.25">
      <c r="A22" s="10">
        <f t="shared" si="0"/>
        <v>20</v>
      </c>
      <c r="B22" s="12">
        <v>43678</v>
      </c>
      <c r="C22" s="13" t="s">
        <v>7</v>
      </c>
      <c r="D22" s="4" t="s">
        <v>19</v>
      </c>
      <c r="E22" s="5"/>
      <c r="F22" s="7"/>
    </row>
    <row r="23" spans="1:6" ht="15.75" x14ac:dyDescent="0.25">
      <c r="A23" s="10">
        <f t="shared" si="0"/>
        <v>21</v>
      </c>
      <c r="B23" s="12">
        <v>43678</v>
      </c>
      <c r="C23" s="8" t="s">
        <v>9</v>
      </c>
      <c r="D23" s="4" t="s">
        <v>20</v>
      </c>
      <c r="E23" s="5"/>
      <c r="F23" s="7"/>
    </row>
    <row r="24" spans="1:6" ht="15.75" x14ac:dyDescent="0.25">
      <c r="A24" s="10">
        <f t="shared" si="0"/>
        <v>22</v>
      </c>
      <c r="B24" s="12">
        <v>43678</v>
      </c>
      <c r="C24" s="8" t="s">
        <v>9</v>
      </c>
      <c r="D24" s="4" t="s">
        <v>19</v>
      </c>
      <c r="E24" s="5"/>
      <c r="F24" s="7"/>
    </row>
    <row r="25" spans="1:6" ht="15.75" x14ac:dyDescent="0.25">
      <c r="A25" s="10">
        <f t="shared" si="0"/>
        <v>23</v>
      </c>
      <c r="B25" s="12">
        <v>43678</v>
      </c>
      <c r="C25" s="8" t="s">
        <v>9</v>
      </c>
      <c r="D25" s="4" t="s">
        <v>4</v>
      </c>
      <c r="E25" s="5"/>
      <c r="F25" s="7"/>
    </row>
    <row r="26" spans="1:6" ht="15.75" x14ac:dyDescent="0.25">
      <c r="A26" s="10">
        <f t="shared" si="0"/>
        <v>24</v>
      </c>
      <c r="B26" s="12">
        <v>43678</v>
      </c>
      <c r="C26" s="8" t="s">
        <v>10</v>
      </c>
      <c r="D26" s="4" t="s">
        <v>19</v>
      </c>
      <c r="E26" s="5"/>
      <c r="F26" s="7"/>
    </row>
    <row r="27" spans="1:6" ht="15.75" x14ac:dyDescent="0.25">
      <c r="A27" s="10">
        <f t="shared" si="0"/>
        <v>25</v>
      </c>
      <c r="B27" s="12">
        <v>43678</v>
      </c>
      <c r="C27" s="8" t="s">
        <v>10</v>
      </c>
      <c r="D27" s="4" t="s">
        <v>20</v>
      </c>
      <c r="E27" s="5"/>
      <c r="F27" s="6"/>
    </row>
    <row r="28" spans="1:6" ht="15.75" x14ac:dyDescent="0.25">
      <c r="A28" s="10">
        <f t="shared" si="0"/>
        <v>26</v>
      </c>
      <c r="B28" s="12">
        <v>43678</v>
      </c>
      <c r="C28" s="8" t="s">
        <v>10</v>
      </c>
      <c r="D28" s="4" t="s">
        <v>19</v>
      </c>
      <c r="E28" s="5"/>
      <c r="F28" s="7"/>
    </row>
    <row r="29" spans="1:6" ht="15.75" x14ac:dyDescent="0.25">
      <c r="A29" s="10">
        <f t="shared" si="0"/>
        <v>27</v>
      </c>
      <c r="B29" s="12">
        <v>43678</v>
      </c>
      <c r="C29" s="8" t="s">
        <v>10</v>
      </c>
      <c r="D29" s="4" t="s">
        <v>22</v>
      </c>
      <c r="E29" s="5"/>
      <c r="F29" s="7"/>
    </row>
    <row r="30" spans="1:6" ht="15.75" x14ac:dyDescent="0.25">
      <c r="A30" s="10">
        <f t="shared" si="0"/>
        <v>28</v>
      </c>
      <c r="B30" s="12">
        <v>43678</v>
      </c>
      <c r="C30" s="8" t="s">
        <v>10</v>
      </c>
      <c r="D30" s="4" t="s">
        <v>23</v>
      </c>
      <c r="E30" s="5"/>
      <c r="F30" s="7"/>
    </row>
    <row r="31" spans="1:6" ht="15.75" x14ac:dyDescent="0.25">
      <c r="A31" s="10">
        <f t="shared" si="0"/>
        <v>29</v>
      </c>
      <c r="B31" s="12">
        <v>43678</v>
      </c>
      <c r="C31" s="8" t="s">
        <v>10</v>
      </c>
      <c r="D31" s="4" t="s">
        <v>24</v>
      </c>
      <c r="E31" s="5"/>
      <c r="F31" s="6"/>
    </row>
    <row r="32" spans="1:6" ht="15.75" x14ac:dyDescent="0.25">
      <c r="A32" s="10">
        <f t="shared" si="0"/>
        <v>30</v>
      </c>
      <c r="B32" s="12">
        <v>43678</v>
      </c>
      <c r="C32" s="8" t="s">
        <v>10</v>
      </c>
      <c r="D32" s="4" t="s">
        <v>19</v>
      </c>
      <c r="E32" s="5"/>
      <c r="F32" s="7"/>
    </row>
    <row r="33" spans="1:6" ht="15.75" x14ac:dyDescent="0.25">
      <c r="A33" s="10">
        <f t="shared" si="0"/>
        <v>31</v>
      </c>
      <c r="B33" s="12">
        <v>43678</v>
      </c>
      <c r="C33" s="8" t="s">
        <v>10</v>
      </c>
      <c r="D33" s="4" t="s">
        <v>21</v>
      </c>
      <c r="E33" s="5"/>
      <c r="F33" s="7"/>
    </row>
    <row r="34" spans="1:6" ht="15.75" x14ac:dyDescent="0.25">
      <c r="A34" s="10">
        <f t="shared" si="0"/>
        <v>32</v>
      </c>
      <c r="B34" s="12">
        <v>43679</v>
      </c>
      <c r="C34" s="13" t="s">
        <v>7</v>
      </c>
      <c r="D34" s="4" t="s">
        <v>21</v>
      </c>
      <c r="E34" s="5"/>
      <c r="F34" s="7"/>
    </row>
    <row r="35" spans="1:6" ht="15.75" x14ac:dyDescent="0.25">
      <c r="A35" s="10">
        <f t="shared" si="0"/>
        <v>33</v>
      </c>
      <c r="B35" s="12">
        <v>43679</v>
      </c>
      <c r="C35" s="13" t="s">
        <v>7</v>
      </c>
      <c r="D35" s="4" t="s">
        <v>14</v>
      </c>
      <c r="E35" s="5"/>
      <c r="F35" s="7"/>
    </row>
    <row r="36" spans="1:6" ht="15.75" x14ac:dyDescent="0.25">
      <c r="A36" s="10">
        <f t="shared" si="0"/>
        <v>34</v>
      </c>
      <c r="B36" s="12">
        <v>43679</v>
      </c>
      <c r="C36" s="13" t="s">
        <v>7</v>
      </c>
      <c r="D36" s="4" t="s">
        <v>19</v>
      </c>
      <c r="E36" s="5"/>
      <c r="F36" s="7"/>
    </row>
    <row r="37" spans="1:6" ht="15.75" x14ac:dyDescent="0.25">
      <c r="A37" s="10">
        <f t="shared" si="0"/>
        <v>35</v>
      </c>
      <c r="B37" s="12">
        <v>43679</v>
      </c>
      <c r="C37" s="13" t="s">
        <v>7</v>
      </c>
      <c r="D37" s="4" t="s">
        <v>21</v>
      </c>
      <c r="E37" s="5"/>
      <c r="F37" s="7"/>
    </row>
    <row r="38" spans="1:6" ht="15.75" x14ac:dyDescent="0.25">
      <c r="A38" s="10">
        <f t="shared" si="0"/>
        <v>36</v>
      </c>
      <c r="B38" s="12">
        <v>43679</v>
      </c>
      <c r="C38" s="13" t="s">
        <v>7</v>
      </c>
      <c r="D38" s="4" t="s">
        <v>19</v>
      </c>
      <c r="E38" s="5"/>
      <c r="F38" s="7"/>
    </row>
    <row r="39" spans="1:6" ht="15.75" x14ac:dyDescent="0.25">
      <c r="A39" s="10">
        <f t="shared" si="0"/>
        <v>37</v>
      </c>
      <c r="B39" s="12">
        <v>43679</v>
      </c>
      <c r="C39" s="13" t="s">
        <v>7</v>
      </c>
      <c r="D39" s="4" t="s">
        <v>20</v>
      </c>
      <c r="E39" s="5"/>
      <c r="F39" s="7"/>
    </row>
    <row r="40" spans="1:6" ht="17.25" customHeight="1" x14ac:dyDescent="0.25">
      <c r="A40" s="10">
        <f t="shared" si="0"/>
        <v>38</v>
      </c>
      <c r="B40" s="12">
        <v>43679</v>
      </c>
      <c r="C40" s="13" t="s">
        <v>7</v>
      </c>
      <c r="D40" s="4" t="s">
        <v>19</v>
      </c>
      <c r="E40" s="5"/>
      <c r="F40" s="7"/>
    </row>
    <row r="41" spans="1:6" ht="15.75" x14ac:dyDescent="0.25">
      <c r="A41" s="10">
        <f t="shared" si="0"/>
        <v>39</v>
      </c>
      <c r="B41" s="12">
        <v>43679</v>
      </c>
      <c r="C41" s="13" t="s">
        <v>7</v>
      </c>
      <c r="D41" s="4" t="s">
        <v>19</v>
      </c>
      <c r="E41" s="5"/>
      <c r="F41" s="7"/>
    </row>
    <row r="42" spans="1:6" ht="15.75" x14ac:dyDescent="0.25">
      <c r="A42" s="10">
        <f t="shared" si="0"/>
        <v>40</v>
      </c>
      <c r="B42" s="12">
        <v>43679</v>
      </c>
      <c r="C42" s="13" t="s">
        <v>7</v>
      </c>
      <c r="D42" s="4" t="s">
        <v>21</v>
      </c>
      <c r="E42" s="5"/>
      <c r="F42" s="7"/>
    </row>
    <row r="43" spans="1:6" ht="15.75" x14ac:dyDescent="0.25">
      <c r="A43" s="10">
        <f t="shared" si="0"/>
        <v>41</v>
      </c>
      <c r="B43" s="12">
        <v>43679</v>
      </c>
      <c r="C43" s="13" t="s">
        <v>7</v>
      </c>
      <c r="D43" s="4" t="s">
        <v>19</v>
      </c>
      <c r="E43" s="5"/>
      <c r="F43" s="7"/>
    </row>
    <row r="44" spans="1:6" ht="15.75" x14ac:dyDescent="0.25">
      <c r="A44" s="10">
        <f t="shared" si="0"/>
        <v>42</v>
      </c>
      <c r="B44" s="12">
        <v>43679</v>
      </c>
      <c r="C44" s="13" t="s">
        <v>7</v>
      </c>
      <c r="D44" s="4" t="s">
        <v>20</v>
      </c>
      <c r="E44" s="5"/>
      <c r="F44" s="7"/>
    </row>
    <row r="45" spans="1:6" ht="15.75" x14ac:dyDescent="0.25">
      <c r="A45" s="10">
        <f t="shared" si="0"/>
        <v>43</v>
      </c>
      <c r="B45" s="12">
        <v>43679</v>
      </c>
      <c r="C45" s="13" t="s">
        <v>7</v>
      </c>
      <c r="D45" s="4" t="s">
        <v>19</v>
      </c>
      <c r="E45" s="5"/>
      <c r="F45" s="7"/>
    </row>
    <row r="46" spans="1:6" ht="15.75" x14ac:dyDescent="0.25">
      <c r="A46" s="10">
        <f t="shared" si="0"/>
        <v>44</v>
      </c>
      <c r="B46" s="12">
        <v>43679</v>
      </c>
      <c r="C46" s="13" t="s">
        <v>7</v>
      </c>
      <c r="D46" s="4" t="s">
        <v>4</v>
      </c>
      <c r="E46" s="5"/>
      <c r="F46" s="7"/>
    </row>
    <row r="47" spans="1:6" ht="15.75" x14ac:dyDescent="0.25">
      <c r="A47" s="10">
        <f t="shared" si="0"/>
        <v>45</v>
      </c>
      <c r="B47" s="12">
        <v>43679</v>
      </c>
      <c r="C47" s="13" t="s">
        <v>7</v>
      </c>
      <c r="D47" s="4" t="s">
        <v>19</v>
      </c>
      <c r="E47" s="5"/>
      <c r="F47" s="7"/>
    </row>
    <row r="48" spans="1:6" ht="15.75" x14ac:dyDescent="0.25">
      <c r="A48" s="10">
        <f t="shared" si="0"/>
        <v>46</v>
      </c>
      <c r="B48" s="12">
        <v>43679</v>
      </c>
      <c r="C48" s="8" t="s">
        <v>9</v>
      </c>
      <c r="D48" s="4" t="s">
        <v>19</v>
      </c>
      <c r="E48" s="5"/>
      <c r="F48" s="7"/>
    </row>
    <row r="49" spans="1:6" ht="15.75" x14ac:dyDescent="0.25">
      <c r="A49" s="10">
        <f t="shared" si="0"/>
        <v>47</v>
      </c>
      <c r="B49" s="12">
        <v>43679</v>
      </c>
      <c r="C49" s="8" t="s">
        <v>10</v>
      </c>
      <c r="D49" s="4" t="s">
        <v>19</v>
      </c>
      <c r="E49" s="5"/>
      <c r="F49" s="7"/>
    </row>
    <row r="50" spans="1:6" ht="15.75" x14ac:dyDescent="0.25">
      <c r="A50" s="10">
        <f t="shared" si="0"/>
        <v>48</v>
      </c>
      <c r="B50" s="12">
        <v>43679</v>
      </c>
      <c r="C50" s="8" t="s">
        <v>10</v>
      </c>
      <c r="D50" s="4" t="s">
        <v>21</v>
      </c>
      <c r="E50" s="5"/>
      <c r="F50" s="7"/>
    </row>
    <row r="51" spans="1:6" ht="15.75" x14ac:dyDescent="0.25">
      <c r="A51" s="10">
        <f t="shared" si="0"/>
        <v>49</v>
      </c>
      <c r="B51" s="12">
        <v>43679</v>
      </c>
      <c r="C51" s="8" t="s">
        <v>10</v>
      </c>
      <c r="D51" s="4" t="s">
        <v>19</v>
      </c>
      <c r="E51" s="5"/>
      <c r="F51" s="7"/>
    </row>
    <row r="52" spans="1:6" ht="15.75" x14ac:dyDescent="0.25">
      <c r="A52" s="10">
        <f t="shared" si="0"/>
        <v>50</v>
      </c>
      <c r="B52" s="12">
        <v>43679</v>
      </c>
      <c r="C52" s="8" t="s">
        <v>10</v>
      </c>
      <c r="D52" s="4" t="s">
        <v>20</v>
      </c>
      <c r="E52" s="5"/>
      <c r="F52" s="7"/>
    </row>
    <row r="53" spans="1:6" ht="15.75" x14ac:dyDescent="0.25">
      <c r="A53" s="10">
        <f t="shared" si="0"/>
        <v>51</v>
      </c>
      <c r="B53" s="12">
        <v>43679</v>
      </c>
      <c r="C53" s="8" t="s">
        <v>10</v>
      </c>
      <c r="D53" s="4" t="s">
        <v>19</v>
      </c>
      <c r="E53" s="5"/>
      <c r="F53" s="7"/>
    </row>
    <row r="54" spans="1:6" ht="15.75" x14ac:dyDescent="0.25">
      <c r="A54" s="10">
        <f t="shared" si="0"/>
        <v>52</v>
      </c>
      <c r="B54" s="12">
        <v>43679</v>
      </c>
      <c r="C54" s="8" t="s">
        <v>10</v>
      </c>
      <c r="D54" s="4" t="s">
        <v>4</v>
      </c>
      <c r="E54" s="5"/>
      <c r="F54" s="7"/>
    </row>
    <row r="55" spans="1:6" ht="15.75" x14ac:dyDescent="0.25">
      <c r="A55" s="10">
        <f t="shared" si="0"/>
        <v>53</v>
      </c>
      <c r="B55" s="12">
        <v>43679</v>
      </c>
      <c r="C55" s="8" t="s">
        <v>10</v>
      </c>
      <c r="D55" s="4" t="s">
        <v>19</v>
      </c>
      <c r="E55" s="5"/>
      <c r="F55" s="7"/>
    </row>
    <row r="56" spans="1:6" ht="15.75" x14ac:dyDescent="0.25">
      <c r="A56" s="10">
        <f t="shared" si="0"/>
        <v>54</v>
      </c>
      <c r="B56" s="12">
        <v>43679</v>
      </c>
      <c r="C56" s="8" t="s">
        <v>10</v>
      </c>
      <c r="D56" s="4" t="s">
        <v>19</v>
      </c>
      <c r="E56" s="5"/>
      <c r="F56" s="7"/>
    </row>
    <row r="57" spans="1:6" ht="15.75" x14ac:dyDescent="0.25">
      <c r="A57" s="10">
        <f t="shared" si="0"/>
        <v>55</v>
      </c>
      <c r="B57" s="12">
        <v>43679</v>
      </c>
      <c r="C57" s="8" t="s">
        <v>10</v>
      </c>
      <c r="D57" s="4" t="s">
        <v>19</v>
      </c>
      <c r="E57" s="5"/>
      <c r="F57" s="7"/>
    </row>
    <row r="58" spans="1:6" ht="15.75" x14ac:dyDescent="0.25">
      <c r="A58" s="10">
        <f t="shared" si="0"/>
        <v>56</v>
      </c>
      <c r="B58" s="12">
        <v>43679</v>
      </c>
      <c r="C58" s="13" t="s">
        <v>2</v>
      </c>
      <c r="D58" s="4" t="s">
        <v>25</v>
      </c>
      <c r="E58" s="5"/>
      <c r="F58" s="7"/>
    </row>
  </sheetData>
  <sheetProtection formatCells="0" formatColumns="0" formatRows="0" insertColumns="0" insertRows="0" insertHyperlinks="0" deleteColumns="0" deleteRows="0" sort="0" autoFilter="0" pivotTables="0"/>
  <autoFilter ref="A2:F58"/>
  <mergeCells count="1">
    <mergeCell ref="A1:F1"/>
  </mergeCells>
  <dataValidations count="1">
    <dataValidation type="list" allowBlank="1" showInputMessage="1" showErrorMessage="1" sqref="F3:F58">
      <formula1>Кладовщики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Продажи</vt:lpstr>
      <vt:lpstr>Сводная 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2019-08-16T08:44:41Z</dcterms:modified>
</cp:coreProperties>
</file>