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09blq9o\Общая\Договор_2018\БДДС, БДР\"/>
    </mc:Choice>
  </mc:AlternateContent>
  <bookViews>
    <workbookView xWindow="0" yWindow="0" windowWidth="28800" windowHeight="11265" activeTab="1"/>
  </bookViews>
  <sheets>
    <sheet name="БДДС" sheetId="7" r:id="rId1"/>
    <sheet name="Выписка банка с 25.05.18 по н.в" sheetId="1" r:id="rId2"/>
  </sheets>
  <definedNames>
    <definedName name="_FilterDatabase" localSheetId="1" hidden="1">'Выписка банка с 25.05.18 по н.в'!$A$1:$G$151</definedName>
    <definedName name="_xlnm._FilterDatabase" localSheetId="1" hidden="1">'Выписка банка с 25.05.18 по н.в'!$A$1:$H$196</definedName>
  </definedNames>
  <calcPr calcId="162913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D6" i="7"/>
  <c r="F6" i="7" s="1"/>
  <c r="C381" i="7"/>
  <c r="C2" i="7"/>
  <c r="C3" i="7"/>
</calcChain>
</file>

<file path=xl/sharedStrings.xml><?xml version="1.0" encoding="utf-8"?>
<sst xmlns="http://schemas.openxmlformats.org/spreadsheetml/2006/main" count="1550" uniqueCount="417">
  <si>
    <t/>
  </si>
  <si>
    <t>ПАО СБЕРБАНК</t>
  </si>
  <si>
    <t>Московский банк Сбербанка России</t>
  </si>
  <si>
    <t>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</t>
  </si>
  <si>
    <t>Управление Федерального казначейства по г. Москве (ИФНС России №3 по г. Москве)</t>
  </si>
  <si>
    <t>Оплата комиссии за оказание услуг по зачислению денежных средств. Договор от 03.05.2018 № 38132425. НДС не облагается.</t>
  </si>
  <si>
    <t>ПАО СБЕРБАНК Г.Москва</t>
  </si>
  <si>
    <t>ООО "Культура Света"</t>
  </si>
  <si>
    <t>ООО "БУЛВЭРК"</t>
  </si>
  <si>
    <t>ИП Крылов Павел Андреевич</t>
  </si>
  <si>
    <t>ООО "Гледен Капитал" ДУ ОАО "ММЗ "Рассвет"</t>
  </si>
  <si>
    <t>Волчкова Елена Александровна</t>
  </si>
  <si>
    <t>31.01.2019</t>
  </si>
  <si>
    <t>УФК по г. Москве (Государственное учреждение Московское региональное отделение Фонда социального страхования Российской Федерации)</t>
  </si>
  <si>
    <t>ИП Колупаев Дмитрий Владимирович</t>
  </si>
  <si>
    <t>Оплата по счету №588/1 от 09.11.2018 г. За печать проектно-сметной документации (722 шт.). НДС не облагается.</t>
  </si>
  <si>
    <t>Оплата по счету №502 от 05.10.2018 г. За печать проектно-сметной документации (2 шт.). НДС не облагается.</t>
  </si>
  <si>
    <t>Оплата по счету №501 от 05.10.2018 г. За печать проектно-сметной документации (68 шт.). НДС не облагается.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</si>
  <si>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Документ(ы):; от 31/01/19 №№: 28 (22544 RUR  ), 27 (13000</t>
  </si>
  <si>
    <t>За СМС-информирование по Корп.Картам по счету 40702810238000102120 за период с '01/01/2019' по '31/01/2019'.</t>
  </si>
  <si>
    <t>Оплата по счету №15 от 25.12.2018г., За выполненные работы по Договору №23-08 ГЖ от 23.08.2018 г. В том числе НДС 18 % - 72000.00 рублей.</t>
  </si>
  <si>
    <t>ООО "АДЕК"</t>
  </si>
  <si>
    <t>01.02.2019</t>
  </si>
  <si>
    <t>РОП 190131Re.i01 Отражено по операции с картой MasterCard Business 5479380019546636 за 29.01.2019. ФИО Держателя Волчкова Елена Александровна. 1410 Покупка. MOSMETRO.RU KNOVOGIREE   MOSCOW       RUS</t>
  </si>
  <si>
    <t>РОП 190201Re.i01 Отражено по операции с картой MasterCard Business 5479380019546636 за 31.01.2019. ФИО Держателя Волчкова Елена Александровна. 1100 Покупка. Y.M*myprintshop          moskva       RUS</t>
  </si>
  <si>
    <t>04.02.2019</t>
  </si>
  <si>
    <t>(13%) Налог на доходы физических лиц за декабрь 2018 года ,   НДС не облагается.</t>
  </si>
  <si>
    <t>07.02.2019</t>
  </si>
  <si>
    <t>(2,9%) Страховые взносы на обязательное социальное страхование на случай временной нетрудоспособности и в связи с материнством за ноябрь 2018 года. НДС не облагается.</t>
  </si>
  <si>
    <t>(22%) Страховые взносы на обязательное пенсионное страхование за ноябрь 2018 года. НДС не облагается.</t>
  </si>
  <si>
    <t>(0,2%) Страховые взносы на обязательное соц страхование от несчастных случаев на производстве и проф.заболеваний за ноябрь 2018 г.  НДС не облагается.</t>
  </si>
  <si>
    <t>(13%) Налог на доходы физических лиц за ноябрь 2018 года ,   НДС не облагается.</t>
  </si>
  <si>
    <t>(5,1%) Страховые взносы на обязательное медицинское страхование за ноябрь 2018 года.. НДС не облагается.</t>
  </si>
  <si>
    <t>Оплата по счету №1 от 09.01.2019 г., Аванс по Договору №04/122018 от 24.12.2018 г., За оказание услуг "Коммуникационная политика" по приложению №1 от 24.12.2018 г. НДС не облагается.</t>
  </si>
  <si>
    <t>ИП Панов Максим Игоревич</t>
  </si>
  <si>
    <t>РОП 190206Re.i01 Отражено по операции с картой MasterCard Business 5479380019546636 за 05.02.2019. ФИО Держателя Волчкова Елена Александровна. 1100 Покупка. PMR*CP.MASTERHOST        MOSCOW       RUS</t>
  </si>
  <si>
    <t>Оплата по Договору-счету № 280119 от 28 января 2019 г., за выполненные работы по визуализации 7 изображений благоустройства, Акт от 04.02.2019  НДС не облагается.</t>
  </si>
  <si>
    <t>Оплата по Договору-счету № 050219 от 05 февраля 2019 г., за выполненные работы по визуализации 1 изображения благоустройства,  НДС не облагается.</t>
  </si>
  <si>
    <t>Оплата по счету №8 от 01.02.2018 г., за оказание услуг по ведению бухгалтерского учета по договору №24/10/2018 от 24.10.2018г. за ноябрь 2018 г. НДС не облагается.</t>
  </si>
  <si>
    <t>ИП Богданова Татьяна Олеговна</t>
  </si>
  <si>
    <t>Оплата по счету №9 от 01.02.2018 г., за оказание услуг по ведению бухгалтерского учета по договору №24/10/2018 от 24.10.2018г. за декабрь 2018 г. НДС не облагается.</t>
  </si>
  <si>
    <t>Оплата по счету №10 от 01.02.2018 г., за оказание услуг по ведению бухгалтерского учета по договору №24/10/2018 от 24.10.2018г. за январь 2019 г. НДС не облагается.</t>
  </si>
  <si>
    <t>Оплата по счету №200А от 07.02.2019г., Оплата полиграфических работ по Договору №361401-CG\2018 от 05.10.2018 г. В том числе НДС 20 % - 123.00 рублей.</t>
  </si>
  <si>
    <t>ООО "Марка"</t>
  </si>
  <si>
    <t>Оплата по счету №ОЛР00001131 от 07.02.2019 г. За МФУ Kyocera 3252ci, автоподатчик DP-7120, тумба CB-7110M и тонер-картриджи В том числе НДС 20 % - 30835.83 рублей.</t>
  </si>
  <si>
    <t>ООО "ЛАД РМ"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</si>
  <si>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05/02/19 №№: 44 (65000 RU</t>
  </si>
  <si>
    <t>Предоплата по договору №24/01/2019 от 24.01.2019 г. (п. 4.1.1. Договора) За работы по ремонту нежилого помещения НДС не облагается.</t>
  </si>
  <si>
    <t>ИП Чепуренко Ксения Витальевна</t>
  </si>
  <si>
    <t>08.02.2019</t>
  </si>
  <si>
    <t>Охапкин Иван Александрович</t>
  </si>
  <si>
    <t>20.02.2019</t>
  </si>
  <si>
    <t>Комиссия в другие банки (кредитные организации, Банк России) за ПП/ПТ через ДБО согласно договору РКО №40702810238000102120 от '17/04/2018'. Документы: №79 (214330.08 RUR  ) от 19/02/19 Без НДС</t>
  </si>
  <si>
    <t>21.02.2019</t>
  </si>
  <si>
    <t>РОП 190220Re.i01 Отражено по операции с картой MasterCard Business 5479380019546636 за 18.02.2019. ФИО Держателя Волчкова Елена Александровна. 1410 Покупка. ELEKTROMONTAZH           MOSKVA       RUS</t>
  </si>
  <si>
    <t>Комиссия банка за блокировку денежных средств в качестве обеспечения заявки на участие в закупке № '000-56146925', ОЭП - 'ETP_SBAST', без НДС.</t>
  </si>
  <si>
    <t>25.02.2019</t>
  </si>
  <si>
    <t>РОП 190223Re.i01 Отражено по операции с картой MasterCard Business 5479380019546636 за 22.02.2019. ФИО Держателя Волчкова Елена Александровна. 1100 Покупка. Y.M*myprintshop          moskva       RUS</t>
  </si>
  <si>
    <t>Оплата по договору № №ЗАР-04-2018 от 20.04.2018 г. согл.сч.№1 от 10.01.19 за разработку проекта благоустройства (г. Зарайск) 1, 2 этап. НДС не облагается.</t>
  </si>
  <si>
    <t>ООО НПП "Пассат"</t>
  </si>
  <si>
    <t>26.02.2019</t>
  </si>
  <si>
    <t>РОП 190225Re.i01 Отражено по операции с картой MasterCard Business 5479380019546636 за 22.02.2019. ФИО Держателя Волчкова Елена Александровна. 1410 Покупка. MOSMETRO.RU KULITSA 19   MOSCOW       RUS</t>
  </si>
  <si>
    <t>Налог при упрощенной системе налогообложения за 3 квартал 2018 года  НДС не облагается.</t>
  </si>
  <si>
    <t>28.02.2019</t>
  </si>
  <si>
    <t>01.03.2019</t>
  </si>
  <si>
    <t>РОП 190228Re.i01 Отражено по операции с картой MasterCard Business 5479380019546636 за 27.02.2019. ФИО Держателя Волчкова Елена Александровна. 1100 Покупка. Y.M*myprintshop          moskva       RUS</t>
  </si>
  <si>
    <t>ООО Институт территориального планирования Урбаника</t>
  </si>
  <si>
    <t>19.03.2019</t>
  </si>
  <si>
    <t>Окончательная оплата по Договору-счету № 040319 от 04 марта 2019 г., за создание 3D визуализации проекта 5 изображений благоустройства в г.Истра НДС не облагается.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</si>
  <si>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Документ(ы):; от 19/03/19 №№: 97 (36750 RUR  ), 96 (25000</t>
  </si>
  <si>
    <t>РОП 190318Re.i01 Отражено по операции с картой MasterCard Business 5479380019546636 за 16.03.2019. ФИО Держателя Волчкова Елена Александровна. 1410 Покупка. ELEKTROMONTAZH           MOSKVA       RUS</t>
  </si>
  <si>
    <t>20.03.2019</t>
  </si>
  <si>
    <t>РОП 190318Re.i01 Отражено по операции с картой MasterCard Business 5479380019546636 за 16.03.2019. ФИО Держателя Волчкова Елена Александровна. 1410 Покупка. 037 OBI Aviapark         MOSKVA       RUS</t>
  </si>
  <si>
    <t>21.03.2019</t>
  </si>
  <si>
    <t>РОП 190319re.d01 Отражено по операции с картой MasterCard Business 5479380019546636 за 18.03.2019. ФИО Держателя Волчкова Елена Александровна. 1310 Покупка. OGO                      MOSCOW       RUS</t>
  </si>
  <si>
    <t>РОП 190320Re.i01 Отражено по операции с картой MasterCard Business 5479380019546636 за 18.03.2019. ФИО Держателя Волчкова Елена Александровна. 1410 Покупка. MOSMETRO.RU KNOVOGIREE   MOSCOW       RUS</t>
  </si>
  <si>
    <t>Оплата по счету №ГП000000000073 от 22.03.2019 г. В том числе НДС 20 % - 1200.00 рублей.</t>
  </si>
  <si>
    <t>ООО "Комитен"</t>
  </si>
  <si>
    <t>22.03.2019</t>
  </si>
  <si>
    <t>(2,9%) Страховые взносы на обязательное социальное страхование на случай временной нетрудоспособности и в связи с материнством за февраль 2019 года. НДС не облагается.</t>
  </si>
  <si>
    <t>(0,2%) Страховые взносы на обязательное соц страхование от несчастных случаев на производстве и проф.заболеваний за февраль 2019 г.   НДС не облагается.</t>
  </si>
  <si>
    <t>Оплата по счету №00ГУ-000685Ц/У от 22.02.2019 за экспертно-консультационную услугу по проверке правильности составления сметной документации. В том числе НДС 20 % - 21106.95 рублей.</t>
  </si>
  <si>
    <t>МЭФ МО (л/с 30860216990 ГАУ МО "Мособлгосэкспертиза")</t>
  </si>
  <si>
    <t>(0,2%) Страховые взносы на обязательное соц страхование от несчастных случаев на производстве и проф.заболеваний за декабрь 2018 г.  НДС не облагается.</t>
  </si>
  <si>
    <t>(2,9%) Страховые взносы на обязательное социальное страхование на случай временной нетрудоспособности и в связи с материнством за январь 2019 года. НДС не облагается.</t>
  </si>
  <si>
    <t>(5,1%) Страховые взносы на обязательное медицинское страхование за январь 2019 года.. НДС не облагается.</t>
  </si>
  <si>
    <t>(22%) Страховые взносы на обязательное пенсионное страхование за февраль 2019 года. НДС не облагается.</t>
  </si>
  <si>
    <t>(5,1%) Страховые взносы на обязательное медицинское страхование за декабрь 2018 года.. НДС не облагается.</t>
  </si>
  <si>
    <t>(2,9%) Страховые взносы на обязательное социальное страхование на случай временной нетрудоспособности и в связи с материнством за декабрь 2018 года. НДС не облагается.</t>
  </si>
  <si>
    <t>(0,2%) Страховые взносы на обязательное соц страхование от несчастных случаев на производстве и проф.заболеваний за январь 2019 г.   НДС не облагается.</t>
  </si>
  <si>
    <t>Оплата по счету №504 от 18.03.2019г., Выполн.работы по подготовке мат-лов на уч. г. Истра во Всерос. конк-се лучш.проектов создания комф. гор.среды, по Договору №04/19 от 01.03.2019 г., НДС не облагается</t>
  </si>
  <si>
    <t>27.03.2019</t>
  </si>
  <si>
    <t>РОП 190327Re.i01 Отражено по операции с картой MasterCard Business 5479380019546636 за 26.03.2019. ФИО Держателя Волчкова Елена Александровна. 1100 Покупка. Y.M*myprintshop          moskva       RUS</t>
  </si>
  <si>
    <t>28.03.2019</t>
  </si>
  <si>
    <t>За СМС-информирование по Корп.Картам по счету 40702810238000102120 за период с '01/03/2019' по '31/03/2019'.</t>
  </si>
  <si>
    <t>29.03.2019</t>
  </si>
  <si>
    <t>04.04.2019</t>
  </si>
  <si>
    <t>Оплата по счету №1993662939 от 04.04.2019 г. За лицензию "КриптоПро" , абонентское обслуживание, право пользования программ по тарифному плану "Классик" НДС не облагается.</t>
  </si>
  <si>
    <t>АО "ПФ "СКБ Контур"</t>
  </si>
  <si>
    <t>РОП 190403re.d01 Отражено по операции с картой MasterCard Business 5479380019546636 за 03.04.2019. ФИО Держателя Волчкова Елена Александровна. 2010 Выдача наличных. ATM 341608               MOSKVA       RUS</t>
  </si>
  <si>
    <t>РОП 190403Re.i01 Отражено по операции с картой MasterCard Business 5479380019546636 за 02.04.2019. ФИО Держателя Волчкова Елена Александровна. 1410 Покупка. 037 OBI Aviapark         MOSKVA       RUS</t>
  </si>
  <si>
    <t>Комиссия в другие банки (кредитные организации, Банк России) за ПП/ПТ через ДБО согласно договору РКО №40702810238000102120 от '17/04/2018'. Документы: №113 (18000 RUR  ) от 04/04/19 Без НДС</t>
  </si>
  <si>
    <t>Комиссия за выдачу наличных в УС своего банка по корпоративной карте, согласно договора РКО счет № 40702810238000102120 от '17/04/2018'. Документ(ы): №998821 (21000 RUR  ) от 04/04/19. Без НДС</t>
  </si>
  <si>
    <t>РОП 190405Re.i01 Отражено по операции с картой MasterCard Business 5479380019546636 за 04.04.2019. ФИО Держателя Волчкова Елена Александровна. 1100 Покупка. HTTP://WWW.ROBOKASSA.R   MOSKVA       RUS</t>
  </si>
  <si>
    <t>08.04.2019</t>
  </si>
  <si>
    <t>Оплата по договору № 01-11 от 21.11.2018 за услуги авторского надзора за реализ. проекта "благоустройство пешеходной зоны между ул.Новлянская и р.Москва" Сумма 41155-00 Без налога (НДС)</t>
  </si>
  <si>
    <t>ООО ГРАНД ХОЛДИНГ СТРОЙ</t>
  </si>
  <si>
    <t>09.04.2019</t>
  </si>
  <si>
    <t>РОП 190409Re.i01 Отражено по операции с картой MasterCard Business 5479380019546636 за 07.04.2019. ФИО Держателя Волчкова Елена Александровна. 1410 Покупка. ELEKTROMONTAZH           MOSKVA       RUS</t>
  </si>
  <si>
    <t>10.04.2019</t>
  </si>
  <si>
    <t>УИН39377110169052280290/// Списание пени- 8,30  Согл.ст.26.6 ФЗ от 24.07.98г №125-ФЗ, Филиал №11 Отделения Фонда. Реш. 3697 от 01.04.2019 г. Рег.№ 7711108020</t>
  </si>
  <si>
    <t>УФК по г. Москве (ГУ - Московское региональное отделение Фонда социального страхования РФ)</t>
  </si>
  <si>
    <t>11.04.2019</t>
  </si>
  <si>
    <t>Списание недоимка - 94,99  Согл. ст.26.6 ФЗ от 24.07.98г №125-ФЗ, Филиал №11 Отделения Фонда. Реш. 3697 от 01.04.2019 г. Рег.№ 7711108020</t>
  </si>
  <si>
    <t>НДС 20% от комиссии за Оформление карточки с образцами подписей и оттиска печати .2 подписи</t>
  </si>
  <si>
    <t>Комиссия за оформление карточки с образцами подписей и оттиска печати.  2 подписи</t>
  </si>
  <si>
    <t>Оплата по счету № 48 от 09 апреля 2019 г. Предоплата 50% по Дог.№ Р-013-3.3-2019 от 07.03.2019г., ДС№1 от 09.04.2019г. на разработку ПД стадии "РД" по г.Воскресенск МО, В том числе НДС 20 % - 8333.33 рублей.</t>
  </si>
  <si>
    <t>12.04.2019</t>
  </si>
  <si>
    <t>РОП 190411Re.i01 Отражено по операции с картой MasterCard Business 5479380019546636 за 10.04.2019. ФИО Держателя Волчкова Елена Александровна. 1410 Покупка. 037 OBI Aviapark         MOSKVA       RUS</t>
  </si>
  <si>
    <t>Заработная плата по реестру №9 от 12.04.2019 в соответствии с Договором 38132425 от 03.05.2018</t>
  </si>
  <si>
    <t>Заработная плата по реестру №10 от 12.04.2019 в соответствии с Договором 38132425 от 03.05.2018</t>
  </si>
  <si>
    <t>Дронов Никита Александрович</t>
  </si>
  <si>
    <t>Оплата по Счету № БЮ000018 от 28 марта 2019 г., Увеличение компенсационного фонда обеспечение договорных обязательств на основании ФЗ №372 от 03.07.2016г., НДС не облагается.</t>
  </si>
  <si>
    <t>А-СРО Мособлпрофпроект</t>
  </si>
  <si>
    <t>15.05.2019</t>
  </si>
  <si>
    <t>Заработная плата по реестру №13 от 16.05.2019 в соответствии с Договором 38132425 от 03.05.2018</t>
  </si>
  <si>
    <t>16.05.2019</t>
  </si>
  <si>
    <t>Заработная плата за Апрель 2019 г., НДС не облагается.</t>
  </si>
  <si>
    <t>17.05.2019</t>
  </si>
  <si>
    <t>13% Налог на доходы физических лиц за апрель 2019 года</t>
  </si>
  <si>
    <t>Управление Федерального казначейства по г. Москве (ИФНС России № 3 по г.Москве)</t>
  </si>
  <si>
    <t>УФК по г. Москве (ГУ - Московское региональное отделение Фонда социального страхования Российской Федерации)</t>
  </si>
  <si>
    <t>Прочие выплаты по реестру №16 от 17.05.2019 в соответствии с Договором 38132425 от 03.05.2018</t>
  </si>
  <si>
    <t>Оплата вознаграждения за предоставление Гарантии по Аукциону 0848300048219000048, Заявка №99624-1 НДС не облагается.</t>
  </si>
  <si>
    <t>ПАО Промсвязьбанк</t>
  </si>
  <si>
    <t>Оплата по Договору-счету № 140519 от 14.05.2019 г., за выполнение 3D визуализации 1 изображения благоустройства в Павшинской пойме  НДС не облагается.</t>
  </si>
  <si>
    <t>Оплата по Договору-счету № 060519 от 06.05.2019 г., за выполнение 3D визуализации 2(Двух) изображения благоустройства в Павшинской пойме  НДС не облагается.</t>
  </si>
  <si>
    <t>Оплата по счету №00ГУ-001467Ц/У от 15.04.2019 за экспертно-консультационную услугу по проверке правильности составления сметной документации. В том числе НДС 20 % - 633.33 рублей.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</si>
  <si>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Документ(ы):; от 17/05/19 №№: 147 (15000 RUR  ), 145 (380</t>
  </si>
  <si>
    <t>(13%) Налог на доходы физических лиц за 2019 год ( отпускные за май),</t>
  </si>
  <si>
    <t>20.05.2019</t>
  </si>
  <si>
    <t>Отпускные по реестру №17 от 20.05.2019 в соответствии с Договором 38132425 от 03.05.2018</t>
  </si>
  <si>
    <t>Оплата по счету №KTH.05624019 от 30.04.2019 г За услуги связи за апрель 2019 по Договору №261799-рс от 01.03.2019 г. В том числе НДС 20 % - 1200.00 рублей.</t>
  </si>
  <si>
    <t>Комиссия в другие банки (кредитные организации, Банк России) за ПП/ПТ через ДБО согласно договору РКО №40702810238000102120 от '17/04/2018'. Документы: №150 (7200 RUR  ) от 20/05/19 Без НДС</t>
  </si>
  <si>
    <t>21.05.2019</t>
  </si>
  <si>
    <t>(917-0503-1010110010-244-226=3973333.33; л/с 02483023130);БО310 МК0848600002719000003 от 11.03.19 Счет №5 от 24.04.19, акт от 24.04.19 за разраб.проекта благоустр.пеш.тур.маршр: ул.Зайцева и Москв.наб., без НДС</t>
  </si>
  <si>
    <t>УФК по Московской области (Коломенское финансовое управление (Администрация  Коломенского городского округа Московской области л/с 03917221334)</t>
  </si>
  <si>
    <t>22.05.2019</t>
  </si>
  <si>
    <t>Комиссия в другие банки (кредитные организации, Банк России) за ПП/ПТ через ДБО согласно договору РКО №40702810138000239928 от '29/01/2019'. Документы: №553042 (6000 RUR  ) от 22/05/19 Без НДС</t>
  </si>
  <si>
    <t>27.05.2019</t>
  </si>
  <si>
    <t>Налог при упрощенной системе налогообложения за первый квартал 2019 года.  НДС не облагается.</t>
  </si>
  <si>
    <t>31.05.2019</t>
  </si>
  <si>
    <t>Оплата по счету № 0VT/2464280/24892465 от 30.05.2019 за Бумага для ОфТех SVETO COPY (А3 80г 146%) пачка 500л, 6 шт. В том числе НДС 20 % - 593.84 рублей.</t>
  </si>
  <si>
    <t>ООО "Комус"</t>
  </si>
  <si>
    <t>По счету №380 от 29 марта 2019 г.Аванс в размере 50% от услуг проведению анализа документац на проекте "Часовня" в г. Коломна по договору № СТС/2019/010 от 29 марта 2019г.В том числе НДС 20 % - 36000.00 рублей.</t>
  </si>
  <si>
    <t>АО Бюро Веритас Русь</t>
  </si>
  <si>
    <t>Оплата по счету №783 от 27.05.2019 г. Доплата постоянной и переменной арендной платы за июнь 2019 г. По Договору аренды №СЗ/1-301118 от 30.11.2018 г.  В том числе НДС 20 % - 11534.69 рублей.</t>
  </si>
  <si>
    <t>По договору №48 от 10 апреля 2019г. за разработку сметной документации по объекту "Часовня" в г. Коломна НДС не облагается.</t>
  </si>
  <si>
    <t>Синегина Надежда Владимировна</t>
  </si>
  <si>
    <t>По договору №47 от 09 апреля 2019 г., за разработку ПД стадии П и Р раздела система водоотведение и сети объекта "Часовня" г. Коломна НДС не облагается.</t>
  </si>
  <si>
    <t>Гуля Алексей Александрович</t>
  </si>
  <si>
    <t>Возмещение ден.средств по авансовому отчету №32 от 31.05.2019 г. За строительные материалы, НДС не облагается.</t>
  </si>
  <si>
    <t>Оплата за услуги по счету 4298816 л/с 482452 клиента 497295,  в том числе НДС 20% - 166,67 руб</t>
  </si>
  <si>
    <t>ООО "МАСТЕРХОСТ"</t>
  </si>
  <si>
    <t>За SMS-информирование по операциям, совершенным с использованием бизнес-карт по счету 40702810238000102120 за период с '01/05/2019' по '31/05/2019'.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</si>
  <si>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Документ(ы):; от 31/05/19 №№: 171 (69208.1 RUR  ), 176 (1</t>
  </si>
  <si>
    <t>04.06.2019</t>
  </si>
  <si>
    <t>Оплата по счету №58 от 04.04.2019 г., за оказание услуг по ведению бухгалтерского учета по договору №24/10/2018 от 24.10.2018г. за март 2019 г. НДС не облагается.</t>
  </si>
  <si>
    <t>Оплата по счету №59 от 03.05.2019 г., за оказание услуг по ведению бухгалтерского учета по договору №24/10/2018 от 24.10.2018г. за апрель 2019 г. НДС не облагается.</t>
  </si>
  <si>
    <t>Оплата по счету №60 от 03.06.2019 г., за оказание услуг по ведению бухгалтерского учета по договору №24/10/2018 от 24.10.2018г. за май 2019 г. НДС не облагается.</t>
  </si>
  <si>
    <t>07.06.2019</t>
  </si>
  <si>
    <t>5,9% Страховые взносы на обязательное медицинское страхование  За Май</t>
  </si>
  <si>
    <t>2,9% Взносы на обязательное социальное страхование НДС не облагается.</t>
  </si>
  <si>
    <t>22% Страховые взносы на выплату страховой части трудовой пенсии НДС не облагается.</t>
  </si>
  <si>
    <t>Заработная плата за Май 2019 г., НДС не облагается.</t>
  </si>
  <si>
    <t>10.06.2019</t>
  </si>
  <si>
    <t>0,2% Взносы на обязательное страхование от несчастных случаев. Регистрационный номер в ФСС 7711108020  За Март</t>
  </si>
  <si>
    <t>5,9% Страховые взносы на обязательное медицинское страхование  За Март</t>
  </si>
  <si>
    <t>по счету №3622/08 от 10.06.2019 за Информационно-консультационные услуги (прохождение проверки СРО). НДС не облагается.</t>
  </si>
  <si>
    <t>ООО "ЦСС"</t>
  </si>
  <si>
    <t>(13%) Налог на доходы физических лиц за 2019 год ( Отпускные Анисимова), НДС не облагается.</t>
  </si>
  <si>
    <t>Отпускные по реестру №23 от 10.06.2019 в соответствии с Договором 38132425 от 03.05.2018</t>
  </si>
  <si>
    <t>Авансовый отчет 33 10.06.2019 г., транспортные расходы, НДС не облагается.</t>
  </si>
  <si>
    <t>Возмещение ден. средств по авансовому отчету №23 от 16.04.2019 г. за приобретение мебели и строительных материалов в офисное помещение, НДС не облагается.</t>
  </si>
  <si>
    <t>Комиссия в другие банки (кредитные организации, Банк России) за ПП/ПТ через ДБО согласно договору РКО №40702810238000102120 от '17/04/2018'. Документы: №205 (40000 RUR  ) от 10/06/19 Без НДС</t>
  </si>
  <si>
    <t>Комиссия за перечисление средств со сч. ЮЛ на сч.ФЛ (в т.ч. при закрытии счета),  (оборот от 300 тыс. до 1500 тыс. руб) по дог. РКО №40702810238000102120 от '17/04/2018'. За документы: Документ(ы):; от 10/06/19</t>
  </si>
  <si>
    <t>Прочие выплаты по реестру №24 от 10.06.2019 в соответствии с Договором 38132425 от 03.05.2018</t>
  </si>
  <si>
    <t>17.06.2019</t>
  </si>
  <si>
    <t>20.06.2019</t>
  </si>
  <si>
    <t>(13%) Налог на доходы физических лиц за 2019 год ( Расчетные Стукало), НДС не облагается.</t>
  </si>
  <si>
    <t>Заработная плата по реестру №26 от 20.06.2019 в соответствии с Договором 38132425 от 03.05.2018</t>
  </si>
  <si>
    <t>РОП 190619Re.i01 Отражено по операции с картой MasterCard Business 5479380019546636 за 18.06.2019. ФИО Держателя Волчкова Елена Александровна. 1110 Покупка. 037 OBI Aviapark         MOSKVA       RUS</t>
  </si>
  <si>
    <t>Комиссия в другие банки (кредитные организации, Банк России) за ПП/ПТ через ДБО согласно договору РКО №40702810238000102120 от '17/04/2018'. Документы: №218 (4960 RUR  ) от 20/06/19 Без НДС</t>
  </si>
  <si>
    <t>21.06.2019</t>
  </si>
  <si>
    <t>Оплата по Договору №КО-12-18 от 24.12.2018 г., за разработку Проекта освещения, архитектурной инсталляции в г. Коломна. Окончательный платеж НДС не облагается.</t>
  </si>
  <si>
    <t>По счету № 76 от 14 июня 2019 г. окончательная оплата по Дог.№ Р-026-3.5-2019 от 23.05.2019г., Разработка РД раздела КР Павшинская пойма, В том числе НДС 20 % - 4166.67 рублей.</t>
  </si>
  <si>
    <t>Авансовый отчет 34 18.06.2019 г., транспортные расходы, НДС не облагается.</t>
  </si>
  <si>
    <t>Предоплата по договору 59 от 15 мая 2019 г. за разработку 3Д визуализаций г. Зарайск. НДС не облагается.</t>
  </si>
  <si>
    <t>ИП Баймиев Александр Ханифович</t>
  </si>
  <si>
    <t>Оплата по счету №910 от 20.06.2019г. Переменная арендная плата 1 за май 2019г. по Договору аренды нежилых помещений №СЗ/1-301118 от 30.11.2018 г. В том числе НДС 20 % - 490.72 рублей.</t>
  </si>
  <si>
    <t>Оплата по счету №KTH.06624019 от 31.05.2019 г За услуги связи за май 2019 по Договору №261799-рс от 01.03.2019 г. В том числе НДС 20 % - 1200.00 рублей.</t>
  </si>
  <si>
    <t>Оплата по счету № 759 от 19.06.2019 г. За перенос блока открытия двери и СКУД, НДС не облагается.</t>
  </si>
  <si>
    <t>OOO "Мистерком НД"</t>
  </si>
  <si>
    <t>по счету 9 от 21 июня 2019 г. за демонтаж-модтаж блока кондиционера LG 12  НДС не облагается.</t>
  </si>
  <si>
    <t>ООО "КлиматИнсталл"</t>
  </si>
  <si>
    <t>по Договору 55 от 07 мая 2019г. по акту от 10 мая 2019 за выполнение раздела вентиляция для объекта часовня в г. Коломна  НДС не облагается.</t>
  </si>
  <si>
    <t>Пупынин Сергей Сергеевич</t>
  </si>
  <si>
    <t>Обеспечение исполнения контракта на: Оказание услуг на осуществление авторского надзора за выполнением работ по благоустройству II этапа пешеходного туристического маршрута "Улица Зайцева". НДС не облагается.</t>
  </si>
  <si>
    <t>Администрация Коломенского ГО МО ( л/с 05917221334 )</t>
  </si>
  <si>
    <t>Обеспечение исполнения контракта на:Оказание услуг по осуществлению авторского надзора за выполнением работ по объекту:"Часовня Св. Александра Невского памятника - мемориала русскому воинству.НДС не облагается.</t>
  </si>
  <si>
    <t>Оплата самозанятому по акту сдачи-приемки от 10 мая 2019 г по договору 56 от 08 мая 2019 г. за раздел СС -видеонаблюдение для объекта часовня в г. Коломна НДС не облагается.</t>
  </si>
  <si>
    <t>Аносов Олег Викторович</t>
  </si>
  <si>
    <t>Комиссия за перечисление средств со сч. ЮЛ на сч.ФЛ (в т.ч. при закрытии счета),  (оборот от 300 тыс. до 1500 тыс. руб) по дог. РКО №40702810238000102120 от '17/04/2018'. За документы: Документ(ы):; от 21/06/19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</si>
  <si>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14/06/19 №№: 212 (40000 R</t>
  </si>
  <si>
    <t>Оплата по счету №810 от 11.06.2019 г. Постоянная и переменная арендная плата №2 за июль 2019 г. По Договору аренды №СЗ/1-301118 от 30.11.2018 г.  В том числе НДС 20 % - 59357.07 рублей.</t>
  </si>
  <si>
    <t>24.06.2019</t>
  </si>
  <si>
    <t>РОП 190621Re.i01 Отражено по операции с картой MasterCard Business 5479380019546636 за 20.06.2019. ФИО Держателя Волчкова Елена Александровна. 1100 Покупка. HTTP://WWW.ROBOKASSA.R   MOSKVA       RUS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</si>
  <si>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21/06/19 №№: 224 (356142.</t>
  </si>
  <si>
    <t>Оплата по счету №1401A от 25.06.2019г., Оплата полиграфических работ по Договору №361401-CG\2018 от 05.10.2018 г. В том числе НДС 20 % - 3751.29 рублей.</t>
  </si>
  <si>
    <t>26.06.2019</t>
  </si>
  <si>
    <t>Назначение</t>
  </si>
  <si>
    <t>Списание</t>
  </si>
  <si>
    <t>Поступление</t>
  </si>
  <si>
    <t>Контрагент</t>
  </si>
  <si>
    <t>Дата</t>
  </si>
  <si>
    <t>Статья затрат</t>
  </si>
  <si>
    <t>Вид затрат</t>
  </si>
  <si>
    <t>Комиссии банка</t>
  </si>
  <si>
    <t>Разработка проектно-сметной документации по комплексному благоустройству дворовой территории по адресу ул. Калинина, 1; ул. Октябрьской революции, 326,328,330; ул. Спортивная,120а.</t>
  </si>
  <si>
    <t>Ремонт офисных помещений</t>
  </si>
  <si>
    <t>Выполнение работ по разработке проектно-сметной документации пешеходной зоны вдоль реки Истра в городском округе Истра</t>
  </si>
  <si>
    <t>Выполнение работ по разработке проекта благоустройства пешеходного туристического маршрута «Улица Зайцева и Москворецкая набережная» в городе Коломна Московской области (Корректировка)</t>
  </si>
  <si>
    <t>АВТОРСКИЙ НАДЗОР
Проект благоустройства "Часовня Св. Александра Невского памятника – мемориала русскому воинству – благоустройство места обнаружения фрагмента часовни на площади Двух революций»</t>
  </si>
  <si>
    <t>Проект благоустройства "Часовня Св. Александра Невского памятника – мемориала русскому воинству – благоустройство места обнаружения фрагмента часовни на площади Двух революций»</t>
  </si>
  <si>
    <t>Вода для офиса</t>
  </si>
  <si>
    <t>Аренда офисных помещений</t>
  </si>
  <si>
    <t>АВТОРСКИЙ НАДЗОР
Выполнение работ по разработке проекта благоустройства пешеходного туристического маршрута «Улица Зайцева и Москворецкая набережная» в городе Коломна Московской области (Корректировка)</t>
  </si>
  <si>
    <t>Обеспечение исполнения контракта</t>
  </si>
  <si>
    <t>Интернет</t>
  </si>
  <si>
    <t>Разработка сайта</t>
  </si>
  <si>
    <t>Транспортные расходы</t>
  </si>
  <si>
    <t>Авансовый отчет</t>
  </si>
  <si>
    <t>НДФЛ</t>
  </si>
  <si>
    <t>Павшинская пойма "Коммерческие объекты"</t>
  </si>
  <si>
    <t>Заработная плата</t>
  </si>
  <si>
    <t>Май</t>
  </si>
  <si>
    <t>Июнь</t>
  </si>
  <si>
    <t>Членство в СРО</t>
  </si>
  <si>
    <t>Займ учредителю</t>
  </si>
  <si>
    <t>ФФОМС</t>
  </si>
  <si>
    <t>Март</t>
  </si>
  <si>
    <t>ФСС НС</t>
  </si>
  <si>
    <t>ПФР</t>
  </si>
  <si>
    <t>Метро</t>
  </si>
  <si>
    <t>Печать документации</t>
  </si>
  <si>
    <t>Материалы</t>
  </si>
  <si>
    <t>ФСС</t>
  </si>
  <si>
    <t>Страхование фонда ОДО</t>
  </si>
  <si>
    <t>Разработка проектной документации (раздел «Концепция») по Объекту: «Благоустройство парка культуры и отдыха расположенных на землях лесного фонда адрес Московская область, Одинцовский муниципальный район</t>
  </si>
  <si>
    <t>Разработка архитектурно-планировочной концепции благоустройства общественных территорий, проектной и рабочей документации для объекта: «Обустройство набережной Москвы-реки в мкр. Павшинская пойма, территория напротив домов №№14-18 по Красногорскому бульвару в г. Красногорске, г.о. Красногорск, Московской области»</t>
  </si>
  <si>
    <t>Апрель</t>
  </si>
  <si>
    <t>Разработка проекта благоустройства общественных территорий, расположенных по адресу: ул. Красноармейская, пл. Революции, г. Зарайск, Московской обл.</t>
  </si>
  <si>
    <t>Хостинг для сайта</t>
  </si>
  <si>
    <t>Анализ проектной документации</t>
  </si>
  <si>
    <t>Канцтовары</t>
  </si>
  <si>
    <t>УСН 6%</t>
  </si>
  <si>
    <t>2018 год</t>
  </si>
  <si>
    <t>Карточка с образцами подписей</t>
  </si>
  <si>
    <t>Наличные</t>
  </si>
  <si>
    <t>Представительские расходы</t>
  </si>
  <si>
    <t>Разработка проекта благоустройства пешеходной зоны между ул. Новлянская и р. Москва" г.п. Воскресенск МО</t>
  </si>
  <si>
    <t>Проект благоустройства пешеходного туристического маршрута "Улица Зайцева и Москворецкая набережная"</t>
  </si>
  <si>
    <t>?</t>
  </si>
  <si>
    <t>2019 год 1 квартал</t>
  </si>
  <si>
    <t>Банковская гарантия</t>
  </si>
  <si>
    <t>Разработка проекта наполнения парка, строительства пирса и обустройства береговой зоны по ул. Мадонская</t>
  </si>
  <si>
    <t>Визуализация</t>
  </si>
  <si>
    <t>КФ ОДО 2 уровень</t>
  </si>
  <si>
    <t>Разработка проекта благоустройства пешеходной зоны с велодорожкой от ж/д станции до объектов показа в с.п. Гжельское</t>
  </si>
  <si>
    <t>Февраль</t>
  </si>
  <si>
    <t>Стоянка транспорта на территории "Рассвет"</t>
  </si>
  <si>
    <t>АВТОРСКИЙ НАДЗОР
Разработка проекта благоустройства пешеходной зоны между ул. Новлянская и р. Москва" г.п. Воскресенск МО</t>
  </si>
  <si>
    <t>Реклама компании</t>
  </si>
  <si>
    <t>Перевыпуск сертификата</t>
  </si>
  <si>
    <t>Участие в конкурсе проектов городской среды</t>
  </si>
  <si>
    <t>Гарантийный платеж</t>
  </si>
  <si>
    <t>Январь</t>
  </si>
  <si>
    <t>Декабрь 2018</t>
  </si>
  <si>
    <t>Экспертиза сметной документации</t>
  </si>
  <si>
    <t>Раздел Система видеонаблюдения</t>
  </si>
  <si>
    <t>Раздел Вентиляция</t>
  </si>
  <si>
    <t>Павшинская пойма "Тихая зона"</t>
  </si>
  <si>
    <t>Раздел КР</t>
  </si>
  <si>
    <t>Проект освещения</t>
  </si>
  <si>
    <t>Разработка сметной документации</t>
  </si>
  <si>
    <t>Раздел Водоснабжение и канализация</t>
  </si>
  <si>
    <t>МФУ</t>
  </si>
  <si>
    <t>Ноябрь 2018</t>
  </si>
  <si>
    <t>Мусорка</t>
  </si>
  <si>
    <t>Социокультурное программирование</t>
  </si>
  <si>
    <t>Плановая проверка</t>
  </si>
  <si>
    <t>Июль</t>
  </si>
  <si>
    <t>Дивиденды</t>
  </si>
  <si>
    <t>Разработка</t>
  </si>
  <si>
    <t>Система электронной отчетности «Контур-Экстерн»</t>
  </si>
  <si>
    <t>Кондиционер Офис №3</t>
  </si>
  <si>
    <t>СКУД Офис №3</t>
  </si>
  <si>
    <t>Офис №2 Электрика</t>
  </si>
  <si>
    <t>Офис №2 Демонтажные работы</t>
  </si>
  <si>
    <t>Общий итог</t>
  </si>
  <si>
    <t>Статья затрат / Вид затрат</t>
  </si>
  <si>
    <t>Оплата выполненных работ</t>
  </si>
  <si>
    <t>Управленческие расходы</t>
  </si>
  <si>
    <t>РАСХОД</t>
  </si>
  <si>
    <t>ПРИХОД</t>
  </si>
  <si>
    <t>ООО "РТС-тендер"</t>
  </si>
  <si>
    <t>(OEP) Плата за участие в электронной процедуре № 0848600002719000277 по требованию № FEE516390Y2019N281109. Сумма 2000-00, в т. ч. НДС (20,00%) 333-33.</t>
  </si>
  <si>
    <t>03.06.2019</t>
  </si>
  <si>
    <t>Уплачены проценты за период с 01.05.2019 по 31.05.2019 по Договору РКО №40702810138000239928</t>
  </si>
  <si>
    <t>спец счет</t>
  </si>
  <si>
    <t>Прочие доходы</t>
  </si>
  <si>
    <t>Проценты за пользование д.средствами</t>
  </si>
  <si>
    <t>Вознаграждение Оператора электронной площадки</t>
  </si>
  <si>
    <t>В счет дивидендов за полугодие 2019 года</t>
  </si>
  <si>
    <t>2018 год 3 квартал</t>
  </si>
  <si>
    <t>Бухгалтерские услуги</t>
  </si>
  <si>
    <t>Исходящий остаток на 30.06.2019 р/сч 40702.810.2.38000102120</t>
  </si>
  <si>
    <t>Исходящий остаток на 30.06.2019 р/сч 40702.810.1.38000239928 Спец. Счет</t>
  </si>
  <si>
    <t>ИТОГО на 30.06.2019:</t>
  </si>
  <si>
    <t>ПРОВЕРКА</t>
  </si>
  <si>
    <t>ООО "МПТО Прогресс"</t>
  </si>
  <si>
    <t>30.10.2018</t>
  </si>
  <si>
    <t>Возмещение ден. средств по авансовому отчету №22 от 02.10.2018г. за оплату офисного компьютера ГИП (1 шт.). НДС не облагается.</t>
  </si>
  <si>
    <t>29.10.2018</t>
  </si>
  <si>
    <t>ИП Беляев Федор Маркович</t>
  </si>
  <si>
    <t>Оплата по Договору №3 от 29.08.2018г. работы по сбору, обработке и анализу исходных данных для разработки проектной документации (стадия П) раздела Архитектурные решения в г.Воскресенск, МО, НДС не облагается.</t>
  </si>
  <si>
    <t>19.10.2018</t>
  </si>
  <si>
    <t>Возмещение ден. средств по авансовому отчету №23 от 09.2018г. за оплату фото техники для производственной необходимости. НДС не облагается.</t>
  </si>
  <si>
    <t>Заработная плата по реестру №26 от 19.10.2018 в соответствии с Договором 38132425 от 03.05.2018</t>
  </si>
  <si>
    <t>(5,1%) Страховые взносы на обязательное медицинское страхование за сентябрь 2018 года.. НДС не облагается.</t>
  </si>
  <si>
    <t>(0,2%) Страховые взносы на обязательное соц страхование от несчастных случаев на производстве и профессиональных заболеваний за сентябрь 2018 г. (Рег. № страхователя 77111080207) .  БЮДЖЕТ НДС не облагается.</t>
  </si>
  <si>
    <t>(22%) Страховые взносы на обязательное пенсионное страхование за сентябрь 2018 года. НДС не облагается.</t>
  </si>
  <si>
    <t>(2,9%) Страховые взносы на обязательное социальное страхование на случай временной нетрудоспособности и в связи с материнством за август 2018 года. НДС не облагается.</t>
  </si>
  <si>
    <t>(22%) Страховые взносы на обязательное пенсионное страхование за август 2018 года. НДС не облагается.</t>
  </si>
  <si>
    <t>(5,1%) Страховые взносы на обязательное медицинское страхование за август 2018 года.. НДС не облагается.</t>
  </si>
  <si>
    <t>(2,9%) Страховые взносы на обязательное социальное страхование на случай временной нетрудоспособности и в связи с материнством за сентябрь 2018 года. НДС не облагается.</t>
  </si>
  <si>
    <t>(0,2%) Страховые взносы на обязательное социальное страхование от несчастных случаев на производстве и профессиональных заболеваний за июль 2018 г. (Рег. № страхователя 77111080207) .  БЮДЖЕТ НДС не облагается.</t>
  </si>
  <si>
    <t>(13%) Налог на доходы физических лиц за август 2018 года,   НДС не облагается.</t>
  </si>
  <si>
    <t>(13%) Налог на доходы физических лиц за сентябрь 2018 года,   НДС не облагается.</t>
  </si>
  <si>
    <t>18.10.2018</t>
  </si>
  <si>
    <t>Комиссия в другие банки (кредитные организации, Банк России) за ПП/ПТ через ДБО согласно договору РКО №40702810238000102120 от '17/04/2018'. Документы: №119 (85363.14 RUR  ) от 15/10/18 Без НДС</t>
  </si>
  <si>
    <t>15.10.2018</t>
  </si>
  <si>
    <t>Комиссия в другие банки (кредитные организации, Банк России) за ПП/ПТ через ДБО согласно договору РКО №40702810238000102120 от '17/04/2018'. Документы: №120 (185500 RUR  ) от 15/10/18 Без НДС</t>
  </si>
  <si>
    <t>12.10.2018</t>
  </si>
  <si>
    <t>РОП 181010Re.i01 Отражено по операции с картой MasterCard Business 5479380019546636 за 09.10.2018. ФИО Держателя Волчкова Елена Александровна. 1100 Покупка. Y.M*myprintshop          moskva       RUS</t>
  </si>
  <si>
    <t>08.10.2018</t>
  </si>
  <si>
    <t>УФК по г. Москве (МРИ Сч.No 40101810045250010041 ФНС России No 46 по г. Москве)</t>
  </si>
  <si>
    <t>Оплата СРОЧНОЙ выписки из ЕГРЮЛ в печатной форме (1 шт), НДС не облагается.</t>
  </si>
  <si>
    <t>04.10.2018</t>
  </si>
  <si>
    <t>РОП 181003Re.i01 Отражено по операции с картой MasterCard Business 5479380019546636 за 02.10.2018. ФИО Держателя Волчкова Елена Александровна. 1100 Покупка. ROBOKASSA_FOOD           SAMARA       RUS</t>
  </si>
  <si>
    <t>21.09.2018</t>
  </si>
  <si>
    <t>Оплата по счету №1759А от 17.09.2018г., Оплата полиграфических работ по Договору б/н от 17.09.2018 г. В том числе НДС 18 % - 7417.83 рублей.</t>
  </si>
  <si>
    <t>ООО Центр культурных исследований и экспертиз</t>
  </si>
  <si>
    <t>Оплата в соответствии с Актом выполненных работ от 29.08.2018г. по Договору №НИ 18/07/2018 от 18.07.2018г. . НДС не облагается.</t>
  </si>
  <si>
    <t>17.09.2018</t>
  </si>
  <si>
    <t>Комиссия в другие банки (кредитные организации, Банк России) за ПП/ПТ через ДБО согласно договору РКО №40702810238000102120 от '17/04/2018'. Документы: №98 (472000 RUR  ) от 17/09/18 Без НДС</t>
  </si>
  <si>
    <t>РОП 180915Re.i01 Отражено по операции с картой MasterCard Business 5479380019546636 за 14.09.2018. ФИО Держателя Волчкова Елена Александровна. 1100 Покупка. Y.M*zakazpechati         moskva       RUS</t>
  </si>
  <si>
    <t>Оплата по счету №9 от 12.09.2018г., аванс по Договору №23-08 ГЖ от 23.08.2018 г. В том числе НДС 18 % - 72000.00 рублей.</t>
  </si>
  <si>
    <t>Оплата по счету / Договору №1 от 27.08.2018г. за разработку 3D визуализации благоустройства в г.Коломна, НДС не облагается.</t>
  </si>
  <si>
    <t>Возмещение ден. средств по авансовому отчету №17 от 14.09.2018г. за оплату офисного сайта на 1 год. НДС не облагается.</t>
  </si>
  <si>
    <t>Возмещение ден. средств по авансовому отчету №16 от 14.09.2018г. за приобретение офисного компьютера и оборудования. НДС не облагается.</t>
  </si>
  <si>
    <t>14.09.2018</t>
  </si>
  <si>
    <t>Новикова Ольга Григорьевна</t>
  </si>
  <si>
    <t>Оплата по Договору № НИ 30/08/2018 от 30 августа 2018г., НДС не облагается.</t>
  </si>
  <si>
    <t>13.09.2018</t>
  </si>
  <si>
    <t>РОП 180910Re.i01 Отражено по операции с картой MasterCard Business 5479380019546636 за 07.09.2018. ФИО Держателя Волчкова Елена Александровна. 1410 Покупка. MOSMETRO.RU KVOYKOVSKA   MOSCOW       RUS</t>
  </si>
  <si>
    <t>11.09.2018</t>
  </si>
  <si>
    <t>Заработная плата по реестру №24 от 11.09.2018 в соответствии с Договором 38132425 от 03.05.2018</t>
  </si>
  <si>
    <t>(13%) Налог на доходы физических лиц за сентябрь 2018 года (Новикова Ольга Григорьевна, СНИЛС: 004-801-061, ИНН 771002422194),   НДС не облагается.</t>
  </si>
  <si>
    <t>10.09.2018</t>
  </si>
  <si>
    <t>Комиссия в другие банки (кредитные организации, Банк России) за ПП/ПТ через ДБО согласно договору РКО №40702810238000102120 от '17/04/2018'. Документы: №89 (1000 RUR  ) от 07/09/18 Без НДС</t>
  </si>
  <si>
    <t>ООО ИМИДЖ ПОС</t>
  </si>
  <si>
    <t>В том числе НДС 18 % - 152.54 рублей.</t>
  </si>
  <si>
    <t>ООО АКВА-НАУТИКА</t>
  </si>
  <si>
    <t>23.07.2018</t>
  </si>
  <si>
    <t>Предоплата по Договору № МПТО 31/05/18 от 14.05.2018, за разработку проекта благоустройства. Сумма 400000-00 Без налога (НДС)</t>
  </si>
  <si>
    <t>20.07.2018</t>
  </si>
  <si>
    <t>Оплата по счету № 523 от 20 июля 2018 г. Вода Вершины Эльбруса 19л в одноразовой таре, В том числе НДС 18 % - 500.34 рублей.</t>
  </si>
  <si>
    <t>Оплата по счету №341 от 02.07.2018 г. Печать проектно-сметной документации (44 шт.). НДС не облагается.</t>
  </si>
  <si>
    <t>25.05.2018</t>
  </si>
  <si>
    <t>Предоплата по Договору № МПТО 34/05/18 от 14.05.2018, Счет № 4 от 15.05.2018г. за разработку проекта благоустройства. Сумма 500000-00 Без налога (НДС)</t>
  </si>
  <si>
    <t>Предоплата по Договору № МПТО 31/05/18 от 14.05.2018, Счет № 1 от 15.05.2018г. за разработку проекта благоустройства. Сумма 500000-00 Без налога (НДС)</t>
  </si>
  <si>
    <t>Предоплата по Договору № МПТО 32/05/18 от 14.05.2018, Счет № 2 от 15.05.2018г. за разработку проекта благоустройства. Сумма 500000-00 Без налога (НДС)</t>
  </si>
  <si>
    <t>Сентябрь 2018</t>
  </si>
  <si>
    <t>Август 2018</t>
  </si>
  <si>
    <t>Июль 2018</t>
  </si>
  <si>
    <t>Разработка проекта благоустройства
въездной группы Московской области, расположенной
по адресу: Первый километр автодороги «Зарайск-Серебряные пруды»
городского округа Зарайск Московской области</t>
  </si>
  <si>
    <t>Разработка проекта благоустройства
въездной группы Московской области, расположенной по адресу: 2,5 километр автодороги
"Зарайск-Богатищево" городского округа Зарайск Московской области</t>
  </si>
  <si>
    <t>Разработка проекта благоустройства
въездной группы Московской области, расположенной
по адресу: Новорязанское шоссе
городского округа Коломна Московской области</t>
  </si>
  <si>
    <t>Сбор, обработка и анализ исходных данных для разработки проектной документации (стадия «П») раздела «Архитектурные решения»</t>
  </si>
  <si>
    <t>Выписка из ЕГРЮЛ</t>
  </si>
  <si>
    <t>Проект обеспечения сохранности объекта культурного наследия федерального значения «Ансамбль Ново-Иерусалимского монастыря, XVII-XIX вв. в городе Истре Московской области»</t>
  </si>
  <si>
    <t>ГБУК МО "Новый Иерусалим"</t>
  </si>
  <si>
    <t>Услуги по разработке изображений 3D визуализации.</t>
  </si>
  <si>
    <t>Государственная историко-культурная экспертиза раздела проекта по обеспечению сохранности объектов культурного наследия «Религиозно-историческое место: Русская Палестина» (Московская область, Истринский район)</t>
  </si>
  <si>
    <t>Визитки</t>
  </si>
  <si>
    <t>Печати и оснастка</t>
  </si>
  <si>
    <t>Дубликат печати и Печать для ПСД</t>
  </si>
  <si>
    <t>ИТОГО исходящий остаток на 30.06.2019:</t>
  </si>
  <si>
    <t>Входящий остаток на 25.05.2018</t>
  </si>
  <si>
    <t>Итого ПРИХОД с 25.05.2018 по 30.06.2019</t>
  </si>
  <si>
    <t>Итого РАСХОД с 25.05.2018 по 30.06.2019</t>
  </si>
  <si>
    <t>Компьютеры, оргтехника</t>
  </si>
  <si>
    <t>Мебель для офиса</t>
  </si>
  <si>
    <t>Названия столбцов</t>
  </si>
  <si>
    <t>Итог РАСХОД</t>
  </si>
  <si>
    <t>Итог 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</si>
</sst>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dd/mm/yy;@"/>
    <numFmt numFmtId="165" formatCode="#,##0.00_ ;\-#,##0.00\ 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CC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8" fillId="0" borderId="0" xfId="0" applyFont="1"/>
    <xf numFmtId="4" fontId="0" fillId="0" borderId="0" xfId="0" applyNumberFormat="1"/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4" fontId="10" fillId="4" borderId="4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inden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4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pivotButton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Обычный" xfId="0" builtinId="0"/>
    <cellStyle name="Обычный 2" xfId="3"/>
    <cellStyle name="Обычный 3" xfId="1"/>
    <cellStyle name="Финансовый 2" xfId="4"/>
    <cellStyle name="Финансовый 2 2" xfId="6"/>
    <cellStyle name="Финансовый 3" xfId="2"/>
    <cellStyle name="Финансовый 4" xfId="5"/>
  </cellStyles>
  <dxfs count="8">
    <dxf>
      <numFmt numFmtId="4" formatCode="#,##0.0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numFmt numFmtId="4" formatCode="#,##0.00"/>
    </dxf>
  </dxfs>
  <tableStyles count="0" defaultTableStyle="TableStyleMedium2" defaultPivotStyle="PivotStyleLight16"/>
  <colors>
    <mruColors>
      <color rgb="FFFF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user9" refreshedDate="43693.716525000003" createdVersion="6" refreshedVersion="6" minRefreshableVersion="3" recordCount="212">
  <cacheSource type="worksheet">
    <worksheetSource ref="A1:G196" sheet="Выписка банка с 25.05.18 по н.в"/>
  </cacheSource>
  <cacheFields count="7">
    <cacheField name="Дата" numFmtId="164">
      <sharedItems containsDate="1" containsMixedTypes="1" minDate="2019-06-19T00:00:00" maxDate="2019-06-21T00:00:00" count="169">
        <s v="17.06.2019"/>
        <s v="03.06.2019"/>
        <s v="26.06.2019"/>
        <s v="24.06.2019"/>
        <s v="21.06.2019"/>
        <s v="20.06.2019"/>
        <s v="10.06.2019"/>
        <s v="07.06.2019"/>
        <s v="04.06.2019"/>
        <s v="31.05.2019"/>
        <s v="27.05.2019"/>
        <s v="22.05.2019"/>
        <s v="21.05.2019"/>
        <s v="20.05.2019"/>
        <s v="17.05.2019"/>
        <s v="16.05.2019"/>
        <s v="15.05.2019"/>
        <s v="12.04.2019"/>
        <s v="11.04.2019"/>
        <s v="10.04.2019"/>
        <s v="09.04.2019"/>
        <s v="08.04.2019"/>
        <s v="04.04.2019"/>
        <s v="29.03.2019"/>
        <s v="28.03.2019"/>
        <s v="27.03.2019"/>
        <s v="22.03.2019"/>
        <s v="21.03.2019"/>
        <s v="20.03.2019"/>
        <s v="19.03.2019"/>
        <s v="01.03.2019"/>
        <s v="28.02.2019"/>
        <s v="26.02.2019"/>
        <s v="25.02.2019"/>
        <s v="21.02.2019"/>
        <s v="20.02.2019"/>
        <s v="08.02.2019"/>
        <s v="07.02.2019"/>
        <s v="04.02.2019"/>
        <s v="01.02.2019"/>
        <s v="31.01.2019"/>
        <s v="30.10.2018"/>
        <s v="29.10.2018"/>
        <s v="19.10.2018"/>
        <s v="18.10.2018"/>
        <s v="15.10.2018"/>
        <s v="12.10.2018"/>
        <s v="08.10.2018"/>
        <s v="04.10.2018"/>
        <s v="21.09.2018"/>
        <s v="17.09.2018"/>
        <s v="14.09.2018"/>
        <s v="13.09.2018"/>
        <s v="11.09.2018"/>
        <s v="10.09.2018"/>
        <s v="23.07.2018"/>
        <s v="20.07.2018"/>
        <s v="25.05.2018"/>
        <s v="16.01.2019" u="1"/>
        <s v="19.06.2019" u="1"/>
        <s v="24.05.2019" u="1"/>
        <s v="26.12.2018" u="1"/>
        <s v="06.11.2018" u="1"/>
        <s v="01.08.2018" u="1"/>
        <s v="27.06.2019" u="1"/>
        <s v="01.06.2018" u="1"/>
        <s v="07.05.2019" u="1"/>
        <s v="29.11.2018" u="1"/>
        <s v="14.11.2018" u="1"/>
        <s v="04.09.2018" u="1"/>
        <s v="24.08.2018" u="1"/>
        <s v="07.03.2019" u="1"/>
        <s v="17.12.2018" u="1"/>
        <s v="15.03.2019" u="1"/>
        <s v="02.10.2018" u="1"/>
        <s v="07.08.2018" u="1"/>
        <s v="15.01.2019" u="1"/>
        <s v="18.06.2019" u="1"/>
        <s v="23.05.2019" u="1"/>
        <s v="25.12.2018" u="1"/>
        <s v="10.12.2018" u="1"/>
        <s v="30.11.2018" u="1"/>
        <s v="18.04.2019" u="1"/>
        <s v="03.04.2019" u="1"/>
        <s v="25.10.2018" u="1"/>
        <s v="18.02.2019" u="1"/>
        <s v="23.01.2019" u="1"/>
        <s v="11.06.2019" u="1"/>
        <s v="06.05.2019" u="1"/>
        <s v="06.03.2019" u="1"/>
        <s v="11.02.2019" u="1"/>
        <s v="21.11.2018" u="1"/>
        <s v="26.09.2018" u="1"/>
        <s v="31.08.2018" u="1"/>
        <s v="14.03.2019" u="1"/>
        <s v="01.10.2018" u="1"/>
        <s v="26.07.2018" u="1"/>
        <s v="14.01.2019" u="1"/>
        <s v="06.06.2018" u="1"/>
        <s v="24.12.2018" u="1"/>
        <s v="19.11.2018" u="1"/>
        <s v="24.10.2018" u="1"/>
        <s v="14.08.2018" u="1"/>
        <d v="2019-06-20T00:00:00" u="1"/>
        <s v="29.06.2018" u="1"/>
        <s v="14.06.2018" u="1"/>
        <s v="30.05.2019" u="1"/>
        <s v="25.04.2019" u="1"/>
        <s v="12.11.2018" u="1"/>
        <s v="22.08.2018" u="1"/>
        <s v="05.03.2019" u="1"/>
        <s v="22.06.2018" u="1"/>
        <s v="28.05.2019" u="1"/>
        <s v="13.05.2019" u="1"/>
        <s v="13.03.2019" u="1"/>
        <s v="28.01.2019" u="1"/>
        <s v="05.06.2018" u="1"/>
        <s v="16.04.2019" u="1"/>
        <s v="01.04.2019" u="1"/>
        <s v="28.08.2018" u="1"/>
        <s v="21.01.2019" u="1"/>
        <s v="28.06.2018" u="1"/>
        <s v="13.06.2018" u="1"/>
        <s v="24.04.2019" u="1"/>
        <s v="31.10.2018" u="1"/>
        <s v="21.08.2018" u="1"/>
        <s v="16.07.2018" u="1"/>
        <s v="21.06.2018" u="1"/>
        <s v="29.12.2018" u="1"/>
        <s v="09.11.2018" u="1"/>
        <s v="24.07.2018" u="1"/>
        <d v="2019-06-19T00:00:00" u="1"/>
        <s v="19.06.2018" u="1"/>
        <s v="02.11.2018" u="1"/>
        <s v="22.10.2018" u="1"/>
        <s v="07.09.2018" u="1"/>
        <s v="15.02.2019" u="1"/>
        <s v="18.03.2019" u="1"/>
        <s v="20.08.2018" u="1"/>
        <s v="06.06.2019" u="1"/>
        <s v="28.12.2018" u="1"/>
        <s v="13.12.2018" u="1"/>
        <s v="11.03.2019" u="1"/>
        <s v="14.06.2019" u="1"/>
        <s v="21.12.2018" u="1"/>
        <s v="29.04.2019" u="1"/>
        <s v="16.11.2018" u="1"/>
        <s v="06.09.2018" u="1"/>
        <s v="31.07.2018" u="1"/>
        <s v="14.02.2019" u="1"/>
        <s v="09.01.2019" u="1"/>
        <s v="22.04.2019" u="1"/>
        <s v="09.08.2018" u="1"/>
        <s v="17.01.2019" u="1"/>
        <s v="27.12.2018" u="1"/>
        <s v="12.12.2018" u="1"/>
        <s v="30.04.2019" u="1"/>
        <s v="07.11.2018" u="1"/>
        <s v="17.08.2018" u="1"/>
        <s v="02.08.2018" u="1"/>
        <s v="25.01.2019" u="1"/>
        <s v="28.06.2019" u="1"/>
        <s v="20.12.2018" u="1"/>
        <s v="08.05.2019" u="1"/>
        <s v="05.09.2018" u="1"/>
        <s v="10.08.2018" u="1"/>
        <s v="18.12.2018" u="1"/>
        <s v="28.09.2018" u="1"/>
        <s v="03.10.2018" u="1"/>
      </sharedItems>
    </cacheField>
    <cacheField name="Контрагент" numFmtId="0">
      <sharedItems containsBlank="1" count="103">
        <s v="ООО &quot;РТС-тендер&quot;"/>
        <s v="ПАО СБЕРБАНК"/>
        <s v="ООО &quot;Марка&quot;"/>
        <s v="Администрация Коломенского ГО МО ( л/с 05917221334 )"/>
        <s v="ООО &quot;Ревиду&quot;"/>
        <s v="ООО &quot;Гледен Капитал&quot; ДУ ОАО &quot;ММЗ &quot;Рассвет&quot;"/>
        <s v="Аносов Олег Викторович"/>
        <s v="Пупынин Сергей Сергеевич"/>
        <s v="ООО &quot;КлиматИнсталл&quot;"/>
        <s v="OOO &quot;Мистерком НД&quot;"/>
        <s v="ООО &quot;Комитен&quot;"/>
        <s v="ИП Баймиев Александр Ханифович"/>
        <s v="Дронов Никита Александрович"/>
        <s v="ООО &quot;БУЛВЭРК&quot;"/>
        <s v="ООО &quot;Культура Света&quot;"/>
        <s v="ПАО СБЕРБАНК Г.Москва"/>
        <s v="Управление Федерального казначейства по г. Москве (ИФНС России № 3 по г.Москве)"/>
        <s v="Охапкин Иван Александрович"/>
        <s v="ООО &quot;ЦСС&quot;"/>
        <s v="УФК по г. Москве (ГУ - Московское региональное отделение Фонда социального страхования Российской Федерации)"/>
        <s v="ООО &quot;Страховое общество &quot;Помощь&quot;"/>
        <s v="Уфимский филиал АО &quot;АльфаСтрахование&quot;"/>
        <s v="ИП Богданова Татьяна Олеговна"/>
        <s v="ООО &quot;МАСТЕРХОСТ&quot;"/>
        <s v="Волчкова Елена Александровна"/>
        <s v="Гуля Алексей Александрович"/>
        <s v="Синегина Надежда Владимировна"/>
        <s v="АО Бюро Веритас Русь"/>
        <s v="ООО &quot;Комус&quot;"/>
        <s v="Управление Федерального казначейства по г. Москве (ИФНС России №3 по г. Москве)"/>
        <s v="УФК по Московской области (Коломенское финансовое управление (Администрация  Коломенского городского округа Московской области л/с 03917221334)"/>
        <s v="МЭФ МО (л/с 30860216990 ГАУ МО &quot;Мособлгосэкспертиза&quot;)"/>
        <s v="ИП Крылов Павел Андреевич"/>
        <s v="ПАО Промсвязьбанк"/>
        <s v="А-СРО Мособлпрофпроект"/>
        <s v="Московский банк Сбербанка России"/>
        <s v="УФК по г. Москве (ГУ - Московское региональное отделение Фонда социального страхования РФ)"/>
        <s v="ООО ГРАНД ХОЛДИНГ СТРОЙ"/>
        <s v="ИП Панов Максим Игоревич"/>
        <s v="ОАО ММЗ РАССВЕТ"/>
        <s v="АО &quot;ПФ &quot;СКБ Контур&quot;"/>
        <s v="ООО Институт территориального планирования Урбаника"/>
        <s v="УФК по г. Москве (Государственное учреждение Московское региональное отделение Фонда социального страхования Российской Федерации)"/>
        <s v="ООО НПП &quot;Пассат&quot;"/>
        <s v="ИП Чепуренко Ксения Витальевна"/>
        <s v="ООО &quot;ЛАД РМ&quot;"/>
        <s v="ООО &quot;АДЕК&quot;"/>
        <s v="ИП Колупаев Дмитрий Владимирович"/>
        <s v="ИП Беляев Федор Маркович"/>
        <s v="УФК по г. Москве (МРИ Сч.No 40101810045250010041 ФНС России No 46 по г. Москве)"/>
        <s v="ООО Центр культурных исследований и экспертиз"/>
        <s v="Новикова Ольга Григорьевна"/>
        <s v="ООО ИМИДЖ ПОС"/>
        <s v="ООО &quot;МПТО Прогресс&quot;"/>
        <s v="ООО АКВА-НАУТИКА"/>
        <m u="1"/>
        <s v="Сибирский Банк ПАО Сбербанк" u="1"/>
        <s v="ИП Архипов Виктор Павлович" u="1"/>
        <s v="ИП Бурага Сергей Андреевич" u="1"/>
        <s v="ООО &quot;Сфера&quot;" u="1"/>
        <s v="ИП Щеголев Юрий Николаевич" u="1"/>
        <s v="МЭФ Московской области( л/с 21018845680( ГБУК МО &quot;Музей &quot;Новый Иерусалим&quot;)" u="1"/>
        <s v="ООО ГК Мебель" u="1"/>
        <s v="ИП Еременко Дмитрий Николаевич" u="1"/>
        <s v="ООО ЛЕРДОРСТРОЙ" u="1"/>
        <s v="ООО &quot;М.Видео&quot;" u="1"/>
        <s v="ООО ДКС СЕРВИС" u="1"/>
        <s v="Управление Федерального казначейства по г. Москве(ИФНС России № 3 по г.Москве)" u="1"/>
        <s v="ООО &quot;Базис&quot;" u="1"/>
        <s v="УФК по Московской области (ФГБНУ &quot;ВНИИПРХ&quot;) Л/с 20486Э12480" u="1"/>
        <s v="Чапичев Максим Дмитриевич" u="1"/>
        <s v="ООО АТЛАС" u="1"/>
        <s v="Индивидуальный предприниматель Варламов Илья Александрович" u="1"/>
        <s v="А-СРО &quot;Мособлпрофпроект&quot;" u="1"/>
        <s v="Орлов Александр Сергеевич" u="1"/>
        <s v="Смирнов Захар Александрович" u="1"/>
        <s v="Павлова Екатерина Валерьевна" u="1"/>
        <s v="Угольник Александр Иосифович" u="1"/>
        <s v="ООО &quot;Проектные решения&quot;" u="1"/>
        <s v="Репкина Мария Дмитриевна" u="1"/>
        <s v="ООО &quot;БСД&quot;" u="1"/>
        <s v="ООО ДМ ГРУПП КОНСАЛТИНГ" u="1"/>
        <s v="Пастухов Константин Игоревич" u="1"/>
        <s v="Никульникова Александра Юрьевна" u="1"/>
        <s v="ООО &quot;Симплик Дизайн&quot;" u="1"/>
        <s v="ООО &quot;Формула ИТ&quot;" u="1"/>
        <s v="ООО &quot;АКВА-НАУТИКА&quot;" u="1"/>
        <s v="Макеев Андрей Викторович" u="1"/>
        <s v="ИП Прокопцова Ольга Владимировна" u="1"/>
        <s v="ООО &quot;Шефшоуз&quot;" u="1"/>
        <s v="Чехов Артем Витальевич" u="1"/>
        <s v="ООО СПЕКТР" u="1"/>
        <s v="ПАО Банк &quot;ФК Открытие&quot;" u="1"/>
        <s v="ИП ТАБАКОВ ИГОРЬ ВАСИЛЬЕВИЧ" u="1"/>
        <s v="ООО &quot;ЛИМБ&quot;" u="1"/>
        <s v="ООО ИСА принт" u="1"/>
        <s v="ИП Сошнев Егор Сергеевич" u="1"/>
        <s v="УФК по г. Москве (ИА РАН л/с 20736Ч42340)" u="1"/>
        <s v="ОБЩЕСТВО С ОГРАНИЧЕННОЙ ОТВЕТСТВЕННОСТЬЮ &quot;ТЕХНО-АРХИТЭК&quot;" u="1"/>
        <s v="Гоголадзе Диана Тамазовна" u="1"/>
        <s v="ЗАО &quot;Сбербанк-АСТ&quot;" u="1"/>
        <s v="ООО А1-Студиос" u="1"/>
        <s v="АКБ Абсолют Банк (ПАО) Г. МОСКВА" u="1"/>
      </sharedItems>
    </cacheField>
    <cacheField name="Поступление" numFmtId="165">
      <sharedItems containsMixedTypes="1" containsNumber="1" minValue="17.11" maxValue="3973333.33"/>
    </cacheField>
    <cacheField name="Списание" numFmtId="165">
      <sharedItems containsMixedTypes="1" containsNumber="1" minValue="0.01" maxValue="2500000"/>
    </cacheField>
    <cacheField name="Назначение" numFmtId="0">
      <sharedItems/>
    </cacheField>
    <cacheField name="Статья затрат" numFmtId="0">
      <sharedItems containsBlank="1" count="34" longText="1">
        <s v="Управленческие расходы"/>
        <s v="Прочие доходы"/>
        <s v="Выполнение работ по разработке проекта благоустройства пешеходного туристического маршрута «Улица Зайцева и Москворецкая набережная» в городе Коломна Московской области (Корректировка)"/>
        <s v="АВТОРСКИЙ НАДЗОР_x000a_Проект благоустройства &quot;Часовня Св. Александра Невского памятника – мемориала русскому воинству – благоустройство места обнаружения фрагмента часовни на площади Двух революций»"/>
        <s v="Проект благоустройства &quot;Часовня Св. Александра Невского памятника – мемориала русскому воинству – благоустройство места обнаружения фрагмента часовни на площади Двух революций»"/>
        <s v="АВТОРСКИЙ НАДЗОР_x000a_Выполнение работ по разработке проекта благоустройства пешеходного туристического маршрута «Улица Зайцева и Москворецкая набережная» в городе Коломна Московской области (Корректировка)"/>
        <s v="Павшинская пойма &quot;Тихая зона&quot;"/>
        <s v="Займ учредителю"/>
        <s v="Выполнение работ по разработке проектно-сметной документации пешеходной зоны вдоль реки Истра в городском округе Истра"/>
        <s v="Разработка архитектурно-планировочной концепции благоустройства общественных территорий, проектной и рабочей документации для объекта: «Обустройство набережной Москвы-реки в мкр. Павшинская пойма, территория напротив домов №№14-18 по Красногорскому бульвару в г. Красногорске, г.о. Красногорск, Московской области»"/>
        <s v="УСН 6%"/>
        <s v="Разработка проекта наполнения парка, строительства пирса и обустройства береговой зоны по ул. Мадонская"/>
        <s v="Павшинская пойма &quot;Коммерческие объекты&quot;"/>
        <s v="Дивиденды"/>
        <s v="Разработка проекта благоустройства пешеходной зоны между ул. Новлянская и р. Москва&quot; г.п. Воскресенск МО"/>
        <s v="АВТОРСКИЙ НАДЗОР_x000a_Разработка проекта благоустройства пешеходной зоны между ул. Новлянская и р. Москва&quot; г.п. Воскресенск МО"/>
        <s v="Разработка проекта благоустройства общественных территорий, расположенных по адресу: ул. Красноармейская, пл. Революции, г. Зарайск, Московской обл."/>
        <s v="Разработка проектной документации (раздел «Концепция») по Объекту: «Благоустройство парка культуры и отдыха расположенных на землях лесного фонда адрес Московская область, Одинцовский муниципальный район"/>
        <s v="Проект благоустройства пешеходного туристического маршрута &quot;Улица Зайцева и Москворецкая набережная&quot;"/>
        <s v="Разработка проекта благоустройства пешеходной зоны с велодорожкой от ж/д станции до объектов показа в с.п. Гжельское"/>
        <s v="ГБУК МО &quot;Новый Иерусалим&quot;"/>
        <s v="Разработка проекта благоустройства_x000a_въездной группы Московской области, расположенной_x000a_по адресу: Первый километр автодороги «Зарайск-Серебряные пруды»_x000a_городского округа Зарайск Московской области"/>
        <s v="Разработка проекта благоустройства_x000a_въездной группы Московской области, расположенной_x000a_по адресу: Новорязанское шоссе_x000a_городского округа Коломна Московской области"/>
        <s v="Разработка проекта благоустройства_x000a_въездной группы Московской области, расположенной по адресу: 2,5 километр автодороги_x000a_&quot;Зарайск-Богатищево&quot; городского округа Зарайск Московской области"/>
        <m u="1"/>
        <s v="АВТОРСКИЙ НАДЗОР_x000a_Проект благоустройства пешеходного туристического маршрута &quot;Улица Зайцева и Москворецкая набережная&quot;" u="1"/>
        <s v="Павшинская пойма &quot;Храмовая зона&quot;" u="1"/>
        <s v="Проект благоустройства пешеходного туристического маршрута &quot;Улица Зайцева и Москворецкая набережная&quot; " u="1"/>
        <s v="Разработка проекта обустройства набережной по ул. Федотова (2-й этап)" u="1"/>
        <s v="Разработка проектно-сметной документации по комплексному благоустройству дворовой территории по адресу ул. Калинина, 1; ул. Октябрьской революции, 326,328,330; ул. Спортивная,120а." u="1"/>
        <s v="Разработка проекта благоустройства территории сельского поселения Новохаритоновское" u="1"/>
        <s v="Элеватор" u="1"/>
        <s v="Услуги по Предконцепции развития благоустройства территории Музея «Новый Иерусалим. " u="1"/>
        <s v="Разработка проекта благоустройства_x000a_въездной группы Московской области, расположенной_x000a_по адресу: ул. Октябрьской революции у д.136_x000a_городского округа Коломна Московской области" u="1"/>
      </sharedItems>
    </cacheField>
    <cacheField name="Вид затрат" numFmtId="0">
      <sharedItems containsBlank="1" count="78" longText="1">
        <s v="Вознаграждение Оператора электронной площадки"/>
        <s v="Проценты за пользование д.средствами"/>
        <s v="Печать документации"/>
        <s v="Комиссии банка"/>
        <s v="Обеспечение исполнения контракта"/>
        <s v="Ремонт офисных помещений"/>
        <s v="Вода для офиса"/>
        <s v="Аренда офисных помещений"/>
        <s v="Раздел Система видеонаблюдения"/>
        <s v="Раздел Вентиляция"/>
        <s v="Интернет"/>
        <s v="Разработка сайта"/>
        <s v="Транспортные расходы"/>
        <s v="Раздел КР"/>
        <s v="Проект освещения"/>
        <s v="Заработная плата"/>
        <s v="НДФЛ"/>
        <s v="В счет дивидендов за полугодие 2019 года"/>
        <s v="Членство в СРО"/>
        <s v="ФФОМС"/>
        <s v="ФСС НС"/>
        <s v="ПФР"/>
        <s v="ФСС"/>
        <s v="Страхование фонда ОДО"/>
        <s v="Бухгалтерские услуги"/>
        <s v="Хостинг для сайта"/>
        <s v="Раздел Водоснабжение и канализация"/>
        <s v="Разработка сметной документации"/>
        <s v="Анализ проектной документации"/>
        <s v="Канцтовары"/>
        <s v="2019 год 1 квартал"/>
        <s v="Оплата выполненных работ"/>
        <s v="Экспертиза сметной документации"/>
        <s v="Визуализация"/>
        <s v="Банковская гарантия"/>
        <s v="2018 год"/>
        <s v="Мебель для офиса"/>
        <s v="Реклама компании"/>
        <s v="Стоянка транспорта на территории &quot;Рассвет&quot;"/>
        <s v="Система электронной отчетности «Контур-Экстерн»"/>
        <s v="Участие в конкурсе проектов городской среды"/>
        <s v="Представительские расходы"/>
        <s v="2018 год 3 квартал"/>
        <s v="Компьютеры, оргтехника"/>
        <s v="Социокультурное программирование"/>
        <s v="Сбор, обработка и анализ исходных данных для разработки проектной документации (стадия «П») раздела «Архитектурные решения»"/>
        <s v="Выписка из ЕГРЮЛ"/>
        <s v="Проект обеспечения сохранности объекта культурного наследия федерального значения «Ансамбль Ново-Иерусалимского монастыря, XVII-XIX вв. в городе Истре Московской области»"/>
        <s v="Печати и оснастка"/>
        <s v="Услуги по разработке изображений 3D визуализации."/>
        <s v="Государственная историко-культурная экспертиза раздела проекта по обеспечению сохранности объектов культурного наследия «Религиозно-историческое место: Русская Палестина» (Московская область, Истринский район)"/>
        <s v="Визитки"/>
        <m u="1"/>
        <s v="Проверка правильности составления сметной документации" u="1"/>
        <s v="Раздел Генеральный план" u="1"/>
        <s v="2018 год 4 квартал" u="1"/>
        <s v="Офисная мебель" u="1"/>
        <s v="Сбор, обработка и анализ исходных данных для разработки проектной документации (стадия «П») «Требования к безопасной эксплуатации объекта капитального строительства» и «Мероприятия по обеспечению соблюдения требований энергетической эффективности и требований оснащенности зданий и сооружений приборами учета используемых энергетических ресурсов»" u="1"/>
        <s v="Раздел &quot;СПОЗУ&quot; и Раздел &quot;ГП&quot;" u="1"/>
        <s v="Оценка воздействия на биоресурсы" u="1"/>
        <s v="2018 год 2 квартал" u="1"/>
        <s v="Раздел СПОЗУ" u="1"/>
        <s v="Офисная техника" u="1"/>
        <s v="Раздел по сохранению объектов археологического наследия и Акт государственной историко-культурной экспертизы" u="1"/>
        <s v="Раздел Электрические сети" u="1"/>
        <s v="Рыбохозяйственная характеристика" u="1"/>
        <s v="Картриджи" u="1"/>
        <s v="Почтовые расходы" u="1"/>
        <s v="Инженерно-геодезические изыскания" u="1"/>
        <s v="В счет дивидендов " u="1"/>
        <s v="Услуги удаленного сервера" u="1"/>
        <s v="Юридические услуги" u="1"/>
        <s v="Раздел Озеленение" u="1"/>
        <s v="Услуги нотариуса" u="1"/>
        <s v="В счет дивидендов" u="1"/>
        <s v="КР монумент &quot;Ростки Жизни&quot;" u="1"/>
        <s v="Программный продукт 1:С" u="1"/>
        <s v="Видеоролик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2">
  <r>
    <x v="0"/>
    <x v="0"/>
    <s v=""/>
    <n v="2000"/>
    <s v="(OEP) Плата за участие в электронной процедуре № 0848600002719000277 по требованию № FEE516390Y2019N281109. Сумма 2000-00, в т. ч. НДС (20,00%) 333-33."/>
    <x v="0"/>
    <x v="0"/>
  </r>
  <r>
    <x v="1"/>
    <x v="1"/>
    <n v="17.11"/>
    <s v=""/>
    <s v="Уплачены проценты за период с 01.05.2019 по 31.05.2019 по Договору РКО №40702810138000239928"/>
    <x v="1"/>
    <x v="1"/>
  </r>
  <r>
    <x v="2"/>
    <x v="2"/>
    <s v=""/>
    <n v="22507.74"/>
    <s v="Оплата по счету №1401A от 25.06.2019г., Оплата полиграфических работ по Договору №361401-CG\2018 от 05.10.2018 г. В том числе НДС 20 % - 3751.29 рублей."/>
    <x v="2"/>
    <x v="2"/>
  </r>
  <r>
    <x v="3"/>
    <x v="1"/>
    <s v=""/>
    <n v="3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21/06/19 №№: 224 (356142."/>
    <x v="0"/>
    <x v="3"/>
  </r>
  <r>
    <x v="3"/>
    <x v="3"/>
    <s v=""/>
    <n v="0.01"/>
    <s v="Обеспечение исполнения контракта на:Оказание услуг по осуществлению авторского надзора за выполнением работ по объекту:&quot;Часовня Св. Александра Невского памятника - мемориала русскому воинству.НДС не облагается."/>
    <x v="3"/>
    <x v="4"/>
  </r>
  <r>
    <x v="3"/>
    <x v="4"/>
    <s v=""/>
    <n v="39364"/>
    <s v="Оплата по счету № 91 от 14 июня 2019 г. Дог.13062019/38407 от 13.06.2019 приобретение строительных материалов в офисное помещение НДС не облагается."/>
    <x v="0"/>
    <x v="5"/>
  </r>
  <r>
    <x v="3"/>
    <x v="4"/>
    <s v=""/>
    <n v="20555"/>
    <s v="Оплата по счету 110 от 24 июня 2019 г. Дог.13062019/38407 от 13.06.2019 приобретение строительных материалов в офисное помещение НДС не облагается."/>
    <x v="0"/>
    <x v="5"/>
  </r>
  <r>
    <x v="3"/>
    <x v="1"/>
    <s v=""/>
    <n v="100"/>
    <s v="Комиссия за направление запросов относительно реквизитов платежных документов, по поступившим средствам, изменения реквизитов по ранее отправленным платежным поручениям, розыска ожидаемых и отправленных сумм, о"/>
    <x v="0"/>
    <x v="3"/>
  </r>
  <r>
    <x v="3"/>
    <x v="2"/>
    <s v=""/>
    <n v="13007.53"/>
    <s v="Оплата по счету №1384 от 21.06.2019г., Оплата полиграфических работ по Договору №361401-CG\2018 от 05.10.2018 г. В том числе НДС 20 % - 2167.93 рублей."/>
    <x v="4"/>
    <x v="2"/>
  </r>
  <r>
    <x v="3"/>
    <x v="1"/>
    <s v=""/>
    <n v="5616"/>
    <s v="РОП 190621Re.i01 Отражено по операции с картой MasterCard Business 5479380019546636 за 19.06.2019. ФИО Держателя Волчкова Елена Александровна. 1410 Покупка. ELEKTROMONTAZH           MOSKVA       RUS"/>
    <x v="0"/>
    <x v="5"/>
  </r>
  <r>
    <x v="3"/>
    <x v="1"/>
    <s v=""/>
    <n v="7710"/>
    <s v="РОП 190621Re.i01 Отражено по операции с картой MasterCard Business 5479380019546636 за 20.06.2019. ФИО Держателя Волчкова Елена Александровна. 1100 Покупка. HTTP://WWW.ROBOKASSA.R   MOSKVA       RUS"/>
    <x v="0"/>
    <x v="6"/>
  </r>
  <r>
    <x v="3"/>
    <x v="5"/>
    <s v=""/>
    <n v="356142.4"/>
    <s v="Оплата по счету №810 от 11.06.2019 г. Постоянная и переменная арендная плата №2 за июль 2019 г. По Договору аренды №СЗ/1-301118 от 30.11.2018 г.  В том числе НДС 20 % - 59357.07 рублей."/>
    <x v="0"/>
    <x v="7"/>
  </r>
  <r>
    <x v="4"/>
    <x v="1"/>
    <s v=""/>
    <n v="9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14/06/19 №№: 212 (40000 R"/>
    <x v="0"/>
    <x v="3"/>
  </r>
  <r>
    <x v="4"/>
    <x v="1"/>
    <s v=""/>
    <n v="429.12"/>
    <s v="Комиссия за перечисление средств со сч. ЮЛ на сч.ФЛ (в т.ч. при закрытии счета),  (оборот от 300 тыс. до 1500 тыс. руб) по дог. РКО №40702810238000102120 от '17/04/2018'. За документы: Документ(ы):; от 21/06/19"/>
    <x v="0"/>
    <x v="3"/>
  </r>
  <r>
    <x v="4"/>
    <x v="6"/>
    <s v=""/>
    <n v="25000"/>
    <s v="Оплата самозанятому по акту сдачи-приемки от 10 мая 2019 г по договору 56 от 08 мая 2019 г. за раздел СС -видеонаблюдение для объекта часовня в г. Коломна НДС не облагается."/>
    <x v="4"/>
    <x v="8"/>
  </r>
  <r>
    <x v="4"/>
    <x v="3"/>
    <s v=""/>
    <n v="3066.32"/>
    <s v="Обеспечение исполнения контракта на:Оказание услуг по осуществлению авторского надзора за выполнением работ по объекту:&quot;Часовня Св. Александра Невского памятника - мемориала русскому воинству.НДС не облагается."/>
    <x v="3"/>
    <x v="4"/>
  </r>
  <r>
    <x v="4"/>
    <x v="3"/>
    <s v=""/>
    <n v="15279.48"/>
    <s v="Обеспечение исполнения контракта на: Оказание услуг на осуществление авторского надзора за выполнением работ по благоустройству II этапа пешеходного туристического маршрута &quot;Улица Зайцева&quot;. НДС не облагается."/>
    <x v="5"/>
    <x v="4"/>
  </r>
  <r>
    <x v="4"/>
    <x v="7"/>
    <s v=""/>
    <n v="40000"/>
    <s v="по Договору 55 от 07 мая 2019г. по акту от 10 мая 2019 за выполнение раздела вентиляция для объекта часовня в г. Коломна  НДС не облагается."/>
    <x v="4"/>
    <x v="9"/>
  </r>
  <r>
    <x v="4"/>
    <x v="8"/>
    <s v=""/>
    <n v="11000"/>
    <s v="по счету 9 от 21 июня 2019 г. за демонтаж-модтаж блока кондиционера LG 12  НДС не облагается."/>
    <x v="0"/>
    <x v="5"/>
  </r>
  <r>
    <x v="4"/>
    <x v="9"/>
    <s v=""/>
    <n v="17506"/>
    <s v="Оплата по счету № 759 от 19.06.2019 г. За перенос блока открытия двери и СКУД, НДС не облагается."/>
    <x v="0"/>
    <x v="5"/>
  </r>
  <r>
    <x v="4"/>
    <x v="10"/>
    <s v=""/>
    <n v="7200"/>
    <s v="Оплата по счету №KTH.06624019 от 31.05.2019 г За услуги связи за май 2019 по Договору №261799-рс от 01.03.2019 г. В том числе НДС 20 % - 1200.00 рублей."/>
    <x v="0"/>
    <x v="10"/>
  </r>
  <r>
    <x v="4"/>
    <x v="5"/>
    <s v=""/>
    <n v="2944.33"/>
    <s v="Оплата по счету №910 от 20.06.2019г. Переменная арендная плата 1 за май 2019г. по Договору аренды нежилых помещений №СЗ/1-301118 от 30.11.2018 г. В том числе НДС 20 % - 490.72 рублей."/>
    <x v="0"/>
    <x v="7"/>
  </r>
  <r>
    <x v="4"/>
    <x v="11"/>
    <s v=""/>
    <n v="45000"/>
    <s v="Предоплата по договору 59 от 15 мая 2019 г. за разработку 3Д визуализаций г. Зарайск. НДС не облагается."/>
    <x v="0"/>
    <x v="11"/>
  </r>
  <r>
    <x v="4"/>
    <x v="12"/>
    <s v=""/>
    <n v="3608.02"/>
    <s v="Авансовый отчет 34 18.06.2019 г., транспортные расходы, НДС не облагается."/>
    <x v="0"/>
    <x v="12"/>
  </r>
  <r>
    <x v="4"/>
    <x v="13"/>
    <s v=""/>
    <n v="25000"/>
    <s v="По счету № 76 от 14 июня 2019 г. окончательная оплата по Дог.№ Р-026-3.5-2019 от 23.05.2019г., Разработка РД раздела КР Павшинская пойма, В том числе НДС 20 % - 4166.67 рублей."/>
    <x v="6"/>
    <x v="13"/>
  </r>
  <r>
    <x v="4"/>
    <x v="14"/>
    <s v=""/>
    <n v="45000"/>
    <s v="Оплата по Договору №КО-12-18 от 24.12.2018 г., за разработку Проекта освещения, архитектурной инсталляции в г. Коломна. Окончательный платеж НДС не облагается."/>
    <x v="4"/>
    <x v="14"/>
  </r>
  <r>
    <x v="4"/>
    <x v="15"/>
    <s v=""/>
    <n v="15.27"/>
    <s v="Оплата комиссии за оказание услуг по зачислению денежных средств. Договор от 03.05.2018 № 38132425. НДС не облагается."/>
    <x v="0"/>
    <x v="3"/>
  </r>
  <r>
    <x v="5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218 (4960 RUR  ) от 20/06/19 Без НДС"/>
    <x v="0"/>
    <x v="3"/>
  </r>
  <r>
    <x v="5"/>
    <x v="1"/>
    <s v=""/>
    <n v="343.9"/>
    <s v="РОП 190619Re.i01 Отражено по операции с картой MasterCard Business 5479380019546636 за 18.06.2019. ФИО Держателя Волчкова Елена Александровна. 1110 Покупка. 037 OBI Aviapark         MOSKVA       RUS"/>
    <x v="0"/>
    <x v="5"/>
  </r>
  <r>
    <x v="5"/>
    <x v="1"/>
    <s v=""/>
    <n v="7051.1"/>
    <s v="Заработная плата по реестру №26 от 20.06.2019 в соответствии с Договором 38132425 от 03.05.2018"/>
    <x v="0"/>
    <x v="15"/>
  </r>
  <r>
    <x v="5"/>
    <x v="16"/>
    <s v=""/>
    <n v="1054"/>
    <s v="(13%) Налог на доходы физических лиц за 2019 год ( Расчетные Стукало), НДС не облагается."/>
    <x v="0"/>
    <x v="16"/>
  </r>
  <r>
    <x v="6"/>
    <x v="1"/>
    <s v=""/>
    <n v="2500000"/>
    <s v="Прочие выплаты по реестру №24 от 10.06.2019 в соответствии с Договором 38132425 от 03.05.2018"/>
    <x v="7"/>
    <x v="17"/>
  </r>
  <r>
    <x v="6"/>
    <x v="1"/>
    <s v=""/>
    <n v="457.5"/>
    <s v="Комиссия за перечисление средств со сч. ЮЛ на сч.ФЛ (в т.ч. при закрытии счета),  (оборот от 300 тыс. до 1500 тыс. руб) по дог. РКО №40702810238000102120 от '17/04/2018'. За документы: Документ(ы):; от 10/06/19"/>
    <x v="0"/>
    <x v="3"/>
  </r>
  <r>
    <x v="6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205 (40000 RUR  ) от 10/06/19 Без НДС"/>
    <x v="0"/>
    <x v="3"/>
  </r>
  <r>
    <x v="6"/>
    <x v="17"/>
    <s v=""/>
    <n v="26956"/>
    <s v="Возмещение ден. средств по авансовому отчету №23 от 16.04.2019 г. за приобретение мебели и строительных материалов в офисное помещение, НДС не облагается."/>
    <x v="0"/>
    <x v="5"/>
  </r>
  <r>
    <x v="6"/>
    <x v="12"/>
    <s v=""/>
    <n v="3544"/>
    <s v="Авансовый отчет 33 10.06.2019 г., транспортные расходы, НДС не облагается."/>
    <x v="0"/>
    <x v="12"/>
  </r>
  <r>
    <x v="6"/>
    <x v="1"/>
    <s v=""/>
    <n v="4038.98"/>
    <s v="Отпускные по реестру №23 от 10.06.2019 в соответствии с Договором 38132425 от 03.05.2018"/>
    <x v="0"/>
    <x v="15"/>
  </r>
  <r>
    <x v="6"/>
    <x v="16"/>
    <s v=""/>
    <n v="603"/>
    <s v="(13%) Налог на доходы физических лиц за 2019 год ( Отпускные Анисимова), НДС не облагается."/>
    <x v="0"/>
    <x v="16"/>
  </r>
  <r>
    <x v="6"/>
    <x v="18"/>
    <s v=""/>
    <n v="40000"/>
    <s v="по счету №3622/08 от 10.06.2019 за Информационно-консультационные услуги (прохождение проверки СРО). НДС не облагается."/>
    <x v="0"/>
    <x v="18"/>
  </r>
  <r>
    <x v="6"/>
    <x v="16"/>
    <s v=""/>
    <n v="8242.24"/>
    <s v="5,9% Страховые взносы на обязательное медицинское страхование  За Март"/>
    <x v="0"/>
    <x v="19"/>
  </r>
  <r>
    <x v="6"/>
    <x v="19"/>
    <s v=""/>
    <n v="323.23"/>
    <s v="0,2% Взносы на обязательное страхование от несчастных случаев. Регистрационный номер в ФСС 7711108020  За Март"/>
    <x v="0"/>
    <x v="20"/>
  </r>
  <r>
    <x v="6"/>
    <x v="16"/>
    <s v=""/>
    <n v="4686.76"/>
    <s v="2,9% Взносы на обязательное социальное страхование НДС не облагается."/>
    <x v="0"/>
    <x v="20"/>
  </r>
  <r>
    <x v="7"/>
    <x v="12"/>
    <s v=""/>
    <n v="17400"/>
    <s v="Заработная плата за Май 2019 г., НДС не облагается."/>
    <x v="0"/>
    <x v="15"/>
  </r>
  <r>
    <x v="7"/>
    <x v="16"/>
    <s v=""/>
    <n v="42695.93"/>
    <s v="22% Страховые взносы на выплату страховой части трудовой пенсии НДС не облагается."/>
    <x v="0"/>
    <x v="21"/>
  </r>
  <r>
    <x v="7"/>
    <x v="16"/>
    <s v=""/>
    <n v="5628.1"/>
    <s v="2,9% Взносы на обязательное социальное страхование НДС не облагается."/>
    <x v="0"/>
    <x v="22"/>
  </r>
  <r>
    <x v="7"/>
    <x v="16"/>
    <s v=""/>
    <n v="9897.7000000000007"/>
    <s v="5,9% Страховые взносы на обязательное медицинское страхование  За Май"/>
    <x v="0"/>
    <x v="19"/>
  </r>
  <r>
    <x v="7"/>
    <x v="20"/>
    <s v=""/>
    <n v="57539.13"/>
    <s v="по счету № М183758-82-19 от 04.06.2019 г. страховой взнос по договору М183758-82-19 комбинированного страхования риска ответств. члена СРО. Выполнение работ по разработке ПСД Истра. НДС не облагается."/>
    <x v="8"/>
    <x v="23"/>
  </r>
  <r>
    <x v="7"/>
    <x v="19"/>
    <s v=""/>
    <n v="388.15"/>
    <s v="0,2% Взносы на обязательное страхование от несчастных случаев. Регистрационный номер в ФСС 7711108020  За Май"/>
    <x v="0"/>
    <x v="20"/>
  </r>
  <r>
    <x v="8"/>
    <x v="1"/>
    <s v=""/>
    <n v="600"/>
    <s v="Комиссия за перечисление средств со сч. ЮЛ на сч.ФЛ (в т.ч. при закрытии счета),  (оборот от 150 тыс. до 300 тыс. руб) по дог. РКО №40702810238000102120 от '17/04/2018'. За документы:№181 (60000 RUR  ) от 04/06"/>
    <x v="0"/>
    <x v="3"/>
  </r>
  <r>
    <x v="8"/>
    <x v="1"/>
    <s v=""/>
    <n v="2850"/>
    <s v="Комиссия за перечисление средств со сч. ЮЛ на сч.ФЛ (в т.ч. при закрытии счета),  (оборот от 300 тыс. до 1500 тыс. руб) по дог. РКО №40702810238000102120 от '17/04/2018'. За документы:№182 (190000 RUR  ) от 04/"/>
    <x v="0"/>
    <x v="3"/>
  </r>
  <r>
    <x v="8"/>
    <x v="20"/>
    <s v=""/>
    <n v="36627.5"/>
    <s v="по счету № М183564-82-19 от 28.05.2019 г. страховой взнос по договору М183564-82-19 комбинированного страхования риска ответств. члена СРО. НДС не облагается."/>
    <x v="9"/>
    <x v="23"/>
  </r>
  <r>
    <x v="8"/>
    <x v="21"/>
    <s v=""/>
    <n v="2500"/>
    <s v="по счету № 8491R/894/00099/9 от 31.05.2019г. Страховая премия по договору страхования № 8491R/894/00099/9 НДС не облагается."/>
    <x v="0"/>
    <x v="18"/>
  </r>
  <r>
    <x v="8"/>
    <x v="22"/>
    <s v=""/>
    <n v="10000"/>
    <s v="Оплата по счету №60 от 03.06.2019 г., за оказание услуг по ведению бухгалтерского учета по договору №24/10/2018 от 24.10.2018г. за май 2019 г. НДС не облагается."/>
    <x v="0"/>
    <x v="24"/>
  </r>
  <r>
    <x v="8"/>
    <x v="22"/>
    <s v=""/>
    <n v="10000"/>
    <s v="Оплата по счету №59 от 03.05.2019 г., за оказание услуг по ведению бухгалтерского учета по договору №24/10/2018 от 24.10.2018г. за апрель 2019 г. НДС не облагается."/>
    <x v="0"/>
    <x v="24"/>
  </r>
  <r>
    <x v="8"/>
    <x v="22"/>
    <s v=""/>
    <n v="10000"/>
    <s v="Оплата по счету №58 от 04.04.2019 г., за оказание услуг по ведению бухгалтерского учета по договору №24/10/2018 от 24.10.2018г. за март 2019 г. НДС не облагается."/>
    <x v="0"/>
    <x v="24"/>
  </r>
  <r>
    <x v="9"/>
    <x v="1"/>
    <s v=""/>
    <n v="3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; от 31/05/19 №№: 171 (69208.1 RUR  ), 176 (1"/>
    <x v="0"/>
    <x v="3"/>
  </r>
  <r>
    <x v="9"/>
    <x v="1"/>
    <s v=""/>
    <n v="627.24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9"/>
    <x v="1"/>
    <s v=""/>
    <n v="500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9"/>
    <x v="1"/>
    <s v=""/>
    <n v="60"/>
    <s v="За SMS-информирование по операциям, совершенным с использованием бизнес-карт по счету 40702810238000102120 за период с '01/05/2019' по '31/05/2019'."/>
    <x v="0"/>
    <x v="3"/>
  </r>
  <r>
    <x v="9"/>
    <x v="15"/>
    <s v=""/>
    <n v="3.54"/>
    <s v="Оплата комиссии за оказание услуг по зачислению денежных средств. Договор от 03.05.2018 № 38132425. НДС не облагается."/>
    <x v="0"/>
    <x v="3"/>
  </r>
  <r>
    <x v="9"/>
    <x v="23"/>
    <s v=""/>
    <n v="1000"/>
    <s v="Оплата за услуги по счету 4298816 л/с 482452 клиента 497295,  в том числе НДС 20% - 166,67 руб"/>
    <x v="0"/>
    <x v="25"/>
  </r>
  <r>
    <x v="9"/>
    <x v="24"/>
    <s v=""/>
    <n v="62724"/>
    <s v="Возмещение ден.средств по авансовому отчету №32 от 31.05.2019 г. За строительные материалы, НДС не облагается."/>
    <x v="0"/>
    <x v="5"/>
  </r>
  <r>
    <x v="9"/>
    <x v="25"/>
    <s v=""/>
    <n v="40000"/>
    <s v="По договору №47 от 09 апреля 2019 г., за разработку ПД стадии П и Р раздела система водоотведение и сети объекта &quot;Часовня&quot; г. Коломна НДС не облагается."/>
    <x v="4"/>
    <x v="26"/>
  </r>
  <r>
    <x v="9"/>
    <x v="26"/>
    <s v=""/>
    <n v="60000"/>
    <s v="По договору №48 от 10 апреля 2019г. за разработку сметной документации по объекту &quot;Часовня&quot; в г. Коломна НДС не облагается."/>
    <x v="4"/>
    <x v="27"/>
  </r>
  <r>
    <x v="9"/>
    <x v="5"/>
    <s v=""/>
    <n v="69208.100000000006"/>
    <s v="Оплата по счету №783 от 27.05.2019 г. Доплата постоянной и переменной арендной платы за июнь 2019 г. По Договору аренды №СЗ/1-301118 от 30.11.2018 г.  В том числе НДС 20 % - 11534.69 рублей."/>
    <x v="0"/>
    <x v="7"/>
  </r>
  <r>
    <x v="9"/>
    <x v="27"/>
    <s v=""/>
    <n v="216000"/>
    <s v="По счету №380 от 29 марта 2019 г.Аванс в размере 50% от услуг проведению анализа документац на проекте &quot;Часовня&quot; в г. Коломна по договору № СТС/2019/010 от 29 марта 2019г.В том числе НДС 20 % - 36000.00 рублей."/>
    <x v="4"/>
    <x v="28"/>
  </r>
  <r>
    <x v="9"/>
    <x v="28"/>
    <s v=""/>
    <n v="3563.06"/>
    <s v="Оплата по счету № 0VT/2464280/24892465 от 30.05.2019 за Бумага для ОфТех SVETO COPY (А3 80г 146%) пачка 500л, 6 шт. В том числе НДС 20 % - 593.84 рублей."/>
    <x v="0"/>
    <x v="29"/>
  </r>
  <r>
    <x v="10"/>
    <x v="29"/>
    <s v=""/>
    <n v="150465.46"/>
    <s v="Налог при упрощенной системе налогообложения за первый квартал 2019 года.  НДС не облагается."/>
    <x v="10"/>
    <x v="30"/>
  </r>
  <r>
    <x v="11"/>
    <x v="1"/>
    <s v=""/>
    <n v="32"/>
    <s v="Комиссия в другие банки (кредитные организации, Банк России) за ПП/ПТ через ДБО согласно договору РКО №40702810138000239928 от '29/01/2019'. Документы: №553042 (6000 RUR  ) от 22/05/19 Без НДС"/>
    <x v="0"/>
    <x v="3"/>
  </r>
  <r>
    <x v="11"/>
    <x v="30"/>
    <n v="3973333.33"/>
    <s v=""/>
    <s v="(917-0503-1010110010-244-226=3973333.33; л/с 02483023130);БО310 МК0848600002719000003 от 11.03.19 Счет №5 от 24.04.19, акт от 24.04.19 за разраб.проекта благоустр.пеш.тур.маршр: ул.Зайцева и Москв.наб., без НДС"/>
    <x v="2"/>
    <x v="31"/>
  </r>
  <r>
    <x v="12"/>
    <x v="15"/>
    <s v=""/>
    <n v="1777.61"/>
    <s v="Оплата комиссии за оказание услуг по зачислению денежных средств. Договор от 03.05.2018 № 38132425. НДС не облагается."/>
    <x v="0"/>
    <x v="3"/>
  </r>
  <r>
    <x v="13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150 (7200 RUR  ) от 20/05/19 Без НДС"/>
    <x v="0"/>
    <x v="3"/>
  </r>
  <r>
    <x v="13"/>
    <x v="10"/>
    <s v=""/>
    <n v="7200"/>
    <s v="Оплата по счету №KTH.05624019 от 30.04.2019 г За услуги связи за апрель 2019 по Договору №261799-рс от 01.03.2019 г. В том числе НДС 20 % - 1200.00 рублей."/>
    <x v="0"/>
    <x v="10"/>
  </r>
  <r>
    <x v="13"/>
    <x v="1"/>
    <s v=""/>
    <n v="15468.34"/>
    <s v="Отпускные по реестру №17 от 20.05.2019 в соответствии с Договором 38132425 от 03.05.2018"/>
    <x v="0"/>
    <x v="15"/>
  </r>
  <r>
    <x v="13"/>
    <x v="16"/>
    <s v=""/>
    <n v="2312"/>
    <s v="(13%) Налог на доходы физических лиц за 2019 год ( отпускные за май),"/>
    <x v="0"/>
    <x v="16"/>
  </r>
  <r>
    <x v="14"/>
    <x v="1"/>
    <s v=""/>
    <n v="3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; от 17/05/19 №№: 147 (15000 RUR  ), 145 (380"/>
    <x v="0"/>
    <x v="3"/>
  </r>
  <r>
    <x v="14"/>
    <x v="1"/>
    <s v=""/>
    <n v="87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14"/>
    <x v="31"/>
    <s v=""/>
    <n v="3800"/>
    <s v="Оплата по счету №00ГУ-001467Ц/У от 15.04.2019 за экспертно-консультационную услугу по проверке правильности составления сметной документации. В том числе НДС 20 % - 633.33 рублей."/>
    <x v="11"/>
    <x v="32"/>
  </r>
  <r>
    <x v="14"/>
    <x v="32"/>
    <s v=""/>
    <n v="50000"/>
    <s v="Оплата по Договору-счету № 060519 от 06.05.2019 г., за выполнение 3D визуализации 2(Двух) изображения благоустройства в Павшинской пойме  НДС не облагается."/>
    <x v="12"/>
    <x v="33"/>
  </r>
  <r>
    <x v="14"/>
    <x v="32"/>
    <s v=""/>
    <n v="15000"/>
    <s v="Оплата по Договору-счету № 140519 от 14.05.2019 г., за выполнение 3D визуализации 1 изображения благоустройства в Павшинской пойме  НДС не облагается."/>
    <x v="12"/>
    <x v="33"/>
  </r>
  <r>
    <x v="14"/>
    <x v="33"/>
    <s v=""/>
    <n v="177400"/>
    <s v="Оплата вознаграждения за предоставление Гарантии по Аукциону 0848300048219000048, Заявка №99624-1 НДС не облагается."/>
    <x v="8"/>
    <x v="34"/>
  </r>
  <r>
    <x v="14"/>
    <x v="24"/>
    <s v=""/>
    <n v="304500"/>
    <s v="Прочие выплаты по реестру №16 от 17.05.2019 в соответствии с Договором 38132425 от 03.05.2018"/>
    <x v="13"/>
    <x v="35"/>
  </r>
  <r>
    <x v="14"/>
    <x v="16"/>
    <s v=""/>
    <n v="25410"/>
    <s v="13% Налог на доходы физических лиц за апрель 2019 года"/>
    <x v="0"/>
    <x v="16"/>
  </r>
  <r>
    <x v="14"/>
    <x v="12"/>
    <s v=""/>
    <n v="17400"/>
    <s v="Заработная плата за Апрель 2019 г., НДС не облагается."/>
    <x v="0"/>
    <x v="15"/>
  </r>
  <r>
    <x v="15"/>
    <x v="1"/>
    <s v=""/>
    <n v="152644.54"/>
    <s v="Заработная плата по реестру №13 от 16.05.2019 в соответствии с Договором 38132425 от 03.05.2018"/>
    <x v="0"/>
    <x v="15"/>
  </r>
  <r>
    <x v="16"/>
    <x v="34"/>
    <s v=""/>
    <n v="200000"/>
    <s v="Оплата по Счету № БЮ000018 от 28 марта 2019 г., Увеличение компенсационного фонда обеспечение договорных обязательств на основании ФЗ №372 от 03.07.2016г., НДС не облагается."/>
    <x v="0"/>
    <x v="18"/>
  </r>
  <r>
    <x v="17"/>
    <x v="35"/>
    <s v=""/>
    <n v="6033.06"/>
    <s v="Заработная плата по реестру №10 от 12.04.2019 в соответствии с Договором 38132425 от 03.05.2018"/>
    <x v="0"/>
    <x v="15"/>
  </r>
  <r>
    <x v="17"/>
    <x v="35"/>
    <s v=""/>
    <n v="7830"/>
    <s v="Заработная плата по реестру №9 от 12.04.2019 в соответствии с Договором 38132425 от 03.05.2018"/>
    <x v="0"/>
    <x v="15"/>
  </r>
  <r>
    <x v="17"/>
    <x v="1"/>
    <s v=""/>
    <n v="983.24"/>
    <s v="РОП 190411Re.i01 Отражено по операции с картой MasterCard Business 5479380019546636 за 10.04.2019. ФИО Держателя Волчкова Елена Александровна. 1410 Покупка. 037 OBI Aviapark         MOSKVA       RUS"/>
    <x v="0"/>
    <x v="5"/>
  </r>
  <r>
    <x v="17"/>
    <x v="13"/>
    <s v=""/>
    <n v="50000"/>
    <s v="Оплата по счету № 48 от 09 апреля 2019 г. Предоплата 50% по Дог.№ Р-013-3.3-2019 от 07.03.2019г., ДС№1 от 09.04.2019г. на разработку ПД стадии &quot;РД&quot; по г.Воскресенск МО, В том числе НДС 20 % - 8333.33 рублей."/>
    <x v="14"/>
    <x v="13"/>
  </r>
  <r>
    <x v="18"/>
    <x v="1"/>
    <s v=""/>
    <n v="666.67"/>
    <s v="Комиссия за оформление карточки с образцами подписей и оттиска печати.  2 подписи"/>
    <x v="0"/>
    <x v="3"/>
  </r>
  <r>
    <x v="18"/>
    <x v="1"/>
    <s v=""/>
    <n v="133.33000000000001"/>
    <s v="НДС 20% от комиссии за Оформление карточки с образцами подписей и оттиска печати .2 подписи"/>
    <x v="0"/>
    <x v="3"/>
  </r>
  <r>
    <x v="18"/>
    <x v="36"/>
    <s v=""/>
    <n v="94.99"/>
    <s v="Списание недоимка - 94,99  Согл. ст.26.6 ФЗ от 24.07.98г №125-ФЗ, Филиал №11 Отделения Фонда. Реш. 3697 от 01.04.2019 г. Рег.№ 7711108020"/>
    <x v="0"/>
    <x v="20"/>
  </r>
  <r>
    <x v="18"/>
    <x v="36"/>
    <s v=""/>
    <n v="8.3000000000000007"/>
    <s v="УИН39377110169052280290/// Списание пени- 8,30  Согл.ст.26.6 ФЗ от 24.07.98г №125-ФЗ, Филиал №11 Отделения Фонда. Реш. 3697 от 01.04.2019 г. Рег.№ 7711108020"/>
    <x v="0"/>
    <x v="20"/>
  </r>
  <r>
    <x v="19"/>
    <x v="1"/>
    <s v=""/>
    <n v="169"/>
    <s v="РОП 190409Re.i01 Отражено по операции с картой MasterCard Business 5479380019546636 за 07.04.2019. ФИО Держателя Волчкова Елена Александровна. 1410 Покупка. ELEKTROMONTAZH           MOSKVA       RUS"/>
    <x v="0"/>
    <x v="5"/>
  </r>
  <r>
    <x v="19"/>
    <x v="1"/>
    <s v=""/>
    <n v="2783"/>
    <s v="РОП 190409Re.i01 Отражено по операции с картой MasterCard Business 5479380019546636 за 07.04.2019. ФИО Держателя Волчкова Елена Александровна. 1410 Покупка. ELEKTROMONTAZH           MOSKVA       RUS"/>
    <x v="0"/>
    <x v="5"/>
  </r>
  <r>
    <x v="20"/>
    <x v="37"/>
    <n v="41155"/>
    <s v=""/>
    <s v="Оплата по договору № 01-11 от 21.11.2018 за услуги авторского надзора за реализ. проекта &quot;благоустройство пешеходной зоны между ул.Новлянская и р.Москва&quot; Сумма 41155-00 Без налога (НДС)"/>
    <x v="15"/>
    <x v="31"/>
  </r>
  <r>
    <x v="21"/>
    <x v="1"/>
    <s v=""/>
    <n v="646.12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21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117 (75000 RUR  ) от 08/04/19 Без НДС"/>
    <x v="0"/>
    <x v="3"/>
  </r>
  <r>
    <x v="21"/>
    <x v="17"/>
    <s v=""/>
    <n v="129223"/>
    <s v="Возмещение ден. средств по авансовому отчету №20 от 22.03.2019 г. за приобретение мебели в офисное помещение, а так же доставку и сборку мебели, НДС не облагается."/>
    <x v="0"/>
    <x v="36"/>
  </r>
  <r>
    <x v="21"/>
    <x v="38"/>
    <s v=""/>
    <n v="75000"/>
    <s v="Оплата по счету №61 от 26.03.2019 г., Постоплата 50% по Договору №04/122018 от 24.12.2018 г., За оказание услуг &quot;Коммуникационная политика&quot; по приложению №1 от 24.12.2018 г. НДС не облагается."/>
    <x v="0"/>
    <x v="37"/>
  </r>
  <r>
    <x v="21"/>
    <x v="39"/>
    <s v=""/>
    <n v="1050"/>
    <s v="Оплата по счету №407 от 02.04.2019 г. за разовые талоны на въезд автотранспорта за март 2019 г.. В том числе НДС 20 % - 175.00 рублей."/>
    <x v="0"/>
    <x v="38"/>
  </r>
  <r>
    <x v="21"/>
    <x v="1"/>
    <s v=""/>
    <n v="5104"/>
    <s v="РОП 190405Re.i01 Отражено по операции с картой MasterCard Business 5479380019546636 за 03.04.2019. ФИО Держателя Волчкова Елена Александровна. 1410 Покупка. ELEKTROMONTAZH           MOSKVA       RUS"/>
    <x v="0"/>
    <x v="5"/>
  </r>
  <r>
    <x v="21"/>
    <x v="1"/>
    <s v=""/>
    <n v="1860"/>
    <s v="РОП 190405Re.i01 Отражено по операции с картой MasterCard Business 5479380019546636 за 04.04.2019. ФИО Держателя Волчкова Елена Александровна. 1100 Покупка. HTTP://WWW.ROBOKASSA.R   MOSKVA       RUS"/>
    <x v="0"/>
    <x v="6"/>
  </r>
  <r>
    <x v="22"/>
    <x v="1"/>
    <s v=""/>
    <n v="630"/>
    <s v="Комиссия за выдачу наличных в УС своего банка по корпоративной карте, согласно договора РКО счет № 40702810238000102120 от '17/04/2018'. Документ(ы): №998821 (21000 RUR  ) от 04/04/19. Без НДС"/>
    <x v="0"/>
    <x v="3"/>
  </r>
  <r>
    <x v="22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113 (18000 RUR  ) от 04/04/19 Без НДС"/>
    <x v="0"/>
    <x v="3"/>
  </r>
  <r>
    <x v="22"/>
    <x v="1"/>
    <s v=""/>
    <n v="6533.8"/>
    <s v="РОП 190403Re.i01 Отражено по операции с картой MasterCard Business 5479380019546636 за 02.04.2019. ФИО Держателя Волчкова Елена Александровна. 1410 Покупка. 037 OBI Aviapark         MOSKVA       RUS"/>
    <x v="0"/>
    <x v="5"/>
  </r>
  <r>
    <x v="22"/>
    <x v="1"/>
    <s v=""/>
    <n v="21000"/>
    <s v="РОП 190403re.d01 Отражено по операции с картой MasterCard Business 5479380019546636 за 03.04.2019. ФИО Держателя Волчкова Елена Александровна. 2010 Выдача наличных. ATM 341608               MOSKVA       RUS"/>
    <x v="0"/>
    <x v="5"/>
  </r>
  <r>
    <x v="22"/>
    <x v="40"/>
    <s v=""/>
    <n v="4000"/>
    <s v="Оплата по счету №1993662939 от 04.04.2019 г. За лицензию &quot;КриптоПро&quot; , абонентское обслуживание, право пользования программ по тарифному плану &quot;Классик&quot; НДС не облагается."/>
    <x v="0"/>
    <x v="39"/>
  </r>
  <r>
    <x v="23"/>
    <x v="1"/>
    <s v=""/>
    <n v="60"/>
    <s v="За СМС-информирование по Корп.Картам по счету 40702810238000102120 за период с '01/03/2019' по '31/03/2019'."/>
    <x v="0"/>
    <x v="3"/>
  </r>
  <r>
    <x v="24"/>
    <x v="1"/>
    <s v=""/>
    <n v="6264"/>
    <s v="РОП 190327Re.i01 Отражено по операции с картой MasterCard Business 5479380019546636 за 26.03.2019. ФИО Держателя Волчкова Елена Александровна. 1100 Покупка. Y.M*myprintshop          moskva       RUS"/>
    <x v="8"/>
    <x v="2"/>
  </r>
  <r>
    <x v="25"/>
    <x v="41"/>
    <s v=""/>
    <n v="250000"/>
    <s v="Оплата по счету №504 от 18.03.2019г., Выполн.работы по подготовке мат-лов на уч. г. Истра во Всерос. конк-се лучш.проектов создания комф. гор.среды, по Договору №04/19 от 01.03.2019 г., НДС не облагается"/>
    <x v="8"/>
    <x v="40"/>
  </r>
  <r>
    <x v="26"/>
    <x v="42"/>
    <s v=""/>
    <n v="269.41000000000003"/>
    <s v="(0,2%) Страховые взносы на обязательное соц страхование от несчастных случаев на производстве и проф.заболеваний за январь 2019 г.   НДС не облагается."/>
    <x v="0"/>
    <x v="20"/>
  </r>
  <r>
    <x v="26"/>
    <x v="29"/>
    <s v=""/>
    <n v="3894.28"/>
    <s v="(2,9%) Страховые взносы на обязательное социальное страхование на случай временной нетрудоспособности и в связи с материнством за декабрь 2018 года. НДС не облагается."/>
    <x v="0"/>
    <x v="22"/>
  </r>
  <r>
    <x v="26"/>
    <x v="29"/>
    <s v=""/>
    <n v="6848.57"/>
    <s v="(5,1%) Страховые взносы на обязательное медицинское страхование за декабрь 2018 года.. НДС не облагается."/>
    <x v="0"/>
    <x v="19"/>
  </r>
  <r>
    <x v="26"/>
    <x v="29"/>
    <s v=""/>
    <n v="30580"/>
    <s v="(22%) Страховые взносы на обязательное пенсионное страхование за февраль 2019 года. НДС не облагается."/>
    <x v="0"/>
    <x v="21"/>
  </r>
  <r>
    <x v="26"/>
    <x v="29"/>
    <s v=""/>
    <n v="6870"/>
    <s v="(5,1%) Страховые взносы на обязательное медицинское страхование за январь 2019 года.. НДС не облагается."/>
    <x v="0"/>
    <x v="19"/>
  </r>
  <r>
    <x v="26"/>
    <x v="29"/>
    <s v=""/>
    <n v="3906.48"/>
    <s v="(2,9%) Страховые взносы на обязательное социальное страхование на случай временной нетрудоспособности и в связи с материнством за январь 2019 года. НДС не облагается."/>
    <x v="0"/>
    <x v="22"/>
  </r>
  <r>
    <x v="26"/>
    <x v="42"/>
    <s v=""/>
    <n v="268.57"/>
    <s v="(0,2%) Страховые взносы на обязательное соц страхование от несчастных случаев на производстве и проф.заболеваний за декабрь 2018 г.  НДС не облагается."/>
    <x v="0"/>
    <x v="20"/>
  </r>
  <r>
    <x v="26"/>
    <x v="31"/>
    <s v=""/>
    <n v="126641.68"/>
    <s v="Оплата по счету №00ГУ-000685Ц/У от 22.02.2019 за экспертно-консультационную услугу по проверке правильности составления сметной документации. В том числе НДС 20 % - 21106.95 рублей."/>
    <x v="4"/>
    <x v="32"/>
  </r>
  <r>
    <x v="26"/>
    <x v="42"/>
    <s v=""/>
    <n v="278"/>
    <s v="(0,2%) Страховые взносы на обязательное соц страхование от несчастных случаев на производстве и проф.заболеваний за февраль 2019 г.   НДС не облагается."/>
    <x v="0"/>
    <x v="20"/>
  </r>
  <r>
    <x v="26"/>
    <x v="29"/>
    <s v=""/>
    <n v="4031"/>
    <s v="(2,9%) Страховые взносы на обязательное социальное страхование на случай временной нетрудоспособности и в связи с материнством за февраль 2019 года. НДС не облагается."/>
    <x v="0"/>
    <x v="20"/>
  </r>
  <r>
    <x v="26"/>
    <x v="10"/>
    <s v=""/>
    <n v="7200"/>
    <s v="Оплата по счету №ГП000000000073 от 22.03.2019 г. В том числе НДС 20 % - 1200.00 рублей."/>
    <x v="0"/>
    <x v="10"/>
  </r>
  <r>
    <x v="27"/>
    <x v="1"/>
    <s v=""/>
    <n v="1900"/>
    <s v="РОП 190320Re.i01 Отражено по операции с картой MasterCard Business 5479380019546636 за 18.03.2019. ФИО Держателя Волчкова Елена Александровна. 1410 Покупка. MOSMETRO.RU KNOVOGIREE   MOSCOW       RUS"/>
    <x v="0"/>
    <x v="12"/>
  </r>
  <r>
    <x v="27"/>
    <x v="1"/>
    <s v=""/>
    <n v="1900"/>
    <s v="РОП 190320Re.i01 Отражено по операции с картой MasterCard Business 5479380019546636 за 18.03.2019. ФИО Держателя Волчкова Елена Александровна. 1410 Покупка. MOSMETRO.RU KNOVOGIREE   MOSCOW       RUS"/>
    <x v="0"/>
    <x v="12"/>
  </r>
  <r>
    <x v="27"/>
    <x v="1"/>
    <s v=""/>
    <n v="1790"/>
    <s v="РОП 190319re.d01 Отражено по операции с картой MasterCard Business 5479380019546636 за 18.03.2019. ФИО Держателя Волчкова Елена Александровна. 1310 Покупка. OGO                      MOSCOW       RUS"/>
    <x v="0"/>
    <x v="41"/>
  </r>
  <r>
    <x v="27"/>
    <x v="15"/>
    <s v=""/>
    <n v="120.93"/>
    <s v="Оплата комиссии за оказание услуг по зачислению денежных средств. Договор от 03.05.2018 № 38132425. НДС не облагается."/>
    <x v="0"/>
    <x v="3"/>
  </r>
  <r>
    <x v="28"/>
    <x v="1"/>
    <s v=""/>
    <n v="4071.9"/>
    <s v="РОП 190318Re.i01 Отражено по операции с картой MasterCard Business 5479380019546636 за 16.03.2019. ФИО Держателя Волчкова Елена Александровна. 1410 Покупка. 037 OBI Aviapark         MOSKVA       RUS"/>
    <x v="0"/>
    <x v="5"/>
  </r>
  <r>
    <x v="28"/>
    <x v="1"/>
    <s v=""/>
    <n v="1280"/>
    <s v="РОП 190318Re.i01 Отражено по операции с картой MasterCard Business 5479380019546636 за 16.03.2019. ФИО Держателя Волчкова Елена Александровна. 1410 Покупка. ELEKTROMONTAZH           MOSKVA       RUS"/>
    <x v="0"/>
    <x v="5"/>
  </r>
  <r>
    <x v="28"/>
    <x v="1"/>
    <s v=""/>
    <n v="5815"/>
    <s v="РОП 190318Re.i01 Отражено по операции с картой MasterCard Business 5479380019546636 за 16.03.2019. ФИО Держателя Волчкова Елена Александровна. 1410 Покупка. ELEKTROMONTAZH           MOSKVA       RUS"/>
    <x v="0"/>
    <x v="5"/>
  </r>
  <r>
    <x v="29"/>
    <x v="1"/>
    <s v=""/>
    <n v="2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; от 19/03/19 №№: 97 (36750 RUR  ), 96 (25000"/>
    <x v="0"/>
    <x v="3"/>
  </r>
  <r>
    <x v="29"/>
    <x v="32"/>
    <s v=""/>
    <n v="36750"/>
    <s v="Окончательная оплата по Договору-счету № 040319 от 04 марта 2019 г., за создание 3D визуализации проекта 5 изображений благоустройства в г.Истра НДС не облагается."/>
    <x v="8"/>
    <x v="33"/>
  </r>
  <r>
    <x v="30"/>
    <x v="1"/>
    <s v=""/>
    <n v="1630.8"/>
    <s v="РОП 190228Re.i01 Отражено по операции с картой MasterCard Business 5479380019546636 за 27.02.2019. ФИО Держателя Волчкова Елена Александровна. 1100 Покупка. Y.M*myprintshop          moskva       RUS"/>
    <x v="14"/>
    <x v="2"/>
  </r>
  <r>
    <x v="31"/>
    <x v="29"/>
    <s v=""/>
    <n v="251059"/>
    <s v="Налог при упрощенной системе налогообложения за 3 квартал 2018 года  НДС не облагается."/>
    <x v="10"/>
    <x v="42"/>
  </r>
  <r>
    <x v="32"/>
    <x v="1"/>
    <s v=""/>
    <n v="1900"/>
    <s v="РОП 190225Re.i01 Отражено по операции с картой MasterCard Business 5479380019546636 за 22.02.2019. ФИО Держателя Волчкова Елена Александровна. 1410 Покупка. MOSMETRO.RU KULITSA 19   MOSCOW       RUS"/>
    <x v="0"/>
    <x v="12"/>
  </r>
  <r>
    <x v="32"/>
    <x v="43"/>
    <n v="2507757.6"/>
    <s v=""/>
    <s v="Оплата по договору № №ЗАР-04-2018 от 20.04.2018 г. согл.сч.№1 от 10.01.19 за разработку проекта благоустройства (г. Зарайск) 1, 2 этап. НДС не облагается."/>
    <x v="16"/>
    <x v="31"/>
  </r>
  <r>
    <x v="33"/>
    <x v="1"/>
    <s v=""/>
    <n v="2926.2"/>
    <s v="РОП 190223Re.i01 Отражено по операции с картой MasterCard Business 5479380019546636 за 22.02.2019. ФИО Держателя Волчкова Елена Александровна. 1100 Покупка. Y.M*myprintshop          moskva       RUS"/>
    <x v="4"/>
    <x v="2"/>
  </r>
  <r>
    <x v="33"/>
    <x v="1"/>
    <s v=""/>
    <n v="50"/>
    <s v="Комиссия банка за блокировку денежных средств в качестве обеспечения заявки на участие в закупке № '000-56146925', ОЭП - 'ETP_SBAST', без НДС."/>
    <x v="0"/>
    <x v="3"/>
  </r>
  <r>
    <x v="34"/>
    <x v="1"/>
    <s v=""/>
    <n v="980.04"/>
    <s v="РОП 190220Re.i01 Отражено по операции с картой MasterCard Business 5479380019546636 за 18.02.2019. ФИО Держателя Волчкова Елена Александровна. 1410 Покупка. ELEKTROMONTAZH           MOSKVA       RUS"/>
    <x v="0"/>
    <x v="5"/>
  </r>
  <r>
    <x v="34"/>
    <x v="15"/>
    <s v=""/>
    <n v="1422.26"/>
    <s v="Оплата комиссии за оказание услуг по зачислению денежных средств. Договор от 03.05.2018 № 38132425. НДС не облагается."/>
    <x v="0"/>
    <x v="3"/>
  </r>
  <r>
    <x v="35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79 (214330.08 RUR  ) от 19/02/19 Без НДС"/>
    <x v="0"/>
    <x v="3"/>
  </r>
  <r>
    <x v="36"/>
    <x v="44"/>
    <s v=""/>
    <n v="25000"/>
    <s v="Предоплата по договору №24/01/2019 от 24.01.2019 г. (п. 4.1.1. Договора) За работы по ремонту нежилого помещения НДС не облагается."/>
    <x v="0"/>
    <x v="5"/>
  </r>
  <r>
    <x v="37"/>
    <x v="1"/>
    <s v=""/>
    <n v="3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05/02/19 №№: 44 (65000 RU"/>
    <x v="0"/>
    <x v="3"/>
  </r>
  <r>
    <x v="37"/>
    <x v="45"/>
    <s v=""/>
    <n v="185015"/>
    <s v="Оплата по счету №ОЛР00001131 от 07.02.2019 г. За МФУ Kyocera 3252ci, автоподатчик DP-7120, тумба CB-7110M и тонер-картриджи В том числе НДС 20 % - 30835.83 рублей."/>
    <x v="0"/>
    <x v="43"/>
  </r>
  <r>
    <x v="37"/>
    <x v="2"/>
    <s v=""/>
    <n v="738"/>
    <s v="Оплата по счету №200А от 07.02.2019г., Оплата полиграфических работ по Договору №361401-CG\2018 от 05.10.2018 г. В том числе НДС 20 % - 123.00 рублей."/>
    <x v="6"/>
    <x v="2"/>
  </r>
  <r>
    <x v="37"/>
    <x v="22"/>
    <s v=""/>
    <n v="10000"/>
    <s v="Оплата по счету №10 от 01.02.2018 г., за оказание услуг по ведению бухгалтерского учета по договору №24/10/2018 от 24.10.2018г. за январь 2019 г. НДС не облагается."/>
    <x v="0"/>
    <x v="24"/>
  </r>
  <r>
    <x v="37"/>
    <x v="22"/>
    <s v=""/>
    <n v="10000"/>
    <s v="Оплата по счету №9 от 01.02.2018 г., за оказание услуг по ведению бухгалтерского учета по договору №24/10/2018 от 24.10.2018г. за декабрь 2018 г. НДС не облагается."/>
    <x v="0"/>
    <x v="24"/>
  </r>
  <r>
    <x v="37"/>
    <x v="22"/>
    <s v=""/>
    <n v="10000"/>
    <s v="Оплата по счету №8 от 01.02.2018 г., за оказание услуг по ведению бухгалтерского учета по договору №24/10/2018 от 24.10.2018г. за ноябрь 2018 г. НДС не облагается."/>
    <x v="0"/>
    <x v="24"/>
  </r>
  <r>
    <x v="37"/>
    <x v="32"/>
    <s v=""/>
    <n v="12000"/>
    <s v="Оплата по Договору-счету № 050219 от 05 февраля 2019 г., за выполненные работы по визуализации 1 изображения благоустройства,  НДС не облагается."/>
    <x v="17"/>
    <x v="33"/>
  </r>
  <r>
    <x v="37"/>
    <x v="32"/>
    <s v=""/>
    <n v="65000"/>
    <s v="Оплата по Договору-счету № 280119 от 28 января 2019 г., за выполненные работы по визуализации 7 изображений благоустройства, Акт от 04.02.2019  НДС не облагается."/>
    <x v="17"/>
    <x v="33"/>
  </r>
  <r>
    <x v="37"/>
    <x v="23"/>
    <s v=""/>
    <n v="1000"/>
    <s v="РОП 190206Re.i01 Отражено по операции с картой MasterCard Business 5479380019546636 за 05.02.2019. ФИО Держателя Волчкова Елена Александровна. 1100 Покупка. PMR*CP.MASTERHOST        MOSCOW       RUS"/>
    <x v="0"/>
    <x v="25"/>
  </r>
  <r>
    <x v="37"/>
    <x v="38"/>
    <s v=""/>
    <n v="75000"/>
    <s v="Оплата по счету №1 от 09.01.2019 г., Аванс по Договору №04/122018 от 24.12.2018 г., За оказание услуг &quot;Коммуникационная политика&quot; по приложению №1 от 24.12.2018 г. НДС не облагается."/>
    <x v="0"/>
    <x v="37"/>
  </r>
  <r>
    <x v="37"/>
    <x v="29"/>
    <s v=""/>
    <n v="7091.43"/>
    <s v="(5,1%) Страховые взносы на обязательное медицинское страхование за ноябрь 2018 года.. НДС не облагается."/>
    <x v="0"/>
    <x v="19"/>
  </r>
  <r>
    <x v="37"/>
    <x v="29"/>
    <s v=""/>
    <n v="18105"/>
    <s v="(13%) Налог на доходы физических лиц за ноябрь 2018 года ,   НДС не облагается."/>
    <x v="0"/>
    <x v="16"/>
  </r>
  <r>
    <x v="37"/>
    <x v="42"/>
    <s v=""/>
    <n v="278.10000000000002"/>
    <s v="(0,2%) Страховые взносы на обязательное соц страхование от несчастных случаев на производстве и проф.заболеваний за ноябрь 2018 г.  НДС не облагается."/>
    <x v="0"/>
    <x v="20"/>
  </r>
  <r>
    <x v="37"/>
    <x v="29"/>
    <s v=""/>
    <n v="30590.48"/>
    <s v="(22%) Страховые взносы на обязательное пенсионное страхование за ноябрь 2018 года. НДС не облагается."/>
    <x v="0"/>
    <x v="21"/>
  </r>
  <r>
    <x v="37"/>
    <x v="29"/>
    <s v=""/>
    <n v="4032.38"/>
    <s v="(2,9%) Страховые взносы на обязательное социальное страхование на случай временной нетрудоспособности и в связи с материнством за ноябрь 2018 года. НДС не облагается."/>
    <x v="0"/>
    <x v="22"/>
  </r>
  <r>
    <x v="37"/>
    <x v="29"/>
    <s v=""/>
    <n v="17457"/>
    <s v="(13%) Налог на доходы физических лиц за декабрь 2018 года ,   НДС не облагается."/>
    <x v="0"/>
    <x v="16"/>
  </r>
  <r>
    <x v="38"/>
    <x v="2"/>
    <s v=""/>
    <n v="41950.66"/>
    <s v="РОП 190201Re.i01 Отражено по операции с картой MasterCard Business 5479380019546636 за 31.01.2019. ФИО Держателя Волчкова Елена Александровна. 1100 Покупка. Y.M*myprintshop          moskva       RUS"/>
    <x v="18"/>
    <x v="2"/>
  </r>
  <r>
    <x v="39"/>
    <x v="1"/>
    <s v=""/>
    <n v="1900"/>
    <s v="РОП 190131Re.i01 Отражено по операции с картой MasterCard Business 5479380019546636 за 29.01.2019. ФИО Держателя Волчкова Елена Александровна. 1410 Покупка. MOSMETRO.RU KNOVOGIREE   MOSCOW       RUS"/>
    <x v="0"/>
    <x v="12"/>
  </r>
  <r>
    <x v="39"/>
    <x v="46"/>
    <s v=""/>
    <n v="472000"/>
    <s v="Оплата по счету №15 от 25.12.2018г., За выполненные работы по Договору №23-08 ГЖ от 23.08.2018 г. В том числе НДС 18 % - 72000.00 рублей."/>
    <x v="19"/>
    <x v="44"/>
  </r>
  <r>
    <x v="40"/>
    <x v="1"/>
    <s v=""/>
    <n v="60"/>
    <s v="За СМС-информирование по Корп.Картам по счету 40702810238000102120 за период с '01/01/2019' по '31/01/2019'."/>
    <x v="0"/>
    <x v="3"/>
  </r>
  <r>
    <x v="40"/>
    <x v="1"/>
    <s v=""/>
    <n v="2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; от 31/01/19 №№: 28 (22544 RUR  ), 27 (13000"/>
    <x v="0"/>
    <x v="3"/>
  </r>
  <r>
    <x v="40"/>
    <x v="1"/>
    <s v=""/>
    <n v="272.33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40"/>
    <x v="47"/>
    <s v=""/>
    <n v="2786"/>
    <s v="Оплата по счету №501 от 05.10.2018 г. За печать проектно-сметной документации (68 шт.). НДС не облагается."/>
    <x v="19"/>
    <x v="2"/>
  </r>
  <r>
    <x v="40"/>
    <x v="47"/>
    <s v=""/>
    <n v="200"/>
    <s v="Оплата по счету №502 от 05.10.2018 г. За печать проектно-сметной документации (2 шт.). НДС не облагается."/>
    <x v="16"/>
    <x v="2"/>
  </r>
  <r>
    <x v="40"/>
    <x v="47"/>
    <s v=""/>
    <n v="33289"/>
    <s v="Оплата по счету №588/1 от 09.11.2018 г. За печать проектно-сметной документации (722 шт.). НДС не облагается."/>
    <x v="16"/>
    <x v="2"/>
  </r>
  <r>
    <x v="41"/>
    <x v="24"/>
    <s v=""/>
    <n v="40487"/>
    <s v="Возмещение ден. средств по авансовому отчету №22 от 02.10.2018г. за оплату офисного компьютера ГИП (1 шт.). НДС не облагается."/>
    <x v="0"/>
    <x v="43"/>
  </r>
  <r>
    <x v="42"/>
    <x v="48"/>
    <s v=""/>
    <n v="900000"/>
    <s v="Оплата по Договору №3 от 29.08.2018г. работы по сбору, обработке и анализу исходных данных для разработки проектной документации (стадия П) раздела Архитектурные решения в г.Воскресенск, МО, НДС не облагается."/>
    <x v="14"/>
    <x v="45"/>
  </r>
  <r>
    <x v="43"/>
    <x v="17"/>
    <s v=""/>
    <n v="32177"/>
    <s v="Возмещение ден. средств по авансовому отчету №23 от 09.2018г. за оплату фото техники для производственной необходимости. НДС не облагается."/>
    <x v="0"/>
    <x v="43"/>
  </r>
  <r>
    <x v="43"/>
    <x v="1"/>
    <s v=""/>
    <n v="49155"/>
    <s v="Заработная плата по реестру №26 от 19.10.2018 в соответствии с Договором 38132425 от 03.05.2018"/>
    <x v="0"/>
    <x v="15"/>
  </r>
  <r>
    <x v="43"/>
    <x v="29"/>
    <s v=""/>
    <n v="2881.5"/>
    <s v="(5,1%) Страховые взносы на обязательное медицинское страхование за сентябрь 2018 года.. НДС не облагается."/>
    <x v="0"/>
    <x v="19"/>
  </r>
  <r>
    <x v="43"/>
    <x v="42"/>
    <s v=""/>
    <n v="113"/>
    <s v="(0,2%) Страховые взносы на обязательное соц страхование от несчастных случаев на производстве и профессиональных заболеваний за сентябрь 2018 г. (Рег. № страхователя 77111080207) .  БЮДЖЕТ НДС не облагается."/>
    <x v="0"/>
    <x v="20"/>
  </r>
  <r>
    <x v="43"/>
    <x v="29"/>
    <s v=""/>
    <n v="12430"/>
    <s v="(22%) Страховые взносы на обязательное пенсионное страхование за сентябрь 2018 года. НДС не облагается."/>
    <x v="0"/>
    <x v="21"/>
  </r>
  <r>
    <x v="43"/>
    <x v="29"/>
    <s v=""/>
    <n v="2741.8"/>
    <s v="(2,9%) Страховые взносы на обязательное социальное страхование на случай временной нетрудоспособности и в связи с материнством за август 2018 года. НДС не облагается."/>
    <x v="0"/>
    <x v="22"/>
  </r>
  <r>
    <x v="43"/>
    <x v="29"/>
    <s v=""/>
    <n v="20799.86"/>
    <s v="(22%) Страховые взносы на обязательное пенсионное страхование за август 2018 года. НДС не облагается."/>
    <x v="0"/>
    <x v="21"/>
  </r>
  <r>
    <x v="43"/>
    <x v="29"/>
    <s v=""/>
    <n v="4821.79"/>
    <s v="(5,1%) Страховые взносы на обязательное медицинское страхование за август 2018 года.. НДС не облагается."/>
    <x v="0"/>
    <x v="19"/>
  </r>
  <r>
    <x v="43"/>
    <x v="29"/>
    <s v=""/>
    <n v="1638.5"/>
    <s v="(2,9%) Страховые взносы на обязательное социальное страхование на случай временной нетрудоспособности и в связи с материнством за сентябрь 2018 года. НДС не облагается."/>
    <x v="0"/>
    <x v="22"/>
  </r>
  <r>
    <x v="43"/>
    <x v="42"/>
    <s v=""/>
    <n v="189.1"/>
    <s v="(0,2%) Страховые взносы на обязательное социальное страхование от несчастных случаев на производстве и профессиональных заболеваний за июль 2018 г. (Рег. № страхователя 77111080207) .  БЮДЖЕТ НДС не облагается."/>
    <x v="0"/>
    <x v="20"/>
  </r>
  <r>
    <x v="43"/>
    <x v="29"/>
    <s v=""/>
    <n v="12290.83"/>
    <s v="(13%) Налог на доходы физических лиц за август 2018 года,   НДС не облагается."/>
    <x v="0"/>
    <x v="16"/>
  </r>
  <r>
    <x v="43"/>
    <x v="29"/>
    <s v=""/>
    <n v="954.85"/>
    <s v="(13%) Налог на доходы физических лиц за сентябрь 2018 года,   НДС не облагается."/>
    <x v="0"/>
    <x v="16"/>
  </r>
  <r>
    <x v="43"/>
    <x v="29"/>
    <s v=""/>
    <n v="6390.15"/>
    <s v="(13%) Налог на доходы физических лиц за сентябрь 2018 года,   НДС не облагается."/>
    <x v="0"/>
    <x v="16"/>
  </r>
  <r>
    <x v="44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119 (85363.14 RUR  ) от 15/10/18 Без НДС"/>
    <x v="0"/>
    <x v="3"/>
  </r>
  <r>
    <x v="45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120 (185500 RUR  ) от 15/10/18 Без НДС"/>
    <x v="0"/>
    <x v="3"/>
  </r>
  <r>
    <x v="46"/>
    <x v="1"/>
    <s v=""/>
    <n v="26388.6"/>
    <s v="РОП 181010Re.i01 Отражено по операции с картой MasterCard Business 5479380019546636 за 09.10.2018. ФИО Держателя Волчкова Елена Александровна. 1100 Покупка. Y.M*myprintshop          moskva       RUS"/>
    <x v="11"/>
    <x v="2"/>
  </r>
  <r>
    <x v="46"/>
    <x v="1"/>
    <s v=""/>
    <n v="10733"/>
    <s v="РОП 181010Re.i01 Отражено по операции с картой MasterCard Business 5479380019546636 за 09.10.2018. ФИО Держателя Волчкова Елена Александровна. 1100 Покупка. Y.M*myprintshop          moskva       RUS"/>
    <x v="18"/>
    <x v="2"/>
  </r>
  <r>
    <x v="47"/>
    <x v="49"/>
    <s v=""/>
    <n v="400"/>
    <s v="Оплата СРОЧНОЙ выписки из ЕГРЮЛ в печатной форме (1 шт), НДС не облагается."/>
    <x v="0"/>
    <x v="46"/>
  </r>
  <r>
    <x v="48"/>
    <x v="1"/>
    <s v=""/>
    <n v="5260"/>
    <s v="РОП 181003Re.i01 Отражено по операции с картой MasterCard Business 5479380019546636 за 02.10.2018. ФИО Держателя Волчкова Елена Александровна. 1100 Покупка. ROBOKASSA_FOOD           SAMARA       RUS"/>
    <x v="0"/>
    <x v="6"/>
  </r>
  <r>
    <x v="49"/>
    <x v="2"/>
    <s v=""/>
    <n v="48628"/>
    <s v="Оплата по счету №1759А от 17.09.2018г., Оплата полиграфических работ по Договору б/н от 17.09.2018 г. В том числе НДС 18 % - 7417.83 рублей."/>
    <x v="14"/>
    <x v="2"/>
  </r>
  <r>
    <x v="49"/>
    <x v="50"/>
    <s v=""/>
    <n v="150000"/>
    <s v="Оплата в соответствии с Актом выполненных работ от 29.08.2018г. по Договору №НИ 18/07/2018 от 18.07.2018г. . НДС не облагается."/>
    <x v="20"/>
    <x v="47"/>
  </r>
  <r>
    <x v="49"/>
    <x v="15"/>
    <s v=""/>
    <n v="82.25"/>
    <s v="Оплата комиссии за оказание услуг по зачислению денежных средств. Договор от 03.05.2018 № 38132425. НДС не облагается."/>
    <x v="0"/>
    <x v="3"/>
  </r>
  <r>
    <x v="50"/>
    <x v="1"/>
    <s v=""/>
    <n v="460.18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50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98 (472000 RUR  ) от 17/09/18 Без НДС"/>
    <x v="0"/>
    <x v="3"/>
  </r>
  <r>
    <x v="50"/>
    <x v="1"/>
    <s v=""/>
    <n v="2100"/>
    <s v="РОП 180915Re.i01 Отражено по операции с картой MasterCard Business 5479380019546636 за 14.09.2018. ФИО Держателя Волчкова Елена Александровна. 1100 Покупка. Y.M*zakazpechati         moskva       RUS"/>
    <x v="0"/>
    <x v="48"/>
  </r>
  <r>
    <x v="50"/>
    <x v="46"/>
    <s v=""/>
    <n v="472000"/>
    <s v="Оплата по счету №9 от 12.09.2018г., аванс по Договору №23-08 ГЖ от 23.08.2018 г. В том числе НДС 18 % - 72000.00 рублей."/>
    <x v="19"/>
    <x v="44"/>
  </r>
  <r>
    <x v="50"/>
    <x v="48"/>
    <s v=""/>
    <n v="552500"/>
    <s v="Оплата по счету / Договору №1 от 27.08.2018г. за разработку 3D визуализации благоустройства в г.Коломна, НДС не облагается."/>
    <x v="18"/>
    <x v="49"/>
  </r>
  <r>
    <x v="50"/>
    <x v="24"/>
    <s v=""/>
    <n v="5310"/>
    <s v="Возмещение ден. средств по авансовому отчету №17 от 14.09.2018г. за оплату офисного сайта на 1 год. НДС не облагается."/>
    <x v="0"/>
    <x v="11"/>
  </r>
  <r>
    <x v="50"/>
    <x v="24"/>
    <s v=""/>
    <n v="40708"/>
    <s v="Возмещение ден. средств по авансовому отчету №16 от 14.09.2018г. за приобретение офисного компьютера и оборудования. НДС не облагается."/>
    <x v="0"/>
    <x v="43"/>
  </r>
  <r>
    <x v="51"/>
    <x v="1"/>
    <s v=""/>
    <n v="500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51"/>
    <x v="51"/>
    <s v=""/>
    <n v="100000"/>
    <s v="Оплата по Договору № НИ 30/08/2018 от 30 августа 2018г., НДС не облагается."/>
    <x v="20"/>
    <x v="50"/>
  </r>
  <r>
    <x v="52"/>
    <x v="1"/>
    <s v=""/>
    <n v="1765"/>
    <s v="РОП 180910Re.i01 Отражено по операции с картой MasterCard Business 5479380019546636 за 07.09.2018. ФИО Держателя Волчкова Елена Александровна. 1410 Покупка. MOSMETRO.RU KVOYKOVSKA   MOSCOW       RUS"/>
    <x v="0"/>
    <x v="12"/>
  </r>
  <r>
    <x v="53"/>
    <x v="1"/>
    <s v=""/>
    <n v="82254"/>
    <s v="Заработная плата по реестру №24 от 11.09.2018 в соответствии с Договором 38132425 от 03.05.2018"/>
    <x v="0"/>
    <x v="15"/>
  </r>
  <r>
    <x v="53"/>
    <x v="29"/>
    <s v=""/>
    <n v="14992.53"/>
    <s v="(13%) Налог на доходы физических лиц за сентябрь 2018 года (Новикова Ольга Григорьевна, СНИЛС: 004-801-061, ИНН 771002422194),   НДС не облагается."/>
    <x v="20"/>
    <x v="50"/>
  </r>
  <r>
    <x v="54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89 (1000 RUR  ) от 07/09/18 Без НДС"/>
    <x v="0"/>
    <x v="3"/>
  </r>
  <r>
    <x v="54"/>
    <x v="52"/>
    <s v=""/>
    <n v="1000"/>
    <s v="В том числе НДС 18 % - 152.54 рублей."/>
    <x v="0"/>
    <x v="51"/>
  </r>
  <r>
    <x v="55"/>
    <x v="15"/>
    <s v=""/>
    <n v="60.9"/>
    <s v="Оплата комиссии за оказание услуг по зачислению денежных средств. Договор от 03.05.2018 № 38132425. НДС не облагается."/>
    <x v="0"/>
    <x v="3"/>
  </r>
  <r>
    <x v="55"/>
    <x v="53"/>
    <n v="400000"/>
    <s v=""/>
    <s v="Предоплата по Договору № МПТО 31/05/18 от 14.05.2018, за разработку проекта благоустройства. Сумма 400000-00 Без налога (НДС)"/>
    <x v="21"/>
    <x v="31"/>
  </r>
  <r>
    <x v="56"/>
    <x v="54"/>
    <s v=""/>
    <n v="3280"/>
    <s v="Оплата по счету № 523 от 20 июля 2018 г. Вода Вершины Эльбруса 19л в одноразовой таре, В том числе НДС 18 % - 500.34 рублей."/>
    <x v="0"/>
    <x v="6"/>
  </r>
  <r>
    <x v="56"/>
    <x v="47"/>
    <s v=""/>
    <n v="80500.36"/>
    <s v="Оплата по счету №341 от 02.07.2018 г. Печать проектно-сметной документации (44 шт.). НДС не облагается."/>
    <x v="18"/>
    <x v="2"/>
  </r>
  <r>
    <x v="57"/>
    <x v="53"/>
    <n v="500000"/>
    <s v=""/>
    <s v="Предоплата по Договору № МПТО 34/05/18 от 14.05.2018, Счет № 4 от 15.05.2018г. за разработку проекта благоустройства. Сумма 500000-00 Без налога (НДС)"/>
    <x v="22"/>
    <x v="31"/>
  </r>
  <r>
    <x v="57"/>
    <x v="53"/>
    <n v="500000"/>
    <s v=""/>
    <s v="Предоплата по Договору № МПТО 31/05/18 от 14.05.2018, Счет № 1 от 15.05.2018г. за разработку проекта благоустройства. Сумма 500000-00 Без налога (НДС)"/>
    <x v="21"/>
    <x v="31"/>
  </r>
  <r>
    <x v="57"/>
    <x v="53"/>
    <n v="500000"/>
    <s v=""/>
    <s v="Предоплата по Договору № МПТО 32/05/18 от 14.05.2018, Счет № 2 от 15.05.2018г. за разработку проекта благоустройства. Сумма 500000-00 Без налога (НДС)"/>
    <x v="23"/>
    <x v="3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Бюджет движения денежных средств" cacheId="6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 rowHeaderCaption="Статья затрат / Вид затрат">
  <location ref="A8:DO104" firstHeaderRow="1" firstDataRow="3" firstDataCol="1"/>
  <pivotFields count="7">
    <pivotField axis="axisCol" showAll="0">
      <items count="170">
        <item x="39"/>
        <item x="30"/>
        <item m="1" x="118"/>
        <item m="1" x="65"/>
        <item m="1" x="63"/>
        <item m="1" x="95"/>
        <item m="1" x="159"/>
        <item m="1" x="74"/>
        <item m="1" x="133"/>
        <item m="1" x="83"/>
        <item x="1"/>
        <item m="1" x="168"/>
        <item x="38"/>
        <item x="22"/>
        <item x="8"/>
        <item m="1" x="69"/>
        <item x="48"/>
        <item m="1" x="110"/>
        <item m="1" x="116"/>
        <item m="1" x="164"/>
        <item m="1" x="89"/>
        <item m="1" x="88"/>
        <item m="1" x="98"/>
        <item m="1" x="139"/>
        <item m="1" x="147"/>
        <item m="1" x="62"/>
        <item x="37"/>
        <item m="1" x="71"/>
        <item m="1" x="66"/>
        <item x="7"/>
        <item m="1" x="75"/>
        <item m="1" x="135"/>
        <item m="1" x="157"/>
        <item x="36"/>
        <item x="21"/>
        <item m="1" x="163"/>
        <item x="47"/>
        <item m="1" x="150"/>
        <item x="20"/>
        <item m="1" x="152"/>
        <item m="1" x="129"/>
        <item x="19"/>
        <item x="6"/>
        <item m="1" x="165"/>
        <item x="54"/>
        <item m="1" x="80"/>
        <item m="1" x="90"/>
        <item m="1" x="142"/>
        <item x="18"/>
        <item m="1" x="87"/>
        <item x="53"/>
        <item x="17"/>
        <item x="46"/>
        <item m="1" x="108"/>
        <item m="1" x="155"/>
        <item m="1" x="114"/>
        <item m="1" x="113"/>
        <item m="1" x="122"/>
        <item x="52"/>
        <item m="1" x="141"/>
        <item m="1" x="97"/>
        <item m="1" x="149"/>
        <item m="1" x="94"/>
        <item m="1" x="105"/>
        <item m="1" x="143"/>
        <item m="1" x="102"/>
        <item x="51"/>
        <item m="1" x="68"/>
        <item m="1" x="76"/>
        <item m="1" x="136"/>
        <item m="1" x="73"/>
        <item x="16"/>
        <item x="45"/>
        <item m="1" x="58"/>
        <item m="1" x="117"/>
        <item x="15"/>
        <item m="1" x="126"/>
        <item m="1" x="146"/>
        <item m="1" x="153"/>
        <item x="14"/>
        <item x="0"/>
        <item m="1" x="158"/>
        <item x="50"/>
        <item m="1" x="72"/>
        <item m="1" x="85"/>
        <item m="1" x="137"/>
        <item m="1" x="82"/>
        <item m="1" x="77"/>
        <item x="44"/>
        <item m="1" x="166"/>
        <item x="29"/>
        <item m="1" x="132"/>
        <item m="1" x="59"/>
        <item x="43"/>
        <item m="1" x="100"/>
        <item x="35"/>
        <item x="28"/>
        <item x="13"/>
        <item x="5"/>
        <item x="56"/>
        <item m="1" x="138"/>
        <item m="1" x="162"/>
        <item m="1" x="120"/>
        <item x="34"/>
        <item x="27"/>
        <item x="12"/>
        <item m="1" x="127"/>
        <item x="4"/>
        <item m="1" x="125"/>
        <item x="49"/>
        <item m="1" x="91"/>
        <item m="1" x="144"/>
        <item x="26"/>
        <item m="1" x="151"/>
        <item x="11"/>
        <item m="1" x="111"/>
        <item m="1" x="109"/>
        <item m="1" x="134"/>
        <item m="1" x="86"/>
        <item m="1" x="78"/>
        <item x="55"/>
        <item m="1" x="123"/>
        <item m="1" x="60"/>
        <item x="3"/>
        <item m="1" x="130"/>
        <item m="1" x="70"/>
        <item m="1" x="101"/>
        <item m="1" x="99"/>
        <item m="1" x="160"/>
        <item x="33"/>
        <item m="1" x="107"/>
        <item x="57"/>
        <item m="1" x="84"/>
        <item m="1" x="79"/>
        <item x="32"/>
        <item x="2"/>
        <item m="1" x="96"/>
        <item m="1" x="92"/>
        <item m="1" x="61"/>
        <item x="25"/>
        <item x="10"/>
        <item m="1" x="64"/>
        <item m="1" x="154"/>
        <item m="1" x="115"/>
        <item x="31"/>
        <item x="24"/>
        <item m="1" x="112"/>
        <item m="1" x="121"/>
        <item m="1" x="161"/>
        <item m="1" x="119"/>
        <item m="1" x="167"/>
        <item m="1" x="140"/>
        <item x="23"/>
        <item m="1" x="145"/>
        <item m="1" x="104"/>
        <item x="42"/>
        <item m="1" x="67"/>
        <item m="1" x="128"/>
        <item m="1" x="156"/>
        <item m="1" x="106"/>
        <item x="41"/>
        <item m="1" x="81"/>
        <item x="40"/>
        <item x="9"/>
        <item m="1" x="148"/>
        <item m="1" x="93"/>
        <item m="1" x="124"/>
        <item m="1" x="131"/>
        <item m="1" x="103"/>
        <item t="default"/>
      </items>
    </pivotField>
    <pivotField axis="axisRow" showAll="0">
      <items count="104">
        <item x="9"/>
        <item x="3"/>
        <item m="1" x="102"/>
        <item x="6"/>
        <item x="40"/>
        <item x="27"/>
        <item m="1" x="73"/>
        <item x="34"/>
        <item x="24"/>
        <item m="1" x="99"/>
        <item x="25"/>
        <item x="12"/>
        <item m="1" x="100"/>
        <item m="1" x="72"/>
        <item m="1" x="57"/>
        <item x="11"/>
        <item x="48"/>
        <item x="22"/>
        <item m="1" x="58"/>
        <item m="1" x="63"/>
        <item x="47"/>
        <item x="32"/>
        <item x="38"/>
        <item m="1" x="88"/>
        <item m="1" x="96"/>
        <item m="1" x="93"/>
        <item x="44"/>
        <item m="1" x="60"/>
        <item m="1" x="87"/>
        <item x="35"/>
        <item x="31"/>
        <item m="1" x="61"/>
        <item m="1" x="83"/>
        <item x="51"/>
        <item x="39"/>
        <item m="1" x="98"/>
        <item x="46"/>
        <item m="1" x="86"/>
        <item m="1" x="68"/>
        <item m="1" x="80"/>
        <item x="13"/>
        <item x="5"/>
        <item x="8"/>
        <item x="10"/>
        <item x="28"/>
        <item x="14"/>
        <item x="45"/>
        <item m="1" x="94"/>
        <item m="1" x="65"/>
        <item x="2"/>
        <item x="23"/>
        <item x="53"/>
        <item m="1" x="78"/>
        <item x="4"/>
        <item x="0"/>
        <item m="1" x="84"/>
        <item x="20"/>
        <item m="1" x="59"/>
        <item m="1" x="85"/>
        <item x="18"/>
        <item m="1" x="89"/>
        <item m="1" x="101"/>
        <item x="54"/>
        <item m="1" x="71"/>
        <item m="1" x="62"/>
        <item x="37"/>
        <item m="1" x="66"/>
        <item m="1" x="81"/>
        <item x="52"/>
        <item x="41"/>
        <item m="1" x="95"/>
        <item m="1" x="64"/>
        <item x="43"/>
        <item m="1" x="91"/>
        <item x="50"/>
        <item m="1" x="74"/>
        <item x="17"/>
        <item m="1" x="76"/>
        <item m="1" x="92"/>
        <item x="33"/>
        <item x="1"/>
        <item x="15"/>
        <item m="1" x="82"/>
        <item x="7"/>
        <item m="1" x="79"/>
        <item m="1" x="56"/>
        <item x="26"/>
        <item m="1" x="75"/>
        <item m="1" x="77"/>
        <item x="16"/>
        <item x="29"/>
        <item m="1" x="67"/>
        <item x="21"/>
        <item x="42"/>
        <item x="19"/>
        <item x="36"/>
        <item m="1" x="97"/>
        <item x="49"/>
        <item x="30"/>
        <item m="1" x="69"/>
        <item m="1" x="70"/>
        <item m="1" x="90"/>
        <item m="1" x="55"/>
        <item t="default"/>
      </items>
    </pivotField>
    <pivotField dataField="1" showAll="0"/>
    <pivotField dataField="1" showAll="0"/>
    <pivotField showAll="0"/>
    <pivotField axis="axisRow" showAll="0">
      <items count="35">
        <item x="5"/>
        <item x="3"/>
        <item m="1" x="25"/>
        <item x="15"/>
        <item x="2"/>
        <item x="8"/>
        <item x="20"/>
        <item x="13"/>
        <item x="7"/>
        <item x="12"/>
        <item x="6"/>
        <item m="1" x="26"/>
        <item x="4"/>
        <item x="18"/>
        <item m="1" x="27"/>
        <item x="1"/>
        <item x="9"/>
        <item x="16"/>
        <item x="14"/>
        <item x="19"/>
        <item m="1" x="30"/>
        <item x="23"/>
        <item x="22"/>
        <item x="21"/>
        <item m="1" x="33"/>
        <item x="11"/>
        <item m="1" x="28"/>
        <item x="17"/>
        <item m="1" x="29"/>
        <item m="1" x="32"/>
        <item m="1" x="31"/>
        <item x="0"/>
        <item sd="0" x="10"/>
        <item m="1" x="24"/>
        <item t="default"/>
      </items>
    </pivotField>
    <pivotField axis="axisRow" showAll="0">
      <items count="79">
        <item sd="0" x="31"/>
        <item sd="0" x="35"/>
        <item sd="0" m="1" x="60"/>
        <item sd="0" x="42"/>
        <item sd="0" m="1" x="55"/>
        <item sd="0" x="30"/>
        <item sd="0" x="28"/>
        <item sd="0" x="7"/>
        <item sd="0" x="34"/>
        <item sd="0" x="24"/>
        <item sd="0" x="17"/>
        <item sd="0" m="1" x="77"/>
        <item sd="0" x="51"/>
        <item sd="0" x="33"/>
        <item sd="0" x="6"/>
        <item sd="0" x="0"/>
        <item sd="0" x="46"/>
        <item sd="0" x="50"/>
        <item sd="0" x="15"/>
        <item sd="0" m="1" x="68"/>
        <item sd="0" x="10"/>
        <item sd="0" x="29"/>
        <item sd="0" m="1" x="66"/>
        <item sd="0" x="3"/>
        <item sd="0" m="1" x="75"/>
        <item sd="0" x="16"/>
        <item sd="0" x="4"/>
        <item sd="0" m="1" x="56"/>
        <item sd="0" m="1" x="62"/>
        <item sd="0" m="1" x="59"/>
        <item sd="0" x="48"/>
        <item sd="0" x="2"/>
        <item sd="0" m="1" x="67"/>
        <item sd="0" x="41"/>
        <item sd="0" m="1" x="53"/>
        <item sd="0" m="1" x="76"/>
        <item sd="0" x="47"/>
        <item sd="0" x="14"/>
        <item sd="0" x="1"/>
        <item sd="0" x="21"/>
        <item sd="0" m="1" x="58"/>
        <item sd="0" x="9"/>
        <item sd="0" x="26"/>
        <item sd="0" m="1" x="54"/>
        <item sd="0" x="13"/>
        <item sd="0" m="1" x="72"/>
        <item sd="0" m="1" x="63"/>
        <item sd="0" x="8"/>
        <item sd="0" m="1" x="61"/>
        <item sd="0" m="1" x="64"/>
        <item sd="0" x="11"/>
        <item sd="0" x="27"/>
        <item sd="0" x="37"/>
        <item sd="0" x="5"/>
        <item sd="0" m="1" x="65"/>
        <item sd="0" m="1" x="57"/>
        <item sd="0" x="45"/>
        <item sd="0" x="39"/>
        <item sd="0" x="44"/>
        <item sd="0" x="38"/>
        <item sd="0" x="23"/>
        <item sd="0" x="12"/>
        <item sd="0" m="1" x="73"/>
        <item sd="0" x="49"/>
        <item sd="0" m="1" x="70"/>
        <item sd="0" x="40"/>
        <item sd="0" x="22"/>
        <item sd="0" x="20"/>
        <item sd="0" x="19"/>
        <item sd="0" x="25"/>
        <item sd="0" x="18"/>
        <item sd="0" x="32"/>
        <item sd="0" m="1" x="71"/>
        <item sd="0" m="1" x="52"/>
        <item sd="0" m="1" x="74"/>
        <item sd="0" m="1" x="69"/>
        <item sd="0" x="36"/>
        <item sd="0" x="43"/>
        <item t="default" sd="0"/>
      </items>
    </pivotField>
  </pivotFields>
  <rowFields count="3">
    <field x="5"/>
    <field x="6"/>
    <field x="1"/>
  </rowFields>
  <rowItems count="94">
    <i>
      <x/>
    </i>
    <i r="1">
      <x v="26"/>
    </i>
    <i>
      <x v="1"/>
    </i>
    <i r="1">
      <x v="26"/>
    </i>
    <i>
      <x v="3"/>
    </i>
    <i r="1">
      <x/>
    </i>
    <i>
      <x v="4"/>
    </i>
    <i r="1">
      <x/>
    </i>
    <i r="1">
      <x v="31"/>
    </i>
    <i>
      <x v="5"/>
    </i>
    <i r="1">
      <x v="8"/>
    </i>
    <i r="1">
      <x v="13"/>
    </i>
    <i r="1">
      <x v="31"/>
    </i>
    <i r="1">
      <x v="60"/>
    </i>
    <i r="1">
      <x v="65"/>
    </i>
    <i>
      <x v="6"/>
    </i>
    <i r="1">
      <x v="17"/>
    </i>
    <i r="1">
      <x v="36"/>
    </i>
    <i>
      <x v="7"/>
    </i>
    <i r="1">
      <x v="1"/>
    </i>
    <i>
      <x v="8"/>
    </i>
    <i r="1">
      <x v="10"/>
    </i>
    <i>
      <x v="9"/>
    </i>
    <i r="1">
      <x v="13"/>
    </i>
    <i>
      <x v="10"/>
    </i>
    <i r="1">
      <x v="31"/>
    </i>
    <i r="1">
      <x v="44"/>
    </i>
    <i>
      <x v="12"/>
    </i>
    <i r="1">
      <x v="6"/>
    </i>
    <i r="1">
      <x v="31"/>
    </i>
    <i r="1">
      <x v="37"/>
    </i>
    <i r="1">
      <x v="41"/>
    </i>
    <i r="1">
      <x v="42"/>
    </i>
    <i r="1">
      <x v="47"/>
    </i>
    <i r="1">
      <x v="51"/>
    </i>
    <i r="1">
      <x v="71"/>
    </i>
    <i>
      <x v="13"/>
    </i>
    <i r="1">
      <x v="31"/>
    </i>
    <i r="1">
      <x v="63"/>
    </i>
    <i>
      <x v="15"/>
    </i>
    <i r="1">
      <x v="38"/>
    </i>
    <i>
      <x v="16"/>
    </i>
    <i r="1">
      <x v="60"/>
    </i>
    <i>
      <x v="17"/>
    </i>
    <i r="1">
      <x/>
    </i>
    <i r="1">
      <x v="31"/>
    </i>
    <i>
      <x v="18"/>
    </i>
    <i r="1">
      <x v="31"/>
    </i>
    <i r="1">
      <x v="44"/>
    </i>
    <i r="1">
      <x v="56"/>
    </i>
    <i>
      <x v="19"/>
    </i>
    <i r="1">
      <x v="31"/>
    </i>
    <i r="1">
      <x v="58"/>
    </i>
    <i>
      <x v="21"/>
    </i>
    <i r="1">
      <x/>
    </i>
    <i>
      <x v="22"/>
    </i>
    <i r="1">
      <x/>
    </i>
    <i>
      <x v="23"/>
    </i>
    <i r="1">
      <x/>
    </i>
    <i>
      <x v="25"/>
    </i>
    <i r="1">
      <x v="31"/>
    </i>
    <i r="1">
      <x v="71"/>
    </i>
    <i>
      <x v="27"/>
    </i>
    <i r="1">
      <x v="13"/>
    </i>
    <i>
      <x v="31"/>
    </i>
    <i r="1">
      <x v="7"/>
    </i>
    <i r="1">
      <x v="9"/>
    </i>
    <i r="1">
      <x v="12"/>
    </i>
    <i r="1">
      <x v="14"/>
    </i>
    <i r="1">
      <x v="15"/>
    </i>
    <i r="1">
      <x v="16"/>
    </i>
    <i r="1">
      <x v="18"/>
    </i>
    <i r="1">
      <x v="20"/>
    </i>
    <i r="1">
      <x v="21"/>
    </i>
    <i r="1">
      <x v="23"/>
    </i>
    <i r="1">
      <x v="25"/>
    </i>
    <i r="1">
      <x v="30"/>
    </i>
    <i r="1">
      <x v="33"/>
    </i>
    <i r="1">
      <x v="39"/>
    </i>
    <i r="1">
      <x v="50"/>
    </i>
    <i r="1">
      <x v="52"/>
    </i>
    <i r="1">
      <x v="53"/>
    </i>
    <i r="1">
      <x v="57"/>
    </i>
    <i r="1">
      <x v="59"/>
    </i>
    <i r="1">
      <x v="61"/>
    </i>
    <i r="1">
      <x v="66"/>
    </i>
    <i r="1">
      <x v="67"/>
    </i>
    <i r="1">
      <x v="68"/>
    </i>
    <i r="1">
      <x v="69"/>
    </i>
    <i r="1">
      <x v="70"/>
    </i>
    <i r="1">
      <x v="76"/>
    </i>
    <i r="1">
      <x v="77"/>
    </i>
    <i>
      <x v="32"/>
    </i>
    <i t="grand">
      <x/>
    </i>
  </rowItems>
  <colFields count="2">
    <field x="0"/>
    <field x="-2"/>
  </colFields>
  <colItems count="118">
    <i>
      <x/>
      <x/>
    </i>
    <i r="1" i="1">
      <x v="1"/>
    </i>
    <i>
      <x v="1"/>
      <x/>
    </i>
    <i r="1" i="1">
      <x v="1"/>
    </i>
    <i>
      <x v="10"/>
      <x/>
    </i>
    <i r="1" i="1">
      <x v="1"/>
    </i>
    <i>
      <x v="12"/>
      <x/>
    </i>
    <i r="1" i="1">
      <x v="1"/>
    </i>
    <i>
      <x v="13"/>
      <x/>
    </i>
    <i r="1" i="1">
      <x v="1"/>
    </i>
    <i>
      <x v="14"/>
      <x/>
    </i>
    <i r="1" i="1">
      <x v="1"/>
    </i>
    <i>
      <x v="16"/>
      <x/>
    </i>
    <i r="1" i="1">
      <x v="1"/>
    </i>
    <i>
      <x v="26"/>
      <x/>
    </i>
    <i r="1" i="1">
      <x v="1"/>
    </i>
    <i>
      <x v="29"/>
      <x/>
    </i>
    <i r="1" i="1">
      <x v="1"/>
    </i>
    <i>
      <x v="33"/>
      <x/>
    </i>
    <i r="1" i="1">
      <x v="1"/>
    </i>
    <i>
      <x v="34"/>
      <x/>
    </i>
    <i r="1" i="1">
      <x v="1"/>
    </i>
    <i>
      <x v="36"/>
      <x/>
    </i>
    <i r="1" i="1">
      <x v="1"/>
    </i>
    <i>
      <x v="38"/>
      <x/>
    </i>
    <i r="1" i="1">
      <x v="1"/>
    </i>
    <i>
      <x v="41"/>
      <x/>
    </i>
    <i r="1" i="1">
      <x v="1"/>
    </i>
    <i>
      <x v="42"/>
      <x/>
    </i>
    <i r="1" i="1">
      <x v="1"/>
    </i>
    <i>
      <x v="44"/>
      <x/>
    </i>
    <i r="1" i="1">
      <x v="1"/>
    </i>
    <i>
      <x v="48"/>
      <x/>
    </i>
    <i r="1" i="1">
      <x v="1"/>
    </i>
    <i>
      <x v="50"/>
      <x/>
    </i>
    <i r="1" i="1">
      <x v="1"/>
    </i>
    <i>
      <x v="51"/>
      <x/>
    </i>
    <i r="1" i="1">
      <x v="1"/>
    </i>
    <i>
      <x v="52"/>
      <x/>
    </i>
    <i r="1" i="1">
      <x v="1"/>
    </i>
    <i>
      <x v="58"/>
      <x/>
    </i>
    <i r="1" i="1">
      <x v="1"/>
    </i>
    <i>
      <x v="66"/>
      <x/>
    </i>
    <i r="1" i="1">
      <x v="1"/>
    </i>
    <i>
      <x v="71"/>
      <x/>
    </i>
    <i r="1" i="1">
      <x v="1"/>
    </i>
    <i>
      <x v="72"/>
      <x/>
    </i>
    <i r="1" i="1">
      <x v="1"/>
    </i>
    <i>
      <x v="75"/>
      <x/>
    </i>
    <i r="1" i="1">
      <x v="1"/>
    </i>
    <i>
      <x v="79"/>
      <x/>
    </i>
    <i r="1" i="1">
      <x v="1"/>
    </i>
    <i>
      <x v="80"/>
      <x/>
    </i>
    <i r="1" i="1">
      <x v="1"/>
    </i>
    <i>
      <x v="82"/>
      <x/>
    </i>
    <i r="1" i="1">
      <x v="1"/>
    </i>
    <i>
      <x v="88"/>
      <x/>
    </i>
    <i r="1" i="1">
      <x v="1"/>
    </i>
    <i>
      <x v="90"/>
      <x/>
    </i>
    <i r="1" i="1">
      <x v="1"/>
    </i>
    <i>
      <x v="93"/>
      <x/>
    </i>
    <i r="1" i="1">
      <x v="1"/>
    </i>
    <i>
      <x v="95"/>
      <x/>
    </i>
    <i r="1" i="1">
      <x v="1"/>
    </i>
    <i>
      <x v="96"/>
      <x/>
    </i>
    <i r="1" i="1">
      <x v="1"/>
    </i>
    <i>
      <x v="97"/>
      <x/>
    </i>
    <i r="1" i="1">
      <x v="1"/>
    </i>
    <i>
      <x v="98"/>
      <x/>
    </i>
    <i r="1" i="1">
      <x v="1"/>
    </i>
    <i>
      <x v="99"/>
      <x/>
    </i>
    <i r="1" i="1">
      <x v="1"/>
    </i>
    <i>
      <x v="103"/>
      <x/>
    </i>
    <i r="1" i="1">
      <x v="1"/>
    </i>
    <i>
      <x v="104"/>
      <x/>
    </i>
    <i r="1" i="1">
      <x v="1"/>
    </i>
    <i>
      <x v="105"/>
      <x/>
    </i>
    <i r="1" i="1">
      <x v="1"/>
    </i>
    <i>
      <x v="107"/>
      <x/>
    </i>
    <i r="1" i="1">
      <x v="1"/>
    </i>
    <i>
      <x v="109"/>
      <x/>
    </i>
    <i r="1" i="1">
      <x v="1"/>
    </i>
    <i>
      <x v="112"/>
      <x/>
    </i>
    <i r="1" i="1">
      <x v="1"/>
    </i>
    <i>
      <x v="114"/>
      <x/>
    </i>
    <i r="1" i="1">
      <x v="1"/>
    </i>
    <i>
      <x v="120"/>
      <x/>
    </i>
    <i r="1" i="1">
      <x v="1"/>
    </i>
    <i>
      <x v="123"/>
      <x/>
    </i>
    <i r="1" i="1">
      <x v="1"/>
    </i>
    <i>
      <x v="129"/>
      <x/>
    </i>
    <i r="1" i="1">
      <x v="1"/>
    </i>
    <i>
      <x v="131"/>
      <x/>
    </i>
    <i r="1" i="1">
      <x v="1"/>
    </i>
    <i>
      <x v="134"/>
      <x/>
    </i>
    <i r="1" i="1">
      <x v="1"/>
    </i>
    <i>
      <x v="135"/>
      <x/>
    </i>
    <i r="1" i="1">
      <x v="1"/>
    </i>
    <i>
      <x v="139"/>
      <x/>
    </i>
    <i r="1" i="1">
      <x v="1"/>
    </i>
    <i>
      <x v="140"/>
      <x/>
    </i>
    <i r="1" i="1">
      <x v="1"/>
    </i>
    <i>
      <x v="144"/>
      <x/>
    </i>
    <i r="1" i="1">
      <x v="1"/>
    </i>
    <i>
      <x v="145"/>
      <x/>
    </i>
    <i r="1" i="1">
      <x v="1"/>
    </i>
    <i>
      <x v="152"/>
      <x/>
    </i>
    <i r="1" i="1">
      <x v="1"/>
    </i>
    <i>
      <x v="155"/>
      <x/>
    </i>
    <i r="1" i="1">
      <x v="1"/>
    </i>
    <i>
      <x v="160"/>
      <x/>
    </i>
    <i r="1" i="1">
      <x v="1"/>
    </i>
    <i>
      <x v="162"/>
      <x/>
    </i>
    <i r="1" i="1">
      <x v="1"/>
    </i>
    <i>
      <x v="163"/>
      <x/>
    </i>
    <i r="1" i="1">
      <x v="1"/>
    </i>
    <i t="grand">
      <x/>
    </i>
    <i t="grand" i="1">
      <x/>
    </i>
  </colItems>
  <dataFields count="2">
    <dataField name="РАСХОД" fld="3" baseField="5" baseItem="0"/>
    <dataField name="ПРИХОД" fld="2" baseField="5" baseItem="0"/>
  </dataFields>
  <formats count="4">
    <format dxfId="7">
      <pivotArea outline="0" collapsedLevelsAreSubtotals="1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5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&#1048;&#1055;%20&#1041;&#1077;&#1083;&#1103;&#1077;&#1074;%20&#1060;.&#1052;\&#8470;2%20&#1086;&#1090;%2028.08.2018%20&#1040;&#1056;%20&#1050;&#1086;&#1083;&#1086;&#1084;&#1085;&#1072;%20&#1057;&#1090;&#1072;&#1076;&#1080;&#1103;%20&#1055;\&#1044;&#1086;&#1075;&#1086;&#1074;&#1086;&#1088;%20&#8470;2%20&#1086;&#1090;%2028.08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O381"/>
  <sheetViews>
    <sheetView topLeftCell="FZ1" zoomScale="85" zoomScaleNormal="85" workbookViewId="0">
      <selection activeCell="GJ18" sqref="GJ18"/>
    </sheetView>
  </sheetViews>
  <sheetFormatPr defaultRowHeight="15" x14ac:dyDescent="0.25"/>
  <cols>
    <col min="1" max="1" width="239.7109375" customWidth="1"/>
    <col min="2" max="3" width="13" style="16" customWidth="1"/>
    <col min="4" max="4" width="13.85546875" bestFit="1" customWidth="1"/>
    <col min="5" max="5" width="11.140625" bestFit="1" customWidth="1"/>
    <col min="6" max="6" width="10.85546875" bestFit="1" customWidth="1"/>
  </cols>
  <sheetData>
    <row r="1" spans="1:119" s="24" customFormat="1" x14ac:dyDescent="0.25">
      <c r="A1" s="41" t="s">
        <v>409</v>
      </c>
      <c r="B1" s="42"/>
      <c r="C1" s="43">
        <v>0</v>
      </c>
      <c r="D1" s="28">
        <v>0</v>
      </c>
      <c r="E1" s="28"/>
    </row>
    <row r="2" spans="1:119" s="24" customFormat="1" x14ac:dyDescent="0.25">
      <c r="A2" s="41" t="s">
        <v>410</v>
      </c>
      <c r="B2" s="42"/>
      <c r="C2" s="43">
        <f>GETPIVOTDATA("ПРИХОД",$A$8)</f>
        <v>8422263.0399999991</v>
      </c>
      <c r="D2" s="28">
        <v>46819192.509999998</v>
      </c>
      <c r="E2" s="28"/>
    </row>
    <row r="3" spans="1:119" s="24" customFormat="1" x14ac:dyDescent="0.25">
      <c r="A3" s="41" t="s">
        <v>411</v>
      </c>
      <c r="B3" s="42"/>
      <c r="C3" s="43">
        <f>GETPIVOTDATA("РАСХОД",$A$8)</f>
        <v>9876376.5399999991</v>
      </c>
      <c r="D3" s="28">
        <v>43361218.45000001</v>
      </c>
      <c r="E3" s="28"/>
    </row>
    <row r="4" spans="1:119" s="24" customFormat="1" x14ac:dyDescent="0.25">
      <c r="A4" s="41" t="s">
        <v>326</v>
      </c>
      <c r="B4" s="42"/>
      <c r="C4" s="43">
        <v>1454286.47</v>
      </c>
      <c r="D4" s="28"/>
      <c r="E4" s="29"/>
    </row>
    <row r="5" spans="1:119" s="24" customFormat="1" x14ac:dyDescent="0.25">
      <c r="A5" s="41" t="s">
        <v>327</v>
      </c>
      <c r="B5" s="42"/>
      <c r="C5" s="43">
        <v>2003687.59</v>
      </c>
      <c r="D5" s="28"/>
      <c r="E5" s="29"/>
    </row>
    <row r="6" spans="1:119" s="24" customFormat="1" x14ac:dyDescent="0.25">
      <c r="A6" s="41" t="s">
        <v>408</v>
      </c>
      <c r="B6" s="42"/>
      <c r="C6" s="43">
        <f>SUM(C4:C5)</f>
        <v>3457974.06</v>
      </c>
      <c r="D6" s="28">
        <f>D1+D2-D3</f>
        <v>3457974.0599999875</v>
      </c>
      <c r="E6" s="29" t="s">
        <v>329</v>
      </c>
      <c r="F6" s="28">
        <f>C6-D6</f>
        <v>1.257285475730896E-8</v>
      </c>
    </row>
    <row r="8" spans="1:119" x14ac:dyDescent="0.25">
      <c r="B8" s="33" t="s">
        <v>414</v>
      </c>
      <c r="C8"/>
    </row>
    <row r="9" spans="1:119" x14ac:dyDescent="0.25">
      <c r="B9" t="s">
        <v>22</v>
      </c>
      <c r="C9"/>
      <c r="D9" t="s">
        <v>64</v>
      </c>
      <c r="F9" t="s">
        <v>317</v>
      </c>
      <c r="H9" t="s">
        <v>25</v>
      </c>
      <c r="J9" t="s">
        <v>96</v>
      </c>
      <c r="L9" t="s">
        <v>166</v>
      </c>
      <c r="N9" t="s">
        <v>358</v>
      </c>
      <c r="P9" t="s">
        <v>27</v>
      </c>
      <c r="R9" t="s">
        <v>170</v>
      </c>
      <c r="T9" t="s">
        <v>49</v>
      </c>
      <c r="V9" t="s">
        <v>104</v>
      </c>
      <c r="X9" t="s">
        <v>355</v>
      </c>
      <c r="Z9" t="s">
        <v>107</v>
      </c>
      <c r="AB9" t="s">
        <v>109</v>
      </c>
      <c r="AD9" t="s">
        <v>175</v>
      </c>
      <c r="AF9" t="s">
        <v>379</v>
      </c>
      <c r="AH9" t="s">
        <v>112</v>
      </c>
      <c r="AJ9" t="s">
        <v>376</v>
      </c>
      <c r="AL9" t="s">
        <v>117</v>
      </c>
      <c r="AN9" t="s">
        <v>353</v>
      </c>
      <c r="AP9" t="s">
        <v>374</v>
      </c>
      <c r="AR9" t="s">
        <v>371</v>
      </c>
      <c r="AT9" t="s">
        <v>124</v>
      </c>
      <c r="AV9" t="s">
        <v>351</v>
      </c>
      <c r="AX9" t="s">
        <v>126</v>
      </c>
      <c r="AZ9" t="s">
        <v>128</v>
      </c>
      <c r="BB9" t="s">
        <v>187</v>
      </c>
      <c r="BD9" t="s">
        <v>364</v>
      </c>
      <c r="BF9" t="s">
        <v>349</v>
      </c>
      <c r="BH9" t="s">
        <v>67</v>
      </c>
      <c r="BJ9" t="s">
        <v>336</v>
      </c>
      <c r="BL9" t="s">
        <v>51</v>
      </c>
      <c r="BN9" t="s">
        <v>71</v>
      </c>
      <c r="BP9" t="s">
        <v>140</v>
      </c>
      <c r="BR9" t="s">
        <v>188</v>
      </c>
      <c r="BT9" t="s">
        <v>386</v>
      </c>
      <c r="BV9" t="s">
        <v>53</v>
      </c>
      <c r="BX9" t="s">
        <v>73</v>
      </c>
      <c r="BZ9" t="s">
        <v>144</v>
      </c>
      <c r="CB9" t="s">
        <v>193</v>
      </c>
      <c r="CD9" t="s">
        <v>360</v>
      </c>
      <c r="CF9" t="s">
        <v>78</v>
      </c>
      <c r="CH9" t="s">
        <v>147</v>
      </c>
      <c r="CJ9" t="s">
        <v>384</v>
      </c>
      <c r="CL9" t="s">
        <v>215</v>
      </c>
      <c r="CN9" t="s">
        <v>56</v>
      </c>
      <c r="CP9" t="s">
        <v>389</v>
      </c>
      <c r="CR9" t="s">
        <v>60</v>
      </c>
      <c r="CT9" t="s">
        <v>219</v>
      </c>
      <c r="CV9" t="s">
        <v>91</v>
      </c>
      <c r="CX9" t="s">
        <v>149</v>
      </c>
      <c r="CZ9" t="s">
        <v>63</v>
      </c>
      <c r="DB9" t="s">
        <v>93</v>
      </c>
      <c r="DD9" t="s">
        <v>95</v>
      </c>
      <c r="DF9" t="s">
        <v>333</v>
      </c>
      <c r="DH9" t="s">
        <v>331</v>
      </c>
      <c r="DJ9" t="s">
        <v>12</v>
      </c>
      <c r="DL9" t="s">
        <v>151</v>
      </c>
      <c r="DN9" t="s">
        <v>415</v>
      </c>
      <c r="DO9" t="s">
        <v>416</v>
      </c>
    </row>
    <row r="10" spans="1:119" x14ac:dyDescent="0.25">
      <c r="A10" s="37" t="s">
        <v>310</v>
      </c>
      <c r="B10" s="38" t="s">
        <v>313</v>
      </c>
      <c r="C10" s="38" t="s">
        <v>314</v>
      </c>
      <c r="D10" s="38" t="s">
        <v>313</v>
      </c>
      <c r="E10" s="38" t="s">
        <v>314</v>
      </c>
      <c r="F10" s="38" t="s">
        <v>313</v>
      </c>
      <c r="G10" s="38" t="s">
        <v>314</v>
      </c>
      <c r="H10" s="38" t="s">
        <v>313</v>
      </c>
      <c r="I10" s="38" t="s">
        <v>314</v>
      </c>
      <c r="J10" s="38" t="s">
        <v>313</v>
      </c>
      <c r="K10" s="38" t="s">
        <v>314</v>
      </c>
      <c r="L10" s="38" t="s">
        <v>313</v>
      </c>
      <c r="M10" s="38" t="s">
        <v>314</v>
      </c>
      <c r="N10" s="38" t="s">
        <v>313</v>
      </c>
      <c r="O10" s="38" t="s">
        <v>314</v>
      </c>
      <c r="P10" s="38" t="s">
        <v>313</v>
      </c>
      <c r="Q10" s="38" t="s">
        <v>314</v>
      </c>
      <c r="R10" s="38" t="s">
        <v>313</v>
      </c>
      <c r="S10" s="38" t="s">
        <v>314</v>
      </c>
      <c r="T10" s="38" t="s">
        <v>313</v>
      </c>
      <c r="U10" s="38" t="s">
        <v>314</v>
      </c>
      <c r="V10" s="38" t="s">
        <v>313</v>
      </c>
      <c r="W10" s="38" t="s">
        <v>314</v>
      </c>
      <c r="X10" s="38" t="s">
        <v>313</v>
      </c>
      <c r="Y10" s="38" t="s">
        <v>314</v>
      </c>
      <c r="Z10" s="38" t="s">
        <v>313</v>
      </c>
      <c r="AA10" s="38" t="s">
        <v>314</v>
      </c>
      <c r="AB10" s="38" t="s">
        <v>313</v>
      </c>
      <c r="AC10" s="38" t="s">
        <v>314</v>
      </c>
      <c r="AD10" s="38" t="s">
        <v>313</v>
      </c>
      <c r="AE10" s="38" t="s">
        <v>314</v>
      </c>
      <c r="AF10" s="38" t="s">
        <v>313</v>
      </c>
      <c r="AG10" s="38" t="s">
        <v>314</v>
      </c>
      <c r="AH10" s="38" t="s">
        <v>313</v>
      </c>
      <c r="AI10" s="38" t="s">
        <v>314</v>
      </c>
      <c r="AJ10" s="38" t="s">
        <v>313</v>
      </c>
      <c r="AK10" s="38" t="s">
        <v>314</v>
      </c>
      <c r="AL10" s="38" t="s">
        <v>313</v>
      </c>
      <c r="AM10" s="38" t="s">
        <v>314</v>
      </c>
      <c r="AN10" s="38" t="s">
        <v>313</v>
      </c>
      <c r="AO10" s="38" t="s">
        <v>314</v>
      </c>
      <c r="AP10" s="38" t="s">
        <v>313</v>
      </c>
      <c r="AQ10" s="38" t="s">
        <v>314</v>
      </c>
      <c r="AR10" s="38" t="s">
        <v>313</v>
      </c>
      <c r="AS10" s="38" t="s">
        <v>314</v>
      </c>
      <c r="AT10" s="38" t="s">
        <v>313</v>
      </c>
      <c r="AU10" s="38" t="s">
        <v>314</v>
      </c>
      <c r="AV10" s="38" t="s">
        <v>313</v>
      </c>
      <c r="AW10" s="38" t="s">
        <v>314</v>
      </c>
      <c r="AX10" s="38" t="s">
        <v>313</v>
      </c>
      <c r="AY10" s="38" t="s">
        <v>314</v>
      </c>
      <c r="AZ10" s="38" t="s">
        <v>313</v>
      </c>
      <c r="BA10" s="38" t="s">
        <v>314</v>
      </c>
      <c r="BB10" s="38" t="s">
        <v>313</v>
      </c>
      <c r="BC10" s="38" t="s">
        <v>314</v>
      </c>
      <c r="BD10" s="38" t="s">
        <v>313</v>
      </c>
      <c r="BE10" s="38" t="s">
        <v>314</v>
      </c>
      <c r="BF10" s="38" t="s">
        <v>313</v>
      </c>
      <c r="BG10" s="38" t="s">
        <v>314</v>
      </c>
      <c r="BH10" s="38" t="s">
        <v>313</v>
      </c>
      <c r="BI10" s="38" t="s">
        <v>314</v>
      </c>
      <c r="BJ10" s="38" t="s">
        <v>313</v>
      </c>
      <c r="BK10" s="38" t="s">
        <v>314</v>
      </c>
      <c r="BL10" s="38" t="s">
        <v>313</v>
      </c>
      <c r="BM10" s="38" t="s">
        <v>314</v>
      </c>
      <c r="BN10" s="38" t="s">
        <v>313</v>
      </c>
      <c r="BO10" s="38" t="s">
        <v>314</v>
      </c>
      <c r="BP10" s="38" t="s">
        <v>313</v>
      </c>
      <c r="BQ10" s="38" t="s">
        <v>314</v>
      </c>
      <c r="BR10" s="38" t="s">
        <v>313</v>
      </c>
      <c r="BS10" s="38" t="s">
        <v>314</v>
      </c>
      <c r="BT10" s="38" t="s">
        <v>313</v>
      </c>
      <c r="BU10" s="38" t="s">
        <v>314</v>
      </c>
      <c r="BV10" s="38" t="s">
        <v>313</v>
      </c>
      <c r="BW10" s="38" t="s">
        <v>314</v>
      </c>
      <c r="BX10" s="38" t="s">
        <v>313</v>
      </c>
      <c r="BY10" s="38" t="s">
        <v>314</v>
      </c>
      <c r="BZ10" s="38" t="s">
        <v>313</v>
      </c>
      <c r="CA10" s="38" t="s">
        <v>314</v>
      </c>
      <c r="CB10" s="38" t="s">
        <v>313</v>
      </c>
      <c r="CC10" s="38" t="s">
        <v>314</v>
      </c>
      <c r="CD10" s="38" t="s">
        <v>313</v>
      </c>
      <c r="CE10" s="38" t="s">
        <v>314</v>
      </c>
      <c r="CF10" s="38" t="s">
        <v>313</v>
      </c>
      <c r="CG10" s="38" t="s">
        <v>314</v>
      </c>
      <c r="CH10" s="38" t="s">
        <v>313</v>
      </c>
      <c r="CI10" s="38" t="s">
        <v>314</v>
      </c>
      <c r="CJ10" s="38" t="s">
        <v>313</v>
      </c>
      <c r="CK10" s="38" t="s">
        <v>314</v>
      </c>
      <c r="CL10" s="38" t="s">
        <v>313</v>
      </c>
      <c r="CM10" s="38" t="s">
        <v>314</v>
      </c>
      <c r="CN10" s="38" t="s">
        <v>313</v>
      </c>
      <c r="CO10" s="38" t="s">
        <v>314</v>
      </c>
      <c r="CP10" s="38" t="s">
        <v>313</v>
      </c>
      <c r="CQ10" s="38" t="s">
        <v>314</v>
      </c>
      <c r="CR10" s="38" t="s">
        <v>313</v>
      </c>
      <c r="CS10" s="38" t="s">
        <v>314</v>
      </c>
      <c r="CT10" s="38" t="s">
        <v>313</v>
      </c>
      <c r="CU10" s="38" t="s">
        <v>314</v>
      </c>
      <c r="CV10" s="38" t="s">
        <v>313</v>
      </c>
      <c r="CW10" s="38" t="s">
        <v>314</v>
      </c>
      <c r="CX10" s="38" t="s">
        <v>313</v>
      </c>
      <c r="CY10" s="38" t="s">
        <v>314</v>
      </c>
      <c r="CZ10" s="38" t="s">
        <v>313</v>
      </c>
      <c r="DA10" s="38" t="s">
        <v>314</v>
      </c>
      <c r="DB10" s="38" t="s">
        <v>313</v>
      </c>
      <c r="DC10" s="38" t="s">
        <v>314</v>
      </c>
      <c r="DD10" s="38" t="s">
        <v>313</v>
      </c>
      <c r="DE10" s="38" t="s">
        <v>314</v>
      </c>
      <c r="DF10" s="38" t="s">
        <v>313</v>
      </c>
      <c r="DG10" s="38" t="s">
        <v>314</v>
      </c>
      <c r="DH10" s="38" t="s">
        <v>313</v>
      </c>
      <c r="DI10" s="38" t="s">
        <v>314</v>
      </c>
      <c r="DJ10" s="38" t="s">
        <v>313</v>
      </c>
      <c r="DK10" s="38" t="s">
        <v>314</v>
      </c>
      <c r="DL10" s="38" t="s">
        <v>313</v>
      </c>
      <c r="DM10" s="38" t="s">
        <v>314</v>
      </c>
    </row>
    <row r="11" spans="1:119" x14ac:dyDescent="0.25">
      <c r="A11" s="23" t="s">
        <v>236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>
        <v>15279.48</v>
      </c>
      <c r="CC11" s="16">
        <v>0</v>
      </c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>
        <v>15279.48</v>
      </c>
      <c r="DO11" s="16">
        <v>0</v>
      </c>
    </row>
    <row r="12" spans="1:119" x14ac:dyDescent="0.25">
      <c r="A12" s="30" t="s">
        <v>237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>
        <v>15279.48</v>
      </c>
      <c r="CC12" s="16">
        <v>0</v>
      </c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>
        <v>15279.48</v>
      </c>
      <c r="DO12" s="16">
        <v>0</v>
      </c>
    </row>
    <row r="13" spans="1:119" x14ac:dyDescent="0.25">
      <c r="A13" s="23" t="s">
        <v>232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>
        <v>3066.32</v>
      </c>
      <c r="CC13" s="16">
        <v>0</v>
      </c>
      <c r="CD13" s="16"/>
      <c r="CE13" s="16"/>
      <c r="CF13" s="16"/>
      <c r="CG13" s="16"/>
      <c r="CH13" s="16"/>
      <c r="CI13" s="16"/>
      <c r="CJ13" s="16"/>
      <c r="CK13" s="16"/>
      <c r="CL13" s="16">
        <v>0.01</v>
      </c>
      <c r="CM13" s="16">
        <v>0</v>
      </c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>
        <v>3066.3300000000004</v>
      </c>
      <c r="DO13" s="16">
        <v>0</v>
      </c>
    </row>
    <row r="14" spans="1:119" x14ac:dyDescent="0.25">
      <c r="A14" s="30" t="s">
        <v>237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>
        <v>3066.32</v>
      </c>
      <c r="CC14" s="16">
        <v>0</v>
      </c>
      <c r="CD14" s="16"/>
      <c r="CE14" s="16"/>
      <c r="CF14" s="16"/>
      <c r="CG14" s="16"/>
      <c r="CH14" s="16"/>
      <c r="CI14" s="16"/>
      <c r="CJ14" s="16"/>
      <c r="CK14" s="16"/>
      <c r="CL14" s="16">
        <v>0.01</v>
      </c>
      <c r="CM14" s="16">
        <v>0</v>
      </c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>
        <v>3066.3300000000004</v>
      </c>
      <c r="DO14" s="16">
        <v>0</v>
      </c>
    </row>
    <row r="15" spans="1:119" x14ac:dyDescent="0.25">
      <c r="A15" s="23" t="s">
        <v>281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>
        <v>0</v>
      </c>
      <c r="AA15" s="16">
        <v>41155</v>
      </c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>
        <v>0</v>
      </c>
      <c r="DO15" s="16">
        <v>41155</v>
      </c>
    </row>
    <row r="16" spans="1:119" x14ac:dyDescent="0.25">
      <c r="A16" s="30" t="s">
        <v>311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>
        <v>0</v>
      </c>
      <c r="AA16" s="16">
        <v>41155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>
        <v>0</v>
      </c>
      <c r="DO16" s="16">
        <v>41155</v>
      </c>
    </row>
    <row r="17" spans="1:119" x14ac:dyDescent="0.25">
      <c r="A17" s="23" t="s">
        <v>231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>
        <v>0</v>
      </c>
      <c r="CI17" s="16">
        <v>3973333.33</v>
      </c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>
        <v>22507.74</v>
      </c>
      <c r="CU17" s="16">
        <v>0</v>
      </c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>
        <v>22507.74</v>
      </c>
      <c r="DO17" s="16">
        <v>3973333.33</v>
      </c>
    </row>
    <row r="18" spans="1:119" x14ac:dyDescent="0.25">
      <c r="A18" s="30" t="s">
        <v>311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>
        <v>0</v>
      </c>
      <c r="CI18" s="16">
        <v>3973333.33</v>
      </c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>
        <v>0</v>
      </c>
      <c r="DO18" s="16">
        <v>3973333.33</v>
      </c>
    </row>
    <row r="19" spans="1:119" x14ac:dyDescent="0.25">
      <c r="A19" s="30" t="s">
        <v>254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>
        <v>22507.74</v>
      </c>
      <c r="CU19" s="16">
        <v>0</v>
      </c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>
        <v>22507.74</v>
      </c>
      <c r="DO19" s="16">
        <v>0</v>
      </c>
    </row>
    <row r="20" spans="1:119" x14ac:dyDescent="0.25">
      <c r="A20" s="23" t="s">
        <v>230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v>57539.13</v>
      </c>
      <c r="S20" s="16">
        <v>0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>
        <v>177400</v>
      </c>
      <c r="BA20" s="16">
        <v>0</v>
      </c>
      <c r="BB20" s="16"/>
      <c r="BC20" s="16"/>
      <c r="BD20" s="16"/>
      <c r="BE20" s="16"/>
      <c r="BF20" s="16"/>
      <c r="BG20" s="16"/>
      <c r="BH20" s="16">
        <v>36750</v>
      </c>
      <c r="BI20" s="16">
        <v>0</v>
      </c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>
        <v>250000</v>
      </c>
      <c r="CW20" s="16">
        <v>0</v>
      </c>
      <c r="CX20" s="16"/>
      <c r="CY20" s="16"/>
      <c r="CZ20" s="16"/>
      <c r="DA20" s="16"/>
      <c r="DB20" s="16">
        <v>6264</v>
      </c>
      <c r="DC20" s="16">
        <v>0</v>
      </c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>
        <v>527953.13</v>
      </c>
      <c r="DO20" s="16">
        <v>0</v>
      </c>
    </row>
    <row r="21" spans="1:119" x14ac:dyDescent="0.25">
      <c r="A21" s="30" t="s">
        <v>274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>
        <v>177400</v>
      </c>
      <c r="BA21" s="16">
        <v>0</v>
      </c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>
        <v>177400</v>
      </c>
      <c r="DO21" s="16">
        <v>0</v>
      </c>
    </row>
    <row r="22" spans="1:119" x14ac:dyDescent="0.25">
      <c r="A22" s="30" t="s">
        <v>276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>
        <v>36750</v>
      </c>
      <c r="BI22" s="16">
        <v>0</v>
      </c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>
        <v>36750</v>
      </c>
      <c r="DO22" s="16">
        <v>0</v>
      </c>
    </row>
    <row r="23" spans="1:119" x14ac:dyDescent="0.25">
      <c r="A23" s="30" t="s">
        <v>254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>
        <v>6264</v>
      </c>
      <c r="DC23" s="16">
        <v>0</v>
      </c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>
        <v>6264</v>
      </c>
      <c r="DO23" s="16">
        <v>0</v>
      </c>
    </row>
    <row r="24" spans="1:119" x14ac:dyDescent="0.25">
      <c r="A24" s="30" t="s">
        <v>257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v>57539.13</v>
      </c>
      <c r="S24" s="16">
        <v>0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>
        <v>57539.13</v>
      </c>
      <c r="DO24" s="16">
        <v>0</v>
      </c>
    </row>
    <row r="25" spans="1:119" x14ac:dyDescent="0.25">
      <c r="A25" s="30" t="s">
        <v>284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>
        <v>250000</v>
      </c>
      <c r="CW25" s="16">
        <v>0</v>
      </c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>
        <v>250000</v>
      </c>
      <c r="DO25" s="16">
        <v>0</v>
      </c>
    </row>
    <row r="26" spans="1:119" x14ac:dyDescent="0.25">
      <c r="A26" s="23" t="s">
        <v>402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>
        <v>14992.53</v>
      </c>
      <c r="AK26" s="16">
        <v>0</v>
      </c>
      <c r="AL26" s="16"/>
      <c r="AM26" s="16"/>
      <c r="AN26" s="16"/>
      <c r="AO26" s="16"/>
      <c r="AP26" s="16"/>
      <c r="AQ26" s="16"/>
      <c r="AR26" s="16">
        <v>100000</v>
      </c>
      <c r="AS26" s="16">
        <v>0</v>
      </c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>
        <v>150000</v>
      </c>
      <c r="CE26" s="16">
        <v>0</v>
      </c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>
        <v>264992.53000000003</v>
      </c>
      <c r="DO26" s="16">
        <v>0</v>
      </c>
    </row>
    <row r="27" spans="1:119" x14ac:dyDescent="0.25">
      <c r="A27" s="30" t="s">
        <v>404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>
        <v>14992.53</v>
      </c>
      <c r="AK27" s="16">
        <v>0</v>
      </c>
      <c r="AL27" s="16"/>
      <c r="AM27" s="16"/>
      <c r="AN27" s="16"/>
      <c r="AO27" s="16"/>
      <c r="AP27" s="16"/>
      <c r="AQ27" s="16"/>
      <c r="AR27" s="16">
        <v>100000</v>
      </c>
      <c r="AS27" s="16">
        <v>0</v>
      </c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>
        <v>114992.53</v>
      </c>
      <c r="DO27" s="16">
        <v>0</v>
      </c>
    </row>
    <row r="28" spans="1:119" x14ac:dyDescent="0.25">
      <c r="A28" s="30" t="s">
        <v>401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>
        <v>150000</v>
      </c>
      <c r="CE28" s="16">
        <v>0</v>
      </c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>
        <v>150000</v>
      </c>
      <c r="DO28" s="16">
        <v>0</v>
      </c>
    </row>
    <row r="29" spans="1:119" x14ac:dyDescent="0.25">
      <c r="A29" s="23" t="s">
        <v>302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>
        <v>304500</v>
      </c>
      <c r="BA29" s="16">
        <v>0</v>
      </c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>
        <v>304500</v>
      </c>
      <c r="DO29" s="16">
        <v>0</v>
      </c>
    </row>
    <row r="30" spans="1:119" x14ac:dyDescent="0.25">
      <c r="A30" s="30" t="s">
        <v>266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>
        <v>304500</v>
      </c>
      <c r="BA30" s="16">
        <v>0</v>
      </c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>
        <v>304500</v>
      </c>
      <c r="DO30" s="16">
        <v>0</v>
      </c>
    </row>
    <row r="31" spans="1:119" x14ac:dyDescent="0.25">
      <c r="A31" s="23" t="s">
        <v>248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>
        <v>2500000</v>
      </c>
      <c r="AE31" s="16">
        <v>0</v>
      </c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>
        <v>2500000</v>
      </c>
      <c r="DO31" s="16">
        <v>0</v>
      </c>
    </row>
    <row r="32" spans="1:119" x14ac:dyDescent="0.25">
      <c r="A32" s="30" t="s">
        <v>323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>
        <v>2500000</v>
      </c>
      <c r="AE32" s="16">
        <v>0</v>
      </c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>
        <v>2500000</v>
      </c>
      <c r="DO32" s="16">
        <v>0</v>
      </c>
    </row>
    <row r="33" spans="1:119" x14ac:dyDescent="0.25">
      <c r="A33" s="23" t="s">
        <v>243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>
        <v>65000</v>
      </c>
      <c r="BA33" s="16">
        <v>0</v>
      </c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>
        <v>65000</v>
      </c>
      <c r="DO33" s="16">
        <v>0</v>
      </c>
    </row>
    <row r="34" spans="1:119" x14ac:dyDescent="0.25">
      <c r="A34" s="30" t="s">
        <v>276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>
        <v>65000</v>
      </c>
      <c r="BA34" s="16">
        <v>0</v>
      </c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>
        <v>65000</v>
      </c>
      <c r="DO34" s="16">
        <v>0</v>
      </c>
    </row>
    <row r="35" spans="1:119" x14ac:dyDescent="0.25">
      <c r="A35" s="23" t="s">
        <v>291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>
        <v>738</v>
      </c>
      <c r="Q35" s="16">
        <v>0</v>
      </c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>
        <v>25000</v>
      </c>
      <c r="CC35" s="16">
        <v>0</v>
      </c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>
        <v>25738</v>
      </c>
      <c r="DO35" s="16">
        <v>0</v>
      </c>
    </row>
    <row r="36" spans="1:119" x14ac:dyDescent="0.25">
      <c r="A36" s="30" t="s">
        <v>254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>
        <v>738</v>
      </c>
      <c r="Q36" s="16">
        <v>0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>
        <v>738</v>
      </c>
      <c r="DO36" s="16">
        <v>0</v>
      </c>
    </row>
    <row r="37" spans="1:119" x14ac:dyDescent="0.25">
      <c r="A37" s="30" t="s">
        <v>292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>
        <v>25000</v>
      </c>
      <c r="CC37" s="16">
        <v>0</v>
      </c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>
        <v>25000</v>
      </c>
      <c r="DO37" s="16">
        <v>0</v>
      </c>
    </row>
    <row r="38" spans="1:119" x14ac:dyDescent="0.25">
      <c r="A38" s="23" t="s">
        <v>233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>
        <v>110000</v>
      </c>
      <c r="CC38" s="16">
        <v>0</v>
      </c>
      <c r="CD38" s="16"/>
      <c r="CE38" s="16"/>
      <c r="CF38" s="16">
        <v>126641.68</v>
      </c>
      <c r="CG38" s="16">
        <v>0</v>
      </c>
      <c r="CH38" s="16"/>
      <c r="CI38" s="16"/>
      <c r="CJ38" s="16"/>
      <c r="CK38" s="16"/>
      <c r="CL38" s="16">
        <v>13007.53</v>
      </c>
      <c r="CM38" s="16">
        <v>0</v>
      </c>
      <c r="CN38" s="16">
        <v>2926.2</v>
      </c>
      <c r="CO38" s="16">
        <v>0</v>
      </c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>
        <v>316000</v>
      </c>
      <c r="DM38" s="16">
        <v>0</v>
      </c>
      <c r="DN38" s="16">
        <v>568575.40999999992</v>
      </c>
      <c r="DO38" s="16">
        <v>0</v>
      </c>
    </row>
    <row r="39" spans="1:119" x14ac:dyDescent="0.25">
      <c r="A39" s="30" t="s">
        <v>263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>
        <v>216000</v>
      </c>
      <c r="DM39" s="16">
        <v>0</v>
      </c>
      <c r="DN39" s="16">
        <v>216000</v>
      </c>
      <c r="DO39" s="16">
        <v>0</v>
      </c>
    </row>
    <row r="40" spans="1:119" x14ac:dyDescent="0.25">
      <c r="A40" s="30" t="s">
        <v>254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>
        <v>13007.53</v>
      </c>
      <c r="CM40" s="16">
        <v>0</v>
      </c>
      <c r="CN40" s="16">
        <v>2926.2</v>
      </c>
      <c r="CO40" s="16">
        <v>0</v>
      </c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>
        <v>15933.73</v>
      </c>
      <c r="DO40" s="16">
        <v>0</v>
      </c>
    </row>
    <row r="41" spans="1:119" x14ac:dyDescent="0.25">
      <c r="A41" s="30" t="s">
        <v>293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>
        <v>45000</v>
      </c>
      <c r="CC41" s="16">
        <v>0</v>
      </c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>
        <v>45000</v>
      </c>
      <c r="DO41" s="16">
        <v>0</v>
      </c>
    </row>
    <row r="42" spans="1:119" x14ac:dyDescent="0.25">
      <c r="A42" s="30" t="s">
        <v>290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>
        <v>40000</v>
      </c>
      <c r="CC42" s="16">
        <v>0</v>
      </c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>
        <v>40000</v>
      </c>
      <c r="DO42" s="16">
        <v>0</v>
      </c>
    </row>
    <row r="43" spans="1:119" x14ac:dyDescent="0.25">
      <c r="A43" s="30" t="s">
        <v>295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>
        <v>40000</v>
      </c>
      <c r="DM43" s="16">
        <v>0</v>
      </c>
      <c r="DN43" s="16">
        <v>40000</v>
      </c>
      <c r="DO43" s="16">
        <v>0</v>
      </c>
    </row>
    <row r="44" spans="1:119" x14ac:dyDescent="0.25">
      <c r="A44" s="30" t="s">
        <v>289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>
        <v>25000</v>
      </c>
      <c r="CC44" s="16">
        <v>0</v>
      </c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>
        <v>25000</v>
      </c>
      <c r="DO44" s="16">
        <v>0</v>
      </c>
    </row>
    <row r="45" spans="1:119" x14ac:dyDescent="0.25">
      <c r="A45" s="30" t="s">
        <v>294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>
        <v>60000</v>
      </c>
      <c r="DM45" s="16">
        <v>0</v>
      </c>
      <c r="DN45" s="16">
        <v>60000</v>
      </c>
      <c r="DO45" s="16">
        <v>0</v>
      </c>
    </row>
    <row r="46" spans="1:119" x14ac:dyDescent="0.25">
      <c r="A46" s="30" t="s">
        <v>288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>
        <v>126641.68</v>
      </c>
      <c r="CG46" s="16">
        <v>0</v>
      </c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>
        <v>126641.68</v>
      </c>
      <c r="DO46" s="16">
        <v>0</v>
      </c>
    </row>
    <row r="47" spans="1:119" x14ac:dyDescent="0.25">
      <c r="A47" s="23" t="s">
        <v>271</v>
      </c>
      <c r="D47" s="16"/>
      <c r="E47" s="16"/>
      <c r="F47" s="16"/>
      <c r="G47" s="16"/>
      <c r="H47" s="16">
        <v>41950.66</v>
      </c>
      <c r="I47" s="16">
        <v>0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>
        <v>10733</v>
      </c>
      <c r="AO47" s="16">
        <v>0</v>
      </c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>
        <v>552500</v>
      </c>
      <c r="BE47" s="16">
        <v>0</v>
      </c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>
        <v>80500.36</v>
      </c>
      <c r="BU47" s="16">
        <v>0</v>
      </c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>
        <v>685684.02</v>
      </c>
      <c r="DO47" s="16">
        <v>0</v>
      </c>
    </row>
    <row r="48" spans="1:119" x14ac:dyDescent="0.25">
      <c r="A48" s="30" t="s">
        <v>254</v>
      </c>
      <c r="D48" s="16"/>
      <c r="E48" s="16"/>
      <c r="F48" s="16"/>
      <c r="G48" s="16"/>
      <c r="H48" s="16">
        <v>41950.66</v>
      </c>
      <c r="I48" s="16">
        <v>0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>
        <v>10733</v>
      </c>
      <c r="AO48" s="16">
        <v>0</v>
      </c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>
        <v>80500.36</v>
      </c>
      <c r="BU48" s="16">
        <v>0</v>
      </c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>
        <v>133184.02000000002</v>
      </c>
      <c r="DO48" s="16">
        <v>0</v>
      </c>
    </row>
    <row r="49" spans="1:119" x14ac:dyDescent="0.25">
      <c r="A49" s="30" t="s">
        <v>403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>
        <v>552500</v>
      </c>
      <c r="BE49" s="16">
        <v>0</v>
      </c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>
        <v>552500</v>
      </c>
      <c r="DO49" s="16">
        <v>0</v>
      </c>
    </row>
    <row r="50" spans="1:119" x14ac:dyDescent="0.25">
      <c r="A50" s="23" t="s">
        <v>320</v>
      </c>
      <c r="D50" s="16"/>
      <c r="E50" s="16"/>
      <c r="F50" s="16">
        <v>0</v>
      </c>
      <c r="G50" s="16">
        <v>17.11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>
        <v>0</v>
      </c>
      <c r="DO50" s="16">
        <v>17.11</v>
      </c>
    </row>
    <row r="51" spans="1:119" x14ac:dyDescent="0.25">
      <c r="A51" s="30" t="s">
        <v>321</v>
      </c>
      <c r="D51" s="16"/>
      <c r="E51" s="16"/>
      <c r="F51" s="16">
        <v>0</v>
      </c>
      <c r="G51" s="16">
        <v>17.11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>
        <v>0</v>
      </c>
      <c r="DO51" s="16">
        <v>17.11</v>
      </c>
    </row>
    <row r="52" spans="1:119" x14ac:dyDescent="0.25">
      <c r="A52" s="23" t="s">
        <v>259</v>
      </c>
      <c r="D52" s="16"/>
      <c r="E52" s="16"/>
      <c r="F52" s="16"/>
      <c r="G52" s="16"/>
      <c r="H52" s="16"/>
      <c r="I52" s="16"/>
      <c r="J52" s="16"/>
      <c r="K52" s="16"/>
      <c r="L52" s="16">
        <v>36627.5</v>
      </c>
      <c r="M52" s="16">
        <v>0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>
        <v>36627.5</v>
      </c>
      <c r="DO52" s="16">
        <v>0</v>
      </c>
    </row>
    <row r="53" spans="1:119" x14ac:dyDescent="0.25">
      <c r="A53" s="30" t="s">
        <v>257</v>
      </c>
      <c r="D53" s="16"/>
      <c r="E53" s="16"/>
      <c r="F53" s="16"/>
      <c r="G53" s="16"/>
      <c r="H53" s="16"/>
      <c r="I53" s="16"/>
      <c r="J53" s="16"/>
      <c r="K53" s="16"/>
      <c r="L53" s="16">
        <v>36627.5</v>
      </c>
      <c r="M53" s="16">
        <v>0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>
        <v>36627.5</v>
      </c>
      <c r="DO53" s="16">
        <v>0</v>
      </c>
    </row>
    <row r="54" spans="1:119" x14ac:dyDescent="0.25">
      <c r="A54" s="23" t="s">
        <v>261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>
        <v>0</v>
      </c>
      <c r="CS54" s="16">
        <v>2507757.6</v>
      </c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>
        <v>33489</v>
      </c>
      <c r="DK54" s="16">
        <v>0</v>
      </c>
      <c r="DL54" s="16"/>
      <c r="DM54" s="16"/>
      <c r="DN54" s="16">
        <v>33489</v>
      </c>
      <c r="DO54" s="16">
        <v>2507757.6</v>
      </c>
    </row>
    <row r="55" spans="1:119" x14ac:dyDescent="0.25">
      <c r="A55" s="30" t="s">
        <v>311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>
        <v>0</v>
      </c>
      <c r="CS55" s="16">
        <v>2507757.6</v>
      </c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>
        <v>0</v>
      </c>
      <c r="DO55" s="16">
        <v>2507757.6</v>
      </c>
    </row>
    <row r="56" spans="1:119" x14ac:dyDescent="0.25">
      <c r="A56" s="30" t="s">
        <v>254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>
        <v>33489</v>
      </c>
      <c r="DK56" s="16">
        <v>0</v>
      </c>
      <c r="DL56" s="16"/>
      <c r="DM56" s="16"/>
      <c r="DN56" s="16">
        <v>33489</v>
      </c>
      <c r="DO56" s="16">
        <v>0</v>
      </c>
    </row>
    <row r="57" spans="1:119" x14ac:dyDescent="0.25">
      <c r="A57" s="23" t="s">
        <v>270</v>
      </c>
      <c r="D57" s="16">
        <v>1630.8</v>
      </c>
      <c r="E57" s="16"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>
        <v>50000</v>
      </c>
      <c r="AM57" s="16">
        <v>0</v>
      </c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>
        <v>48628</v>
      </c>
      <c r="CE57" s="16">
        <v>0</v>
      </c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>
        <v>900000</v>
      </c>
      <c r="DG57" s="16">
        <v>0</v>
      </c>
      <c r="DH57" s="16"/>
      <c r="DI57" s="16"/>
      <c r="DJ57" s="16"/>
      <c r="DK57" s="16"/>
      <c r="DL57" s="16"/>
      <c r="DM57" s="16"/>
      <c r="DN57" s="16">
        <v>1000258.8</v>
      </c>
      <c r="DO57" s="16">
        <v>0</v>
      </c>
    </row>
    <row r="58" spans="1:119" x14ac:dyDescent="0.25">
      <c r="A58" s="30" t="s">
        <v>254</v>
      </c>
      <c r="D58" s="16">
        <v>1630.8</v>
      </c>
      <c r="E58" s="16">
        <v>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>
        <v>48628</v>
      </c>
      <c r="CE58" s="16">
        <v>0</v>
      </c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>
        <v>50258.8</v>
      </c>
      <c r="DO58" s="16">
        <v>0</v>
      </c>
    </row>
    <row r="59" spans="1:119" x14ac:dyDescent="0.25">
      <c r="A59" s="30" t="s">
        <v>292</v>
      </c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>
        <v>50000</v>
      </c>
      <c r="AM59" s="16">
        <v>0</v>
      </c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>
        <v>50000</v>
      </c>
      <c r="DO59" s="16">
        <v>0</v>
      </c>
    </row>
    <row r="60" spans="1:119" x14ac:dyDescent="0.25">
      <c r="A60" s="30" t="s">
        <v>399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>
        <v>900000</v>
      </c>
      <c r="DG60" s="16">
        <v>0</v>
      </c>
      <c r="DH60" s="16"/>
      <c r="DI60" s="16"/>
      <c r="DJ60" s="16"/>
      <c r="DK60" s="16"/>
      <c r="DL60" s="16"/>
      <c r="DM60" s="16"/>
      <c r="DN60" s="16">
        <v>900000</v>
      </c>
      <c r="DO60" s="16">
        <v>0</v>
      </c>
    </row>
    <row r="61" spans="1:119" x14ac:dyDescent="0.25">
      <c r="A61" s="23" t="s">
        <v>278</v>
      </c>
      <c r="B61" s="16">
        <v>472000</v>
      </c>
      <c r="C61" s="16">
        <v>0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>
        <v>472000</v>
      </c>
      <c r="BE61" s="16">
        <v>0</v>
      </c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>
        <v>2786</v>
      </c>
      <c r="DK61" s="16">
        <v>0</v>
      </c>
      <c r="DL61" s="16"/>
      <c r="DM61" s="16"/>
      <c r="DN61" s="16">
        <v>946786</v>
      </c>
      <c r="DO61" s="16">
        <v>0</v>
      </c>
    </row>
    <row r="62" spans="1:119" x14ac:dyDescent="0.25">
      <c r="A62" s="30" t="s">
        <v>254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>
        <v>2786</v>
      </c>
      <c r="DK62" s="16">
        <v>0</v>
      </c>
      <c r="DL62" s="16"/>
      <c r="DM62" s="16"/>
      <c r="DN62" s="16">
        <v>2786</v>
      </c>
      <c r="DO62" s="16">
        <v>0</v>
      </c>
    </row>
    <row r="63" spans="1:119" x14ac:dyDescent="0.25">
      <c r="A63" s="30" t="s">
        <v>299</v>
      </c>
      <c r="B63" s="16">
        <v>472000</v>
      </c>
      <c r="C63" s="16">
        <v>0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>
        <v>472000</v>
      </c>
      <c r="BE63" s="16">
        <v>0</v>
      </c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>
        <v>944000</v>
      </c>
      <c r="DO63" s="16">
        <v>0</v>
      </c>
    </row>
    <row r="64" spans="1:119" x14ac:dyDescent="0.25">
      <c r="A64" s="23" t="s">
        <v>397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>
        <v>0</v>
      </c>
      <c r="CQ64" s="16">
        <v>500000</v>
      </c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>
        <v>0</v>
      </c>
      <c r="DO64" s="16">
        <v>500000</v>
      </c>
    </row>
    <row r="65" spans="1:119" x14ac:dyDescent="0.25">
      <c r="A65" s="30" t="s">
        <v>311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>
        <v>0</v>
      </c>
      <c r="CQ65" s="16">
        <v>500000</v>
      </c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>
        <v>0</v>
      </c>
      <c r="DO65" s="16">
        <v>500000</v>
      </c>
    </row>
    <row r="66" spans="1:119" x14ac:dyDescent="0.25">
      <c r="A66" s="23" t="s">
        <v>398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>
        <v>0</v>
      </c>
      <c r="CQ66" s="16">
        <v>500000</v>
      </c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>
        <v>0</v>
      </c>
      <c r="DO66" s="16">
        <v>500000</v>
      </c>
    </row>
    <row r="67" spans="1:119" x14ac:dyDescent="0.25">
      <c r="A67" s="30" t="s">
        <v>311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>
        <v>0</v>
      </c>
      <c r="CQ67" s="16">
        <v>500000</v>
      </c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>
        <v>0</v>
      </c>
      <c r="DO67" s="16">
        <v>500000</v>
      </c>
    </row>
    <row r="68" spans="1:119" x14ac:dyDescent="0.25">
      <c r="A68" s="23" t="s">
        <v>396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>
        <v>0</v>
      </c>
      <c r="CK68" s="16">
        <v>400000</v>
      </c>
      <c r="CL68" s="16"/>
      <c r="CM68" s="16"/>
      <c r="CN68" s="16"/>
      <c r="CO68" s="16"/>
      <c r="CP68" s="16">
        <v>0</v>
      </c>
      <c r="CQ68" s="16">
        <v>500000</v>
      </c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>
        <v>0</v>
      </c>
      <c r="DO68" s="16">
        <v>900000</v>
      </c>
    </row>
    <row r="69" spans="1:119" x14ac:dyDescent="0.25">
      <c r="A69" s="30" t="s">
        <v>311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>
        <v>0</v>
      </c>
      <c r="CK69" s="16">
        <v>400000</v>
      </c>
      <c r="CL69" s="16"/>
      <c r="CM69" s="16"/>
      <c r="CN69" s="16"/>
      <c r="CO69" s="16"/>
      <c r="CP69" s="16">
        <v>0</v>
      </c>
      <c r="CQ69" s="16">
        <v>500000</v>
      </c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>
        <v>0</v>
      </c>
      <c r="DO69" s="16">
        <v>900000</v>
      </c>
    </row>
    <row r="70" spans="1:119" x14ac:dyDescent="0.25">
      <c r="A70" s="23" t="s">
        <v>275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>
        <v>26388.6</v>
      </c>
      <c r="AO70" s="16">
        <v>0</v>
      </c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>
        <v>3800</v>
      </c>
      <c r="BA70" s="16">
        <v>0</v>
      </c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>
        <v>30188.6</v>
      </c>
      <c r="DO70" s="16">
        <v>0</v>
      </c>
    </row>
    <row r="71" spans="1:119" x14ac:dyDescent="0.25">
      <c r="A71" s="30" t="s">
        <v>254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>
        <v>26388.6</v>
      </c>
      <c r="AO71" s="16">
        <v>0</v>
      </c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>
        <v>26388.6</v>
      </c>
      <c r="DO71" s="16">
        <v>0</v>
      </c>
    </row>
    <row r="72" spans="1:119" x14ac:dyDescent="0.25">
      <c r="A72" s="30" t="s">
        <v>288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>
        <v>3800</v>
      </c>
      <c r="BA72" s="16">
        <v>0</v>
      </c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>
        <v>3800</v>
      </c>
      <c r="DO72" s="16">
        <v>0</v>
      </c>
    </row>
    <row r="73" spans="1:119" x14ac:dyDescent="0.25">
      <c r="A73" s="23" t="s">
        <v>258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>
        <v>77000</v>
      </c>
      <c r="Q73" s="16">
        <v>0</v>
      </c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>
        <v>77000</v>
      </c>
      <c r="DO73" s="16">
        <v>0</v>
      </c>
    </row>
    <row r="74" spans="1:119" x14ac:dyDescent="0.25">
      <c r="A74" s="30" t="s">
        <v>276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>
        <v>77000</v>
      </c>
      <c r="Q74" s="16">
        <v>0</v>
      </c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>
        <v>77000</v>
      </c>
      <c r="DO74" s="16">
        <v>0</v>
      </c>
    </row>
    <row r="75" spans="1:119" x14ac:dyDescent="0.25">
      <c r="A75" s="23" t="s">
        <v>312</v>
      </c>
      <c r="B75" s="16">
        <v>1900</v>
      </c>
      <c r="C75" s="16">
        <v>0</v>
      </c>
      <c r="D75" s="16"/>
      <c r="E75" s="16"/>
      <c r="F75" s="16"/>
      <c r="G75" s="16"/>
      <c r="H75" s="16"/>
      <c r="I75" s="16"/>
      <c r="J75" s="16">
        <v>32263.8</v>
      </c>
      <c r="K75" s="16">
        <v>0</v>
      </c>
      <c r="L75" s="16">
        <v>35950</v>
      </c>
      <c r="M75" s="16">
        <v>0</v>
      </c>
      <c r="N75" s="16">
        <v>5260</v>
      </c>
      <c r="O75" s="16">
        <v>0</v>
      </c>
      <c r="P75" s="16">
        <v>368869.39</v>
      </c>
      <c r="Q75" s="16">
        <v>0</v>
      </c>
      <c r="R75" s="16">
        <v>76009.87999999999</v>
      </c>
      <c r="S75" s="16">
        <v>0</v>
      </c>
      <c r="T75" s="16">
        <v>25000</v>
      </c>
      <c r="U75" s="16">
        <v>0</v>
      </c>
      <c r="V75" s="16">
        <v>212983.12</v>
      </c>
      <c r="W75" s="16">
        <v>0</v>
      </c>
      <c r="X75" s="16">
        <v>400</v>
      </c>
      <c r="Y75" s="16">
        <v>0</v>
      </c>
      <c r="Z75" s="16"/>
      <c r="AA75" s="16"/>
      <c r="AB75" s="16">
        <v>2952</v>
      </c>
      <c r="AC75" s="16">
        <v>0</v>
      </c>
      <c r="AD75" s="16">
        <v>88951.709999999992</v>
      </c>
      <c r="AE75" s="16">
        <v>0</v>
      </c>
      <c r="AF75" s="16">
        <v>1100</v>
      </c>
      <c r="AG75" s="16">
        <v>0</v>
      </c>
      <c r="AH75" s="16">
        <v>903.29</v>
      </c>
      <c r="AI75" s="16">
        <v>0</v>
      </c>
      <c r="AJ75" s="16">
        <v>82254</v>
      </c>
      <c r="AK75" s="16">
        <v>0</v>
      </c>
      <c r="AL75" s="16">
        <v>14846.300000000001</v>
      </c>
      <c r="AM75" s="16">
        <v>0</v>
      </c>
      <c r="AN75" s="16"/>
      <c r="AO75" s="16"/>
      <c r="AP75" s="16">
        <v>1765</v>
      </c>
      <c r="AQ75" s="16">
        <v>0</v>
      </c>
      <c r="AR75" s="16">
        <v>500</v>
      </c>
      <c r="AS75" s="16">
        <v>0</v>
      </c>
      <c r="AT75" s="16">
        <v>200000</v>
      </c>
      <c r="AU75" s="16">
        <v>0</v>
      </c>
      <c r="AV75" s="16">
        <v>100</v>
      </c>
      <c r="AW75" s="16">
        <v>0</v>
      </c>
      <c r="AX75" s="16">
        <v>152644.54</v>
      </c>
      <c r="AY75" s="16">
        <v>0</v>
      </c>
      <c r="AZ75" s="16">
        <v>43197</v>
      </c>
      <c r="BA75" s="16">
        <v>0</v>
      </c>
      <c r="BB75" s="16">
        <v>2000</v>
      </c>
      <c r="BC75" s="16">
        <v>0</v>
      </c>
      <c r="BD75" s="16">
        <v>48678.18</v>
      </c>
      <c r="BE75" s="16">
        <v>0</v>
      </c>
      <c r="BF75" s="16">
        <v>100</v>
      </c>
      <c r="BG75" s="16">
        <v>0</v>
      </c>
      <c r="BH75" s="16">
        <v>200</v>
      </c>
      <c r="BI75" s="16">
        <v>0</v>
      </c>
      <c r="BJ75" s="16">
        <v>146583.38</v>
      </c>
      <c r="BK75" s="16">
        <v>0</v>
      </c>
      <c r="BL75" s="16">
        <v>100</v>
      </c>
      <c r="BM75" s="16">
        <v>0</v>
      </c>
      <c r="BN75" s="16">
        <v>11166.9</v>
      </c>
      <c r="BO75" s="16">
        <v>0</v>
      </c>
      <c r="BP75" s="16">
        <v>25080.34</v>
      </c>
      <c r="BQ75" s="16">
        <v>0</v>
      </c>
      <c r="BR75" s="16">
        <v>8549</v>
      </c>
      <c r="BS75" s="16">
        <v>0</v>
      </c>
      <c r="BT75" s="16">
        <v>3280</v>
      </c>
      <c r="BU75" s="16">
        <v>0</v>
      </c>
      <c r="BV75" s="16">
        <v>2402.3000000000002</v>
      </c>
      <c r="BW75" s="16">
        <v>0</v>
      </c>
      <c r="BX75" s="16">
        <v>5710.93</v>
      </c>
      <c r="BY75" s="16">
        <v>0</v>
      </c>
      <c r="BZ75" s="16">
        <v>1777.61</v>
      </c>
      <c r="CA75" s="16">
        <v>0</v>
      </c>
      <c r="CB75" s="16">
        <v>88602.74</v>
      </c>
      <c r="CC75" s="16">
        <v>0</v>
      </c>
      <c r="CD75" s="16">
        <v>82.25</v>
      </c>
      <c r="CE75" s="16">
        <v>0</v>
      </c>
      <c r="CF75" s="16">
        <v>64146.310000000005</v>
      </c>
      <c r="CG75" s="16">
        <v>0</v>
      </c>
      <c r="CH75" s="16">
        <v>32</v>
      </c>
      <c r="CI75" s="16">
        <v>0</v>
      </c>
      <c r="CJ75" s="16">
        <v>60.9</v>
      </c>
      <c r="CK75" s="16">
        <v>0</v>
      </c>
      <c r="CL75" s="16">
        <v>429787.4</v>
      </c>
      <c r="CM75" s="16">
        <v>0</v>
      </c>
      <c r="CN75" s="16">
        <v>50</v>
      </c>
      <c r="CO75" s="16">
        <v>0</v>
      </c>
      <c r="CP75" s="16"/>
      <c r="CQ75" s="16"/>
      <c r="CR75" s="16">
        <v>1900</v>
      </c>
      <c r="CS75" s="16">
        <v>0</v>
      </c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>
        <v>60</v>
      </c>
      <c r="DE75" s="16">
        <v>0</v>
      </c>
      <c r="DF75" s="16"/>
      <c r="DG75" s="16"/>
      <c r="DH75" s="16">
        <v>40487</v>
      </c>
      <c r="DI75" s="16">
        <v>0</v>
      </c>
      <c r="DJ75" s="16">
        <v>532.32999999999993</v>
      </c>
      <c r="DK75" s="16">
        <v>0</v>
      </c>
      <c r="DL75" s="16">
        <v>137985.94</v>
      </c>
      <c r="DM75" s="16">
        <v>0</v>
      </c>
      <c r="DN75" s="16">
        <v>2367205.54</v>
      </c>
      <c r="DO75" s="16">
        <v>0</v>
      </c>
    </row>
    <row r="76" spans="1:119" x14ac:dyDescent="0.25">
      <c r="A76" s="30" t="s">
        <v>235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>
        <v>2944.33</v>
      </c>
      <c r="CC76" s="16">
        <v>0</v>
      </c>
      <c r="CD76" s="16"/>
      <c r="CE76" s="16"/>
      <c r="CF76" s="16"/>
      <c r="CG76" s="16"/>
      <c r="CH76" s="16"/>
      <c r="CI76" s="16"/>
      <c r="CJ76" s="16"/>
      <c r="CK76" s="16"/>
      <c r="CL76" s="16">
        <v>356142.4</v>
      </c>
      <c r="CM76" s="16">
        <v>0</v>
      </c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>
        <v>69208.100000000006</v>
      </c>
      <c r="DM76" s="16">
        <v>0</v>
      </c>
      <c r="DN76" s="16">
        <v>428294.83000000007</v>
      </c>
      <c r="DO76" s="16">
        <v>0</v>
      </c>
    </row>
    <row r="77" spans="1:119" x14ac:dyDescent="0.25">
      <c r="A77" s="30" t="s">
        <v>325</v>
      </c>
      <c r="D77" s="16"/>
      <c r="E77" s="16"/>
      <c r="F77" s="16"/>
      <c r="G77" s="16"/>
      <c r="H77" s="16"/>
      <c r="I77" s="16"/>
      <c r="J77" s="16"/>
      <c r="K77" s="16"/>
      <c r="L77" s="16">
        <v>30000</v>
      </c>
      <c r="M77" s="16">
        <v>0</v>
      </c>
      <c r="N77" s="16"/>
      <c r="O77" s="16"/>
      <c r="P77" s="16">
        <v>30000</v>
      </c>
      <c r="Q77" s="16">
        <v>0</v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>
        <v>60000</v>
      </c>
      <c r="DO77" s="16">
        <v>0</v>
      </c>
    </row>
    <row r="78" spans="1:119" x14ac:dyDescent="0.25">
      <c r="A78" s="30" t="s">
        <v>405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>
        <v>1000</v>
      </c>
      <c r="AG78" s="16">
        <v>0</v>
      </c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>
        <v>1000</v>
      </c>
      <c r="DO78" s="16">
        <v>0</v>
      </c>
    </row>
    <row r="79" spans="1:119" x14ac:dyDescent="0.25">
      <c r="A79" s="30" t="s">
        <v>234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>
        <v>5260</v>
      </c>
      <c r="O79" s="16">
        <v>0</v>
      </c>
      <c r="P79" s="16"/>
      <c r="Q79" s="16"/>
      <c r="R79" s="16"/>
      <c r="S79" s="16"/>
      <c r="T79" s="16"/>
      <c r="U79" s="16"/>
      <c r="V79" s="16">
        <v>1860</v>
      </c>
      <c r="W79" s="16">
        <v>0</v>
      </c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>
        <v>3280</v>
      </c>
      <c r="BU79" s="16">
        <v>0</v>
      </c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>
        <v>7710</v>
      </c>
      <c r="CM79" s="16">
        <v>0</v>
      </c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>
        <v>18110</v>
      </c>
      <c r="DO79" s="16">
        <v>0</v>
      </c>
    </row>
    <row r="80" spans="1:119" x14ac:dyDescent="0.25">
      <c r="A80" s="30" t="s">
        <v>322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>
        <v>2000</v>
      </c>
      <c r="BC80" s="16">
        <v>0</v>
      </c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>
        <v>2000</v>
      </c>
      <c r="DO80" s="16">
        <v>0</v>
      </c>
    </row>
    <row r="81" spans="1:119" x14ac:dyDescent="0.25">
      <c r="A81" s="30" t="s">
        <v>400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>
        <v>400</v>
      </c>
      <c r="Y81" s="16">
        <v>0</v>
      </c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>
        <v>400</v>
      </c>
      <c r="DO81" s="16">
        <v>0</v>
      </c>
    </row>
    <row r="82" spans="1:119" x14ac:dyDescent="0.25">
      <c r="A82" s="30" t="s">
        <v>244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>
        <v>17400</v>
      </c>
      <c r="S82" s="16">
        <v>0</v>
      </c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>
        <v>4038.98</v>
      </c>
      <c r="AE82" s="16">
        <v>0</v>
      </c>
      <c r="AF82" s="16"/>
      <c r="AG82" s="16"/>
      <c r="AH82" s="16"/>
      <c r="AI82" s="16"/>
      <c r="AJ82" s="16">
        <v>82254</v>
      </c>
      <c r="AK82" s="16">
        <v>0</v>
      </c>
      <c r="AL82" s="16">
        <v>13863.060000000001</v>
      </c>
      <c r="AM82" s="16">
        <v>0</v>
      </c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>
        <v>152644.54</v>
      </c>
      <c r="AY82" s="16">
        <v>0</v>
      </c>
      <c r="AZ82" s="16">
        <v>17400</v>
      </c>
      <c r="BA82" s="16">
        <v>0</v>
      </c>
      <c r="BB82" s="16"/>
      <c r="BC82" s="16"/>
      <c r="BD82" s="16"/>
      <c r="BE82" s="16"/>
      <c r="BF82" s="16"/>
      <c r="BG82" s="16"/>
      <c r="BH82" s="16"/>
      <c r="BI82" s="16"/>
      <c r="BJ82" s="16">
        <v>49155</v>
      </c>
      <c r="BK82" s="16">
        <v>0</v>
      </c>
      <c r="BL82" s="16"/>
      <c r="BM82" s="16"/>
      <c r="BN82" s="16"/>
      <c r="BO82" s="16"/>
      <c r="BP82" s="16">
        <v>15468.34</v>
      </c>
      <c r="BQ82" s="16">
        <v>0</v>
      </c>
      <c r="BR82" s="16">
        <v>7051.1</v>
      </c>
      <c r="BS82" s="16">
        <v>0</v>
      </c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>
        <v>359275.02</v>
      </c>
      <c r="DO82" s="16">
        <v>0</v>
      </c>
    </row>
    <row r="83" spans="1:119" x14ac:dyDescent="0.25">
      <c r="A83" s="30" t="s">
        <v>238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>
        <v>7200</v>
      </c>
      <c r="BQ83" s="16">
        <v>0</v>
      </c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>
        <v>7200</v>
      </c>
      <c r="CC83" s="16">
        <v>0</v>
      </c>
      <c r="CD83" s="16"/>
      <c r="CE83" s="16"/>
      <c r="CF83" s="16">
        <v>7200</v>
      </c>
      <c r="CG83" s="16">
        <v>0</v>
      </c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>
        <v>21600</v>
      </c>
      <c r="DO83" s="16">
        <v>0</v>
      </c>
    </row>
    <row r="84" spans="1:119" x14ac:dyDescent="0.25">
      <c r="A84" s="30" t="s">
        <v>264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>
        <v>3563.06</v>
      </c>
      <c r="DM84" s="16">
        <v>0</v>
      </c>
      <c r="DN84" s="16">
        <v>3563.06</v>
      </c>
      <c r="DO84" s="16">
        <v>0</v>
      </c>
    </row>
    <row r="85" spans="1:119" x14ac:dyDescent="0.25">
      <c r="A85" s="30" t="s">
        <v>227</v>
      </c>
      <c r="D85" s="16"/>
      <c r="E85" s="16"/>
      <c r="F85" s="16"/>
      <c r="G85" s="16"/>
      <c r="H85" s="16"/>
      <c r="I85" s="16"/>
      <c r="J85" s="16">
        <v>730</v>
      </c>
      <c r="K85" s="16">
        <v>0</v>
      </c>
      <c r="L85" s="16">
        <v>3450</v>
      </c>
      <c r="M85" s="16">
        <v>0</v>
      </c>
      <c r="N85" s="16"/>
      <c r="O85" s="16"/>
      <c r="P85" s="16">
        <v>300</v>
      </c>
      <c r="Q85" s="16">
        <v>0</v>
      </c>
      <c r="R85" s="16"/>
      <c r="S85" s="16"/>
      <c r="T85" s="16"/>
      <c r="U85" s="16"/>
      <c r="V85" s="16">
        <v>746.12</v>
      </c>
      <c r="W85" s="16">
        <v>0</v>
      </c>
      <c r="X85" s="16"/>
      <c r="Y85" s="16"/>
      <c r="Z85" s="16"/>
      <c r="AA85" s="16"/>
      <c r="AB85" s="16"/>
      <c r="AC85" s="16"/>
      <c r="AD85" s="16">
        <v>557.5</v>
      </c>
      <c r="AE85" s="16">
        <v>0</v>
      </c>
      <c r="AF85" s="16">
        <v>100</v>
      </c>
      <c r="AG85" s="16">
        <v>0</v>
      </c>
      <c r="AH85" s="16">
        <v>800</v>
      </c>
      <c r="AI85" s="16">
        <v>0</v>
      </c>
      <c r="AJ85" s="16"/>
      <c r="AK85" s="16"/>
      <c r="AL85" s="16"/>
      <c r="AM85" s="16"/>
      <c r="AN85" s="16"/>
      <c r="AO85" s="16"/>
      <c r="AP85" s="16"/>
      <c r="AQ85" s="16"/>
      <c r="AR85" s="16">
        <v>500</v>
      </c>
      <c r="AS85" s="16">
        <v>0</v>
      </c>
      <c r="AT85" s="16"/>
      <c r="AU85" s="16"/>
      <c r="AV85" s="16">
        <v>100</v>
      </c>
      <c r="AW85" s="16">
        <v>0</v>
      </c>
      <c r="AX85" s="16"/>
      <c r="AY85" s="16"/>
      <c r="AZ85" s="16">
        <v>387</v>
      </c>
      <c r="BA85" s="16">
        <v>0</v>
      </c>
      <c r="BB85" s="16"/>
      <c r="BC85" s="16"/>
      <c r="BD85" s="16">
        <v>560.18000000000006</v>
      </c>
      <c r="BE85" s="16">
        <v>0</v>
      </c>
      <c r="BF85" s="16">
        <v>100</v>
      </c>
      <c r="BG85" s="16">
        <v>0</v>
      </c>
      <c r="BH85" s="16">
        <v>200</v>
      </c>
      <c r="BI85" s="16">
        <v>0</v>
      </c>
      <c r="BJ85" s="16"/>
      <c r="BK85" s="16"/>
      <c r="BL85" s="16">
        <v>100</v>
      </c>
      <c r="BM85" s="16">
        <v>0</v>
      </c>
      <c r="BN85" s="16"/>
      <c r="BO85" s="16"/>
      <c r="BP85" s="16">
        <v>100</v>
      </c>
      <c r="BQ85" s="16">
        <v>0</v>
      </c>
      <c r="BR85" s="16">
        <v>100</v>
      </c>
      <c r="BS85" s="16">
        <v>0</v>
      </c>
      <c r="BT85" s="16"/>
      <c r="BU85" s="16"/>
      <c r="BV85" s="16">
        <v>1422.26</v>
      </c>
      <c r="BW85" s="16">
        <v>0</v>
      </c>
      <c r="BX85" s="16">
        <v>120.93</v>
      </c>
      <c r="BY85" s="16">
        <v>0</v>
      </c>
      <c r="BZ85" s="16">
        <v>1777.61</v>
      </c>
      <c r="CA85" s="16">
        <v>0</v>
      </c>
      <c r="CB85" s="16">
        <v>1344.3899999999999</v>
      </c>
      <c r="CC85" s="16">
        <v>0</v>
      </c>
      <c r="CD85" s="16">
        <v>82.25</v>
      </c>
      <c r="CE85" s="16">
        <v>0</v>
      </c>
      <c r="CF85" s="16"/>
      <c r="CG85" s="16"/>
      <c r="CH85" s="16">
        <v>32</v>
      </c>
      <c r="CI85" s="16">
        <v>0</v>
      </c>
      <c r="CJ85" s="16">
        <v>60.9</v>
      </c>
      <c r="CK85" s="16">
        <v>0</v>
      </c>
      <c r="CL85" s="16">
        <v>400</v>
      </c>
      <c r="CM85" s="16">
        <v>0</v>
      </c>
      <c r="CN85" s="16">
        <v>50</v>
      </c>
      <c r="CO85" s="16">
        <v>0</v>
      </c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>
        <v>60</v>
      </c>
      <c r="DE85" s="16">
        <v>0</v>
      </c>
      <c r="DF85" s="16"/>
      <c r="DG85" s="16"/>
      <c r="DH85" s="16"/>
      <c r="DI85" s="16"/>
      <c r="DJ85" s="16">
        <v>532.32999999999993</v>
      </c>
      <c r="DK85" s="16">
        <v>0</v>
      </c>
      <c r="DL85" s="16">
        <v>1490.78</v>
      </c>
      <c r="DM85" s="16">
        <v>0</v>
      </c>
      <c r="DN85" s="16">
        <v>16204.25</v>
      </c>
      <c r="DO85" s="16">
        <v>0</v>
      </c>
    </row>
    <row r="86" spans="1:119" x14ac:dyDescent="0.25">
      <c r="A86" s="30" t="s">
        <v>242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>
        <v>35562</v>
      </c>
      <c r="Q86" s="16">
        <v>0</v>
      </c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>
        <v>603</v>
      </c>
      <c r="AE86" s="16">
        <v>0</v>
      </c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>
        <v>25410</v>
      </c>
      <c r="BA86" s="16">
        <v>0</v>
      </c>
      <c r="BB86" s="16"/>
      <c r="BC86" s="16"/>
      <c r="BD86" s="16"/>
      <c r="BE86" s="16"/>
      <c r="BF86" s="16"/>
      <c r="BG86" s="16"/>
      <c r="BH86" s="16"/>
      <c r="BI86" s="16"/>
      <c r="BJ86" s="16">
        <v>19635.830000000002</v>
      </c>
      <c r="BK86" s="16">
        <v>0</v>
      </c>
      <c r="BL86" s="16"/>
      <c r="BM86" s="16"/>
      <c r="BN86" s="16"/>
      <c r="BO86" s="16"/>
      <c r="BP86" s="16">
        <v>2312</v>
      </c>
      <c r="BQ86" s="16">
        <v>0</v>
      </c>
      <c r="BR86" s="16">
        <v>1054</v>
      </c>
      <c r="BS86" s="16">
        <v>0</v>
      </c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>
        <v>84576.83</v>
      </c>
      <c r="DO86" s="16">
        <v>0</v>
      </c>
    </row>
    <row r="87" spans="1:119" x14ac:dyDescent="0.25">
      <c r="A87" s="30" t="s">
        <v>406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>
        <v>2100</v>
      </c>
      <c r="BE87" s="16">
        <v>0</v>
      </c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>
        <v>2100</v>
      </c>
      <c r="DO87" s="16">
        <v>0</v>
      </c>
    </row>
    <row r="88" spans="1:119" x14ac:dyDescent="0.25">
      <c r="A88" s="30" t="s">
        <v>269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>
        <v>1790</v>
      </c>
      <c r="BY88" s="16">
        <v>0</v>
      </c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>
        <v>1790</v>
      </c>
      <c r="DO88" s="16">
        <v>0</v>
      </c>
    </row>
    <row r="89" spans="1:119" x14ac:dyDescent="0.25">
      <c r="A89" s="30" t="s">
        <v>252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>
        <v>30590.48</v>
      </c>
      <c r="Q89" s="16">
        <v>0</v>
      </c>
      <c r="R89" s="16">
        <v>42695.93</v>
      </c>
      <c r="S89" s="16">
        <v>0</v>
      </c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>
        <v>33229.86</v>
      </c>
      <c r="BK89" s="16">
        <v>0</v>
      </c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>
        <v>30580</v>
      </c>
      <c r="CG89" s="16">
        <v>0</v>
      </c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>
        <v>137096.27000000002</v>
      </c>
      <c r="DO89" s="16">
        <v>0</v>
      </c>
    </row>
    <row r="90" spans="1:119" x14ac:dyDescent="0.25">
      <c r="A90" s="30" t="s">
        <v>239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>
        <v>5310</v>
      </c>
      <c r="BE90" s="16">
        <v>0</v>
      </c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>
        <v>45000</v>
      </c>
      <c r="CC90" s="16">
        <v>0</v>
      </c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>
        <v>50310</v>
      </c>
      <c r="DO90" s="16">
        <v>0</v>
      </c>
    </row>
    <row r="91" spans="1:119" x14ac:dyDescent="0.25">
      <c r="A91" s="30" t="s">
        <v>282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>
        <v>75000</v>
      </c>
      <c r="Q91" s="16">
        <v>0</v>
      </c>
      <c r="R91" s="16"/>
      <c r="S91" s="16"/>
      <c r="T91" s="16"/>
      <c r="U91" s="16"/>
      <c r="V91" s="16">
        <v>75000</v>
      </c>
      <c r="W91" s="16">
        <v>0</v>
      </c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>
        <v>150000</v>
      </c>
      <c r="DO91" s="16">
        <v>0</v>
      </c>
    </row>
    <row r="92" spans="1:119" x14ac:dyDescent="0.25">
      <c r="A92" s="30" t="s">
        <v>229</v>
      </c>
      <c r="D92" s="16"/>
      <c r="E92" s="16"/>
      <c r="F92" s="16"/>
      <c r="G92" s="16"/>
      <c r="H92" s="16"/>
      <c r="I92" s="16"/>
      <c r="J92" s="16">
        <v>27533.8</v>
      </c>
      <c r="K92" s="16">
        <v>0</v>
      </c>
      <c r="L92" s="16"/>
      <c r="M92" s="16"/>
      <c r="N92" s="16"/>
      <c r="O92" s="16"/>
      <c r="P92" s="16"/>
      <c r="Q92" s="16"/>
      <c r="R92" s="16"/>
      <c r="S92" s="16"/>
      <c r="T92" s="16">
        <v>25000</v>
      </c>
      <c r="U92" s="16">
        <v>0</v>
      </c>
      <c r="V92" s="16">
        <v>5104</v>
      </c>
      <c r="W92" s="16">
        <v>0</v>
      </c>
      <c r="X92" s="16"/>
      <c r="Y92" s="16"/>
      <c r="Z92" s="16"/>
      <c r="AA92" s="16"/>
      <c r="AB92" s="16">
        <v>2952</v>
      </c>
      <c r="AC92" s="16">
        <v>0</v>
      </c>
      <c r="AD92" s="16">
        <v>26956</v>
      </c>
      <c r="AE92" s="16">
        <v>0</v>
      </c>
      <c r="AF92" s="16"/>
      <c r="AG92" s="16"/>
      <c r="AH92" s="16"/>
      <c r="AI92" s="16"/>
      <c r="AJ92" s="16"/>
      <c r="AK92" s="16"/>
      <c r="AL92" s="16">
        <v>983.24</v>
      </c>
      <c r="AM92" s="16">
        <v>0</v>
      </c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>
        <v>11166.9</v>
      </c>
      <c r="BO92" s="16">
        <v>0</v>
      </c>
      <c r="BP92" s="16"/>
      <c r="BQ92" s="16"/>
      <c r="BR92" s="16">
        <v>343.9</v>
      </c>
      <c r="BS92" s="16">
        <v>0</v>
      </c>
      <c r="BT92" s="16"/>
      <c r="BU92" s="16"/>
      <c r="BV92" s="16">
        <v>980.04</v>
      </c>
      <c r="BW92" s="16">
        <v>0</v>
      </c>
      <c r="BX92" s="16"/>
      <c r="BY92" s="16"/>
      <c r="BZ92" s="16"/>
      <c r="CA92" s="16"/>
      <c r="CB92" s="16">
        <v>28506</v>
      </c>
      <c r="CC92" s="16">
        <v>0</v>
      </c>
      <c r="CD92" s="16"/>
      <c r="CE92" s="16"/>
      <c r="CF92" s="16"/>
      <c r="CG92" s="16"/>
      <c r="CH92" s="16"/>
      <c r="CI92" s="16"/>
      <c r="CJ92" s="16"/>
      <c r="CK92" s="16"/>
      <c r="CL92" s="16">
        <v>65535</v>
      </c>
      <c r="CM92" s="16">
        <v>0</v>
      </c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>
        <v>62724</v>
      </c>
      <c r="DM92" s="16">
        <v>0</v>
      </c>
      <c r="DN92" s="16">
        <v>257784.88</v>
      </c>
      <c r="DO92" s="16">
        <v>0</v>
      </c>
    </row>
    <row r="93" spans="1:119" x14ac:dyDescent="0.25">
      <c r="A93" s="30" t="s">
        <v>304</v>
      </c>
      <c r="D93" s="16"/>
      <c r="E93" s="16"/>
      <c r="F93" s="16"/>
      <c r="G93" s="16"/>
      <c r="H93" s="16"/>
      <c r="I93" s="16"/>
      <c r="J93" s="16">
        <v>4000</v>
      </c>
      <c r="K93" s="16">
        <v>0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>
        <v>4000</v>
      </c>
      <c r="DO93" s="16">
        <v>0</v>
      </c>
    </row>
    <row r="94" spans="1:119" x14ac:dyDescent="0.25">
      <c r="A94" s="30" t="s">
        <v>280</v>
      </c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>
        <v>1050</v>
      </c>
      <c r="W94" s="16">
        <v>0</v>
      </c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>
        <v>1050</v>
      </c>
      <c r="DO94" s="16">
        <v>0</v>
      </c>
    </row>
    <row r="95" spans="1:119" x14ac:dyDescent="0.25">
      <c r="A95" s="30" t="s">
        <v>240</v>
      </c>
      <c r="B95" s="16">
        <v>1900</v>
      </c>
      <c r="C95" s="16">
        <v>0</v>
      </c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>
        <v>3544</v>
      </c>
      <c r="AE95" s="16">
        <v>0</v>
      </c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>
        <v>1765</v>
      </c>
      <c r="AQ95" s="16">
        <v>0</v>
      </c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>
        <v>3800</v>
      </c>
      <c r="BY95" s="16">
        <v>0</v>
      </c>
      <c r="BZ95" s="16"/>
      <c r="CA95" s="16"/>
      <c r="CB95" s="16">
        <v>3608.02</v>
      </c>
      <c r="CC95" s="16">
        <v>0</v>
      </c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>
        <v>1900</v>
      </c>
      <c r="CS95" s="16">
        <v>0</v>
      </c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>
        <v>16517.02</v>
      </c>
      <c r="DO95" s="16">
        <v>0</v>
      </c>
    </row>
    <row r="96" spans="1:119" x14ac:dyDescent="0.25">
      <c r="A96" s="30" t="s">
        <v>256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>
        <v>4032.38</v>
      </c>
      <c r="Q96" s="16">
        <v>0</v>
      </c>
      <c r="R96" s="16">
        <v>5628.1</v>
      </c>
      <c r="S96" s="16">
        <v>0</v>
      </c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>
        <v>4380.3</v>
      </c>
      <c r="BK96" s="16">
        <v>0</v>
      </c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>
        <v>7800.76</v>
      </c>
      <c r="CG96" s="16">
        <v>0</v>
      </c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>
        <v>21841.54</v>
      </c>
      <c r="DO96" s="16">
        <v>0</v>
      </c>
    </row>
    <row r="97" spans="1:119" x14ac:dyDescent="0.25">
      <c r="A97" s="30" t="s">
        <v>251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>
        <v>278.10000000000002</v>
      </c>
      <c r="Q97" s="16">
        <v>0</v>
      </c>
      <c r="R97" s="16">
        <v>388.15</v>
      </c>
      <c r="S97" s="16">
        <v>0</v>
      </c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>
        <v>5009.99</v>
      </c>
      <c r="AE97" s="16">
        <v>0</v>
      </c>
      <c r="AF97" s="16"/>
      <c r="AG97" s="16"/>
      <c r="AH97" s="16">
        <v>103.28999999999999</v>
      </c>
      <c r="AI97" s="16">
        <v>0</v>
      </c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>
        <v>302.10000000000002</v>
      </c>
      <c r="BK97" s="16">
        <v>0</v>
      </c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>
        <v>4846.9799999999996</v>
      </c>
      <c r="CG97" s="16">
        <v>0</v>
      </c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>
        <v>10928.61</v>
      </c>
      <c r="DO97" s="16">
        <v>0</v>
      </c>
    </row>
    <row r="98" spans="1:119" x14ac:dyDescent="0.25">
      <c r="A98" s="30" t="s">
        <v>249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>
        <v>7091.43</v>
      </c>
      <c r="Q98" s="16">
        <v>0</v>
      </c>
      <c r="R98" s="16">
        <v>9897.7000000000007</v>
      </c>
      <c r="S98" s="16">
        <v>0</v>
      </c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>
        <v>8242.24</v>
      </c>
      <c r="AE98" s="16">
        <v>0</v>
      </c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>
        <v>7703.29</v>
      </c>
      <c r="BK98" s="16">
        <v>0</v>
      </c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>
        <v>13718.57</v>
      </c>
      <c r="CG98" s="16">
        <v>0</v>
      </c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>
        <v>46653.23</v>
      </c>
      <c r="DO98" s="16">
        <v>0</v>
      </c>
    </row>
    <row r="99" spans="1:119" x14ac:dyDescent="0.25">
      <c r="A99" s="30" t="s">
        <v>262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>
        <v>1000</v>
      </c>
      <c r="Q99" s="16">
        <v>0</v>
      </c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>
        <v>1000</v>
      </c>
      <c r="DM99" s="16">
        <v>0</v>
      </c>
      <c r="DN99" s="16">
        <v>2000</v>
      </c>
      <c r="DO99" s="16">
        <v>0</v>
      </c>
    </row>
    <row r="100" spans="1:119" x14ac:dyDescent="0.25">
      <c r="A100" s="30" t="s">
        <v>247</v>
      </c>
      <c r="D100" s="16"/>
      <c r="E100" s="16"/>
      <c r="F100" s="16"/>
      <c r="G100" s="16"/>
      <c r="H100" s="16"/>
      <c r="I100" s="16"/>
      <c r="J100" s="16"/>
      <c r="K100" s="16"/>
      <c r="L100" s="16">
        <v>2500</v>
      </c>
      <c r="M100" s="16">
        <v>0</v>
      </c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>
        <v>40000</v>
      </c>
      <c r="AE100" s="16">
        <v>0</v>
      </c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>
        <v>200000</v>
      </c>
      <c r="AU100" s="16">
        <v>0</v>
      </c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>
        <v>242500</v>
      </c>
      <c r="DO100" s="16">
        <v>0</v>
      </c>
    </row>
    <row r="101" spans="1:119" x14ac:dyDescent="0.25">
      <c r="A101" s="30" t="s">
        <v>413</v>
      </c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>
        <v>129223</v>
      </c>
      <c r="W101" s="16">
        <v>0</v>
      </c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>
        <v>129223</v>
      </c>
      <c r="DO101" s="16">
        <v>0</v>
      </c>
    </row>
    <row r="102" spans="1:119" x14ac:dyDescent="0.25">
      <c r="A102" s="30" t="s">
        <v>412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>
        <v>185015</v>
      </c>
      <c r="Q102" s="16">
        <v>0</v>
      </c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>
        <v>40708</v>
      </c>
      <c r="BE102" s="16">
        <v>0</v>
      </c>
      <c r="BF102" s="16"/>
      <c r="BG102" s="16"/>
      <c r="BH102" s="16"/>
      <c r="BI102" s="16"/>
      <c r="BJ102" s="16">
        <v>32177</v>
      </c>
      <c r="BK102" s="16">
        <v>0</v>
      </c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>
        <v>40487</v>
      </c>
      <c r="DI102" s="16">
        <v>0</v>
      </c>
      <c r="DJ102" s="16"/>
      <c r="DK102" s="16"/>
      <c r="DL102" s="16"/>
      <c r="DM102" s="16"/>
      <c r="DN102" s="16">
        <v>298387</v>
      </c>
      <c r="DO102" s="16">
        <v>0</v>
      </c>
    </row>
    <row r="103" spans="1:119" x14ac:dyDescent="0.25">
      <c r="A103" s="23" t="s">
        <v>265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>
        <v>150465.46</v>
      </c>
      <c r="CY103" s="16">
        <v>0</v>
      </c>
      <c r="CZ103" s="16">
        <v>251059</v>
      </c>
      <c r="DA103" s="16">
        <v>0</v>
      </c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>
        <v>401524.45999999996</v>
      </c>
      <c r="DO103" s="16">
        <v>0</v>
      </c>
    </row>
    <row r="104" spans="1:119" x14ac:dyDescent="0.25">
      <c r="A104" s="23" t="s">
        <v>309</v>
      </c>
      <c r="B104" s="16">
        <v>473900</v>
      </c>
      <c r="C104" s="16">
        <v>0</v>
      </c>
      <c r="D104" s="16">
        <v>1630.8</v>
      </c>
      <c r="E104" s="16">
        <v>0</v>
      </c>
      <c r="F104" s="16">
        <v>0</v>
      </c>
      <c r="G104" s="16">
        <v>17.11</v>
      </c>
      <c r="H104" s="16">
        <v>41950.66</v>
      </c>
      <c r="I104" s="16">
        <v>0</v>
      </c>
      <c r="J104" s="16">
        <v>32263.8</v>
      </c>
      <c r="K104" s="16">
        <v>0</v>
      </c>
      <c r="L104" s="16">
        <v>72577.5</v>
      </c>
      <c r="M104" s="16">
        <v>0</v>
      </c>
      <c r="N104" s="16">
        <v>5260</v>
      </c>
      <c r="O104" s="16">
        <v>0</v>
      </c>
      <c r="P104" s="16">
        <v>446607.39</v>
      </c>
      <c r="Q104" s="16">
        <v>0</v>
      </c>
      <c r="R104" s="16">
        <v>133549.01</v>
      </c>
      <c r="S104" s="16">
        <v>0</v>
      </c>
      <c r="T104" s="16">
        <v>25000</v>
      </c>
      <c r="U104" s="16">
        <v>0</v>
      </c>
      <c r="V104" s="16">
        <v>212983.12</v>
      </c>
      <c r="W104" s="16">
        <v>0</v>
      </c>
      <c r="X104" s="16">
        <v>400</v>
      </c>
      <c r="Y104" s="16">
        <v>0</v>
      </c>
      <c r="Z104" s="16">
        <v>0</v>
      </c>
      <c r="AA104" s="16">
        <v>41155</v>
      </c>
      <c r="AB104" s="16">
        <v>2952</v>
      </c>
      <c r="AC104" s="16">
        <v>0</v>
      </c>
      <c r="AD104" s="16">
        <v>2588951.7100000004</v>
      </c>
      <c r="AE104" s="16">
        <v>0</v>
      </c>
      <c r="AF104" s="16">
        <v>1100</v>
      </c>
      <c r="AG104" s="16">
        <v>0</v>
      </c>
      <c r="AH104" s="16">
        <v>903.29</v>
      </c>
      <c r="AI104" s="16">
        <v>0</v>
      </c>
      <c r="AJ104" s="16">
        <v>97246.53</v>
      </c>
      <c r="AK104" s="16">
        <v>0</v>
      </c>
      <c r="AL104" s="16">
        <v>64846.299999999996</v>
      </c>
      <c r="AM104" s="16">
        <v>0</v>
      </c>
      <c r="AN104" s="16">
        <v>37121.599999999999</v>
      </c>
      <c r="AO104" s="16">
        <v>0</v>
      </c>
      <c r="AP104" s="16">
        <v>1765</v>
      </c>
      <c r="AQ104" s="16">
        <v>0</v>
      </c>
      <c r="AR104" s="16">
        <v>100500</v>
      </c>
      <c r="AS104" s="16">
        <v>0</v>
      </c>
      <c r="AT104" s="16">
        <v>200000</v>
      </c>
      <c r="AU104" s="16">
        <v>0</v>
      </c>
      <c r="AV104" s="16">
        <v>100</v>
      </c>
      <c r="AW104" s="16">
        <v>0</v>
      </c>
      <c r="AX104" s="16">
        <v>152644.54</v>
      </c>
      <c r="AY104" s="16">
        <v>0</v>
      </c>
      <c r="AZ104" s="16">
        <v>593897</v>
      </c>
      <c r="BA104" s="16">
        <v>0</v>
      </c>
      <c r="BB104" s="16">
        <v>2000</v>
      </c>
      <c r="BC104" s="16">
        <v>0</v>
      </c>
      <c r="BD104" s="16">
        <v>1073178.1800000002</v>
      </c>
      <c r="BE104" s="16">
        <v>0</v>
      </c>
      <c r="BF104" s="16">
        <v>100</v>
      </c>
      <c r="BG104" s="16">
        <v>0</v>
      </c>
      <c r="BH104" s="16">
        <v>36950</v>
      </c>
      <c r="BI104" s="16">
        <v>0</v>
      </c>
      <c r="BJ104" s="16">
        <v>146583.38</v>
      </c>
      <c r="BK104" s="16">
        <v>0</v>
      </c>
      <c r="BL104" s="16">
        <v>100</v>
      </c>
      <c r="BM104" s="16">
        <v>0</v>
      </c>
      <c r="BN104" s="16">
        <v>11166.9</v>
      </c>
      <c r="BO104" s="16">
        <v>0</v>
      </c>
      <c r="BP104" s="16">
        <v>25080.34</v>
      </c>
      <c r="BQ104" s="16">
        <v>0</v>
      </c>
      <c r="BR104" s="16">
        <v>8549</v>
      </c>
      <c r="BS104" s="16">
        <v>0</v>
      </c>
      <c r="BT104" s="16">
        <v>83780.36</v>
      </c>
      <c r="BU104" s="16">
        <v>0</v>
      </c>
      <c r="BV104" s="16">
        <v>2402.3000000000002</v>
      </c>
      <c r="BW104" s="16">
        <v>0</v>
      </c>
      <c r="BX104" s="16">
        <v>5710.93</v>
      </c>
      <c r="BY104" s="16">
        <v>0</v>
      </c>
      <c r="BZ104" s="16">
        <v>1777.61</v>
      </c>
      <c r="CA104" s="16">
        <v>0</v>
      </c>
      <c r="CB104" s="16">
        <v>241948.53999999998</v>
      </c>
      <c r="CC104" s="16">
        <v>0</v>
      </c>
      <c r="CD104" s="16">
        <v>198710.25</v>
      </c>
      <c r="CE104" s="16">
        <v>0</v>
      </c>
      <c r="CF104" s="16">
        <v>190787.99000000002</v>
      </c>
      <c r="CG104" s="16">
        <v>0</v>
      </c>
      <c r="CH104" s="16">
        <v>32</v>
      </c>
      <c r="CI104" s="16">
        <v>3973333.33</v>
      </c>
      <c r="CJ104" s="16">
        <v>60.9</v>
      </c>
      <c r="CK104" s="16">
        <v>400000</v>
      </c>
      <c r="CL104" s="16">
        <v>442794.94</v>
      </c>
      <c r="CM104" s="16">
        <v>0</v>
      </c>
      <c r="CN104" s="16">
        <v>2976.2</v>
      </c>
      <c r="CO104" s="16">
        <v>0</v>
      </c>
      <c r="CP104" s="16">
        <v>0</v>
      </c>
      <c r="CQ104" s="16">
        <v>1500000</v>
      </c>
      <c r="CR104" s="16">
        <v>1900</v>
      </c>
      <c r="CS104" s="16">
        <v>2507757.6</v>
      </c>
      <c r="CT104" s="16">
        <v>22507.74</v>
      </c>
      <c r="CU104" s="16">
        <v>0</v>
      </c>
      <c r="CV104" s="16">
        <v>250000</v>
      </c>
      <c r="CW104" s="16">
        <v>0</v>
      </c>
      <c r="CX104" s="16">
        <v>150465.46</v>
      </c>
      <c r="CY104" s="16">
        <v>0</v>
      </c>
      <c r="CZ104" s="16">
        <v>251059</v>
      </c>
      <c r="DA104" s="16">
        <v>0</v>
      </c>
      <c r="DB104" s="16">
        <v>6264</v>
      </c>
      <c r="DC104" s="16">
        <v>0</v>
      </c>
      <c r="DD104" s="16">
        <v>60</v>
      </c>
      <c r="DE104" s="16">
        <v>0</v>
      </c>
      <c r="DF104" s="16">
        <v>900000</v>
      </c>
      <c r="DG104" s="16">
        <v>0</v>
      </c>
      <c r="DH104" s="16">
        <v>40487</v>
      </c>
      <c r="DI104" s="16">
        <v>0</v>
      </c>
      <c r="DJ104" s="16">
        <v>36807.33</v>
      </c>
      <c r="DK104" s="16">
        <v>0</v>
      </c>
      <c r="DL104" s="16">
        <v>453985.94</v>
      </c>
      <c r="DM104" s="16">
        <v>0</v>
      </c>
      <c r="DN104" s="16">
        <v>9876376.5399999991</v>
      </c>
      <c r="DO104" s="16">
        <v>8422263.0399999991</v>
      </c>
    </row>
    <row r="105" spans="1:119" x14ac:dyDescent="0.25">
      <c r="B105"/>
      <c r="C105"/>
    </row>
    <row r="106" spans="1:119" x14ac:dyDescent="0.25">
      <c r="B106"/>
      <c r="C106"/>
    </row>
    <row r="107" spans="1:119" x14ac:dyDescent="0.25">
      <c r="B107"/>
      <c r="C107"/>
    </row>
    <row r="108" spans="1:119" x14ac:dyDescent="0.25">
      <c r="B108"/>
      <c r="C108"/>
    </row>
    <row r="109" spans="1:119" x14ac:dyDescent="0.25">
      <c r="B109"/>
      <c r="C109"/>
    </row>
    <row r="110" spans="1:119" x14ac:dyDescent="0.25">
      <c r="B110"/>
      <c r="C110"/>
    </row>
    <row r="111" spans="1:119" x14ac:dyDescent="0.25">
      <c r="B111"/>
      <c r="C111"/>
    </row>
    <row r="112" spans="1:119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1:3" x14ac:dyDescent="0.25">
      <c r="B369"/>
      <c r="C369"/>
    </row>
    <row r="370" spans="1:3" x14ac:dyDescent="0.25">
      <c r="B370"/>
      <c r="C370"/>
    </row>
    <row r="371" spans="1:3" x14ac:dyDescent="0.25">
      <c r="B371"/>
      <c r="C371"/>
    </row>
    <row r="372" spans="1:3" x14ac:dyDescent="0.25">
      <c r="B372"/>
      <c r="C372"/>
    </row>
    <row r="373" spans="1:3" x14ac:dyDescent="0.25">
      <c r="B373"/>
      <c r="C373"/>
    </row>
    <row r="374" spans="1:3" x14ac:dyDescent="0.25">
      <c r="B374"/>
      <c r="C374"/>
    </row>
    <row r="375" spans="1:3" x14ac:dyDescent="0.25">
      <c r="B375"/>
      <c r="C375"/>
    </row>
    <row r="376" spans="1:3" x14ac:dyDescent="0.25">
      <c r="B376"/>
      <c r="C376"/>
    </row>
    <row r="377" spans="1:3" x14ac:dyDescent="0.25">
      <c r="B377"/>
      <c r="C377"/>
    </row>
    <row r="378" spans="1:3" ht="15.75" thickBot="1" x14ac:dyDescent="0.3">
      <c r="B378"/>
      <c r="C378"/>
    </row>
    <row r="379" spans="1:3" s="24" customFormat="1" ht="36" customHeight="1" x14ac:dyDescent="0.25">
      <c r="A379"/>
      <c r="B379"/>
      <c r="C379"/>
    </row>
    <row r="380" spans="1:3" s="24" customFormat="1" ht="36" customHeight="1" thickBot="1" x14ac:dyDescent="0.3">
      <c r="A380"/>
      <c r="B380"/>
      <c r="C380"/>
    </row>
    <row r="381" spans="1:3" s="24" customFormat="1" ht="36" customHeight="1" thickBot="1" x14ac:dyDescent="0.3">
      <c r="A381" s="25" t="s">
        <v>328</v>
      </c>
      <c r="B381" s="26"/>
      <c r="C381" s="27">
        <f>SUM(C379:C380)</f>
        <v>0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tabSelected="1" zoomScale="85" zoomScaleNormal="85" workbookViewId="0">
      <pane ySplit="1" topLeftCell="A83" activePane="bottomLeft" state="frozen"/>
      <selection pane="bottomLeft" activeCell="B88" sqref="B88"/>
    </sheetView>
  </sheetViews>
  <sheetFormatPr defaultRowHeight="15" x14ac:dyDescent="0.25"/>
  <cols>
    <col min="1" max="1" width="10" style="53" customWidth="1"/>
    <col min="2" max="2" width="30" style="5" customWidth="1"/>
    <col min="3" max="4" width="25" style="55" customWidth="1"/>
    <col min="5" max="6" width="47.5703125" style="5" customWidth="1"/>
    <col min="7" max="8" width="45" style="14" customWidth="1"/>
    <col min="9" max="9" width="9.140625" style="21"/>
    <col min="10" max="10" width="10.28515625" style="5" bestFit="1" customWidth="1"/>
    <col min="11" max="11" width="13.42578125" style="5" bestFit="1" customWidth="1"/>
    <col min="12" max="12" width="9.28515625" style="5" bestFit="1" customWidth="1"/>
    <col min="13" max="13" width="34.140625" style="5" customWidth="1"/>
    <col min="14" max="14" width="36.140625" style="5" customWidth="1"/>
    <col min="15" max="15" width="21.85546875" style="5" bestFit="1" customWidth="1"/>
    <col min="16" max="16" width="25" style="5" bestFit="1" customWidth="1"/>
    <col min="17" max="17" width="17.5703125" style="5" bestFit="1" customWidth="1"/>
    <col min="18" max="18" width="34.140625" customWidth="1"/>
  </cols>
  <sheetData>
    <row r="1" spans="1:17" ht="15.75" thickBot="1" x14ac:dyDescent="0.3">
      <c r="A1" s="44" t="s">
        <v>224</v>
      </c>
      <c r="B1" s="2" t="s">
        <v>223</v>
      </c>
      <c r="C1" s="54" t="s">
        <v>222</v>
      </c>
      <c r="D1" s="54" t="s">
        <v>221</v>
      </c>
      <c r="E1" s="2" t="s">
        <v>220</v>
      </c>
      <c r="F1" s="2" t="s">
        <v>225</v>
      </c>
      <c r="G1" s="10" t="s">
        <v>226</v>
      </c>
      <c r="H1" s="10"/>
    </row>
    <row r="2" spans="1:17" ht="63.75" x14ac:dyDescent="0.25">
      <c r="A2" s="45" t="s">
        <v>187</v>
      </c>
      <c r="B2" s="34" t="s">
        <v>315</v>
      </c>
      <c r="C2" s="56" t="s">
        <v>0</v>
      </c>
      <c r="D2" s="57">
        <v>2000</v>
      </c>
      <c r="E2" s="34" t="s">
        <v>316</v>
      </c>
      <c r="F2" s="34" t="s">
        <v>312</v>
      </c>
      <c r="G2" s="34" t="s">
        <v>322</v>
      </c>
      <c r="H2" s="34" t="s">
        <v>228</v>
      </c>
      <c r="I2" s="73" t="s">
        <v>319</v>
      </c>
      <c r="M2"/>
      <c r="N2"/>
      <c r="O2"/>
      <c r="P2"/>
      <c r="Q2"/>
    </row>
    <row r="3" spans="1:17" ht="38.25" x14ac:dyDescent="0.25">
      <c r="A3" s="45" t="s">
        <v>317</v>
      </c>
      <c r="B3" s="34" t="s">
        <v>1</v>
      </c>
      <c r="C3" s="57">
        <v>17.11</v>
      </c>
      <c r="D3" s="56" t="s">
        <v>0</v>
      </c>
      <c r="E3" s="34" t="s">
        <v>318</v>
      </c>
      <c r="F3" s="34" t="s">
        <v>320</v>
      </c>
      <c r="G3" s="34" t="s">
        <v>321</v>
      </c>
      <c r="H3" s="34"/>
      <c r="I3" s="73"/>
      <c r="M3"/>
      <c r="N3"/>
      <c r="O3"/>
      <c r="P3"/>
      <c r="Q3"/>
    </row>
    <row r="4" spans="1:17" ht="63.75" x14ac:dyDescent="0.25">
      <c r="A4" s="46" t="s">
        <v>219</v>
      </c>
      <c r="B4" s="3" t="s">
        <v>43</v>
      </c>
      <c r="C4" s="58" t="s">
        <v>0</v>
      </c>
      <c r="D4" s="59">
        <v>22507.74</v>
      </c>
      <c r="E4" s="3" t="s">
        <v>218</v>
      </c>
      <c r="F4" s="3" t="s">
        <v>231</v>
      </c>
      <c r="G4" s="11" t="s">
        <v>254</v>
      </c>
      <c r="H4" s="11"/>
    </row>
    <row r="5" spans="1:17" ht="63.75" x14ac:dyDescent="0.25">
      <c r="A5" s="46" t="s">
        <v>215</v>
      </c>
      <c r="B5" s="3" t="s">
        <v>1</v>
      </c>
      <c r="C5" s="58" t="s">
        <v>0</v>
      </c>
      <c r="D5" s="59">
        <v>300</v>
      </c>
      <c r="E5" s="3" t="s">
        <v>217</v>
      </c>
      <c r="F5" s="3" t="s">
        <v>312</v>
      </c>
      <c r="G5" s="11" t="s">
        <v>227</v>
      </c>
      <c r="H5" s="11"/>
    </row>
    <row r="6" spans="1:17" s="1" customFormat="1" ht="63.75" x14ac:dyDescent="0.25">
      <c r="A6" s="47" t="s">
        <v>215</v>
      </c>
      <c r="B6" s="4" t="s">
        <v>1</v>
      </c>
      <c r="C6" s="60" t="s">
        <v>0</v>
      </c>
      <c r="D6" s="61">
        <v>7710</v>
      </c>
      <c r="E6" s="4" t="s">
        <v>216</v>
      </c>
      <c r="F6" s="4" t="s">
        <v>312</v>
      </c>
      <c r="G6" s="4" t="s">
        <v>234</v>
      </c>
      <c r="H6" s="4"/>
      <c r="I6" s="22"/>
      <c r="J6" s="17"/>
      <c r="K6" s="17"/>
      <c r="L6" s="17"/>
      <c r="M6" s="17"/>
      <c r="N6" s="17"/>
      <c r="O6" s="17"/>
      <c r="P6" s="17"/>
      <c r="Q6" s="17"/>
    </row>
    <row r="7" spans="1:17" ht="51" x14ac:dyDescent="0.25">
      <c r="A7" s="46" t="s">
        <v>215</v>
      </c>
      <c r="B7" s="3" t="s">
        <v>10</v>
      </c>
      <c r="C7" s="58" t="s">
        <v>0</v>
      </c>
      <c r="D7" s="59">
        <v>356142.4</v>
      </c>
      <c r="E7" s="3" t="s">
        <v>214</v>
      </c>
      <c r="F7" s="3" t="s">
        <v>312</v>
      </c>
      <c r="G7" s="3" t="s">
        <v>235</v>
      </c>
      <c r="H7" s="3" t="s">
        <v>301</v>
      </c>
    </row>
    <row r="8" spans="1:17" ht="63.75" x14ac:dyDescent="0.25">
      <c r="A8" s="46" t="s">
        <v>193</v>
      </c>
      <c r="B8" s="3" t="s">
        <v>1</v>
      </c>
      <c r="C8" s="58" t="s">
        <v>0</v>
      </c>
      <c r="D8" s="59">
        <v>900</v>
      </c>
      <c r="E8" s="3" t="s">
        <v>213</v>
      </c>
      <c r="F8" s="3" t="s">
        <v>312</v>
      </c>
      <c r="G8" s="3" t="s">
        <v>227</v>
      </c>
      <c r="H8" s="3"/>
    </row>
    <row r="9" spans="1:17" ht="51" x14ac:dyDescent="0.25">
      <c r="A9" s="46" t="s">
        <v>193</v>
      </c>
      <c r="B9" s="3" t="s">
        <v>1</v>
      </c>
      <c r="C9" s="58" t="s">
        <v>0</v>
      </c>
      <c r="D9" s="59">
        <v>429.12</v>
      </c>
      <c r="E9" s="3" t="s">
        <v>212</v>
      </c>
      <c r="F9" s="3" t="s">
        <v>312</v>
      </c>
      <c r="G9" s="3" t="s">
        <v>227</v>
      </c>
      <c r="H9" s="3"/>
    </row>
    <row r="10" spans="1:17" ht="51" x14ac:dyDescent="0.25">
      <c r="A10" s="46" t="s">
        <v>193</v>
      </c>
      <c r="B10" s="3" t="s">
        <v>211</v>
      </c>
      <c r="C10" s="58" t="s">
        <v>0</v>
      </c>
      <c r="D10" s="59">
        <v>25000</v>
      </c>
      <c r="E10" s="3" t="s">
        <v>210</v>
      </c>
      <c r="F10" s="3" t="s">
        <v>233</v>
      </c>
      <c r="G10" s="11" t="s">
        <v>289</v>
      </c>
      <c r="H10" s="11"/>
    </row>
    <row r="11" spans="1:17" ht="63.75" x14ac:dyDescent="0.25">
      <c r="A11" s="46" t="s">
        <v>193</v>
      </c>
      <c r="B11" s="3" t="s">
        <v>208</v>
      </c>
      <c r="C11" s="58" t="s">
        <v>0</v>
      </c>
      <c r="D11" s="59">
        <v>3066.32</v>
      </c>
      <c r="E11" s="3" t="s">
        <v>209</v>
      </c>
      <c r="F11" s="3" t="s">
        <v>232</v>
      </c>
      <c r="G11" s="11" t="s">
        <v>237</v>
      </c>
      <c r="H11" s="11"/>
    </row>
    <row r="12" spans="1:17" ht="76.5" x14ac:dyDescent="0.25">
      <c r="A12" s="46" t="s">
        <v>193</v>
      </c>
      <c r="B12" s="3" t="s">
        <v>208</v>
      </c>
      <c r="C12" s="58" t="s">
        <v>0</v>
      </c>
      <c r="D12" s="59">
        <v>15279.48</v>
      </c>
      <c r="E12" s="3" t="s">
        <v>207</v>
      </c>
      <c r="F12" s="3" t="s">
        <v>236</v>
      </c>
      <c r="G12" s="11" t="s">
        <v>237</v>
      </c>
      <c r="H12" s="11"/>
    </row>
    <row r="13" spans="1:17" ht="51" x14ac:dyDescent="0.25">
      <c r="A13" s="46" t="s">
        <v>193</v>
      </c>
      <c r="B13" s="3" t="s">
        <v>206</v>
      </c>
      <c r="C13" s="58" t="s">
        <v>0</v>
      </c>
      <c r="D13" s="59">
        <v>40000</v>
      </c>
      <c r="E13" s="3" t="s">
        <v>205</v>
      </c>
      <c r="F13" s="3" t="s">
        <v>233</v>
      </c>
      <c r="G13" s="11" t="s">
        <v>290</v>
      </c>
      <c r="H13" s="11"/>
    </row>
    <row r="14" spans="1:17" ht="25.5" x14ac:dyDescent="0.25">
      <c r="A14" s="46" t="s">
        <v>193</v>
      </c>
      <c r="B14" s="3" t="s">
        <v>204</v>
      </c>
      <c r="C14" s="58" t="s">
        <v>0</v>
      </c>
      <c r="D14" s="59">
        <v>11000</v>
      </c>
      <c r="E14" s="3" t="s">
        <v>203</v>
      </c>
      <c r="F14" s="3" t="s">
        <v>312</v>
      </c>
      <c r="G14" s="3" t="s">
        <v>229</v>
      </c>
      <c r="H14" s="3" t="s">
        <v>305</v>
      </c>
    </row>
    <row r="15" spans="1:17" ht="25.5" x14ac:dyDescent="0.25">
      <c r="A15" s="46" t="s">
        <v>193</v>
      </c>
      <c r="B15" s="3" t="s">
        <v>202</v>
      </c>
      <c r="C15" s="58" t="s">
        <v>0</v>
      </c>
      <c r="D15" s="59">
        <v>17506</v>
      </c>
      <c r="E15" s="3" t="s">
        <v>201</v>
      </c>
      <c r="F15" s="3" t="s">
        <v>312</v>
      </c>
      <c r="G15" s="3" t="s">
        <v>229</v>
      </c>
      <c r="H15" s="3" t="s">
        <v>306</v>
      </c>
    </row>
    <row r="16" spans="1:17" ht="38.25" x14ac:dyDescent="0.25">
      <c r="A16" s="46" t="s">
        <v>193</v>
      </c>
      <c r="B16" s="3" t="s">
        <v>77</v>
      </c>
      <c r="C16" s="58" t="s">
        <v>0</v>
      </c>
      <c r="D16" s="59">
        <v>7200</v>
      </c>
      <c r="E16" s="3" t="s">
        <v>200</v>
      </c>
      <c r="F16" s="3" t="s">
        <v>312</v>
      </c>
      <c r="G16" s="3" t="s">
        <v>238</v>
      </c>
      <c r="H16" s="3" t="s">
        <v>245</v>
      </c>
    </row>
    <row r="17" spans="1:17" ht="51" x14ac:dyDescent="0.25">
      <c r="A17" s="46" t="s">
        <v>193</v>
      </c>
      <c r="B17" s="3" t="s">
        <v>10</v>
      </c>
      <c r="C17" s="58" t="s">
        <v>0</v>
      </c>
      <c r="D17" s="59">
        <v>2944.33</v>
      </c>
      <c r="E17" s="3" t="s">
        <v>199</v>
      </c>
      <c r="F17" s="3" t="s">
        <v>312</v>
      </c>
      <c r="G17" s="3" t="s">
        <v>235</v>
      </c>
      <c r="H17" s="3" t="s">
        <v>245</v>
      </c>
    </row>
    <row r="18" spans="1:17" ht="38.25" x14ac:dyDescent="0.25">
      <c r="A18" s="46" t="s">
        <v>193</v>
      </c>
      <c r="B18" s="3" t="s">
        <v>198</v>
      </c>
      <c r="C18" s="58" t="s">
        <v>0</v>
      </c>
      <c r="D18" s="59">
        <v>45000</v>
      </c>
      <c r="E18" s="3" t="s">
        <v>197</v>
      </c>
      <c r="F18" s="3" t="s">
        <v>312</v>
      </c>
      <c r="G18" s="3" t="s">
        <v>239</v>
      </c>
      <c r="H18" s="3" t="s">
        <v>276</v>
      </c>
    </row>
    <row r="19" spans="1:17" ht="25.5" x14ac:dyDescent="0.25">
      <c r="A19" s="46" t="s">
        <v>193</v>
      </c>
      <c r="B19" s="3" t="s">
        <v>121</v>
      </c>
      <c r="C19" s="58" t="s">
        <v>0</v>
      </c>
      <c r="D19" s="59">
        <v>3608.02</v>
      </c>
      <c r="E19" s="3" t="s">
        <v>196</v>
      </c>
      <c r="F19" s="3" t="s">
        <v>312</v>
      </c>
      <c r="G19" s="3" t="s">
        <v>240</v>
      </c>
      <c r="H19" s="3" t="s">
        <v>241</v>
      </c>
    </row>
    <row r="20" spans="1:17" ht="51" x14ac:dyDescent="0.25">
      <c r="A20" s="46" t="s">
        <v>193</v>
      </c>
      <c r="B20" s="3" t="s">
        <v>8</v>
      </c>
      <c r="C20" s="58" t="s">
        <v>0</v>
      </c>
      <c r="D20" s="59">
        <v>25000</v>
      </c>
      <c r="E20" s="3" t="s">
        <v>195</v>
      </c>
      <c r="F20" s="3" t="s">
        <v>291</v>
      </c>
      <c r="G20" s="11" t="s">
        <v>292</v>
      </c>
      <c r="H20" s="11"/>
    </row>
    <row r="21" spans="1:17" ht="51" x14ac:dyDescent="0.25">
      <c r="A21" s="46" t="s">
        <v>193</v>
      </c>
      <c r="B21" s="3" t="s">
        <v>7</v>
      </c>
      <c r="C21" s="58" t="s">
        <v>0</v>
      </c>
      <c r="D21" s="59">
        <v>45000</v>
      </c>
      <c r="E21" s="3" t="s">
        <v>194</v>
      </c>
      <c r="F21" s="3" t="s">
        <v>233</v>
      </c>
      <c r="G21" s="11" t="s">
        <v>293</v>
      </c>
      <c r="H21" s="11"/>
    </row>
    <row r="22" spans="1:17" ht="38.25" x14ac:dyDescent="0.25">
      <c r="A22" s="46" t="s">
        <v>193</v>
      </c>
      <c r="B22" s="3" t="s">
        <v>6</v>
      </c>
      <c r="C22" s="58" t="s">
        <v>0</v>
      </c>
      <c r="D22" s="59">
        <v>15.27</v>
      </c>
      <c r="E22" s="3" t="s">
        <v>5</v>
      </c>
      <c r="F22" s="3" t="s">
        <v>312</v>
      </c>
      <c r="G22" s="3" t="s">
        <v>227</v>
      </c>
      <c r="H22" s="3"/>
    </row>
    <row r="23" spans="1:17" ht="51" x14ac:dyDescent="0.25">
      <c r="A23" s="46" t="s">
        <v>188</v>
      </c>
      <c r="B23" s="3" t="s">
        <v>1</v>
      </c>
      <c r="C23" s="58" t="s">
        <v>0</v>
      </c>
      <c r="D23" s="59">
        <v>100</v>
      </c>
      <c r="E23" s="3" t="s">
        <v>192</v>
      </c>
      <c r="F23" s="3" t="s">
        <v>312</v>
      </c>
      <c r="G23" s="3" t="s">
        <v>227</v>
      </c>
      <c r="H23" s="3"/>
    </row>
    <row r="24" spans="1:17" s="1" customFormat="1" ht="63.75" x14ac:dyDescent="0.25">
      <c r="A24" s="47" t="s">
        <v>188</v>
      </c>
      <c r="B24" s="4" t="s">
        <v>1</v>
      </c>
      <c r="C24" s="60" t="s">
        <v>0</v>
      </c>
      <c r="D24" s="61">
        <v>343.9</v>
      </c>
      <c r="E24" s="4" t="s">
        <v>191</v>
      </c>
      <c r="F24" s="4" t="s">
        <v>312</v>
      </c>
      <c r="G24" s="4" t="s">
        <v>229</v>
      </c>
      <c r="H24" s="4" t="s">
        <v>255</v>
      </c>
      <c r="I24" s="22"/>
      <c r="J24" s="17"/>
      <c r="K24" s="17"/>
      <c r="L24" s="17"/>
      <c r="M24" s="17"/>
      <c r="N24" s="17"/>
      <c r="O24" s="17"/>
      <c r="P24" s="17"/>
      <c r="Q24" s="17"/>
    </row>
    <row r="25" spans="1:17" ht="25.5" x14ac:dyDescent="0.25">
      <c r="A25" s="46" t="s">
        <v>188</v>
      </c>
      <c r="B25" s="3" t="s">
        <v>1</v>
      </c>
      <c r="C25" s="58" t="s">
        <v>0</v>
      </c>
      <c r="D25" s="59">
        <v>7051.1</v>
      </c>
      <c r="E25" s="3" t="s">
        <v>190</v>
      </c>
      <c r="F25" s="3" t="s">
        <v>312</v>
      </c>
      <c r="G25" s="3" t="s">
        <v>244</v>
      </c>
      <c r="H25" s="3" t="s">
        <v>246</v>
      </c>
    </row>
    <row r="26" spans="1:17" ht="38.25" x14ac:dyDescent="0.25">
      <c r="A26" s="46" t="s">
        <v>188</v>
      </c>
      <c r="B26" s="3" t="s">
        <v>130</v>
      </c>
      <c r="C26" s="58" t="s">
        <v>0</v>
      </c>
      <c r="D26" s="59">
        <v>1054</v>
      </c>
      <c r="E26" s="3" t="s">
        <v>189</v>
      </c>
      <c r="F26" s="3" t="s">
        <v>312</v>
      </c>
      <c r="G26" s="3" t="s">
        <v>242</v>
      </c>
      <c r="H26" s="3" t="s">
        <v>246</v>
      </c>
    </row>
    <row r="27" spans="1:17" ht="25.5" x14ac:dyDescent="0.25">
      <c r="A27" s="46" t="s">
        <v>175</v>
      </c>
      <c r="B27" s="3" t="s">
        <v>1</v>
      </c>
      <c r="C27" s="58" t="s">
        <v>0</v>
      </c>
      <c r="D27" s="59">
        <v>2500000</v>
      </c>
      <c r="E27" s="3" t="s">
        <v>186</v>
      </c>
      <c r="F27" s="3" t="s">
        <v>248</v>
      </c>
      <c r="G27" s="11" t="s">
        <v>323</v>
      </c>
      <c r="H27" s="11"/>
    </row>
    <row r="28" spans="1:17" ht="51" x14ac:dyDescent="0.25">
      <c r="A28" s="46" t="s">
        <v>175</v>
      </c>
      <c r="B28" s="3" t="s">
        <v>1</v>
      </c>
      <c r="C28" s="58" t="s">
        <v>0</v>
      </c>
      <c r="D28" s="59">
        <v>457.5</v>
      </c>
      <c r="E28" s="3" t="s">
        <v>185</v>
      </c>
      <c r="F28" s="3" t="s">
        <v>312</v>
      </c>
      <c r="G28" s="3" t="s">
        <v>227</v>
      </c>
      <c r="H28" s="3"/>
    </row>
    <row r="29" spans="1:17" ht="51" x14ac:dyDescent="0.25">
      <c r="A29" s="46" t="s">
        <v>175</v>
      </c>
      <c r="B29" s="3" t="s">
        <v>1</v>
      </c>
      <c r="C29" s="58" t="s">
        <v>0</v>
      </c>
      <c r="D29" s="59">
        <v>100</v>
      </c>
      <c r="E29" s="3" t="s">
        <v>184</v>
      </c>
      <c r="F29" s="3" t="s">
        <v>312</v>
      </c>
      <c r="G29" s="3" t="s">
        <v>227</v>
      </c>
      <c r="H29" s="3"/>
    </row>
    <row r="30" spans="1:17" ht="38.25" x14ac:dyDescent="0.25">
      <c r="A30" s="46" t="s">
        <v>175</v>
      </c>
      <c r="B30" s="3" t="s">
        <v>50</v>
      </c>
      <c r="C30" s="58" t="s">
        <v>0</v>
      </c>
      <c r="D30" s="59">
        <v>26956</v>
      </c>
      <c r="E30" s="3" t="s">
        <v>183</v>
      </c>
      <c r="F30" s="3" t="s">
        <v>312</v>
      </c>
      <c r="G30" s="3" t="s">
        <v>229</v>
      </c>
      <c r="H30" s="3" t="s">
        <v>255</v>
      </c>
    </row>
    <row r="31" spans="1:17" ht="25.5" x14ac:dyDescent="0.25">
      <c r="A31" s="46" t="s">
        <v>175</v>
      </c>
      <c r="B31" s="3" t="s">
        <v>121</v>
      </c>
      <c r="C31" s="58" t="s">
        <v>0</v>
      </c>
      <c r="D31" s="59">
        <v>3544</v>
      </c>
      <c r="E31" s="3" t="s">
        <v>182</v>
      </c>
      <c r="F31" s="3" t="s">
        <v>312</v>
      </c>
      <c r="G31" s="3" t="s">
        <v>240</v>
      </c>
      <c r="H31" s="3" t="s">
        <v>241</v>
      </c>
    </row>
    <row r="32" spans="1:17" ht="25.5" x14ac:dyDescent="0.25">
      <c r="A32" s="46" t="s">
        <v>175</v>
      </c>
      <c r="B32" s="3" t="s">
        <v>1</v>
      </c>
      <c r="C32" s="58" t="s">
        <v>0</v>
      </c>
      <c r="D32" s="59">
        <v>4038.98</v>
      </c>
      <c r="E32" s="3" t="s">
        <v>181</v>
      </c>
      <c r="F32" s="3" t="s">
        <v>312</v>
      </c>
      <c r="G32" s="3" t="s">
        <v>244</v>
      </c>
      <c r="H32" s="3" t="s">
        <v>246</v>
      </c>
    </row>
    <row r="33" spans="1:8" ht="38.25" x14ac:dyDescent="0.25">
      <c r="A33" s="46" t="s">
        <v>175</v>
      </c>
      <c r="B33" s="3" t="s">
        <v>130</v>
      </c>
      <c r="C33" s="58" t="s">
        <v>0</v>
      </c>
      <c r="D33" s="59">
        <v>603</v>
      </c>
      <c r="E33" s="3" t="s">
        <v>180</v>
      </c>
      <c r="F33" s="3" t="s">
        <v>312</v>
      </c>
      <c r="G33" s="3" t="s">
        <v>242</v>
      </c>
      <c r="H33" s="3" t="s">
        <v>246</v>
      </c>
    </row>
    <row r="34" spans="1:8" ht="38.25" x14ac:dyDescent="0.25">
      <c r="A34" s="46" t="s">
        <v>175</v>
      </c>
      <c r="B34" s="3" t="s">
        <v>179</v>
      </c>
      <c r="C34" s="58" t="s">
        <v>0</v>
      </c>
      <c r="D34" s="59">
        <v>40000</v>
      </c>
      <c r="E34" s="3" t="s">
        <v>178</v>
      </c>
      <c r="F34" s="3" t="s">
        <v>312</v>
      </c>
      <c r="G34" s="3" t="s">
        <v>247</v>
      </c>
      <c r="H34" s="3" t="s">
        <v>300</v>
      </c>
    </row>
    <row r="35" spans="1:8" ht="38.25" x14ac:dyDescent="0.25">
      <c r="A35" s="46" t="s">
        <v>175</v>
      </c>
      <c r="B35" s="3" t="s">
        <v>130</v>
      </c>
      <c r="C35" s="58" t="s">
        <v>0</v>
      </c>
      <c r="D35" s="59">
        <v>8242.24</v>
      </c>
      <c r="E35" s="3" t="s">
        <v>177</v>
      </c>
      <c r="F35" s="3" t="s">
        <v>312</v>
      </c>
      <c r="G35" s="3" t="s">
        <v>249</v>
      </c>
      <c r="H35" s="3" t="s">
        <v>250</v>
      </c>
    </row>
    <row r="36" spans="1:8" ht="51" x14ac:dyDescent="0.25">
      <c r="A36" s="46" t="s">
        <v>175</v>
      </c>
      <c r="B36" s="3" t="s">
        <v>131</v>
      </c>
      <c r="C36" s="58" t="s">
        <v>0</v>
      </c>
      <c r="D36" s="59">
        <v>323.23</v>
      </c>
      <c r="E36" s="3" t="s">
        <v>176</v>
      </c>
      <c r="F36" s="3" t="s">
        <v>312</v>
      </c>
      <c r="G36" s="3" t="s">
        <v>251</v>
      </c>
      <c r="H36" s="3" t="s">
        <v>250</v>
      </c>
    </row>
    <row r="37" spans="1:8" ht="38.25" x14ac:dyDescent="0.25">
      <c r="A37" s="46" t="s">
        <v>175</v>
      </c>
      <c r="B37" s="3" t="s">
        <v>130</v>
      </c>
      <c r="C37" s="58" t="s">
        <v>0</v>
      </c>
      <c r="D37" s="59">
        <v>4686.76</v>
      </c>
      <c r="E37" s="3" t="s">
        <v>172</v>
      </c>
      <c r="F37" s="3" t="s">
        <v>312</v>
      </c>
      <c r="G37" s="3" t="s">
        <v>251</v>
      </c>
      <c r="H37" s="3" t="s">
        <v>250</v>
      </c>
    </row>
    <row r="38" spans="1:8" x14ac:dyDescent="0.25">
      <c r="A38" s="46" t="s">
        <v>170</v>
      </c>
      <c r="B38" s="3" t="s">
        <v>121</v>
      </c>
      <c r="C38" s="58" t="s">
        <v>0</v>
      </c>
      <c r="D38" s="59">
        <v>17400</v>
      </c>
      <c r="E38" s="3" t="s">
        <v>174</v>
      </c>
      <c r="F38" s="3" t="s">
        <v>312</v>
      </c>
      <c r="G38" s="3" t="s">
        <v>244</v>
      </c>
      <c r="H38" s="3" t="s">
        <v>245</v>
      </c>
    </row>
    <row r="39" spans="1:8" ht="38.25" x14ac:dyDescent="0.25">
      <c r="A39" s="46" t="s">
        <v>170</v>
      </c>
      <c r="B39" s="3" t="s">
        <v>130</v>
      </c>
      <c r="C39" s="58" t="s">
        <v>0</v>
      </c>
      <c r="D39" s="59">
        <v>42695.93</v>
      </c>
      <c r="E39" s="3" t="s">
        <v>173</v>
      </c>
      <c r="F39" s="3" t="s">
        <v>312</v>
      </c>
      <c r="G39" s="3" t="s">
        <v>252</v>
      </c>
      <c r="H39" s="3" t="s">
        <v>245</v>
      </c>
    </row>
    <row r="40" spans="1:8" ht="38.25" x14ac:dyDescent="0.25">
      <c r="A40" s="46" t="s">
        <v>170</v>
      </c>
      <c r="B40" s="3" t="s">
        <v>130</v>
      </c>
      <c r="C40" s="58" t="s">
        <v>0</v>
      </c>
      <c r="D40" s="59">
        <v>5628.1</v>
      </c>
      <c r="E40" s="3" t="s">
        <v>172</v>
      </c>
      <c r="F40" s="3" t="s">
        <v>312</v>
      </c>
      <c r="G40" s="3" t="s">
        <v>256</v>
      </c>
      <c r="H40" s="3" t="s">
        <v>245</v>
      </c>
    </row>
    <row r="41" spans="1:8" ht="38.25" x14ac:dyDescent="0.25">
      <c r="A41" s="46" t="s">
        <v>170</v>
      </c>
      <c r="B41" s="3" t="s">
        <v>130</v>
      </c>
      <c r="C41" s="58" t="s">
        <v>0</v>
      </c>
      <c r="D41" s="59">
        <v>9897.7000000000007</v>
      </c>
      <c r="E41" s="3" t="s">
        <v>171</v>
      </c>
      <c r="F41" s="3" t="s">
        <v>312</v>
      </c>
      <c r="G41" s="3" t="s">
        <v>249</v>
      </c>
      <c r="H41" s="3" t="s">
        <v>245</v>
      </c>
    </row>
    <row r="42" spans="1:8" ht="51" x14ac:dyDescent="0.25">
      <c r="A42" s="46" t="s">
        <v>166</v>
      </c>
      <c r="B42" s="3" t="s">
        <v>39</v>
      </c>
      <c r="C42" s="58" t="s">
        <v>0</v>
      </c>
      <c r="D42" s="59">
        <v>10000</v>
      </c>
      <c r="E42" s="3" t="s">
        <v>169</v>
      </c>
      <c r="F42" s="3" t="s">
        <v>312</v>
      </c>
      <c r="G42" s="3" t="s">
        <v>325</v>
      </c>
      <c r="H42" s="3" t="s">
        <v>245</v>
      </c>
    </row>
    <row r="43" spans="1:8" ht="51" x14ac:dyDescent="0.25">
      <c r="A43" s="46" t="s">
        <v>166</v>
      </c>
      <c r="B43" s="3" t="s">
        <v>39</v>
      </c>
      <c r="C43" s="58" t="s">
        <v>0</v>
      </c>
      <c r="D43" s="59">
        <v>10000</v>
      </c>
      <c r="E43" s="3" t="s">
        <v>168</v>
      </c>
      <c r="F43" s="3" t="s">
        <v>312</v>
      </c>
      <c r="G43" s="3" t="s">
        <v>325</v>
      </c>
      <c r="H43" s="3" t="s">
        <v>260</v>
      </c>
    </row>
    <row r="44" spans="1:8" ht="51" x14ac:dyDescent="0.25">
      <c r="A44" s="46" t="s">
        <v>166</v>
      </c>
      <c r="B44" s="3" t="s">
        <v>39</v>
      </c>
      <c r="C44" s="58" t="s">
        <v>0</v>
      </c>
      <c r="D44" s="59">
        <v>10000</v>
      </c>
      <c r="E44" s="3" t="s">
        <v>167</v>
      </c>
      <c r="F44" s="3" t="s">
        <v>312</v>
      </c>
      <c r="G44" s="3" t="s">
        <v>325</v>
      </c>
      <c r="H44" s="3" t="s">
        <v>250</v>
      </c>
    </row>
    <row r="45" spans="1:8" ht="63.75" x14ac:dyDescent="0.25">
      <c r="A45" s="46" t="s">
        <v>151</v>
      </c>
      <c r="B45" s="3" t="s">
        <v>1</v>
      </c>
      <c r="C45" s="58" t="s">
        <v>0</v>
      </c>
      <c r="D45" s="59">
        <v>300</v>
      </c>
      <c r="E45" s="3" t="s">
        <v>165</v>
      </c>
      <c r="F45" s="3" t="s">
        <v>312</v>
      </c>
      <c r="G45" s="3" t="s">
        <v>227</v>
      </c>
      <c r="H45" s="3"/>
    </row>
    <row r="46" spans="1:8" ht="63.75" x14ac:dyDescent="0.25">
      <c r="A46" s="46" t="s">
        <v>151</v>
      </c>
      <c r="B46" s="3" t="s">
        <v>1</v>
      </c>
      <c r="C46" s="58" t="s">
        <v>0</v>
      </c>
      <c r="D46" s="59">
        <v>627.24</v>
      </c>
      <c r="E46" s="3" t="s">
        <v>3</v>
      </c>
      <c r="F46" s="3" t="s">
        <v>312</v>
      </c>
      <c r="G46" s="3" t="s">
        <v>227</v>
      </c>
      <c r="H46" s="3"/>
    </row>
    <row r="47" spans="1:8" ht="63.75" x14ac:dyDescent="0.25">
      <c r="A47" s="46" t="s">
        <v>151</v>
      </c>
      <c r="B47" s="3" t="s">
        <v>1</v>
      </c>
      <c r="C47" s="58" t="s">
        <v>0</v>
      </c>
      <c r="D47" s="59">
        <v>500</v>
      </c>
      <c r="E47" s="3" t="s">
        <v>3</v>
      </c>
      <c r="F47" s="3" t="s">
        <v>312</v>
      </c>
      <c r="G47" s="3" t="s">
        <v>227</v>
      </c>
      <c r="H47" s="3"/>
    </row>
    <row r="48" spans="1:8" ht="51" x14ac:dyDescent="0.25">
      <c r="A48" s="46" t="s">
        <v>151</v>
      </c>
      <c r="B48" s="3" t="s">
        <v>1</v>
      </c>
      <c r="C48" s="58" t="s">
        <v>0</v>
      </c>
      <c r="D48" s="59">
        <v>60</v>
      </c>
      <c r="E48" s="3" t="s">
        <v>164</v>
      </c>
      <c r="F48" s="3" t="s">
        <v>312</v>
      </c>
      <c r="G48" s="3" t="s">
        <v>227</v>
      </c>
      <c r="H48" s="3"/>
    </row>
    <row r="49" spans="1:8" ht="38.25" x14ac:dyDescent="0.25">
      <c r="A49" s="46" t="s">
        <v>151</v>
      </c>
      <c r="B49" s="3" t="s">
        <v>6</v>
      </c>
      <c r="C49" s="58" t="s">
        <v>0</v>
      </c>
      <c r="D49" s="59">
        <v>3.54</v>
      </c>
      <c r="E49" s="3" t="s">
        <v>5</v>
      </c>
      <c r="F49" s="3" t="s">
        <v>312</v>
      </c>
      <c r="G49" s="3" t="s">
        <v>227</v>
      </c>
      <c r="H49" s="3"/>
    </row>
    <row r="50" spans="1:8" ht="25.5" x14ac:dyDescent="0.25">
      <c r="A50" s="46" t="s">
        <v>151</v>
      </c>
      <c r="B50" s="3" t="s">
        <v>163</v>
      </c>
      <c r="C50" s="58" t="s">
        <v>0</v>
      </c>
      <c r="D50" s="59">
        <v>1000</v>
      </c>
      <c r="E50" s="3" t="s">
        <v>162</v>
      </c>
      <c r="F50" s="3" t="s">
        <v>312</v>
      </c>
      <c r="G50" s="3" t="s">
        <v>262</v>
      </c>
      <c r="H50" s="3"/>
    </row>
    <row r="51" spans="1:8" ht="38.25" x14ac:dyDescent="0.25">
      <c r="A51" s="46" t="s">
        <v>151</v>
      </c>
      <c r="B51" s="3" t="s">
        <v>11</v>
      </c>
      <c r="C51" s="58" t="s">
        <v>0</v>
      </c>
      <c r="D51" s="59">
        <v>62724</v>
      </c>
      <c r="E51" s="3" t="s">
        <v>161</v>
      </c>
      <c r="F51" s="3" t="s">
        <v>312</v>
      </c>
      <c r="G51" s="3" t="s">
        <v>229</v>
      </c>
      <c r="H51" s="3" t="s">
        <v>255</v>
      </c>
    </row>
    <row r="52" spans="1:8" ht="51" x14ac:dyDescent="0.25">
      <c r="A52" s="46" t="s">
        <v>151</v>
      </c>
      <c r="B52" s="3" t="s">
        <v>160</v>
      </c>
      <c r="C52" s="58" t="s">
        <v>0</v>
      </c>
      <c r="D52" s="59">
        <v>40000</v>
      </c>
      <c r="E52" s="3" t="s">
        <v>159</v>
      </c>
      <c r="F52" s="3" t="s">
        <v>233</v>
      </c>
      <c r="G52" s="11" t="s">
        <v>295</v>
      </c>
      <c r="H52" s="11"/>
    </row>
    <row r="53" spans="1:8" ht="51" x14ac:dyDescent="0.25">
      <c r="A53" s="46" t="s">
        <v>151</v>
      </c>
      <c r="B53" s="3" t="s">
        <v>158</v>
      </c>
      <c r="C53" s="58" t="s">
        <v>0</v>
      </c>
      <c r="D53" s="59">
        <v>60000</v>
      </c>
      <c r="E53" s="3" t="s">
        <v>157</v>
      </c>
      <c r="F53" s="3" t="s">
        <v>233</v>
      </c>
      <c r="G53" s="11" t="s">
        <v>294</v>
      </c>
      <c r="H53" s="11"/>
    </row>
    <row r="54" spans="1:8" ht="51" x14ac:dyDescent="0.25">
      <c r="A54" s="46" t="s">
        <v>151</v>
      </c>
      <c r="B54" s="3" t="s">
        <v>10</v>
      </c>
      <c r="C54" s="58" t="s">
        <v>0</v>
      </c>
      <c r="D54" s="59">
        <v>69208.100000000006</v>
      </c>
      <c r="E54" s="3" t="s">
        <v>156</v>
      </c>
      <c r="F54" s="3" t="s">
        <v>312</v>
      </c>
      <c r="G54" s="3" t="s">
        <v>235</v>
      </c>
      <c r="H54" s="3" t="s">
        <v>246</v>
      </c>
    </row>
    <row r="55" spans="1:8" ht="63.75" x14ac:dyDescent="0.25">
      <c r="A55" s="46" t="s">
        <v>151</v>
      </c>
      <c r="B55" s="3" t="s">
        <v>155</v>
      </c>
      <c r="C55" s="58" t="s">
        <v>0</v>
      </c>
      <c r="D55" s="59">
        <v>216000</v>
      </c>
      <c r="E55" s="3" t="s">
        <v>154</v>
      </c>
      <c r="F55" s="3" t="s">
        <v>233</v>
      </c>
      <c r="G55" s="11" t="s">
        <v>263</v>
      </c>
      <c r="H55" s="11"/>
    </row>
    <row r="56" spans="1:8" ht="51" x14ac:dyDescent="0.25">
      <c r="A56" s="46" t="s">
        <v>151</v>
      </c>
      <c r="B56" s="3" t="s">
        <v>153</v>
      </c>
      <c r="C56" s="58" t="s">
        <v>0</v>
      </c>
      <c r="D56" s="59">
        <v>3563.06</v>
      </c>
      <c r="E56" s="3" t="s">
        <v>152</v>
      </c>
      <c r="F56" s="3" t="s">
        <v>312</v>
      </c>
      <c r="G56" s="3" t="s">
        <v>264</v>
      </c>
      <c r="H56" s="3"/>
    </row>
    <row r="57" spans="1:8" ht="38.25" x14ac:dyDescent="0.25">
      <c r="A57" s="46" t="s">
        <v>149</v>
      </c>
      <c r="B57" s="3" t="s">
        <v>4</v>
      </c>
      <c r="C57" s="58" t="s">
        <v>0</v>
      </c>
      <c r="D57" s="59">
        <v>150465.46</v>
      </c>
      <c r="E57" s="3" t="s">
        <v>150</v>
      </c>
      <c r="F57" s="3" t="s">
        <v>265</v>
      </c>
      <c r="G57" s="11" t="s">
        <v>273</v>
      </c>
      <c r="H57" s="11"/>
    </row>
    <row r="58" spans="1:8" ht="51" x14ac:dyDescent="0.25">
      <c r="A58" s="46" t="s">
        <v>147</v>
      </c>
      <c r="B58" s="3" t="s">
        <v>1</v>
      </c>
      <c r="C58" s="58" t="s">
        <v>0</v>
      </c>
      <c r="D58" s="59">
        <v>32</v>
      </c>
      <c r="E58" s="3" t="s">
        <v>148</v>
      </c>
      <c r="F58" s="3" t="s">
        <v>312</v>
      </c>
      <c r="G58" s="3" t="s">
        <v>227</v>
      </c>
      <c r="H58" s="3"/>
    </row>
    <row r="59" spans="1:8" ht="76.5" x14ac:dyDescent="0.25">
      <c r="A59" s="46" t="s">
        <v>147</v>
      </c>
      <c r="B59" s="3" t="s">
        <v>146</v>
      </c>
      <c r="C59" s="62">
        <v>3973333.33</v>
      </c>
      <c r="D59" s="58" t="s">
        <v>0</v>
      </c>
      <c r="E59" s="3" t="s">
        <v>145</v>
      </c>
      <c r="F59" s="3" t="s">
        <v>231</v>
      </c>
      <c r="G59" s="11" t="s">
        <v>311</v>
      </c>
      <c r="H59" s="11"/>
    </row>
    <row r="60" spans="1:8" ht="38.25" x14ac:dyDescent="0.25">
      <c r="A60" s="46" t="s">
        <v>144</v>
      </c>
      <c r="B60" s="3" t="s">
        <v>6</v>
      </c>
      <c r="C60" s="58" t="s">
        <v>0</v>
      </c>
      <c r="D60" s="59">
        <v>1777.61</v>
      </c>
      <c r="E60" s="3" t="s">
        <v>5</v>
      </c>
      <c r="F60" s="3" t="s">
        <v>312</v>
      </c>
      <c r="G60" s="3" t="s">
        <v>227</v>
      </c>
      <c r="H60" s="3"/>
    </row>
    <row r="61" spans="1:8" ht="51" x14ac:dyDescent="0.25">
      <c r="A61" s="46" t="s">
        <v>140</v>
      </c>
      <c r="B61" s="3" t="s">
        <v>1</v>
      </c>
      <c r="C61" s="58" t="s">
        <v>0</v>
      </c>
      <c r="D61" s="59">
        <v>100</v>
      </c>
      <c r="E61" s="3" t="s">
        <v>143</v>
      </c>
      <c r="F61" s="3" t="s">
        <v>312</v>
      </c>
      <c r="G61" s="3" t="s">
        <v>227</v>
      </c>
      <c r="H61" s="3"/>
    </row>
    <row r="62" spans="1:8" ht="38.25" x14ac:dyDescent="0.25">
      <c r="A62" s="46" t="s">
        <v>140</v>
      </c>
      <c r="B62" s="3" t="s">
        <v>77</v>
      </c>
      <c r="C62" s="58" t="s">
        <v>0</v>
      </c>
      <c r="D62" s="59">
        <v>7200</v>
      </c>
      <c r="E62" s="3" t="s">
        <v>142</v>
      </c>
      <c r="F62" s="3" t="s">
        <v>312</v>
      </c>
      <c r="G62" s="3" t="s">
        <v>238</v>
      </c>
      <c r="H62" s="3" t="s">
        <v>260</v>
      </c>
    </row>
    <row r="63" spans="1:8" ht="25.5" x14ac:dyDescent="0.25">
      <c r="A63" s="46" t="s">
        <v>140</v>
      </c>
      <c r="B63" s="3" t="s">
        <v>1</v>
      </c>
      <c r="C63" s="58" t="s">
        <v>0</v>
      </c>
      <c r="D63" s="59">
        <v>15468.34</v>
      </c>
      <c r="E63" s="3" t="s">
        <v>141</v>
      </c>
      <c r="F63" s="3" t="s">
        <v>312</v>
      </c>
      <c r="G63" s="3" t="s">
        <v>244</v>
      </c>
      <c r="H63" s="3" t="s">
        <v>245</v>
      </c>
    </row>
    <row r="64" spans="1:8" ht="38.25" x14ac:dyDescent="0.25">
      <c r="A64" s="46" t="s">
        <v>140</v>
      </c>
      <c r="B64" s="3" t="s">
        <v>130</v>
      </c>
      <c r="C64" s="58" t="s">
        <v>0</v>
      </c>
      <c r="D64" s="59">
        <v>2312</v>
      </c>
      <c r="E64" s="3" t="s">
        <v>139</v>
      </c>
      <c r="F64" s="3" t="s">
        <v>312</v>
      </c>
      <c r="G64" s="3" t="s">
        <v>242</v>
      </c>
      <c r="H64" s="3" t="s">
        <v>245</v>
      </c>
    </row>
    <row r="65" spans="1:17" ht="63.75" x14ac:dyDescent="0.25">
      <c r="A65" s="46" t="s">
        <v>128</v>
      </c>
      <c r="B65" s="3" t="s">
        <v>1</v>
      </c>
      <c r="C65" s="58" t="s">
        <v>0</v>
      </c>
      <c r="D65" s="59">
        <v>300</v>
      </c>
      <c r="E65" s="3" t="s">
        <v>138</v>
      </c>
      <c r="F65" s="3" t="s">
        <v>312</v>
      </c>
      <c r="G65" s="3" t="s">
        <v>227</v>
      </c>
      <c r="H65" s="3"/>
    </row>
    <row r="66" spans="1:17" ht="63.75" x14ac:dyDescent="0.25">
      <c r="A66" s="46" t="s">
        <v>128</v>
      </c>
      <c r="B66" s="3" t="s">
        <v>1</v>
      </c>
      <c r="C66" s="58" t="s">
        <v>0</v>
      </c>
      <c r="D66" s="59">
        <v>87</v>
      </c>
      <c r="E66" s="3" t="s">
        <v>3</v>
      </c>
      <c r="F66" s="3" t="s">
        <v>312</v>
      </c>
      <c r="G66" s="3" t="s">
        <v>227</v>
      </c>
      <c r="H66" s="3"/>
    </row>
    <row r="67" spans="1:17" ht="51" x14ac:dyDescent="0.25">
      <c r="A67" s="46" t="s">
        <v>128</v>
      </c>
      <c r="B67" s="3" t="s">
        <v>82</v>
      </c>
      <c r="C67" s="58" t="s">
        <v>0</v>
      </c>
      <c r="D67" s="59">
        <v>3800</v>
      </c>
      <c r="E67" s="3" t="s">
        <v>137</v>
      </c>
      <c r="F67" s="3" t="s">
        <v>275</v>
      </c>
      <c r="G67" s="11" t="s">
        <v>288</v>
      </c>
      <c r="H67" s="11"/>
    </row>
    <row r="68" spans="1:17" ht="51" x14ac:dyDescent="0.25">
      <c r="A68" s="46" t="s">
        <v>128</v>
      </c>
      <c r="B68" s="3" t="s">
        <v>9</v>
      </c>
      <c r="C68" s="58" t="s">
        <v>0</v>
      </c>
      <c r="D68" s="59">
        <v>50000</v>
      </c>
      <c r="E68" s="3" t="s">
        <v>136</v>
      </c>
      <c r="F68" s="3" t="s">
        <v>243</v>
      </c>
      <c r="G68" s="11" t="s">
        <v>276</v>
      </c>
      <c r="H68" s="11"/>
    </row>
    <row r="69" spans="1:17" ht="51" x14ac:dyDescent="0.25">
      <c r="A69" s="46" t="s">
        <v>128</v>
      </c>
      <c r="B69" s="3" t="s">
        <v>9</v>
      </c>
      <c r="C69" s="58" t="s">
        <v>0</v>
      </c>
      <c r="D69" s="59">
        <v>15000</v>
      </c>
      <c r="E69" s="3" t="s">
        <v>135</v>
      </c>
      <c r="F69" s="3" t="s">
        <v>243</v>
      </c>
      <c r="G69" s="11" t="s">
        <v>276</v>
      </c>
      <c r="H69" s="11"/>
    </row>
    <row r="70" spans="1:17" ht="38.25" x14ac:dyDescent="0.25">
      <c r="A70" s="46" t="s">
        <v>128</v>
      </c>
      <c r="B70" s="3" t="s">
        <v>134</v>
      </c>
      <c r="C70" s="58" t="s">
        <v>0</v>
      </c>
      <c r="D70" s="59">
        <v>177400</v>
      </c>
      <c r="E70" s="3" t="s">
        <v>133</v>
      </c>
      <c r="F70" s="3" t="s">
        <v>230</v>
      </c>
      <c r="G70" s="11" t="s">
        <v>274</v>
      </c>
      <c r="H70" s="11"/>
    </row>
    <row r="71" spans="1:17" ht="25.5" x14ac:dyDescent="0.25">
      <c r="A71" s="46" t="s">
        <v>128</v>
      </c>
      <c r="B71" s="3" t="s">
        <v>11</v>
      </c>
      <c r="C71" s="58" t="s">
        <v>0</v>
      </c>
      <c r="D71" s="59">
        <v>304500</v>
      </c>
      <c r="E71" s="3" t="s">
        <v>132</v>
      </c>
      <c r="F71" s="3" t="s">
        <v>302</v>
      </c>
      <c r="G71" s="11" t="s">
        <v>266</v>
      </c>
      <c r="H71" s="11"/>
    </row>
    <row r="72" spans="1:17" ht="38.25" x14ac:dyDescent="0.25">
      <c r="A72" s="46" t="s">
        <v>128</v>
      </c>
      <c r="B72" s="3" t="s">
        <v>130</v>
      </c>
      <c r="C72" s="58" t="s">
        <v>0</v>
      </c>
      <c r="D72" s="59">
        <v>25410</v>
      </c>
      <c r="E72" s="3" t="s">
        <v>129</v>
      </c>
      <c r="F72" s="3" t="s">
        <v>312</v>
      </c>
      <c r="G72" s="3" t="s">
        <v>242</v>
      </c>
      <c r="H72" s="3" t="s">
        <v>260</v>
      </c>
    </row>
    <row r="73" spans="1:17" ht="25.5" x14ac:dyDescent="0.25">
      <c r="A73" s="46" t="s">
        <v>128</v>
      </c>
      <c r="B73" s="3" t="s">
        <v>121</v>
      </c>
      <c r="C73" s="58" t="s">
        <v>0</v>
      </c>
      <c r="D73" s="59">
        <v>17400</v>
      </c>
      <c r="E73" s="3" t="s">
        <v>127</v>
      </c>
      <c r="F73" s="3" t="s">
        <v>312</v>
      </c>
      <c r="G73" s="3" t="s">
        <v>244</v>
      </c>
      <c r="H73" s="3" t="s">
        <v>260</v>
      </c>
    </row>
    <row r="74" spans="1:17" ht="25.5" x14ac:dyDescent="0.25">
      <c r="A74" s="46" t="s">
        <v>126</v>
      </c>
      <c r="B74" s="3" t="s">
        <v>1</v>
      </c>
      <c r="C74" s="58" t="s">
        <v>0</v>
      </c>
      <c r="D74" s="59">
        <v>152644.54</v>
      </c>
      <c r="E74" s="3" t="s">
        <v>125</v>
      </c>
      <c r="F74" s="3" t="s">
        <v>312</v>
      </c>
      <c r="G74" s="3" t="s">
        <v>244</v>
      </c>
      <c r="H74" s="3" t="s">
        <v>260</v>
      </c>
    </row>
    <row r="75" spans="1:17" ht="51" x14ac:dyDescent="0.25">
      <c r="A75" s="46" t="s">
        <v>124</v>
      </c>
      <c r="B75" s="3" t="s">
        <v>123</v>
      </c>
      <c r="C75" s="58" t="s">
        <v>0</v>
      </c>
      <c r="D75" s="59">
        <v>200000</v>
      </c>
      <c r="E75" s="3" t="s">
        <v>122</v>
      </c>
      <c r="F75" s="3" t="s">
        <v>312</v>
      </c>
      <c r="G75" s="3" t="s">
        <v>247</v>
      </c>
      <c r="H75" s="3" t="s">
        <v>277</v>
      </c>
    </row>
    <row r="76" spans="1:17" ht="25.5" x14ac:dyDescent="0.25">
      <c r="A76" s="46" t="s">
        <v>117</v>
      </c>
      <c r="B76" s="3" t="s">
        <v>2</v>
      </c>
      <c r="C76" s="58" t="s">
        <v>0</v>
      </c>
      <c r="D76" s="59">
        <v>6033.06</v>
      </c>
      <c r="E76" s="3" t="s">
        <v>120</v>
      </c>
      <c r="F76" s="3" t="s">
        <v>312</v>
      </c>
      <c r="G76" s="3" t="s">
        <v>244</v>
      </c>
      <c r="H76" s="3" t="s">
        <v>260</v>
      </c>
    </row>
    <row r="77" spans="1:17" ht="25.5" x14ac:dyDescent="0.25">
      <c r="A77" s="46" t="s">
        <v>117</v>
      </c>
      <c r="B77" s="3" t="s">
        <v>2</v>
      </c>
      <c r="C77" s="58" t="s">
        <v>0</v>
      </c>
      <c r="D77" s="59">
        <v>7830</v>
      </c>
      <c r="E77" s="3" t="s">
        <v>119</v>
      </c>
      <c r="F77" s="3" t="s">
        <v>312</v>
      </c>
      <c r="G77" s="3" t="s">
        <v>244</v>
      </c>
      <c r="H77" s="3" t="s">
        <v>250</v>
      </c>
    </row>
    <row r="78" spans="1:17" s="1" customFormat="1" ht="63.75" x14ac:dyDescent="0.25">
      <c r="A78" s="47" t="s">
        <v>117</v>
      </c>
      <c r="B78" s="4" t="s">
        <v>1</v>
      </c>
      <c r="C78" s="60" t="s">
        <v>0</v>
      </c>
      <c r="D78" s="61">
        <v>983.24</v>
      </c>
      <c r="E78" s="4" t="s">
        <v>118</v>
      </c>
      <c r="F78" s="4" t="s">
        <v>312</v>
      </c>
      <c r="G78" s="4" t="s">
        <v>229</v>
      </c>
      <c r="H78" s="4" t="s">
        <v>255</v>
      </c>
      <c r="I78" s="22"/>
      <c r="J78" s="17"/>
      <c r="K78" s="17"/>
      <c r="L78" s="17"/>
      <c r="M78" s="17"/>
      <c r="N78" s="17"/>
      <c r="O78" s="17"/>
      <c r="P78" s="17"/>
      <c r="Q78" s="17"/>
    </row>
    <row r="79" spans="1:17" ht="63.75" x14ac:dyDescent="0.25">
      <c r="A79" s="46" t="s">
        <v>117</v>
      </c>
      <c r="B79" s="3" t="s">
        <v>8</v>
      </c>
      <c r="C79" s="58" t="s">
        <v>0</v>
      </c>
      <c r="D79" s="59">
        <v>50000</v>
      </c>
      <c r="E79" s="3" t="s">
        <v>116</v>
      </c>
      <c r="F79" s="3" t="s">
        <v>270</v>
      </c>
      <c r="G79" s="11" t="s">
        <v>292</v>
      </c>
      <c r="H79" s="11"/>
    </row>
    <row r="80" spans="1:17" ht="25.5" x14ac:dyDescent="0.25">
      <c r="A80" s="46" t="s">
        <v>112</v>
      </c>
      <c r="B80" s="3" t="s">
        <v>1</v>
      </c>
      <c r="C80" s="58" t="s">
        <v>0</v>
      </c>
      <c r="D80" s="59">
        <v>666.67</v>
      </c>
      <c r="E80" s="3" t="s">
        <v>115</v>
      </c>
      <c r="F80" s="3" t="s">
        <v>312</v>
      </c>
      <c r="G80" s="3" t="s">
        <v>227</v>
      </c>
      <c r="H80" s="3" t="s">
        <v>267</v>
      </c>
    </row>
    <row r="81" spans="1:17" ht="25.5" x14ac:dyDescent="0.25">
      <c r="A81" s="46" t="s">
        <v>112</v>
      </c>
      <c r="B81" s="3" t="s">
        <v>1</v>
      </c>
      <c r="C81" s="58" t="s">
        <v>0</v>
      </c>
      <c r="D81" s="59">
        <v>133.33000000000001</v>
      </c>
      <c r="E81" s="3" t="s">
        <v>114</v>
      </c>
      <c r="F81" s="3" t="s">
        <v>312</v>
      </c>
      <c r="G81" s="3" t="s">
        <v>227</v>
      </c>
      <c r="H81" s="3" t="s">
        <v>267</v>
      </c>
    </row>
    <row r="82" spans="1:17" ht="38.25" x14ac:dyDescent="0.25">
      <c r="A82" s="46" t="s">
        <v>112</v>
      </c>
      <c r="B82" s="3" t="s">
        <v>111</v>
      </c>
      <c r="C82" s="58" t="s">
        <v>0</v>
      </c>
      <c r="D82" s="59">
        <v>94.99</v>
      </c>
      <c r="E82" s="3" t="s">
        <v>113</v>
      </c>
      <c r="F82" s="3" t="s">
        <v>312</v>
      </c>
      <c r="G82" s="3" t="s">
        <v>251</v>
      </c>
      <c r="H82" s="3"/>
    </row>
    <row r="83" spans="1:17" ht="51" x14ac:dyDescent="0.25">
      <c r="A83" s="46" t="s">
        <v>112</v>
      </c>
      <c r="B83" s="3" t="s">
        <v>111</v>
      </c>
      <c r="C83" s="58" t="s">
        <v>0</v>
      </c>
      <c r="D83" s="59">
        <v>8.3000000000000007</v>
      </c>
      <c r="E83" s="3" t="s">
        <v>110</v>
      </c>
      <c r="F83" s="3" t="s">
        <v>312</v>
      </c>
      <c r="G83" s="3" t="s">
        <v>251</v>
      </c>
      <c r="H83" s="3"/>
    </row>
    <row r="84" spans="1:17" s="1" customFormat="1" ht="63.75" x14ac:dyDescent="0.25">
      <c r="A84" s="47" t="s">
        <v>109</v>
      </c>
      <c r="B84" s="4" t="s">
        <v>1</v>
      </c>
      <c r="C84" s="60" t="s">
        <v>0</v>
      </c>
      <c r="D84" s="61">
        <v>169</v>
      </c>
      <c r="E84" s="4" t="s">
        <v>108</v>
      </c>
      <c r="F84" s="4" t="s">
        <v>312</v>
      </c>
      <c r="G84" s="4" t="s">
        <v>229</v>
      </c>
      <c r="H84" s="4" t="s">
        <v>255</v>
      </c>
      <c r="I84" s="22"/>
      <c r="J84" s="17"/>
      <c r="K84" s="17"/>
      <c r="L84" s="17"/>
      <c r="M84" s="17"/>
      <c r="N84" s="17"/>
      <c r="O84" s="17"/>
      <c r="P84" s="17"/>
      <c r="Q84" s="17"/>
    </row>
    <row r="85" spans="1:17" s="1" customFormat="1" ht="63.75" x14ac:dyDescent="0.25">
      <c r="A85" s="47" t="s">
        <v>109</v>
      </c>
      <c r="B85" s="4" t="s">
        <v>1</v>
      </c>
      <c r="C85" s="60" t="s">
        <v>0</v>
      </c>
      <c r="D85" s="61">
        <v>2783</v>
      </c>
      <c r="E85" s="4" t="s">
        <v>108</v>
      </c>
      <c r="F85" s="4" t="s">
        <v>312</v>
      </c>
      <c r="G85" s="4" t="s">
        <v>229</v>
      </c>
      <c r="H85" s="4" t="s">
        <v>255</v>
      </c>
      <c r="I85" s="22"/>
      <c r="J85" s="17"/>
      <c r="K85" s="17"/>
      <c r="L85" s="17"/>
      <c r="M85" s="17"/>
      <c r="N85" s="17"/>
      <c r="O85" s="17"/>
      <c r="P85" s="17"/>
      <c r="Q85" s="17"/>
    </row>
    <row r="86" spans="1:17" ht="63.75" x14ac:dyDescent="0.25">
      <c r="A86" s="46" t="s">
        <v>107</v>
      </c>
      <c r="B86" s="3" t="s">
        <v>106</v>
      </c>
      <c r="C86" s="62">
        <v>41155</v>
      </c>
      <c r="D86" s="58" t="s">
        <v>0</v>
      </c>
      <c r="E86" s="3" t="s">
        <v>105</v>
      </c>
      <c r="F86" s="3" t="s">
        <v>281</v>
      </c>
      <c r="G86" s="11" t="s">
        <v>311</v>
      </c>
      <c r="H86" s="11"/>
    </row>
    <row r="87" spans="1:17" ht="63.75" x14ac:dyDescent="0.25">
      <c r="A87" s="46" t="s">
        <v>104</v>
      </c>
      <c r="B87" s="3" t="s">
        <v>1</v>
      </c>
      <c r="C87" s="58" t="s">
        <v>0</v>
      </c>
      <c r="D87" s="59">
        <v>646.12</v>
      </c>
      <c r="E87" s="3" t="s">
        <v>3</v>
      </c>
      <c r="F87" s="3" t="s">
        <v>312</v>
      </c>
      <c r="G87" s="3" t="s">
        <v>227</v>
      </c>
      <c r="H87" s="3"/>
    </row>
    <row r="88" spans="1:17" s="1" customFormat="1" ht="63.75" x14ac:dyDescent="0.25">
      <c r="A88" s="47" t="s">
        <v>104</v>
      </c>
      <c r="B88" s="4" t="s">
        <v>1</v>
      </c>
      <c r="C88" s="60" t="s">
        <v>0</v>
      </c>
      <c r="D88" s="61">
        <v>1860</v>
      </c>
      <c r="E88" s="4" t="s">
        <v>103</v>
      </c>
      <c r="F88" s="4" t="s">
        <v>312</v>
      </c>
      <c r="G88" s="4" t="s">
        <v>234</v>
      </c>
      <c r="H88" s="4"/>
      <c r="I88" s="22"/>
      <c r="J88" s="17"/>
      <c r="K88" s="17"/>
      <c r="L88" s="17"/>
      <c r="M88" s="17"/>
      <c r="N88" s="17"/>
      <c r="O88" s="17"/>
      <c r="P88" s="17"/>
      <c r="Q88" s="17"/>
    </row>
    <row r="89" spans="1:17" ht="51" x14ac:dyDescent="0.25">
      <c r="A89" s="46" t="s">
        <v>96</v>
      </c>
      <c r="B89" s="3" t="s">
        <v>1</v>
      </c>
      <c r="C89" s="58" t="s">
        <v>0</v>
      </c>
      <c r="D89" s="59">
        <v>630</v>
      </c>
      <c r="E89" s="3" t="s">
        <v>102</v>
      </c>
      <c r="F89" s="3" t="s">
        <v>312</v>
      </c>
      <c r="G89" s="3" t="s">
        <v>227</v>
      </c>
      <c r="H89" s="3"/>
    </row>
    <row r="90" spans="1:17" ht="51" x14ac:dyDescent="0.25">
      <c r="A90" s="46" t="s">
        <v>96</v>
      </c>
      <c r="B90" s="3" t="s">
        <v>1</v>
      </c>
      <c r="C90" s="58" t="s">
        <v>0</v>
      </c>
      <c r="D90" s="59">
        <v>100</v>
      </c>
      <c r="E90" s="3" t="s">
        <v>101</v>
      </c>
      <c r="F90" s="3" t="s">
        <v>312</v>
      </c>
      <c r="G90" s="3" t="s">
        <v>227</v>
      </c>
      <c r="H90" s="3"/>
    </row>
    <row r="91" spans="1:17" s="1" customFormat="1" ht="63.75" x14ac:dyDescent="0.25">
      <c r="A91" s="47" t="s">
        <v>96</v>
      </c>
      <c r="B91" s="4" t="s">
        <v>1</v>
      </c>
      <c r="C91" s="60" t="s">
        <v>0</v>
      </c>
      <c r="D91" s="61">
        <v>6533.8</v>
      </c>
      <c r="E91" s="4" t="s">
        <v>100</v>
      </c>
      <c r="F91" s="4" t="s">
        <v>312</v>
      </c>
      <c r="G91" s="4" t="s">
        <v>229</v>
      </c>
      <c r="H91" s="4" t="s">
        <v>255</v>
      </c>
      <c r="I91" s="22"/>
      <c r="J91" s="17"/>
      <c r="K91" s="17"/>
      <c r="L91" s="17"/>
      <c r="M91" s="17"/>
      <c r="N91" s="17"/>
      <c r="O91" s="17"/>
      <c r="P91" s="17"/>
      <c r="Q91" s="17"/>
    </row>
    <row r="92" spans="1:17" s="1" customFormat="1" ht="63.75" x14ac:dyDescent="0.25">
      <c r="A92" s="47" t="s">
        <v>96</v>
      </c>
      <c r="B92" s="4" t="s">
        <v>1</v>
      </c>
      <c r="C92" s="60" t="s">
        <v>0</v>
      </c>
      <c r="D92" s="61">
        <v>21000</v>
      </c>
      <c r="E92" s="4" t="s">
        <v>99</v>
      </c>
      <c r="F92" s="4" t="s">
        <v>312</v>
      </c>
      <c r="G92" s="4" t="s">
        <v>229</v>
      </c>
      <c r="H92" s="4" t="s">
        <v>268</v>
      </c>
      <c r="I92" s="22"/>
      <c r="J92" s="17"/>
      <c r="K92" s="17"/>
      <c r="L92" s="17"/>
      <c r="M92" s="17"/>
      <c r="N92" s="17"/>
      <c r="O92" s="17"/>
      <c r="P92" s="17"/>
      <c r="Q92" s="17"/>
    </row>
    <row r="93" spans="1:17" ht="51" x14ac:dyDescent="0.25">
      <c r="A93" s="46" t="s">
        <v>96</v>
      </c>
      <c r="B93" s="3" t="s">
        <v>98</v>
      </c>
      <c r="C93" s="58" t="s">
        <v>0</v>
      </c>
      <c r="D93" s="59">
        <v>4000</v>
      </c>
      <c r="E93" s="3" t="s">
        <v>97</v>
      </c>
      <c r="F93" s="3" t="s">
        <v>312</v>
      </c>
      <c r="G93" s="3" t="s">
        <v>304</v>
      </c>
      <c r="H93" s="3" t="s">
        <v>283</v>
      </c>
    </row>
    <row r="94" spans="1:17" ht="38.25" x14ac:dyDescent="0.25">
      <c r="A94" s="46" t="s">
        <v>95</v>
      </c>
      <c r="B94" s="3" t="s">
        <v>1</v>
      </c>
      <c r="C94" s="58" t="s">
        <v>0</v>
      </c>
      <c r="D94" s="59">
        <v>60</v>
      </c>
      <c r="E94" s="3" t="s">
        <v>94</v>
      </c>
      <c r="F94" s="3" t="s">
        <v>312</v>
      </c>
      <c r="G94" s="3" t="s">
        <v>227</v>
      </c>
      <c r="H94" s="3"/>
    </row>
    <row r="95" spans="1:17" s="1" customFormat="1" ht="63.75" x14ac:dyDescent="0.25">
      <c r="A95" s="47" t="s">
        <v>93</v>
      </c>
      <c r="B95" s="4" t="s">
        <v>1</v>
      </c>
      <c r="C95" s="60" t="s">
        <v>0</v>
      </c>
      <c r="D95" s="61">
        <v>6264</v>
      </c>
      <c r="E95" s="4" t="s">
        <v>92</v>
      </c>
      <c r="F95" s="4" t="s">
        <v>230</v>
      </c>
      <c r="G95" s="12" t="s">
        <v>254</v>
      </c>
      <c r="H95" s="12"/>
      <c r="I95" s="22"/>
      <c r="J95" s="17"/>
      <c r="K95" s="17"/>
      <c r="L95" s="17"/>
      <c r="M95" s="17"/>
      <c r="N95" s="17"/>
      <c r="O95" s="17"/>
      <c r="P95" s="17"/>
      <c r="Q95" s="17"/>
    </row>
    <row r="96" spans="1:17" ht="51" x14ac:dyDescent="0.25">
      <c r="A96" s="46" t="s">
        <v>91</v>
      </c>
      <c r="B96" s="3" t="s">
        <v>66</v>
      </c>
      <c r="C96" s="58" t="s">
        <v>0</v>
      </c>
      <c r="D96" s="59">
        <v>250000</v>
      </c>
      <c r="E96" s="3" t="s">
        <v>90</v>
      </c>
      <c r="F96" s="3" t="s">
        <v>230</v>
      </c>
      <c r="G96" s="11" t="s">
        <v>284</v>
      </c>
      <c r="H96" s="11"/>
    </row>
    <row r="97" spans="1:17" ht="76.5" x14ac:dyDescent="0.25">
      <c r="A97" s="46" t="s">
        <v>78</v>
      </c>
      <c r="B97" s="3" t="s">
        <v>13</v>
      </c>
      <c r="C97" s="58" t="s">
        <v>0</v>
      </c>
      <c r="D97" s="59">
        <v>269.41000000000003</v>
      </c>
      <c r="E97" s="3" t="s">
        <v>89</v>
      </c>
      <c r="F97" s="3" t="s">
        <v>312</v>
      </c>
      <c r="G97" s="3" t="s">
        <v>251</v>
      </c>
      <c r="H97" s="3" t="s">
        <v>286</v>
      </c>
    </row>
    <row r="98" spans="1:17" ht="51" x14ac:dyDescent="0.25">
      <c r="A98" s="46" t="s">
        <v>78</v>
      </c>
      <c r="B98" s="3" t="s">
        <v>4</v>
      </c>
      <c r="C98" s="58" t="s">
        <v>0</v>
      </c>
      <c r="D98" s="59">
        <v>3894.28</v>
      </c>
      <c r="E98" s="3" t="s">
        <v>88</v>
      </c>
      <c r="F98" s="3" t="s">
        <v>312</v>
      </c>
      <c r="G98" s="3" t="s">
        <v>256</v>
      </c>
      <c r="H98" s="3" t="s">
        <v>287</v>
      </c>
    </row>
    <row r="99" spans="1:17" ht="38.25" x14ac:dyDescent="0.25">
      <c r="A99" s="46" t="s">
        <v>78</v>
      </c>
      <c r="B99" s="3" t="s">
        <v>4</v>
      </c>
      <c r="C99" s="58" t="s">
        <v>0</v>
      </c>
      <c r="D99" s="59">
        <v>6848.57</v>
      </c>
      <c r="E99" s="3" t="s">
        <v>87</v>
      </c>
      <c r="F99" s="3" t="s">
        <v>312</v>
      </c>
      <c r="G99" s="3" t="s">
        <v>249</v>
      </c>
      <c r="H99" s="3" t="s">
        <v>287</v>
      </c>
    </row>
    <row r="100" spans="1:17" ht="38.25" x14ac:dyDescent="0.25">
      <c r="A100" s="46" t="s">
        <v>78</v>
      </c>
      <c r="B100" s="3" t="s">
        <v>4</v>
      </c>
      <c r="C100" s="58" t="s">
        <v>0</v>
      </c>
      <c r="D100" s="59">
        <v>30580</v>
      </c>
      <c r="E100" s="3" t="s">
        <v>86</v>
      </c>
      <c r="F100" s="3" t="s">
        <v>312</v>
      </c>
      <c r="G100" s="3" t="s">
        <v>252</v>
      </c>
      <c r="H100" s="3" t="s">
        <v>279</v>
      </c>
    </row>
    <row r="101" spans="1:17" ht="38.25" x14ac:dyDescent="0.25">
      <c r="A101" s="46" t="s">
        <v>78</v>
      </c>
      <c r="B101" s="3" t="s">
        <v>4</v>
      </c>
      <c r="C101" s="58" t="s">
        <v>0</v>
      </c>
      <c r="D101" s="59">
        <v>6870</v>
      </c>
      <c r="E101" s="3" t="s">
        <v>85</v>
      </c>
      <c r="F101" s="3" t="s">
        <v>312</v>
      </c>
      <c r="G101" s="3" t="s">
        <v>249</v>
      </c>
      <c r="H101" s="3" t="s">
        <v>286</v>
      </c>
    </row>
    <row r="102" spans="1:17" ht="51" x14ac:dyDescent="0.25">
      <c r="A102" s="46" t="s">
        <v>78</v>
      </c>
      <c r="B102" s="3" t="s">
        <v>4</v>
      </c>
      <c r="C102" s="58" t="s">
        <v>0</v>
      </c>
      <c r="D102" s="59">
        <v>3906.48</v>
      </c>
      <c r="E102" s="3" t="s">
        <v>84</v>
      </c>
      <c r="F102" s="3" t="s">
        <v>312</v>
      </c>
      <c r="G102" s="3" t="s">
        <v>256</v>
      </c>
      <c r="H102" s="3" t="s">
        <v>286</v>
      </c>
    </row>
    <row r="103" spans="1:17" ht="76.5" x14ac:dyDescent="0.25">
      <c r="A103" s="46" t="s">
        <v>78</v>
      </c>
      <c r="B103" s="3" t="s">
        <v>13</v>
      </c>
      <c r="C103" s="58" t="s">
        <v>0</v>
      </c>
      <c r="D103" s="59">
        <v>268.57</v>
      </c>
      <c r="E103" s="3" t="s">
        <v>83</v>
      </c>
      <c r="F103" s="3" t="s">
        <v>312</v>
      </c>
      <c r="G103" s="3" t="s">
        <v>251</v>
      </c>
      <c r="H103" s="3" t="s">
        <v>287</v>
      </c>
    </row>
    <row r="104" spans="1:17" ht="51" x14ac:dyDescent="0.25">
      <c r="A104" s="46" t="s">
        <v>78</v>
      </c>
      <c r="B104" s="3" t="s">
        <v>82</v>
      </c>
      <c r="C104" s="58" t="s">
        <v>0</v>
      </c>
      <c r="D104" s="59">
        <v>126641.68</v>
      </c>
      <c r="E104" s="3" t="s">
        <v>81</v>
      </c>
      <c r="F104" s="3" t="s">
        <v>233</v>
      </c>
      <c r="G104" s="11" t="s">
        <v>288</v>
      </c>
      <c r="H104" s="11"/>
    </row>
    <row r="105" spans="1:17" ht="76.5" x14ac:dyDescent="0.25">
      <c r="A105" s="46" t="s">
        <v>78</v>
      </c>
      <c r="B105" s="3" t="s">
        <v>13</v>
      </c>
      <c r="C105" s="58" t="s">
        <v>0</v>
      </c>
      <c r="D105" s="59">
        <v>278</v>
      </c>
      <c r="E105" s="3" t="s">
        <v>80</v>
      </c>
      <c r="F105" s="3" t="s">
        <v>312</v>
      </c>
      <c r="G105" s="3" t="s">
        <v>251</v>
      </c>
      <c r="H105" s="3" t="s">
        <v>279</v>
      </c>
    </row>
    <row r="106" spans="1:17" ht="51" x14ac:dyDescent="0.25">
      <c r="A106" s="46" t="s">
        <v>78</v>
      </c>
      <c r="B106" s="3" t="s">
        <v>4</v>
      </c>
      <c r="C106" s="58" t="s">
        <v>0</v>
      </c>
      <c r="D106" s="59">
        <v>4031</v>
      </c>
      <c r="E106" s="3" t="s">
        <v>79</v>
      </c>
      <c r="F106" s="3" t="s">
        <v>312</v>
      </c>
      <c r="G106" s="3" t="s">
        <v>251</v>
      </c>
      <c r="H106" s="3" t="s">
        <v>279</v>
      </c>
    </row>
    <row r="107" spans="1:17" ht="25.5" x14ac:dyDescent="0.25">
      <c r="A107" s="46" t="s">
        <v>78</v>
      </c>
      <c r="B107" s="3" t="s">
        <v>77</v>
      </c>
      <c r="C107" s="58" t="s">
        <v>0</v>
      </c>
      <c r="D107" s="59">
        <v>7200</v>
      </c>
      <c r="E107" s="3" t="s">
        <v>76</v>
      </c>
      <c r="F107" s="3" t="s">
        <v>312</v>
      </c>
      <c r="G107" s="3" t="s">
        <v>238</v>
      </c>
      <c r="H107" s="3" t="s">
        <v>285</v>
      </c>
    </row>
    <row r="108" spans="1:17" s="1" customFormat="1" ht="63.75" x14ac:dyDescent="0.25">
      <c r="A108" s="47" t="s">
        <v>73</v>
      </c>
      <c r="B108" s="4" t="s">
        <v>1</v>
      </c>
      <c r="C108" s="60" t="s">
        <v>0</v>
      </c>
      <c r="D108" s="61">
        <v>1900</v>
      </c>
      <c r="E108" s="4" t="s">
        <v>75</v>
      </c>
      <c r="F108" s="4" t="s">
        <v>312</v>
      </c>
      <c r="G108" s="4" t="s">
        <v>240</v>
      </c>
      <c r="H108" s="4" t="s">
        <v>253</v>
      </c>
      <c r="I108" s="22"/>
      <c r="J108" s="17"/>
      <c r="K108" s="17"/>
      <c r="L108" s="17"/>
      <c r="M108" s="17"/>
      <c r="N108" s="17"/>
      <c r="O108" s="17"/>
      <c r="P108" s="17"/>
      <c r="Q108" s="17"/>
    </row>
    <row r="109" spans="1:17" s="1" customFormat="1" ht="63.75" x14ac:dyDescent="0.25">
      <c r="A109" s="47" t="s">
        <v>73</v>
      </c>
      <c r="B109" s="4" t="s">
        <v>1</v>
      </c>
      <c r="C109" s="60" t="s">
        <v>0</v>
      </c>
      <c r="D109" s="61">
        <v>1900</v>
      </c>
      <c r="E109" s="4" t="s">
        <v>75</v>
      </c>
      <c r="F109" s="4" t="s">
        <v>312</v>
      </c>
      <c r="G109" s="4" t="s">
        <v>240</v>
      </c>
      <c r="H109" s="4" t="s">
        <v>253</v>
      </c>
      <c r="I109" s="22"/>
      <c r="J109" s="17"/>
      <c r="K109" s="17"/>
      <c r="L109" s="17"/>
      <c r="M109" s="17"/>
      <c r="N109" s="17"/>
      <c r="O109" s="17"/>
      <c r="P109" s="17"/>
      <c r="Q109" s="17"/>
    </row>
    <row r="110" spans="1:17" s="9" customFormat="1" ht="63.75" x14ac:dyDescent="0.25">
      <c r="A110" s="49" t="s">
        <v>73</v>
      </c>
      <c r="B110" s="8" t="s">
        <v>1</v>
      </c>
      <c r="C110" s="65" t="s">
        <v>0</v>
      </c>
      <c r="D110" s="66">
        <v>1790</v>
      </c>
      <c r="E110" s="8" t="s">
        <v>74</v>
      </c>
      <c r="F110" s="8" t="s">
        <v>312</v>
      </c>
      <c r="G110" s="8" t="s">
        <v>269</v>
      </c>
      <c r="H110" s="8" t="s">
        <v>272</v>
      </c>
      <c r="I110" s="22"/>
      <c r="J110" s="19"/>
      <c r="K110" s="19"/>
      <c r="L110" s="19"/>
      <c r="M110" s="19"/>
      <c r="N110" s="19"/>
      <c r="O110" s="19"/>
      <c r="P110" s="19"/>
      <c r="Q110" s="19"/>
    </row>
    <row r="111" spans="1:17" ht="38.25" x14ac:dyDescent="0.25">
      <c r="A111" s="46" t="s">
        <v>73</v>
      </c>
      <c r="B111" s="3" t="s">
        <v>6</v>
      </c>
      <c r="C111" s="58" t="s">
        <v>0</v>
      </c>
      <c r="D111" s="59">
        <v>120.93</v>
      </c>
      <c r="E111" s="3" t="s">
        <v>5</v>
      </c>
      <c r="F111" s="3" t="s">
        <v>312</v>
      </c>
      <c r="G111" s="3" t="s">
        <v>227</v>
      </c>
      <c r="H111" s="3"/>
    </row>
    <row r="112" spans="1:17" s="1" customFormat="1" ht="63.75" x14ac:dyDescent="0.25">
      <c r="A112" s="47" t="s">
        <v>71</v>
      </c>
      <c r="B112" s="4" t="s">
        <v>1</v>
      </c>
      <c r="C112" s="60" t="s">
        <v>0</v>
      </c>
      <c r="D112" s="61">
        <v>4071.9</v>
      </c>
      <c r="E112" s="4" t="s">
        <v>72</v>
      </c>
      <c r="F112" s="4" t="s">
        <v>312</v>
      </c>
      <c r="G112" s="4" t="s">
        <v>229</v>
      </c>
      <c r="H112" s="4" t="s">
        <v>255</v>
      </c>
      <c r="I112" s="22"/>
      <c r="J112" s="17"/>
      <c r="K112" s="17"/>
      <c r="L112" s="17"/>
      <c r="M112" s="17"/>
      <c r="N112" s="17"/>
      <c r="O112" s="17"/>
      <c r="P112" s="17"/>
      <c r="Q112" s="17"/>
    </row>
    <row r="113" spans="1:17" s="1" customFormat="1" ht="63.75" x14ac:dyDescent="0.25">
      <c r="A113" s="47" t="s">
        <v>71</v>
      </c>
      <c r="B113" s="4" t="s">
        <v>1</v>
      </c>
      <c r="C113" s="60" t="s">
        <v>0</v>
      </c>
      <c r="D113" s="61">
        <v>1280</v>
      </c>
      <c r="E113" s="4" t="s">
        <v>70</v>
      </c>
      <c r="F113" s="4" t="s">
        <v>312</v>
      </c>
      <c r="G113" s="4" t="s">
        <v>229</v>
      </c>
      <c r="H113" s="4" t="s">
        <v>307</v>
      </c>
      <c r="I113" s="22"/>
      <c r="J113" s="17"/>
      <c r="K113" s="17"/>
      <c r="L113" s="17"/>
      <c r="M113" s="17"/>
      <c r="N113" s="17"/>
      <c r="O113" s="17"/>
      <c r="P113" s="17"/>
      <c r="Q113" s="17"/>
    </row>
    <row r="114" spans="1:17" s="1" customFormat="1" ht="63.75" x14ac:dyDescent="0.25">
      <c r="A114" s="47" t="s">
        <v>71</v>
      </c>
      <c r="B114" s="4" t="s">
        <v>1</v>
      </c>
      <c r="C114" s="60" t="s">
        <v>0</v>
      </c>
      <c r="D114" s="61">
        <v>5815</v>
      </c>
      <c r="E114" s="4" t="s">
        <v>70</v>
      </c>
      <c r="F114" s="4" t="s">
        <v>312</v>
      </c>
      <c r="G114" s="4" t="s">
        <v>229</v>
      </c>
      <c r="H114" s="4" t="s">
        <v>307</v>
      </c>
      <c r="I114" s="22"/>
      <c r="J114" s="17"/>
      <c r="K114" s="17"/>
      <c r="L114" s="17"/>
      <c r="M114" s="17"/>
      <c r="N114" s="17"/>
      <c r="O114" s="17"/>
      <c r="P114" s="17"/>
      <c r="Q114" s="17"/>
    </row>
    <row r="115" spans="1:17" ht="63.75" x14ac:dyDescent="0.25">
      <c r="A115" s="46" t="s">
        <v>67</v>
      </c>
      <c r="B115" s="3" t="s">
        <v>1</v>
      </c>
      <c r="C115" s="58" t="s">
        <v>0</v>
      </c>
      <c r="D115" s="59">
        <v>200</v>
      </c>
      <c r="E115" s="3" t="s">
        <v>69</v>
      </c>
      <c r="F115" s="3" t="s">
        <v>312</v>
      </c>
      <c r="G115" s="3" t="s">
        <v>227</v>
      </c>
      <c r="H115" s="3"/>
    </row>
    <row r="116" spans="1:17" ht="51" x14ac:dyDescent="0.25">
      <c r="A116" s="46" t="s">
        <v>67</v>
      </c>
      <c r="B116" s="3" t="s">
        <v>9</v>
      </c>
      <c r="C116" s="58" t="s">
        <v>0</v>
      </c>
      <c r="D116" s="59">
        <v>36750</v>
      </c>
      <c r="E116" s="3" t="s">
        <v>68</v>
      </c>
      <c r="F116" s="3" t="s">
        <v>230</v>
      </c>
      <c r="G116" s="11" t="s">
        <v>276</v>
      </c>
      <c r="H116" s="11"/>
    </row>
    <row r="117" spans="1:17" s="1" customFormat="1" ht="63.75" x14ac:dyDescent="0.25">
      <c r="A117" s="47" t="s">
        <v>64</v>
      </c>
      <c r="B117" s="4" t="s">
        <v>1</v>
      </c>
      <c r="C117" s="60" t="s">
        <v>0</v>
      </c>
      <c r="D117" s="61">
        <v>1630.8</v>
      </c>
      <c r="E117" s="4" t="s">
        <v>65</v>
      </c>
      <c r="F117" s="4" t="s">
        <v>270</v>
      </c>
      <c r="G117" s="12" t="s">
        <v>254</v>
      </c>
      <c r="H117" s="12"/>
      <c r="I117" s="22"/>
      <c r="J117" s="17"/>
      <c r="K117" s="17"/>
      <c r="L117" s="17"/>
      <c r="M117" s="17"/>
      <c r="N117" s="17"/>
      <c r="O117" s="17"/>
      <c r="P117" s="17"/>
      <c r="Q117" s="17"/>
    </row>
    <row r="118" spans="1:17" ht="38.25" x14ac:dyDescent="0.25">
      <c r="A118" s="46" t="s">
        <v>63</v>
      </c>
      <c r="B118" s="3" t="s">
        <v>4</v>
      </c>
      <c r="C118" s="58" t="s">
        <v>0</v>
      </c>
      <c r="D118" s="59">
        <v>251059</v>
      </c>
      <c r="E118" s="3" t="s">
        <v>62</v>
      </c>
      <c r="F118" s="3" t="s">
        <v>265</v>
      </c>
      <c r="G118" s="11" t="s">
        <v>324</v>
      </c>
      <c r="H118" s="11"/>
    </row>
    <row r="119" spans="1:17" s="1" customFormat="1" ht="63.75" x14ac:dyDescent="0.25">
      <c r="A119" s="47" t="s">
        <v>60</v>
      </c>
      <c r="B119" s="4" t="s">
        <v>1</v>
      </c>
      <c r="C119" s="60" t="s">
        <v>0</v>
      </c>
      <c r="D119" s="61">
        <v>1900</v>
      </c>
      <c r="E119" s="4" t="s">
        <v>61</v>
      </c>
      <c r="F119" s="4" t="s">
        <v>312</v>
      </c>
      <c r="G119" s="4" t="s">
        <v>240</v>
      </c>
      <c r="H119" s="4" t="s">
        <v>253</v>
      </c>
      <c r="I119" s="22"/>
      <c r="J119" s="17"/>
      <c r="K119" s="17"/>
      <c r="L119" s="17"/>
      <c r="M119" s="17"/>
      <c r="N119" s="17"/>
      <c r="O119" s="17"/>
      <c r="P119" s="17"/>
      <c r="Q119" s="17"/>
    </row>
    <row r="120" spans="1:17" ht="51" x14ac:dyDescent="0.25">
      <c r="A120" s="46" t="s">
        <v>60</v>
      </c>
      <c r="B120" s="3" t="s">
        <v>59</v>
      </c>
      <c r="C120" s="59">
        <v>2507757.6</v>
      </c>
      <c r="D120" s="58" t="s">
        <v>0</v>
      </c>
      <c r="E120" s="3" t="s">
        <v>58</v>
      </c>
      <c r="F120" s="3" t="s">
        <v>261</v>
      </c>
      <c r="G120" s="11" t="s">
        <v>311</v>
      </c>
      <c r="H120" s="11"/>
    </row>
    <row r="121" spans="1:17" s="1" customFormat="1" ht="63.75" x14ac:dyDescent="0.25">
      <c r="A121" s="47" t="s">
        <v>56</v>
      </c>
      <c r="B121" s="4" t="s">
        <v>1</v>
      </c>
      <c r="C121" s="60" t="s">
        <v>0</v>
      </c>
      <c r="D121" s="61">
        <v>2926.2</v>
      </c>
      <c r="E121" s="4" t="s">
        <v>57</v>
      </c>
      <c r="F121" s="4" t="s">
        <v>233</v>
      </c>
      <c r="G121" s="12" t="s">
        <v>254</v>
      </c>
      <c r="H121" s="12"/>
      <c r="I121" s="22"/>
      <c r="J121" s="17"/>
      <c r="K121" s="17"/>
      <c r="L121" s="17"/>
      <c r="M121" s="17"/>
      <c r="N121" s="17"/>
      <c r="O121" s="17"/>
      <c r="P121" s="17"/>
      <c r="Q121" s="17"/>
    </row>
    <row r="122" spans="1:17" ht="38.25" x14ac:dyDescent="0.25">
      <c r="A122" s="46" t="s">
        <v>56</v>
      </c>
      <c r="B122" s="3" t="s">
        <v>1</v>
      </c>
      <c r="C122" s="58" t="s">
        <v>0</v>
      </c>
      <c r="D122" s="59">
        <v>50</v>
      </c>
      <c r="E122" s="3" t="s">
        <v>55</v>
      </c>
      <c r="F122" s="3" t="s">
        <v>312</v>
      </c>
      <c r="G122" s="3" t="s">
        <v>227</v>
      </c>
      <c r="H122" s="3"/>
    </row>
    <row r="123" spans="1:17" s="1" customFormat="1" ht="63.75" x14ac:dyDescent="0.25">
      <c r="A123" s="47" t="s">
        <v>53</v>
      </c>
      <c r="B123" s="4" t="s">
        <v>1</v>
      </c>
      <c r="C123" s="60" t="s">
        <v>0</v>
      </c>
      <c r="D123" s="61">
        <v>980.04</v>
      </c>
      <c r="E123" s="4" t="s">
        <v>54</v>
      </c>
      <c r="F123" s="4" t="s">
        <v>312</v>
      </c>
      <c r="G123" s="4" t="s">
        <v>229</v>
      </c>
      <c r="H123" s="4" t="s">
        <v>307</v>
      </c>
      <c r="I123" s="22"/>
      <c r="J123" s="17"/>
      <c r="K123" s="17"/>
      <c r="L123" s="17"/>
      <c r="M123" s="17"/>
      <c r="N123" s="17"/>
      <c r="O123" s="17"/>
      <c r="P123" s="17"/>
      <c r="Q123" s="17"/>
    </row>
    <row r="124" spans="1:17" ht="38.25" x14ac:dyDescent="0.25">
      <c r="A124" s="46" t="s">
        <v>53</v>
      </c>
      <c r="B124" s="3" t="s">
        <v>6</v>
      </c>
      <c r="C124" s="58" t="s">
        <v>0</v>
      </c>
      <c r="D124" s="59">
        <v>1422.26</v>
      </c>
      <c r="E124" s="3" t="s">
        <v>5</v>
      </c>
      <c r="F124" s="3" t="s">
        <v>312</v>
      </c>
      <c r="G124" s="3" t="s">
        <v>227</v>
      </c>
      <c r="H124" s="3"/>
    </row>
    <row r="125" spans="1:17" ht="51" x14ac:dyDescent="0.25">
      <c r="A125" s="46" t="s">
        <v>51</v>
      </c>
      <c r="B125" s="3" t="s">
        <v>1</v>
      </c>
      <c r="C125" s="58" t="s">
        <v>0</v>
      </c>
      <c r="D125" s="59">
        <v>100</v>
      </c>
      <c r="E125" s="3" t="s">
        <v>52</v>
      </c>
      <c r="F125" s="3" t="s">
        <v>312</v>
      </c>
      <c r="G125" s="3" t="s">
        <v>227</v>
      </c>
      <c r="H125" s="3"/>
    </row>
    <row r="126" spans="1:17" ht="38.25" x14ac:dyDescent="0.25">
      <c r="A126" s="46" t="s">
        <v>49</v>
      </c>
      <c r="B126" s="3" t="s">
        <v>48</v>
      </c>
      <c r="C126" s="58" t="s">
        <v>0</v>
      </c>
      <c r="D126" s="59">
        <v>25000</v>
      </c>
      <c r="E126" s="3" t="s">
        <v>47</v>
      </c>
      <c r="F126" s="3" t="s">
        <v>312</v>
      </c>
      <c r="G126" s="3" t="s">
        <v>229</v>
      </c>
      <c r="H126" s="3" t="s">
        <v>308</v>
      </c>
    </row>
    <row r="127" spans="1:17" ht="63.75" x14ac:dyDescent="0.25">
      <c r="A127" s="46" t="s">
        <v>27</v>
      </c>
      <c r="B127" s="3" t="s">
        <v>1</v>
      </c>
      <c r="C127" s="58" t="s">
        <v>0</v>
      </c>
      <c r="D127" s="59">
        <v>300</v>
      </c>
      <c r="E127" s="3" t="s">
        <v>46</v>
      </c>
      <c r="F127" s="3" t="s">
        <v>312</v>
      </c>
      <c r="G127" s="3" t="s">
        <v>227</v>
      </c>
      <c r="H127" s="3"/>
    </row>
    <row r="128" spans="1:17" ht="51" x14ac:dyDescent="0.25">
      <c r="A128" s="46" t="s">
        <v>27</v>
      </c>
      <c r="B128" s="3" t="s">
        <v>45</v>
      </c>
      <c r="C128" s="58" t="s">
        <v>0</v>
      </c>
      <c r="D128" s="59">
        <v>185015</v>
      </c>
      <c r="E128" s="3" t="s">
        <v>44</v>
      </c>
      <c r="F128" s="3" t="s">
        <v>312</v>
      </c>
      <c r="G128" s="3" t="s">
        <v>412</v>
      </c>
      <c r="H128" s="3" t="s">
        <v>296</v>
      </c>
    </row>
    <row r="129" spans="1:17" s="15" customFormat="1" ht="51" x14ac:dyDescent="0.25">
      <c r="A129" s="46" t="s">
        <v>27</v>
      </c>
      <c r="B129" s="3" t="s">
        <v>43</v>
      </c>
      <c r="C129" s="58" t="s">
        <v>0</v>
      </c>
      <c r="D129" s="59">
        <v>738</v>
      </c>
      <c r="E129" s="3" t="s">
        <v>42</v>
      </c>
      <c r="F129" s="3" t="s">
        <v>291</v>
      </c>
      <c r="G129" s="11" t="s">
        <v>254</v>
      </c>
      <c r="H129" s="11"/>
      <c r="I129" s="21"/>
      <c r="J129" s="20"/>
      <c r="K129" s="20"/>
      <c r="L129" s="20"/>
      <c r="M129" s="20"/>
      <c r="N129" s="20"/>
      <c r="O129" s="20"/>
      <c r="P129" s="20"/>
      <c r="Q129" s="20"/>
    </row>
    <row r="130" spans="1:17" ht="51" x14ac:dyDescent="0.25">
      <c r="A130" s="46" t="s">
        <v>27</v>
      </c>
      <c r="B130" s="3" t="s">
        <v>39</v>
      </c>
      <c r="C130" s="58" t="s">
        <v>0</v>
      </c>
      <c r="D130" s="59">
        <v>10000</v>
      </c>
      <c r="E130" s="3" t="s">
        <v>41</v>
      </c>
      <c r="F130" s="3" t="s">
        <v>312</v>
      </c>
      <c r="G130" s="3" t="s">
        <v>325</v>
      </c>
      <c r="H130" s="3" t="s">
        <v>286</v>
      </c>
    </row>
    <row r="131" spans="1:17" ht="51" x14ac:dyDescent="0.25">
      <c r="A131" s="46" t="s">
        <v>27</v>
      </c>
      <c r="B131" s="3" t="s">
        <v>39</v>
      </c>
      <c r="C131" s="58" t="s">
        <v>0</v>
      </c>
      <c r="D131" s="59">
        <v>10000</v>
      </c>
      <c r="E131" s="3" t="s">
        <v>40</v>
      </c>
      <c r="F131" s="3" t="s">
        <v>312</v>
      </c>
      <c r="G131" s="3" t="s">
        <v>325</v>
      </c>
      <c r="H131" s="3" t="s">
        <v>287</v>
      </c>
    </row>
    <row r="132" spans="1:17" ht="51" x14ac:dyDescent="0.25">
      <c r="A132" s="46" t="s">
        <v>27</v>
      </c>
      <c r="B132" s="3" t="s">
        <v>39</v>
      </c>
      <c r="C132" s="58" t="s">
        <v>0</v>
      </c>
      <c r="D132" s="59">
        <v>10000</v>
      </c>
      <c r="E132" s="3" t="s">
        <v>38</v>
      </c>
      <c r="F132" s="3" t="s">
        <v>312</v>
      </c>
      <c r="G132" s="3" t="s">
        <v>325</v>
      </c>
      <c r="H132" s="3" t="s">
        <v>297</v>
      </c>
    </row>
    <row r="133" spans="1:17" ht="63.75" x14ac:dyDescent="0.25">
      <c r="A133" s="46" t="s">
        <v>27</v>
      </c>
      <c r="B133" s="3" t="s">
        <v>9</v>
      </c>
      <c r="C133" s="58" t="s">
        <v>0</v>
      </c>
      <c r="D133" s="59">
        <v>12000</v>
      </c>
      <c r="E133" s="3" t="s">
        <v>37</v>
      </c>
      <c r="F133" s="3" t="s">
        <v>258</v>
      </c>
      <c r="G133" s="11" t="s">
        <v>276</v>
      </c>
      <c r="H133" s="11" t="s">
        <v>298</v>
      </c>
    </row>
    <row r="134" spans="1:17" ht="63.75" x14ac:dyDescent="0.25">
      <c r="A134" s="46" t="s">
        <v>27</v>
      </c>
      <c r="B134" s="3" t="s">
        <v>9</v>
      </c>
      <c r="C134" s="58" t="s">
        <v>0</v>
      </c>
      <c r="D134" s="59">
        <v>65000</v>
      </c>
      <c r="E134" s="3" t="s">
        <v>36</v>
      </c>
      <c r="F134" s="3" t="s">
        <v>258</v>
      </c>
      <c r="G134" s="11" t="s">
        <v>276</v>
      </c>
      <c r="H134" s="11"/>
    </row>
    <row r="135" spans="1:17" s="1" customFormat="1" ht="63.75" x14ac:dyDescent="0.25">
      <c r="A135" s="47" t="s">
        <v>27</v>
      </c>
      <c r="B135" s="4" t="s">
        <v>163</v>
      </c>
      <c r="C135" s="60" t="s">
        <v>0</v>
      </c>
      <c r="D135" s="61">
        <v>1000</v>
      </c>
      <c r="E135" s="4" t="s">
        <v>35</v>
      </c>
      <c r="F135" s="4" t="s">
        <v>312</v>
      </c>
      <c r="G135" s="4" t="s">
        <v>262</v>
      </c>
      <c r="H135" s="4"/>
      <c r="I135" s="22"/>
      <c r="J135" s="17"/>
      <c r="K135" s="17"/>
      <c r="L135" s="17"/>
      <c r="M135" s="17"/>
      <c r="N135" s="17"/>
      <c r="O135" s="17"/>
      <c r="P135" s="17"/>
      <c r="Q135" s="17"/>
    </row>
    <row r="136" spans="1:17" s="7" customFormat="1" ht="51" x14ac:dyDescent="0.25">
      <c r="A136" s="48" t="s">
        <v>27</v>
      </c>
      <c r="B136" s="6" t="s">
        <v>34</v>
      </c>
      <c r="C136" s="63" t="s">
        <v>0</v>
      </c>
      <c r="D136" s="64">
        <v>75000</v>
      </c>
      <c r="E136" s="6" t="s">
        <v>33</v>
      </c>
      <c r="F136" s="6" t="s">
        <v>312</v>
      </c>
      <c r="G136" s="6" t="s">
        <v>282</v>
      </c>
      <c r="H136" s="6"/>
      <c r="I136" s="21"/>
      <c r="J136" s="18"/>
      <c r="K136" s="18"/>
      <c r="L136" s="18"/>
      <c r="M136" s="18"/>
      <c r="N136" s="18"/>
      <c r="O136" s="18"/>
      <c r="P136" s="18"/>
      <c r="Q136" s="18"/>
    </row>
    <row r="137" spans="1:17" ht="38.25" x14ac:dyDescent="0.25">
      <c r="A137" s="46" t="s">
        <v>27</v>
      </c>
      <c r="B137" s="3" t="s">
        <v>4</v>
      </c>
      <c r="C137" s="58" t="s">
        <v>0</v>
      </c>
      <c r="D137" s="59">
        <v>7091.43</v>
      </c>
      <c r="E137" s="3" t="s">
        <v>32</v>
      </c>
      <c r="F137" s="3" t="s">
        <v>312</v>
      </c>
      <c r="G137" s="3" t="s">
        <v>249</v>
      </c>
      <c r="H137" s="3" t="s">
        <v>297</v>
      </c>
    </row>
    <row r="138" spans="1:17" ht="38.25" x14ac:dyDescent="0.25">
      <c r="A138" s="46" t="s">
        <v>27</v>
      </c>
      <c r="B138" s="3" t="s">
        <v>4</v>
      </c>
      <c r="C138" s="58" t="s">
        <v>0</v>
      </c>
      <c r="D138" s="59">
        <v>18105</v>
      </c>
      <c r="E138" s="3" t="s">
        <v>31</v>
      </c>
      <c r="F138" s="3" t="s">
        <v>312</v>
      </c>
      <c r="G138" s="3" t="s">
        <v>242</v>
      </c>
      <c r="H138" s="3" t="s">
        <v>297</v>
      </c>
    </row>
    <row r="139" spans="1:17" ht="76.5" x14ac:dyDescent="0.25">
      <c r="A139" s="46" t="s">
        <v>27</v>
      </c>
      <c r="B139" s="3" t="s">
        <v>13</v>
      </c>
      <c r="C139" s="58" t="s">
        <v>0</v>
      </c>
      <c r="D139" s="59">
        <v>278.10000000000002</v>
      </c>
      <c r="E139" s="3" t="s">
        <v>30</v>
      </c>
      <c r="F139" s="3" t="s">
        <v>312</v>
      </c>
      <c r="G139" s="3" t="s">
        <v>251</v>
      </c>
      <c r="H139" s="3" t="s">
        <v>297</v>
      </c>
    </row>
    <row r="140" spans="1:17" ht="38.25" x14ac:dyDescent="0.25">
      <c r="A140" s="46" t="s">
        <v>27</v>
      </c>
      <c r="B140" s="3" t="s">
        <v>4</v>
      </c>
      <c r="C140" s="58" t="s">
        <v>0</v>
      </c>
      <c r="D140" s="59">
        <v>30590.48</v>
      </c>
      <c r="E140" s="3" t="s">
        <v>29</v>
      </c>
      <c r="F140" s="3" t="s">
        <v>312</v>
      </c>
      <c r="G140" s="3" t="s">
        <v>252</v>
      </c>
      <c r="H140" s="3" t="s">
        <v>297</v>
      </c>
    </row>
    <row r="141" spans="1:17" ht="51" x14ac:dyDescent="0.25">
      <c r="A141" s="46" t="s">
        <v>27</v>
      </c>
      <c r="B141" s="3" t="s">
        <v>4</v>
      </c>
      <c r="C141" s="58" t="s">
        <v>0</v>
      </c>
      <c r="D141" s="59">
        <v>4032.38</v>
      </c>
      <c r="E141" s="3" t="s">
        <v>28</v>
      </c>
      <c r="F141" s="3" t="s">
        <v>312</v>
      </c>
      <c r="G141" s="3" t="s">
        <v>256</v>
      </c>
      <c r="H141" s="3" t="s">
        <v>297</v>
      </c>
    </row>
    <row r="142" spans="1:17" ht="38.25" x14ac:dyDescent="0.25">
      <c r="A142" s="46" t="s">
        <v>27</v>
      </c>
      <c r="B142" s="3" t="s">
        <v>4</v>
      </c>
      <c r="C142" s="58" t="s">
        <v>0</v>
      </c>
      <c r="D142" s="59">
        <v>17457</v>
      </c>
      <c r="E142" s="3" t="s">
        <v>26</v>
      </c>
      <c r="F142" s="3" t="s">
        <v>312</v>
      </c>
      <c r="G142" s="3" t="s">
        <v>242</v>
      </c>
      <c r="H142" s="3" t="s">
        <v>287</v>
      </c>
    </row>
    <row r="143" spans="1:17" s="1" customFormat="1" ht="63.75" x14ac:dyDescent="0.25">
      <c r="A143" s="47" t="s">
        <v>25</v>
      </c>
      <c r="B143" s="4" t="s">
        <v>43</v>
      </c>
      <c r="C143" s="60" t="s">
        <v>0</v>
      </c>
      <c r="D143" s="61">
        <v>41950.66</v>
      </c>
      <c r="E143" s="4" t="s">
        <v>24</v>
      </c>
      <c r="F143" s="4" t="s">
        <v>271</v>
      </c>
      <c r="G143" s="12" t="s">
        <v>254</v>
      </c>
      <c r="H143" s="12"/>
      <c r="I143" s="22"/>
      <c r="J143" s="17"/>
      <c r="K143" s="17"/>
      <c r="L143" s="17"/>
      <c r="M143" s="17"/>
      <c r="N143" s="17"/>
      <c r="O143" s="17"/>
      <c r="P143" s="17"/>
      <c r="Q143" s="17"/>
    </row>
    <row r="144" spans="1:17" s="1" customFormat="1" ht="63.75" x14ac:dyDescent="0.25">
      <c r="A144" s="47" t="s">
        <v>22</v>
      </c>
      <c r="B144" s="4" t="s">
        <v>1</v>
      </c>
      <c r="C144" s="60" t="s">
        <v>0</v>
      </c>
      <c r="D144" s="61">
        <v>1900</v>
      </c>
      <c r="E144" s="4" t="s">
        <v>23</v>
      </c>
      <c r="F144" s="4" t="s">
        <v>312</v>
      </c>
      <c r="G144" s="4" t="s">
        <v>240</v>
      </c>
      <c r="H144" s="4" t="s">
        <v>253</v>
      </c>
      <c r="I144" s="22"/>
      <c r="J144" s="17"/>
      <c r="K144" s="17"/>
      <c r="L144" s="17"/>
      <c r="M144" s="17"/>
      <c r="N144" s="17"/>
      <c r="O144" s="17"/>
      <c r="P144" s="17"/>
      <c r="Q144" s="17"/>
    </row>
    <row r="145" spans="1:17" ht="38.25" x14ac:dyDescent="0.25">
      <c r="A145" s="46" t="s">
        <v>22</v>
      </c>
      <c r="B145" s="3" t="s">
        <v>21</v>
      </c>
      <c r="C145" s="58" t="s">
        <v>0</v>
      </c>
      <c r="D145" s="59">
        <v>472000</v>
      </c>
      <c r="E145" s="3" t="s">
        <v>20</v>
      </c>
      <c r="F145" s="3" t="s">
        <v>278</v>
      </c>
      <c r="G145" s="11" t="s">
        <v>299</v>
      </c>
      <c r="H145" s="11"/>
    </row>
    <row r="146" spans="1:17" ht="38.25" x14ac:dyDescent="0.25">
      <c r="A146" s="46" t="s">
        <v>12</v>
      </c>
      <c r="B146" s="3" t="s">
        <v>1</v>
      </c>
      <c r="C146" s="58" t="s">
        <v>0</v>
      </c>
      <c r="D146" s="59">
        <v>60</v>
      </c>
      <c r="E146" s="3" t="s">
        <v>19</v>
      </c>
      <c r="F146" s="3" t="s">
        <v>312</v>
      </c>
      <c r="G146" s="3" t="s">
        <v>227</v>
      </c>
      <c r="H146" s="3"/>
    </row>
    <row r="147" spans="1:17" ht="63.75" x14ac:dyDescent="0.25">
      <c r="A147" s="46" t="s">
        <v>12</v>
      </c>
      <c r="B147" s="3" t="s">
        <v>1</v>
      </c>
      <c r="C147" s="58" t="s">
        <v>0</v>
      </c>
      <c r="D147" s="59">
        <v>200</v>
      </c>
      <c r="E147" s="3" t="s">
        <v>18</v>
      </c>
      <c r="F147" s="3" t="s">
        <v>312</v>
      </c>
      <c r="G147" s="3" t="s">
        <v>227</v>
      </c>
      <c r="H147" s="3"/>
    </row>
    <row r="148" spans="1:17" ht="63.75" x14ac:dyDescent="0.25">
      <c r="A148" s="46" t="s">
        <v>12</v>
      </c>
      <c r="B148" s="3" t="s">
        <v>1</v>
      </c>
      <c r="C148" s="58" t="s">
        <v>0</v>
      </c>
      <c r="D148" s="59">
        <v>272.33</v>
      </c>
      <c r="E148" s="3" t="s">
        <v>3</v>
      </c>
      <c r="F148" s="3" t="s">
        <v>312</v>
      </c>
      <c r="G148" s="3" t="s">
        <v>227</v>
      </c>
      <c r="H148" s="3"/>
    </row>
    <row r="149" spans="1:17" s="15" customFormat="1" ht="38.25" x14ac:dyDescent="0.25">
      <c r="A149" s="46" t="s">
        <v>12</v>
      </c>
      <c r="B149" s="3" t="s">
        <v>14</v>
      </c>
      <c r="C149" s="58" t="s">
        <v>0</v>
      </c>
      <c r="D149" s="59">
        <v>2786</v>
      </c>
      <c r="E149" s="3" t="s">
        <v>17</v>
      </c>
      <c r="F149" s="3" t="s">
        <v>278</v>
      </c>
      <c r="G149" s="11" t="s">
        <v>254</v>
      </c>
      <c r="H149" s="11"/>
      <c r="I149" s="21"/>
      <c r="J149" s="20"/>
      <c r="K149" s="20"/>
      <c r="L149" s="20"/>
      <c r="M149" s="20"/>
      <c r="N149" s="20"/>
      <c r="O149" s="20"/>
      <c r="P149" s="20"/>
      <c r="Q149" s="20"/>
    </row>
    <row r="150" spans="1:17" s="15" customFormat="1" ht="51" x14ac:dyDescent="0.25">
      <c r="A150" s="46" t="s">
        <v>12</v>
      </c>
      <c r="B150" s="3" t="s">
        <v>14</v>
      </c>
      <c r="C150" s="58" t="s">
        <v>0</v>
      </c>
      <c r="D150" s="59">
        <v>200</v>
      </c>
      <c r="E150" s="3" t="s">
        <v>16</v>
      </c>
      <c r="F150" s="3" t="s">
        <v>261</v>
      </c>
      <c r="G150" s="11" t="s">
        <v>254</v>
      </c>
      <c r="H150" s="11"/>
      <c r="I150" s="21"/>
      <c r="J150" s="20"/>
      <c r="K150" s="20"/>
      <c r="L150" s="20"/>
      <c r="M150" s="20"/>
      <c r="N150" s="20"/>
      <c r="O150" s="20"/>
      <c r="P150" s="20"/>
      <c r="Q150" s="20"/>
    </row>
    <row r="151" spans="1:17" s="15" customFormat="1" ht="51" x14ac:dyDescent="0.25">
      <c r="A151" s="46" t="s">
        <v>12</v>
      </c>
      <c r="B151" s="3" t="s">
        <v>14</v>
      </c>
      <c r="C151" s="58" t="s">
        <v>0</v>
      </c>
      <c r="D151" s="59">
        <v>33289</v>
      </c>
      <c r="E151" s="3" t="s">
        <v>15</v>
      </c>
      <c r="F151" s="3" t="s">
        <v>261</v>
      </c>
      <c r="G151" s="11" t="s">
        <v>254</v>
      </c>
      <c r="H151" s="11"/>
      <c r="I151" s="21"/>
      <c r="J151" s="20"/>
      <c r="K151" s="20"/>
      <c r="L151" s="20"/>
      <c r="M151" s="20"/>
      <c r="N151" s="20"/>
      <c r="O151" s="20"/>
      <c r="P151" s="20"/>
      <c r="Q151" s="20"/>
    </row>
    <row r="152" spans="1:17" ht="38.25" x14ac:dyDescent="0.25">
      <c r="A152" s="50" t="s">
        <v>331</v>
      </c>
      <c r="B152" s="35" t="s">
        <v>11</v>
      </c>
      <c r="C152" s="67" t="s">
        <v>0</v>
      </c>
      <c r="D152" s="68">
        <v>40487</v>
      </c>
      <c r="E152" s="35" t="s">
        <v>332</v>
      </c>
      <c r="F152" s="3" t="s">
        <v>312</v>
      </c>
      <c r="G152" s="3" t="s">
        <v>412</v>
      </c>
      <c r="H152" s="11"/>
    </row>
    <row r="153" spans="1:17" ht="63.75" x14ac:dyDescent="0.25">
      <c r="A153" s="50" t="s">
        <v>333</v>
      </c>
      <c r="B153" s="35" t="s">
        <v>334</v>
      </c>
      <c r="C153" s="67" t="s">
        <v>0</v>
      </c>
      <c r="D153" s="68">
        <v>900000</v>
      </c>
      <c r="E153" s="35" t="s">
        <v>335</v>
      </c>
      <c r="F153" s="3" t="s">
        <v>270</v>
      </c>
      <c r="G153" s="3" t="s">
        <v>399</v>
      </c>
      <c r="H153" s="11"/>
    </row>
    <row r="154" spans="1:17" ht="38.25" x14ac:dyDescent="0.25">
      <c r="A154" s="50" t="s">
        <v>336</v>
      </c>
      <c r="B154" s="35" t="s">
        <v>50</v>
      </c>
      <c r="C154" s="67" t="s">
        <v>0</v>
      </c>
      <c r="D154" s="68">
        <v>32177</v>
      </c>
      <c r="E154" s="35" t="s">
        <v>337</v>
      </c>
      <c r="F154" s="3" t="s">
        <v>312</v>
      </c>
      <c r="G154" s="3" t="s">
        <v>412</v>
      </c>
      <c r="H154" s="11"/>
    </row>
    <row r="155" spans="1:17" ht="25.5" x14ac:dyDescent="0.25">
      <c r="A155" s="50" t="s">
        <v>336</v>
      </c>
      <c r="B155" s="35" t="s">
        <v>1</v>
      </c>
      <c r="C155" s="67" t="s">
        <v>0</v>
      </c>
      <c r="D155" s="68">
        <v>49155</v>
      </c>
      <c r="E155" s="35" t="s">
        <v>338</v>
      </c>
      <c r="F155" s="3" t="s">
        <v>312</v>
      </c>
      <c r="G155" s="3" t="s">
        <v>244</v>
      </c>
      <c r="H155" s="11" t="s">
        <v>393</v>
      </c>
    </row>
    <row r="156" spans="1:17" ht="38.25" x14ac:dyDescent="0.25">
      <c r="A156" s="50" t="s">
        <v>336</v>
      </c>
      <c r="B156" s="35" t="s">
        <v>4</v>
      </c>
      <c r="C156" s="67" t="s">
        <v>0</v>
      </c>
      <c r="D156" s="68">
        <v>2881.5</v>
      </c>
      <c r="E156" s="35" t="s">
        <v>339</v>
      </c>
      <c r="F156" s="3" t="s">
        <v>312</v>
      </c>
      <c r="G156" s="11" t="s">
        <v>249</v>
      </c>
      <c r="H156" s="11" t="s">
        <v>393</v>
      </c>
    </row>
    <row r="157" spans="1:17" ht="76.5" x14ac:dyDescent="0.25">
      <c r="A157" s="50" t="s">
        <v>336</v>
      </c>
      <c r="B157" s="35" t="s">
        <v>13</v>
      </c>
      <c r="C157" s="67" t="s">
        <v>0</v>
      </c>
      <c r="D157" s="68">
        <v>113</v>
      </c>
      <c r="E157" s="35" t="s">
        <v>340</v>
      </c>
      <c r="F157" s="3" t="s">
        <v>312</v>
      </c>
      <c r="G157" s="11" t="s">
        <v>251</v>
      </c>
      <c r="H157" s="11" t="s">
        <v>393</v>
      </c>
    </row>
    <row r="158" spans="1:17" ht="38.25" x14ac:dyDescent="0.25">
      <c r="A158" s="50" t="s">
        <v>336</v>
      </c>
      <c r="B158" s="35" t="s">
        <v>4</v>
      </c>
      <c r="C158" s="67" t="s">
        <v>0</v>
      </c>
      <c r="D158" s="68">
        <v>12430</v>
      </c>
      <c r="E158" s="35" t="s">
        <v>341</v>
      </c>
      <c r="F158" s="3" t="s">
        <v>312</v>
      </c>
      <c r="G158" s="11" t="s">
        <v>252</v>
      </c>
      <c r="H158" s="11" t="s">
        <v>393</v>
      </c>
    </row>
    <row r="159" spans="1:17" ht="51" x14ac:dyDescent="0.25">
      <c r="A159" s="50" t="s">
        <v>336</v>
      </c>
      <c r="B159" s="35" t="s">
        <v>4</v>
      </c>
      <c r="C159" s="67" t="s">
        <v>0</v>
      </c>
      <c r="D159" s="68">
        <v>2741.8</v>
      </c>
      <c r="E159" s="35" t="s">
        <v>342</v>
      </c>
      <c r="F159" s="3" t="s">
        <v>312</v>
      </c>
      <c r="G159" s="11" t="s">
        <v>256</v>
      </c>
      <c r="H159" s="11" t="s">
        <v>394</v>
      </c>
    </row>
    <row r="160" spans="1:17" ht="38.25" x14ac:dyDescent="0.25">
      <c r="A160" s="50" t="s">
        <v>336</v>
      </c>
      <c r="B160" s="35" t="s">
        <v>4</v>
      </c>
      <c r="C160" s="67" t="s">
        <v>0</v>
      </c>
      <c r="D160" s="68">
        <v>20799.86</v>
      </c>
      <c r="E160" s="35" t="s">
        <v>343</v>
      </c>
      <c r="F160" s="3" t="s">
        <v>312</v>
      </c>
      <c r="G160" s="3" t="s">
        <v>252</v>
      </c>
      <c r="H160" s="11" t="s">
        <v>394</v>
      </c>
    </row>
    <row r="161" spans="1:8" ht="38.25" x14ac:dyDescent="0.25">
      <c r="A161" s="50" t="s">
        <v>336</v>
      </c>
      <c r="B161" s="35" t="s">
        <v>4</v>
      </c>
      <c r="C161" s="67" t="s">
        <v>0</v>
      </c>
      <c r="D161" s="68">
        <v>4821.79</v>
      </c>
      <c r="E161" s="35" t="s">
        <v>344</v>
      </c>
      <c r="F161" s="3" t="s">
        <v>312</v>
      </c>
      <c r="G161" s="3" t="s">
        <v>249</v>
      </c>
      <c r="H161" s="11" t="s">
        <v>394</v>
      </c>
    </row>
    <row r="162" spans="1:8" ht="51" x14ac:dyDescent="0.25">
      <c r="A162" s="50" t="s">
        <v>336</v>
      </c>
      <c r="B162" s="35" t="s">
        <v>4</v>
      </c>
      <c r="C162" s="67" t="s">
        <v>0</v>
      </c>
      <c r="D162" s="68">
        <v>1638.5</v>
      </c>
      <c r="E162" s="35" t="s">
        <v>345</v>
      </c>
      <c r="F162" s="3" t="s">
        <v>312</v>
      </c>
      <c r="G162" s="3" t="s">
        <v>256</v>
      </c>
      <c r="H162" s="11" t="s">
        <v>393</v>
      </c>
    </row>
    <row r="163" spans="1:8" ht="76.5" x14ac:dyDescent="0.25">
      <c r="A163" s="50" t="s">
        <v>336</v>
      </c>
      <c r="B163" s="35" t="s">
        <v>13</v>
      </c>
      <c r="C163" s="67" t="s">
        <v>0</v>
      </c>
      <c r="D163" s="68">
        <v>189.1</v>
      </c>
      <c r="E163" s="35" t="s">
        <v>346</v>
      </c>
      <c r="F163" s="3" t="s">
        <v>312</v>
      </c>
      <c r="G163" s="3" t="s">
        <v>251</v>
      </c>
      <c r="H163" s="11" t="s">
        <v>395</v>
      </c>
    </row>
    <row r="164" spans="1:8" ht="38.25" x14ac:dyDescent="0.25">
      <c r="A164" s="50" t="s">
        <v>336</v>
      </c>
      <c r="B164" s="35" t="s">
        <v>4</v>
      </c>
      <c r="C164" s="67" t="s">
        <v>0</v>
      </c>
      <c r="D164" s="68">
        <v>12290.83</v>
      </c>
      <c r="E164" s="35" t="s">
        <v>347</v>
      </c>
      <c r="F164" s="3" t="s">
        <v>312</v>
      </c>
      <c r="G164" s="3" t="s">
        <v>242</v>
      </c>
      <c r="H164" s="11" t="s">
        <v>394</v>
      </c>
    </row>
    <row r="165" spans="1:8" ht="38.25" x14ac:dyDescent="0.25">
      <c r="A165" s="50" t="s">
        <v>336</v>
      </c>
      <c r="B165" s="35" t="s">
        <v>4</v>
      </c>
      <c r="C165" s="67" t="s">
        <v>0</v>
      </c>
      <c r="D165" s="68">
        <v>954.85</v>
      </c>
      <c r="E165" s="35" t="s">
        <v>348</v>
      </c>
      <c r="F165" s="3" t="s">
        <v>312</v>
      </c>
      <c r="G165" s="3" t="s">
        <v>242</v>
      </c>
      <c r="H165" s="11" t="s">
        <v>393</v>
      </c>
    </row>
    <row r="166" spans="1:8" ht="38.25" x14ac:dyDescent="0.25">
      <c r="A166" s="50" t="s">
        <v>336</v>
      </c>
      <c r="B166" s="35" t="s">
        <v>4</v>
      </c>
      <c r="C166" s="67" t="s">
        <v>0</v>
      </c>
      <c r="D166" s="68">
        <v>6390.15</v>
      </c>
      <c r="E166" s="35" t="s">
        <v>348</v>
      </c>
      <c r="F166" s="3" t="s">
        <v>312</v>
      </c>
      <c r="G166" s="3" t="s">
        <v>242</v>
      </c>
      <c r="H166" s="11" t="s">
        <v>393</v>
      </c>
    </row>
    <row r="167" spans="1:8" ht="51" x14ac:dyDescent="0.25">
      <c r="A167" s="50" t="s">
        <v>349</v>
      </c>
      <c r="B167" s="35" t="s">
        <v>1</v>
      </c>
      <c r="C167" s="67" t="s">
        <v>0</v>
      </c>
      <c r="D167" s="68">
        <v>100</v>
      </c>
      <c r="E167" s="35" t="s">
        <v>350</v>
      </c>
      <c r="F167" s="3" t="s">
        <v>312</v>
      </c>
      <c r="G167" s="3" t="s">
        <v>227</v>
      </c>
      <c r="H167" s="11"/>
    </row>
    <row r="168" spans="1:8" ht="51" x14ac:dyDescent="0.25">
      <c r="A168" s="50" t="s">
        <v>351</v>
      </c>
      <c r="B168" s="35" t="s">
        <v>1</v>
      </c>
      <c r="C168" s="67" t="s">
        <v>0</v>
      </c>
      <c r="D168" s="68">
        <v>100</v>
      </c>
      <c r="E168" s="35" t="s">
        <v>352</v>
      </c>
      <c r="F168" s="3" t="s">
        <v>312</v>
      </c>
      <c r="G168" s="3" t="s">
        <v>227</v>
      </c>
      <c r="H168" s="11"/>
    </row>
    <row r="169" spans="1:8" ht="63.75" x14ac:dyDescent="0.25">
      <c r="A169" s="47" t="s">
        <v>353</v>
      </c>
      <c r="B169" s="4" t="s">
        <v>1</v>
      </c>
      <c r="C169" s="60" t="s">
        <v>0</v>
      </c>
      <c r="D169" s="61">
        <v>26388.6</v>
      </c>
      <c r="E169" s="4" t="s">
        <v>354</v>
      </c>
      <c r="F169" s="4" t="s">
        <v>275</v>
      </c>
      <c r="G169" s="4" t="s">
        <v>254</v>
      </c>
      <c r="H169" s="4"/>
    </row>
    <row r="170" spans="1:8" ht="63.75" x14ac:dyDescent="0.25">
      <c r="A170" s="47" t="s">
        <v>353</v>
      </c>
      <c r="B170" s="4" t="s">
        <v>1</v>
      </c>
      <c r="C170" s="60" t="s">
        <v>0</v>
      </c>
      <c r="D170" s="61">
        <v>10733</v>
      </c>
      <c r="E170" s="4" t="s">
        <v>354</v>
      </c>
      <c r="F170" s="4" t="s">
        <v>271</v>
      </c>
      <c r="G170" s="4" t="s">
        <v>254</v>
      </c>
      <c r="H170" s="12"/>
    </row>
    <row r="171" spans="1:8" ht="38.25" x14ac:dyDescent="0.25">
      <c r="A171" s="50" t="s">
        <v>355</v>
      </c>
      <c r="B171" s="35" t="s">
        <v>356</v>
      </c>
      <c r="C171" s="67" t="s">
        <v>0</v>
      </c>
      <c r="D171" s="68">
        <v>400</v>
      </c>
      <c r="E171" s="35" t="s">
        <v>357</v>
      </c>
      <c r="F171" s="3" t="s">
        <v>312</v>
      </c>
      <c r="G171" s="3" t="s">
        <v>400</v>
      </c>
      <c r="H171" s="11"/>
    </row>
    <row r="172" spans="1:8" ht="63.75" x14ac:dyDescent="0.25">
      <c r="A172" s="51" t="s">
        <v>358</v>
      </c>
      <c r="B172" s="36" t="s">
        <v>1</v>
      </c>
      <c r="C172" s="69" t="s">
        <v>0</v>
      </c>
      <c r="D172" s="70">
        <v>5260</v>
      </c>
      <c r="E172" s="36" t="s">
        <v>359</v>
      </c>
      <c r="F172" s="4" t="s">
        <v>312</v>
      </c>
      <c r="G172" s="4" t="s">
        <v>234</v>
      </c>
      <c r="H172" s="12"/>
    </row>
    <row r="173" spans="1:8" ht="38.25" x14ac:dyDescent="0.25">
      <c r="A173" s="52" t="s">
        <v>360</v>
      </c>
      <c r="B173" s="31" t="s">
        <v>43</v>
      </c>
      <c r="C173" s="71" t="s">
        <v>0</v>
      </c>
      <c r="D173" s="72">
        <v>48628</v>
      </c>
      <c r="E173" s="31" t="s">
        <v>361</v>
      </c>
      <c r="F173" s="31" t="s">
        <v>270</v>
      </c>
      <c r="G173" s="31" t="s">
        <v>254</v>
      </c>
      <c r="H173" s="32"/>
    </row>
    <row r="174" spans="1:8" ht="51" x14ac:dyDescent="0.25">
      <c r="A174" s="50" t="s">
        <v>360</v>
      </c>
      <c r="B174" s="35" t="s">
        <v>362</v>
      </c>
      <c r="C174" s="67" t="s">
        <v>0</v>
      </c>
      <c r="D174" s="68">
        <v>150000</v>
      </c>
      <c r="E174" s="35" t="s">
        <v>363</v>
      </c>
      <c r="F174" s="3" t="s">
        <v>402</v>
      </c>
      <c r="G174" s="3" t="s">
        <v>401</v>
      </c>
      <c r="H174" s="11"/>
    </row>
    <row r="175" spans="1:8" ht="38.25" x14ac:dyDescent="0.25">
      <c r="A175" s="50" t="s">
        <v>360</v>
      </c>
      <c r="B175" s="35" t="s">
        <v>6</v>
      </c>
      <c r="C175" s="67" t="s">
        <v>0</v>
      </c>
      <c r="D175" s="68">
        <v>82.25</v>
      </c>
      <c r="E175" s="35" t="s">
        <v>5</v>
      </c>
      <c r="F175" s="3" t="s">
        <v>312</v>
      </c>
      <c r="G175" s="3" t="s">
        <v>227</v>
      </c>
      <c r="H175" s="11"/>
    </row>
    <row r="176" spans="1:8" ht="63.75" x14ac:dyDescent="0.25">
      <c r="A176" s="50" t="s">
        <v>364</v>
      </c>
      <c r="B176" s="35" t="s">
        <v>1</v>
      </c>
      <c r="C176" s="67" t="s">
        <v>0</v>
      </c>
      <c r="D176" s="68">
        <v>460.18</v>
      </c>
      <c r="E176" s="35" t="s">
        <v>3</v>
      </c>
      <c r="F176" s="3" t="s">
        <v>312</v>
      </c>
      <c r="G176" s="3" t="s">
        <v>227</v>
      </c>
      <c r="H176" s="11"/>
    </row>
    <row r="177" spans="1:8" ht="51" x14ac:dyDescent="0.25">
      <c r="A177" s="50" t="s">
        <v>364</v>
      </c>
      <c r="B177" s="35" t="s">
        <v>1</v>
      </c>
      <c r="C177" s="67" t="s">
        <v>0</v>
      </c>
      <c r="D177" s="68">
        <v>100</v>
      </c>
      <c r="E177" s="35" t="s">
        <v>365</v>
      </c>
      <c r="F177" s="3" t="s">
        <v>312</v>
      </c>
      <c r="G177" s="3" t="s">
        <v>227</v>
      </c>
      <c r="H177" s="11"/>
    </row>
    <row r="178" spans="1:8" ht="63.75" x14ac:dyDescent="0.25">
      <c r="A178" s="47" t="s">
        <v>364</v>
      </c>
      <c r="B178" s="4" t="s">
        <v>1</v>
      </c>
      <c r="C178" s="60" t="s">
        <v>0</v>
      </c>
      <c r="D178" s="61">
        <v>2100</v>
      </c>
      <c r="E178" s="4" t="s">
        <v>366</v>
      </c>
      <c r="F178" s="4" t="s">
        <v>312</v>
      </c>
      <c r="G178" s="4" t="s">
        <v>406</v>
      </c>
      <c r="H178" s="12" t="s">
        <v>407</v>
      </c>
    </row>
    <row r="179" spans="1:8" ht="38.25" x14ac:dyDescent="0.25">
      <c r="A179" s="50" t="s">
        <v>364</v>
      </c>
      <c r="B179" s="35" t="s">
        <v>21</v>
      </c>
      <c r="C179" s="67" t="s">
        <v>0</v>
      </c>
      <c r="D179" s="68">
        <v>472000</v>
      </c>
      <c r="E179" s="35" t="s">
        <v>367</v>
      </c>
      <c r="F179" s="3" t="s">
        <v>278</v>
      </c>
      <c r="G179" s="11" t="s">
        <v>299</v>
      </c>
      <c r="H179" s="11"/>
    </row>
    <row r="180" spans="1:8" ht="38.25" x14ac:dyDescent="0.25">
      <c r="A180" s="50" t="s">
        <v>364</v>
      </c>
      <c r="B180" s="35" t="s">
        <v>334</v>
      </c>
      <c r="C180" s="67" t="s">
        <v>0</v>
      </c>
      <c r="D180" s="68">
        <v>552500</v>
      </c>
      <c r="E180" s="35" t="s">
        <v>368</v>
      </c>
      <c r="F180" s="3" t="s">
        <v>271</v>
      </c>
      <c r="G180" s="11" t="s">
        <v>403</v>
      </c>
      <c r="H180" s="11"/>
    </row>
    <row r="181" spans="1:8" ht="38.25" x14ac:dyDescent="0.25">
      <c r="A181" s="50" t="s">
        <v>364</v>
      </c>
      <c r="B181" s="35" t="s">
        <v>11</v>
      </c>
      <c r="C181" s="67" t="s">
        <v>0</v>
      </c>
      <c r="D181" s="68">
        <v>5310</v>
      </c>
      <c r="E181" s="35" t="s">
        <v>369</v>
      </c>
      <c r="F181" s="3" t="s">
        <v>312</v>
      </c>
      <c r="G181" s="3" t="s">
        <v>239</v>
      </c>
      <c r="H181" s="3" t="s">
        <v>303</v>
      </c>
    </row>
    <row r="182" spans="1:8" ht="38.25" x14ac:dyDescent="0.25">
      <c r="A182" s="50" t="s">
        <v>364</v>
      </c>
      <c r="B182" s="35" t="s">
        <v>11</v>
      </c>
      <c r="C182" s="67" t="s">
        <v>0</v>
      </c>
      <c r="D182" s="68">
        <v>40708</v>
      </c>
      <c r="E182" s="35" t="s">
        <v>370</v>
      </c>
      <c r="F182" s="3" t="s">
        <v>312</v>
      </c>
      <c r="G182" s="3" t="s">
        <v>412</v>
      </c>
      <c r="H182" s="11"/>
    </row>
    <row r="183" spans="1:8" ht="63.75" x14ac:dyDescent="0.25">
      <c r="A183" s="50" t="s">
        <v>371</v>
      </c>
      <c r="B183" s="35" t="s">
        <v>1</v>
      </c>
      <c r="C183" s="67" t="s">
        <v>0</v>
      </c>
      <c r="D183" s="68">
        <v>500</v>
      </c>
      <c r="E183" s="35" t="s">
        <v>3</v>
      </c>
      <c r="F183" s="3" t="s">
        <v>312</v>
      </c>
      <c r="G183" s="3" t="s">
        <v>227</v>
      </c>
      <c r="H183" s="11"/>
    </row>
    <row r="184" spans="1:8" ht="63.75" x14ac:dyDescent="0.25">
      <c r="A184" s="50" t="s">
        <v>371</v>
      </c>
      <c r="B184" s="35" t="s">
        <v>372</v>
      </c>
      <c r="C184" s="67" t="s">
        <v>0</v>
      </c>
      <c r="D184" s="68">
        <v>100000</v>
      </c>
      <c r="E184" s="35" t="s">
        <v>373</v>
      </c>
      <c r="F184" s="3" t="s">
        <v>402</v>
      </c>
      <c r="G184" s="3" t="s">
        <v>404</v>
      </c>
      <c r="H184" s="11"/>
    </row>
    <row r="185" spans="1:8" ht="63.75" x14ac:dyDescent="0.25">
      <c r="A185" s="51" t="s">
        <v>374</v>
      </c>
      <c r="B185" s="36" t="s">
        <v>1</v>
      </c>
      <c r="C185" s="69" t="s">
        <v>0</v>
      </c>
      <c r="D185" s="70">
        <v>1765</v>
      </c>
      <c r="E185" s="36" t="s">
        <v>375</v>
      </c>
      <c r="F185" s="4" t="s">
        <v>312</v>
      </c>
      <c r="G185" s="4" t="s">
        <v>240</v>
      </c>
      <c r="H185" s="12" t="s">
        <v>253</v>
      </c>
    </row>
    <row r="186" spans="1:8" ht="25.5" x14ac:dyDescent="0.25">
      <c r="A186" s="50" t="s">
        <v>376</v>
      </c>
      <c r="B186" s="35" t="s">
        <v>1</v>
      </c>
      <c r="C186" s="67" t="s">
        <v>0</v>
      </c>
      <c r="D186" s="68">
        <v>82254</v>
      </c>
      <c r="E186" s="35" t="s">
        <v>377</v>
      </c>
      <c r="F186" s="3" t="s">
        <v>312</v>
      </c>
      <c r="G186" s="3" t="s">
        <v>244</v>
      </c>
      <c r="H186" s="11" t="s">
        <v>394</v>
      </c>
    </row>
    <row r="187" spans="1:8" ht="63.75" x14ac:dyDescent="0.25">
      <c r="A187" s="50" t="s">
        <v>376</v>
      </c>
      <c r="B187" s="35" t="s">
        <v>4</v>
      </c>
      <c r="C187" s="67" t="s">
        <v>0</v>
      </c>
      <c r="D187" s="68">
        <v>14992.53</v>
      </c>
      <c r="E187" s="35" t="s">
        <v>378</v>
      </c>
      <c r="F187" s="3" t="s">
        <v>402</v>
      </c>
      <c r="G187" s="3" t="s">
        <v>404</v>
      </c>
      <c r="H187" s="11"/>
    </row>
    <row r="188" spans="1:8" ht="51" x14ac:dyDescent="0.25">
      <c r="A188" s="50" t="s">
        <v>379</v>
      </c>
      <c r="B188" s="35" t="s">
        <v>1</v>
      </c>
      <c r="C188" s="67" t="s">
        <v>0</v>
      </c>
      <c r="D188" s="68">
        <v>100</v>
      </c>
      <c r="E188" s="35" t="s">
        <v>380</v>
      </c>
      <c r="F188" s="3" t="s">
        <v>312</v>
      </c>
      <c r="G188" s="3" t="s">
        <v>227</v>
      </c>
      <c r="H188" s="11"/>
    </row>
    <row r="189" spans="1:8" x14ac:dyDescent="0.25">
      <c r="A189" s="50" t="s">
        <v>379</v>
      </c>
      <c r="B189" s="35" t="s">
        <v>381</v>
      </c>
      <c r="C189" s="67" t="s">
        <v>0</v>
      </c>
      <c r="D189" s="68">
        <v>1000</v>
      </c>
      <c r="E189" s="35" t="s">
        <v>382</v>
      </c>
      <c r="F189" s="3" t="s">
        <v>312</v>
      </c>
      <c r="G189" s="11" t="s">
        <v>405</v>
      </c>
      <c r="H189" s="11"/>
    </row>
    <row r="190" spans="1:8" ht="38.25" x14ac:dyDescent="0.25">
      <c r="A190" s="50" t="s">
        <v>384</v>
      </c>
      <c r="B190" s="35" t="s">
        <v>6</v>
      </c>
      <c r="C190" s="67" t="s">
        <v>0</v>
      </c>
      <c r="D190" s="68">
        <v>60.9</v>
      </c>
      <c r="E190" s="35" t="s">
        <v>5</v>
      </c>
      <c r="F190" s="3" t="s">
        <v>312</v>
      </c>
      <c r="G190" s="3" t="s">
        <v>227</v>
      </c>
      <c r="H190" s="11"/>
    </row>
    <row r="191" spans="1:8" ht="63.75" x14ac:dyDescent="0.25">
      <c r="A191" s="50" t="s">
        <v>384</v>
      </c>
      <c r="B191" s="35" t="s">
        <v>330</v>
      </c>
      <c r="C191" s="68">
        <v>400000</v>
      </c>
      <c r="D191" s="67" t="s">
        <v>0</v>
      </c>
      <c r="E191" s="35" t="s">
        <v>385</v>
      </c>
      <c r="F191" s="11" t="s">
        <v>396</v>
      </c>
      <c r="G191" s="11" t="s">
        <v>311</v>
      </c>
      <c r="H191" s="11"/>
    </row>
    <row r="192" spans="1:8" ht="38.25" x14ac:dyDescent="0.25">
      <c r="A192" s="50" t="s">
        <v>386</v>
      </c>
      <c r="B192" s="35" t="s">
        <v>383</v>
      </c>
      <c r="C192" s="67" t="s">
        <v>0</v>
      </c>
      <c r="D192" s="68">
        <v>3280</v>
      </c>
      <c r="E192" s="35" t="s">
        <v>387</v>
      </c>
      <c r="F192" s="3" t="s">
        <v>312</v>
      </c>
      <c r="G192" s="3" t="s">
        <v>234</v>
      </c>
      <c r="H192" s="11"/>
    </row>
    <row r="193" spans="1:17" ht="38.25" x14ac:dyDescent="0.25">
      <c r="A193" s="48" t="s">
        <v>386</v>
      </c>
      <c r="B193" s="6" t="s">
        <v>14</v>
      </c>
      <c r="C193" s="63" t="s">
        <v>0</v>
      </c>
      <c r="D193" s="64">
        <v>80500.36</v>
      </c>
      <c r="E193" s="6" t="s">
        <v>388</v>
      </c>
      <c r="F193" s="13" t="s">
        <v>271</v>
      </c>
      <c r="G193" s="6" t="s">
        <v>254</v>
      </c>
      <c r="H193" s="13"/>
    </row>
    <row r="194" spans="1:17" ht="51" x14ac:dyDescent="0.25">
      <c r="A194" s="50" t="s">
        <v>389</v>
      </c>
      <c r="B194" s="35" t="s">
        <v>330</v>
      </c>
      <c r="C194" s="68">
        <v>500000</v>
      </c>
      <c r="D194" s="67" t="s">
        <v>0</v>
      </c>
      <c r="E194" s="35" t="s">
        <v>390</v>
      </c>
      <c r="F194" s="11" t="s">
        <v>398</v>
      </c>
      <c r="G194" s="11" t="s">
        <v>311</v>
      </c>
      <c r="H194" s="11"/>
    </row>
    <row r="195" spans="1:17" ht="63.75" x14ac:dyDescent="0.25">
      <c r="A195" s="50" t="s">
        <v>389</v>
      </c>
      <c r="B195" s="35" t="s">
        <v>330</v>
      </c>
      <c r="C195" s="68">
        <v>500000</v>
      </c>
      <c r="D195" s="67" t="s">
        <v>0</v>
      </c>
      <c r="E195" s="35" t="s">
        <v>391</v>
      </c>
      <c r="F195" s="11" t="s">
        <v>396</v>
      </c>
      <c r="G195" s="11" t="s">
        <v>311</v>
      </c>
      <c r="H195" s="11"/>
    </row>
    <row r="196" spans="1:17" ht="63.75" x14ac:dyDescent="0.25">
      <c r="A196" s="50" t="s">
        <v>389</v>
      </c>
      <c r="B196" s="35" t="s">
        <v>330</v>
      </c>
      <c r="C196" s="68">
        <v>500000</v>
      </c>
      <c r="D196" s="67" t="s">
        <v>0</v>
      </c>
      <c r="E196" s="35" t="s">
        <v>392</v>
      </c>
      <c r="F196" s="11" t="s">
        <v>397</v>
      </c>
      <c r="G196" s="11" t="s">
        <v>311</v>
      </c>
      <c r="H196" s="11"/>
    </row>
    <row r="197" spans="1:17" s="16" customFormat="1" x14ac:dyDescent="0.25">
      <c r="A197" s="53"/>
      <c r="B197" s="39"/>
      <c r="C197" s="55"/>
      <c r="D197" s="55"/>
      <c r="E197" s="39"/>
      <c r="F197" s="39"/>
      <c r="G197" s="39"/>
      <c r="H197" s="39"/>
      <c r="I197" s="40"/>
      <c r="J197" s="39"/>
      <c r="K197" s="39"/>
      <c r="L197" s="39"/>
      <c r="M197" s="39"/>
      <c r="N197" s="39"/>
      <c r="O197" s="39"/>
      <c r="P197" s="39"/>
      <c r="Q197" s="39"/>
    </row>
  </sheetData>
  <autoFilter ref="A1:H196"/>
  <mergeCells count="1">
    <mergeCell ref="I2:I3"/>
  </mergeCells>
  <hyperlinks>
    <hyperlink ref="G153" r:id="rId1" display="2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БДДС</vt:lpstr>
      <vt:lpstr>Выписка банка с 25.05.18 по н.в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user9</cp:lastModifiedBy>
  <cp:lastPrinted>2019-07-30T07:59:10Z</cp:lastPrinted>
  <dcterms:created xsi:type="dcterms:W3CDTF">2019-07-23T10:25:54Z</dcterms:created>
  <dcterms:modified xsi:type="dcterms:W3CDTF">2019-08-16T14:12:05Z</dcterms:modified>
</cp:coreProperties>
</file>