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3095"/>
  </bookViews>
  <sheets>
    <sheet name="Лист1" sheetId="1" r:id="rId1"/>
    <sheet name="Лист2" sheetId="2" r:id="rId2"/>
    <sheet name="Лист3" sheetId="3" r:id="rId3"/>
  </sheets>
  <calcPr calcId="145621" calcMode="manual" calcCompleted="0" calcOnSave="0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H22" i="1"/>
  <c r="D22" i="1"/>
  <c r="E22" i="1"/>
  <c r="F22" i="1"/>
  <c r="G22" i="1"/>
  <c r="I22" i="1"/>
  <c r="J22" i="1"/>
  <c r="K22" i="1"/>
  <c r="L22" i="1"/>
  <c r="M22" i="1"/>
  <c r="N22" i="1"/>
  <c r="O22" i="1"/>
  <c r="P22" i="1"/>
</calcChain>
</file>

<file path=xl/sharedStrings.xml><?xml version="1.0" encoding="utf-8"?>
<sst xmlns="http://schemas.openxmlformats.org/spreadsheetml/2006/main" count="37" uniqueCount="17">
  <si>
    <t>Доп. данные</t>
  </si>
  <si>
    <t>Объем реализации, всего с учетом ВГО</t>
  </si>
  <si>
    <t>млн. т</t>
  </si>
  <si>
    <t>Маржа</t>
  </si>
  <si>
    <t>руб/т</t>
  </si>
  <si>
    <t>маржа</t>
  </si>
  <si>
    <t>тыс.руб.</t>
  </si>
  <si>
    <t>Целевая маржа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</si>
  <si>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</si>
  <si>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</si>
  <si>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</si>
  <si>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</si>
  <si>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</si>
  <si>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</si>
  <si>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объем без продукта 1</t>
  </si>
  <si>
    <t>При этом ограничения для каждого продукта по каждому месяцу - число должно быть не меньше самого маленького из предыдущих и не больше самого большого - везде погрешность 10-15% (тоесть может быть меньше самого маленького на 10-15% или больше самого большого на 10-15%)</t>
  </si>
  <si>
    <t>Нужно написать на vba текст кода, чтобы она подбирала значения для групп продуктов по удельной марже для каждого месяца, чтобы валовая маржа была равна целевой марже аналогично скрипту на 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</si>
</sst>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#,##0.000_);\(#,##0.000\);_(&quot;-&quot;_);_(@_)"/>
    <numFmt numFmtId="165" formatCode="_-* #,##0.000000_-;\-* #,##0.000000_-;_-* &quot;-&quot;??_-;_-@_-"/>
    <numFmt numFmtId="166" formatCode="_(#,##0.0000_);\(#,##0.0000\);_(&quot;-&quot;_);_(@_)"/>
    <numFmt numFmtId="167" formatCode="_(#,##0_);\(#,##0\);_(&quot;-&quot;_);_(@_)"/>
    <numFmt numFmtId="168" formatCode="_-* #,##0_-;\-* #,##0_-;_-* &quot;-&quot;??_-;_-@_-"/>
    <numFmt numFmtId="169" formatCode="_-* #,##0.000\ _₽_-;\-* #,##0.000\ _₽_-;_-* &quot;-&quot;?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vertical="center"/>
    </xf>
    <xf numFmtId="0" fontId="3" fillId="3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" fillId="3" borderId="0" xfId="0" applyFont="1" applyFill="1" applyBorder="1"/>
    <xf numFmtId="0" fontId="4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4" fillId="3" borderId="2" xfId="0" quotePrefix="1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1" fillId="0" borderId="2" xfId="0" quotePrefix="1" applyNumberFormat="1" applyFont="1" applyFill="1" applyBorder="1" applyAlignment="1">
      <alignment horizontal="center"/>
    </xf>
    <xf numFmtId="164" fontId="1" fillId="0" borderId="3" xfId="0" quotePrefix="1" applyNumberFormat="1" applyFont="1" applyFill="1" applyBorder="1" applyAlignment="1">
      <alignment horizontal="center"/>
    </xf>
    <xf numFmtId="165" fontId="1" fillId="3" borderId="4" xfId="0" applyNumberFormat="1" applyFont="1" applyFill="1" applyBorder="1"/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vertical="center"/>
    </xf>
    <xf numFmtId="166" fontId="5" fillId="3" borderId="6" xfId="0" applyNumberFormat="1" applyFont="1" applyFill="1" applyBorder="1" applyAlignment="1">
      <alignment vertical="center"/>
    </xf>
    <xf numFmtId="166" fontId="5" fillId="3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vertical="center"/>
    </xf>
    <xf numFmtId="166" fontId="3" fillId="3" borderId="9" xfId="0" applyNumberFormat="1" applyFont="1" applyFill="1" applyBorder="1" applyAlignment="1">
      <alignment vertical="center"/>
    </xf>
    <xf numFmtId="166" fontId="5" fillId="0" borderId="9" xfId="0" applyNumberFormat="1" applyFont="1" applyFill="1" applyBorder="1" applyAlignment="1">
      <alignment vertical="center"/>
    </xf>
    <xf numFmtId="166" fontId="5" fillId="3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3" borderId="5" xfId="0" applyFont="1" applyFill="1" applyBorder="1"/>
    <xf numFmtId="167" fontId="3" fillId="3" borderId="0" xfId="0" applyNumberFormat="1" applyFont="1" applyFill="1" applyBorder="1"/>
    <xf numFmtId="167" fontId="1" fillId="0" borderId="0" xfId="0" applyNumberFormat="1" applyFont="1" applyFill="1" applyBorder="1"/>
    <xf numFmtId="167" fontId="1" fillId="0" borderId="11" xfId="0" applyNumberFormat="1" applyFont="1" applyFill="1" applyBorder="1"/>
    <xf numFmtId="0" fontId="1" fillId="3" borderId="7" xfId="0" applyFont="1" applyFill="1" applyBorder="1"/>
    <xf numFmtId="0" fontId="2" fillId="2" borderId="1" xfId="0" applyFont="1" applyFill="1" applyBorder="1" applyAlignment="1">
      <alignment vertical="center"/>
    </xf>
    <xf numFmtId="168" fontId="3" fillId="3" borderId="2" xfId="0" applyNumberFormat="1" applyFont="1" applyFill="1" applyBorder="1"/>
    <xf numFmtId="168" fontId="1" fillId="0" borderId="2" xfId="0" applyNumberFormat="1" applyFont="1" applyFill="1" applyBorder="1"/>
    <xf numFmtId="168" fontId="1" fillId="0" borderId="3" xfId="0" applyNumberFormat="1" applyFont="1" applyFill="1" applyBorder="1"/>
    <xf numFmtId="0" fontId="1" fillId="3" borderId="4" xfId="0" applyFont="1" applyFill="1" applyBorder="1"/>
    <xf numFmtId="167" fontId="5" fillId="3" borderId="12" xfId="0" applyNumberFormat="1" applyFont="1" applyFill="1" applyBorder="1" applyAlignment="1">
      <alignment vertical="center"/>
    </xf>
    <xf numFmtId="167" fontId="5" fillId="3" borderId="13" xfId="0" applyNumberFormat="1" applyFont="1" applyFill="1" applyBorder="1" applyAlignment="1">
      <alignment vertical="center"/>
    </xf>
    <xf numFmtId="167" fontId="5" fillId="4" borderId="13" xfId="0" applyNumberFormat="1" applyFont="1" applyFill="1" applyBorder="1" applyAlignment="1">
      <alignment vertical="center"/>
    </xf>
    <xf numFmtId="167" fontId="5" fillId="4" borderId="4" xfId="0" applyNumberFormat="1" applyFont="1" applyFill="1" applyBorder="1" applyAlignment="1">
      <alignment vertical="center"/>
    </xf>
    <xf numFmtId="167" fontId="5" fillId="3" borderId="6" xfId="0" applyNumberFormat="1" applyFont="1" applyFill="1" applyBorder="1" applyAlignment="1">
      <alignment vertical="center"/>
    </xf>
    <xf numFmtId="167" fontId="5" fillId="3" borderId="5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7" fontId="5" fillId="4" borderId="0" xfId="0" applyNumberFormat="1" applyFont="1" applyFill="1" applyBorder="1" applyAlignment="1">
      <alignment vertical="center"/>
    </xf>
    <xf numFmtId="167" fontId="5" fillId="4" borderId="11" xfId="0" applyNumberFormat="1" applyFont="1" applyFill="1" applyBorder="1" applyAlignment="1">
      <alignment vertical="center"/>
    </xf>
    <xf numFmtId="167" fontId="5" fillId="3" borderId="7" xfId="0" applyNumberFormat="1" applyFont="1" applyFill="1" applyBorder="1" applyAlignment="1">
      <alignment vertical="center"/>
    </xf>
    <xf numFmtId="0" fontId="1" fillId="0" borderId="0" xfId="0" applyFont="1"/>
    <xf numFmtId="0" fontId="1" fillId="0" borderId="9" xfId="0" applyFont="1" applyFill="1" applyBorder="1" applyAlignment="1">
      <alignment horizontal="center" vertical="center"/>
    </xf>
    <xf numFmtId="167" fontId="5" fillId="3" borderId="1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Alignment="1">
      <alignment horizontal="left"/>
    </xf>
    <xf numFmtId="0" fontId="1" fillId="3" borderId="13" xfId="0" applyFont="1" applyFill="1" applyBorder="1"/>
    <xf numFmtId="168" fontId="3" fillId="3" borderId="0" xfId="0" applyNumberFormat="1" applyFont="1" applyFill="1"/>
    <xf numFmtId="168" fontId="1" fillId="0" borderId="0" xfId="0" applyNumberFormat="1" applyFont="1" applyFill="1"/>
    <xf numFmtId="169" fontId="1" fillId="3" borderId="0" xfId="0" applyNumberFormat="1" applyFont="1" applyFill="1"/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E16" sqref="E16"/>
    </sheetView>
  </sheetViews>
  <sheetFormatPr defaultRowHeight="15" x14ac:dyDescent="0.25"/>
  <cols>
    <col min="1" max="13" width="12.85546875" customWidth="1"/>
    <col min="14" max="14" width="12.42578125" customWidth="1"/>
    <col min="15" max="15" width="20" customWidth="1"/>
    <col min="16" max="16" width="18.5703125" customWidth="1"/>
  </cols>
  <sheetData>
    <row r="1" spans="1:16" x14ac:dyDescent="0.25">
      <c r="A1" s="1"/>
      <c r="B1" s="2" t="s">
        <v>0</v>
      </c>
      <c r="C1" s="1"/>
      <c r="D1" s="3"/>
      <c r="E1" s="3"/>
      <c r="F1" s="3"/>
      <c r="G1" s="3"/>
      <c r="H1" s="4"/>
      <c r="I1" s="4"/>
      <c r="J1" s="1"/>
      <c r="K1" s="4"/>
      <c r="L1" s="4"/>
      <c r="M1" s="4"/>
      <c r="N1" s="4"/>
      <c r="O1" s="5"/>
      <c r="P1" s="6"/>
    </row>
    <row r="2" spans="1:16" x14ac:dyDescent="0.25">
      <c r="A2" s="1"/>
      <c r="B2" s="7" t="s">
        <v>1</v>
      </c>
      <c r="C2" s="8"/>
      <c r="D2" s="9">
        <v>8.2684870455999912E-2</v>
      </c>
      <c r="E2" s="10">
        <v>8.4632084342999903E-2</v>
      </c>
      <c r="F2" s="10">
        <v>9.3259064147999976E-2</v>
      </c>
      <c r="G2" s="10">
        <v>8.9976077955999934E-2</v>
      </c>
      <c r="H2" s="11">
        <v>6.7563482763999927E-2</v>
      </c>
      <c r="I2" s="11">
        <v>8.4545243533146491E-2</v>
      </c>
      <c r="J2" s="11">
        <v>9.1578452250457784E-2</v>
      </c>
      <c r="K2" s="11">
        <v>9.327112091812273E-2</v>
      </c>
      <c r="L2" s="11">
        <v>9.2357304785750868E-2</v>
      </c>
      <c r="M2" s="11">
        <v>9.375377871583343E-2</v>
      </c>
      <c r="N2" s="11">
        <v>9.1295299220334997E-2</v>
      </c>
      <c r="O2" s="12">
        <v>9.4869458847584853E-2</v>
      </c>
      <c r="P2" s="13">
        <v>0.70923414103523097</v>
      </c>
    </row>
    <row r="3" spans="1:16" x14ac:dyDescent="0.25">
      <c r="A3" s="1"/>
      <c r="B3" s="14" t="s">
        <v>8</v>
      </c>
      <c r="C3" s="15" t="s">
        <v>2</v>
      </c>
      <c r="D3" s="16">
        <v>1.9837228920000028E-3</v>
      </c>
      <c r="E3" s="17">
        <v>2.4548029070000045E-3</v>
      </c>
      <c r="F3" s="17">
        <v>2.4016836319999935E-3</v>
      </c>
      <c r="G3" s="17">
        <v>2.4671327119999984E-3</v>
      </c>
      <c r="H3" s="18">
        <v>2.3189826360000007E-3</v>
      </c>
      <c r="I3" s="18">
        <v>2.8986878371653093E-3</v>
      </c>
      <c r="J3" s="18">
        <v>2.6642764487582733E-3</v>
      </c>
      <c r="K3" s="18">
        <v>3.0916172202099189E-3</v>
      </c>
      <c r="L3" s="18">
        <v>2.9596947982655514E-3</v>
      </c>
      <c r="M3" s="18">
        <v>2.9055918587179009E-3</v>
      </c>
      <c r="N3" s="18">
        <v>2.6368115478669954E-3</v>
      </c>
      <c r="O3" s="18">
        <v>2.6899777478340634E-3</v>
      </c>
      <c r="P3" s="19">
        <v>3.1472982237818012E-2</v>
      </c>
    </row>
    <row r="4" spans="1:16" x14ac:dyDescent="0.25">
      <c r="A4" s="1"/>
      <c r="B4" s="14" t="s">
        <v>9</v>
      </c>
      <c r="C4" s="15" t="s">
        <v>2</v>
      </c>
      <c r="D4" s="16">
        <v>7.2482584839999795E-3</v>
      </c>
      <c r="E4" s="17">
        <v>7.6772988519999913E-3</v>
      </c>
      <c r="F4" s="17">
        <v>7.8156434759999761E-3</v>
      </c>
      <c r="G4" s="17">
        <v>9.902330324000003E-3</v>
      </c>
      <c r="H4" s="18">
        <v>7.0221609679999818E-3</v>
      </c>
      <c r="I4" s="18">
        <v>1.015145584958042E-2</v>
      </c>
      <c r="J4" s="18">
        <v>1.0239057862350935E-2</v>
      </c>
      <c r="K4" s="18">
        <v>1.0291193305826533E-2</v>
      </c>
      <c r="L4" s="18">
        <v>1.0084993875727003E-2</v>
      </c>
      <c r="M4" s="18">
        <v>1.0337726019505049E-2</v>
      </c>
      <c r="N4" s="18">
        <v>1.013102394445544E-2</v>
      </c>
      <c r="O4" s="18">
        <v>9.8173315619851445E-3</v>
      </c>
      <c r="P4" s="20">
        <v>0.11071847452343048</v>
      </c>
    </row>
    <row r="5" spans="1:16" x14ac:dyDescent="0.25">
      <c r="A5" s="1"/>
      <c r="B5" s="14" t="s">
        <v>10</v>
      </c>
      <c r="C5" s="15" t="s">
        <v>2</v>
      </c>
      <c r="D5" s="16">
        <v>8.293307079999996E-3</v>
      </c>
      <c r="E5" s="17">
        <v>1.0518815583999993E-2</v>
      </c>
      <c r="F5" s="17">
        <v>1.1356303039999974E-2</v>
      </c>
      <c r="G5" s="17">
        <v>1.0442470919999978E-2</v>
      </c>
      <c r="H5" s="18">
        <v>1.1634427159999947E-2</v>
      </c>
      <c r="I5" s="18">
        <v>1.1183019846400761E-2</v>
      </c>
      <c r="J5" s="18">
        <v>1.5654377939348579E-2</v>
      </c>
      <c r="K5" s="18">
        <v>1.6109420392086266E-2</v>
      </c>
      <c r="L5" s="18">
        <v>1.2455586111758307E-2</v>
      </c>
      <c r="M5" s="18">
        <v>1.0551240837610458E-2</v>
      </c>
      <c r="N5" s="18">
        <v>1.1380193728012558E-2</v>
      </c>
      <c r="O5" s="18">
        <v>1.115933953776564E-2</v>
      </c>
      <c r="P5" s="20">
        <v>0.14073850217698244</v>
      </c>
    </row>
    <row r="6" spans="1:16" x14ac:dyDescent="0.25">
      <c r="A6" s="1"/>
      <c r="B6" s="14" t="s">
        <v>11</v>
      </c>
      <c r="C6" s="15" t="s">
        <v>2</v>
      </c>
      <c r="D6" s="16">
        <v>4.7763222999999938E-2</v>
      </c>
      <c r="E6" s="17">
        <v>4.7326425999999928E-2</v>
      </c>
      <c r="F6" s="17">
        <v>5.2659839000000028E-2</v>
      </c>
      <c r="G6" s="17">
        <v>4.7960512999999962E-2</v>
      </c>
      <c r="H6" s="18">
        <v>4.6587912000000002E-2</v>
      </c>
      <c r="I6" s="18">
        <v>4.2547959999999996E-2</v>
      </c>
      <c r="J6" s="18">
        <v>4.6156599999999999E-2</v>
      </c>
      <c r="K6" s="18">
        <v>4.6648109999999993E-2</v>
      </c>
      <c r="L6" s="18">
        <v>4.870762E-2</v>
      </c>
      <c r="M6" s="18">
        <v>5.1610650000000008E-2</v>
      </c>
      <c r="N6" s="18">
        <v>4.8751990000000002E-2</v>
      </c>
      <c r="O6" s="18">
        <v>5.3122379999999997E-2</v>
      </c>
      <c r="P6" s="20">
        <v>0.57984322299999991</v>
      </c>
    </row>
    <row r="7" spans="1:16" x14ac:dyDescent="0.25">
      <c r="A7" s="1"/>
      <c r="B7" s="14" t="s">
        <v>12</v>
      </c>
      <c r="C7" s="15" t="s">
        <v>2</v>
      </c>
      <c r="D7" s="16">
        <v>1.6599231000000013E-2</v>
      </c>
      <c r="E7" s="17">
        <v>1.5951879999999991E-2</v>
      </c>
      <c r="F7" s="17">
        <v>1.8253745000000002E-2</v>
      </c>
      <c r="G7" s="17">
        <v>1.8364135999999996E-2</v>
      </c>
      <c r="H7" s="18">
        <v>0</v>
      </c>
      <c r="I7" s="18">
        <v>1.6904389999999998E-2</v>
      </c>
      <c r="J7" s="18">
        <v>1.596446E-2</v>
      </c>
      <c r="K7" s="18">
        <v>1.6271000000000001E-2</v>
      </c>
      <c r="L7" s="18">
        <v>1.728973E-2</v>
      </c>
      <c r="M7" s="18">
        <v>1.7488839999999999E-2</v>
      </c>
      <c r="N7" s="18">
        <v>1.7505569999999998E-2</v>
      </c>
      <c r="O7" s="18">
        <v>1.7220700000000002E-2</v>
      </c>
      <c r="P7" s="20">
        <v>0.18781368200000001</v>
      </c>
    </row>
    <row r="8" spans="1:16" x14ac:dyDescent="0.25">
      <c r="A8" s="1"/>
      <c r="B8" s="14" t="s">
        <v>13</v>
      </c>
      <c r="C8" s="15" t="s">
        <v>2</v>
      </c>
      <c r="D8" s="16">
        <v>7.9712800000000003E-4</v>
      </c>
      <c r="E8" s="17">
        <v>7.0286099999999994E-4</v>
      </c>
      <c r="F8" s="17">
        <v>7.7184999999999992E-4</v>
      </c>
      <c r="G8" s="17">
        <v>8.39495E-4</v>
      </c>
      <c r="H8" s="18">
        <v>0</v>
      </c>
      <c r="I8" s="18">
        <v>8.5973000000000006E-4</v>
      </c>
      <c r="J8" s="18">
        <v>8.9968000000000003E-4</v>
      </c>
      <c r="K8" s="18">
        <v>8.5977999999999998E-4</v>
      </c>
      <c r="L8" s="18">
        <v>8.5967999999999993E-4</v>
      </c>
      <c r="M8" s="18">
        <v>8.5973000000000006E-4</v>
      </c>
      <c r="N8" s="18">
        <v>8.8971000000000005E-4</v>
      </c>
      <c r="O8" s="18">
        <v>8.5973000000000006E-4</v>
      </c>
      <c r="P8" s="20">
        <v>9.1993739999999997E-3</v>
      </c>
    </row>
    <row r="9" spans="1:16" x14ac:dyDescent="0.25">
      <c r="A9" s="1"/>
      <c r="B9" s="21"/>
      <c r="C9" s="22"/>
      <c r="D9" s="23"/>
      <c r="E9" s="24"/>
      <c r="F9" s="24"/>
      <c r="G9" s="24"/>
      <c r="H9" s="25"/>
      <c r="I9" s="25"/>
      <c r="J9" s="25"/>
      <c r="K9" s="25"/>
      <c r="L9" s="25"/>
      <c r="M9" s="25"/>
      <c r="N9" s="25"/>
      <c r="O9" s="25"/>
      <c r="P9" s="26"/>
    </row>
    <row r="10" spans="1:16" ht="25.5" x14ac:dyDescent="0.25">
      <c r="A10" s="1"/>
      <c r="B10" s="60" t="s">
        <v>14</v>
      </c>
      <c r="C10" s="27" t="s">
        <v>2</v>
      </c>
      <c r="D10" s="28">
        <v>8.0701147563999917E-2</v>
      </c>
      <c r="E10" s="28">
        <v>8.2177281435999908E-2</v>
      </c>
      <c r="F10" s="28">
        <v>9.085738051599998E-2</v>
      </c>
      <c r="G10" s="28">
        <v>8.7508945243999936E-2</v>
      </c>
      <c r="H10" s="29">
        <v>6.5244500127999927E-2</v>
      </c>
      <c r="I10" s="29">
        <v>8.1646555695981171E-2</v>
      </c>
      <c r="J10" s="29">
        <v>8.891417580169951E-2</v>
      </c>
      <c r="K10" s="29">
        <v>9.0179503697912805E-2</v>
      </c>
      <c r="L10" s="29">
        <v>8.9397609987485319E-2</v>
      </c>
      <c r="M10" s="29">
        <v>9.0848186857115515E-2</v>
      </c>
      <c r="N10" s="29">
        <v>8.8658487672467992E-2</v>
      </c>
      <c r="O10" s="29">
        <v>9.2179481099750799E-2</v>
      </c>
      <c r="P10" s="20">
        <v>1.0283132557004129</v>
      </c>
    </row>
    <row r="11" spans="1:16" x14ac:dyDescent="0.25">
      <c r="A11" s="1"/>
      <c r="B11" s="30"/>
      <c r="C11" s="15"/>
      <c r="D11" s="31"/>
      <c r="E11" s="32"/>
      <c r="F11" s="32"/>
      <c r="G11" s="32"/>
      <c r="H11" s="33"/>
      <c r="I11" s="33"/>
      <c r="J11" s="33"/>
      <c r="K11" s="33"/>
      <c r="L11" s="33"/>
      <c r="M11" s="33"/>
      <c r="N11" s="33"/>
      <c r="O11" s="34"/>
      <c r="P11" s="35"/>
    </row>
    <row r="12" spans="1:16" x14ac:dyDescent="0.25">
      <c r="A12" s="1"/>
      <c r="B12" s="36" t="s">
        <v>3</v>
      </c>
      <c r="C12" s="27" t="s">
        <v>4</v>
      </c>
      <c r="D12" s="37">
        <v>6840.2369494704171</v>
      </c>
      <c r="E12" s="37">
        <v>7957.1732640488208</v>
      </c>
      <c r="F12" s="37">
        <v>9290.8113179484426</v>
      </c>
      <c r="G12" s="37">
        <v>9377.271040582109</v>
      </c>
      <c r="H12" s="38">
        <v>10519.723940440634</v>
      </c>
      <c r="I12" s="38">
        <v>9365.9327535502434</v>
      </c>
      <c r="J12" s="38">
        <v>9467.1532377616822</v>
      </c>
      <c r="K12" s="38">
        <v>9386.827923240151</v>
      </c>
      <c r="L12" s="38">
        <v>9015.6422175094503</v>
      </c>
      <c r="M12" s="38">
        <v>8905.0866153383504</v>
      </c>
      <c r="N12" s="38">
        <v>9113.0591546966298</v>
      </c>
      <c r="O12" s="39">
        <v>9055.2307319792144</v>
      </c>
      <c r="P12" s="40">
        <v>9311.017774440872</v>
      </c>
    </row>
    <row r="13" spans="1:16" x14ac:dyDescent="0.25">
      <c r="A13" s="1"/>
      <c r="B13" s="14" t="s">
        <v>8</v>
      </c>
      <c r="C13" s="15" t="s">
        <v>4</v>
      </c>
      <c r="D13" s="41">
        <v>21651.710233559297</v>
      </c>
      <c r="E13" s="42">
        <v>24048.097993266849</v>
      </c>
      <c r="F13" s="42">
        <v>26776.636677199549</v>
      </c>
      <c r="G13" s="42">
        <v>26042.475228074356</v>
      </c>
      <c r="H13" s="43">
        <v>27926.212381120327</v>
      </c>
      <c r="I13" s="43">
        <v>22849.312118693349</v>
      </c>
      <c r="J13" s="43">
        <v>22506.497924350104</v>
      </c>
      <c r="K13" s="43">
        <v>21882.318062542381</v>
      </c>
      <c r="L13" s="43">
        <v>22698.455464869014</v>
      </c>
      <c r="M13" s="43">
        <v>22385.908825406943</v>
      </c>
      <c r="N13" s="43">
        <v>21395.575491741391</v>
      </c>
      <c r="O13" s="44">
        <v>23286.10443870008</v>
      </c>
      <c r="P13" s="45">
        <v>23003.564280344239</v>
      </c>
    </row>
    <row r="14" spans="1:16" x14ac:dyDescent="0.25">
      <c r="A14" s="1"/>
      <c r="B14" s="14" t="s">
        <v>9</v>
      </c>
      <c r="C14" s="15" t="s">
        <v>4</v>
      </c>
      <c r="D14" s="46">
        <v>10023.340774267182</v>
      </c>
      <c r="E14" s="47">
        <v>9810.702377493044</v>
      </c>
      <c r="F14" s="47">
        <v>13695.36691054611</v>
      </c>
      <c r="G14" s="47">
        <v>11709.403780843184</v>
      </c>
      <c r="H14" s="48">
        <v>16251.583373196032</v>
      </c>
      <c r="I14" s="48">
        <v>11336.113056230924</v>
      </c>
      <c r="J14" s="48">
        <v>11255.090298601554</v>
      </c>
      <c r="K14" s="48">
        <v>11245.247901043815</v>
      </c>
      <c r="L14" s="48">
        <v>11330.722345295293</v>
      </c>
      <c r="M14" s="48">
        <v>11316.681420475552</v>
      </c>
      <c r="N14" s="48">
        <v>11531.011481626159</v>
      </c>
      <c r="O14" s="49">
        <v>11363.897186287442</v>
      </c>
      <c r="P14" s="50">
        <v>11781.128539168054</v>
      </c>
    </row>
    <row r="15" spans="1:16" x14ac:dyDescent="0.25">
      <c r="A15" s="1"/>
      <c r="B15" s="14" t="s">
        <v>10</v>
      </c>
      <c r="C15" s="15" t="s">
        <v>4</v>
      </c>
      <c r="D15" s="46">
        <v>14850.250274751794</v>
      </c>
      <c r="E15" s="47">
        <v>14013.008923644298</v>
      </c>
      <c r="F15" s="47">
        <v>14908.018562417308</v>
      </c>
      <c r="G15" s="47">
        <v>15479.952044086851</v>
      </c>
      <c r="H15" s="48">
        <v>13708.78304609965</v>
      </c>
      <c r="I15" s="48">
        <v>12834.219888272997</v>
      </c>
      <c r="J15" s="48">
        <v>13089.480613166983</v>
      </c>
      <c r="K15" s="48">
        <v>13037.064018601008</v>
      </c>
      <c r="L15" s="48">
        <v>11948.271604277481</v>
      </c>
      <c r="M15" s="48">
        <v>12042.337934179188</v>
      </c>
      <c r="N15" s="48">
        <v>13395.87908826674</v>
      </c>
      <c r="O15" s="49">
        <v>13201.613682195548</v>
      </c>
      <c r="P15" s="50">
        <v>12919.511160150514</v>
      </c>
    </row>
    <row r="16" spans="1:16" x14ac:dyDescent="0.25">
      <c r="A16" s="1"/>
      <c r="B16" s="14" t="s">
        <v>11</v>
      </c>
      <c r="C16" s="15" t="s">
        <v>4</v>
      </c>
      <c r="D16" s="41">
        <v>4244.4354562082444</v>
      </c>
      <c r="E16" s="42">
        <v>5847.4309538197904</v>
      </c>
      <c r="F16" s="42">
        <v>7593.0991101007439</v>
      </c>
      <c r="G16" s="42">
        <v>7535.6751549650771</v>
      </c>
      <c r="H16" s="43">
        <v>7992.9255747153611</v>
      </c>
      <c r="I16" s="43">
        <v>8351.4730924328924</v>
      </c>
      <c r="J16" s="43">
        <v>8191.1913439400505</v>
      </c>
      <c r="K16" s="43">
        <v>7977.7684377978949</v>
      </c>
      <c r="L16" s="43">
        <v>8045.5069015363724</v>
      </c>
      <c r="M16" s="43">
        <v>7980.9650932967743</v>
      </c>
      <c r="N16" s="43">
        <v>7976.0985405560696</v>
      </c>
      <c r="O16" s="44">
        <v>7977.8203045060336</v>
      </c>
      <c r="P16" s="45">
        <v>8055.4578677852151</v>
      </c>
    </row>
    <row r="17" spans="1:16" x14ac:dyDescent="0.25">
      <c r="A17" s="1"/>
      <c r="B17" s="14" t="s">
        <v>12</v>
      </c>
      <c r="C17" s="15" t="s">
        <v>4</v>
      </c>
      <c r="D17" s="46">
        <v>6009.2301964251265</v>
      </c>
      <c r="E17" s="47">
        <v>5852.5605829090573</v>
      </c>
      <c r="F17" s="47">
        <v>5344.3505922098284</v>
      </c>
      <c r="G17" s="47">
        <v>5766.3492286334586</v>
      </c>
      <c r="H17" s="48">
        <v>6533.445750628769</v>
      </c>
      <c r="I17" s="48">
        <v>4867.805410560617</v>
      </c>
      <c r="J17" s="48">
        <v>4729.9267921116361</v>
      </c>
      <c r="K17" s="48">
        <v>4952.9606593395474</v>
      </c>
      <c r="L17" s="48">
        <v>4727.8500423315627</v>
      </c>
      <c r="M17" s="48">
        <v>4831.7924887620184</v>
      </c>
      <c r="N17" s="48">
        <v>4821.5463781286699</v>
      </c>
      <c r="O17" s="49">
        <v>4898.3859765807929</v>
      </c>
      <c r="P17" s="50">
        <v>4832.8406483845165</v>
      </c>
    </row>
    <row r="18" spans="1:16" x14ac:dyDescent="0.25">
      <c r="A18" s="51"/>
      <c r="B18" s="14" t="s">
        <v>13</v>
      </c>
      <c r="C18" s="52" t="s">
        <v>4</v>
      </c>
      <c r="D18" s="46">
        <v>30543.582585168704</v>
      </c>
      <c r="E18" s="47">
        <v>30705.238690143458</v>
      </c>
      <c r="F18" s="47">
        <v>36794.050066126591</v>
      </c>
      <c r="G18" s="47">
        <v>41181.456393844666</v>
      </c>
      <c r="H18" s="48">
        <v>39211.20953501678</v>
      </c>
      <c r="I18" s="48">
        <v>34177.278140790644</v>
      </c>
      <c r="J18" s="48">
        <v>36997.867625484607</v>
      </c>
      <c r="K18" s="48">
        <v>34176.421318327062</v>
      </c>
      <c r="L18" s="48">
        <v>33461.498069438487</v>
      </c>
      <c r="M18" s="48">
        <v>34180.037847724096</v>
      </c>
      <c r="N18" s="48">
        <v>37135.825478327926</v>
      </c>
      <c r="O18" s="49">
        <v>34181.502674476767</v>
      </c>
      <c r="P18" s="53">
        <v>34926.255343617813</v>
      </c>
    </row>
    <row r="19" spans="1:16" x14ac:dyDescent="0.25">
      <c r="A19" s="51"/>
      <c r="B19" s="54"/>
      <c r="C19" s="54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  <c r="P19" s="6"/>
    </row>
    <row r="20" spans="1:16" ht="25.5" x14ac:dyDescent="0.25">
      <c r="A20" s="51"/>
      <c r="B20" s="60" t="s">
        <v>14</v>
      </c>
      <c r="C20" s="27" t="s">
        <v>4</v>
      </c>
      <c r="D20" s="37">
        <f ca="1">SUMPRODUCT(D14:D18,D4:D8)/SUM(D4:D8)</f>
        <v>6476.1546593816402</v>
      </c>
      <c r="E20" s="37">
        <f t="shared" ref="E20:O20" ca="1" si="0">SUMPRODUCT(E14:E18,E4:E8)/SUM(E4:E8)</f>
        <v>7476.5045425802764</v>
      </c>
      <c r="F20" s="37">
        <f t="shared" ca="1" si="0"/>
        <v>8828.5987787048271</v>
      </c>
      <c r="G20" s="37">
        <f t="shared" ca="1" si="0"/>
        <v>8907.4302684361282</v>
      </c>
      <c r="H20" s="38">
        <f t="shared" ca="1" si="0"/>
        <v>9901.04582399434</v>
      </c>
      <c r="I20" s="38">
        <f t="shared" ca="1" si="0"/>
        <v>8887.2339592598946</v>
      </c>
      <c r="J20" s="38">
        <f t="shared" ca="1" si="0"/>
        <v>9076.434675254859</v>
      </c>
      <c r="K20" s="38">
        <f t="shared" ca="1" si="0"/>
        <v>8958.4459638645621</v>
      </c>
      <c r="L20" s="38">
        <f t="shared" ca="1" si="0"/>
        <v>8562.6440758419249</v>
      </c>
      <c r="M20" s="38">
        <f t="shared" ca="1" si="0"/>
        <v>8473.930324635443</v>
      </c>
      <c r="N20" s="38">
        <f t="shared" ca="1" si="0"/>
        <v>8747.7621395475435</v>
      </c>
      <c r="O20" s="38">
        <f t="shared" ca="1" si="0"/>
        <v>8639.9459728700695</v>
      </c>
      <c r="P20" s="40">
        <f ca="1">SUMPRODUCT(P14:P18,P4:P8)/SUM(P4:P8)</f>
        <v>8774.1134468106393</v>
      </c>
    </row>
    <row r="21" spans="1:16" x14ac:dyDescent="0.25">
      <c r="A21" s="51"/>
      <c r="B21" s="55"/>
      <c r="C21" s="51"/>
      <c r="D21" s="3"/>
      <c r="E21" s="3"/>
      <c r="F21" s="3"/>
      <c r="G21" s="3"/>
      <c r="H21" s="1"/>
      <c r="I21" s="4"/>
      <c r="J21" s="1"/>
      <c r="K21" s="4"/>
      <c r="L21" s="4"/>
      <c r="M21" s="4"/>
      <c r="N21" s="4"/>
      <c r="O21" s="4"/>
      <c r="P21" s="56"/>
    </row>
    <row r="22" spans="1:16" x14ac:dyDescent="0.25">
      <c r="A22" s="51"/>
      <c r="B22" s="51" t="s">
        <v>5</v>
      </c>
      <c r="C22" s="51" t="s">
        <v>6</v>
      </c>
      <c r="D22" s="57">
        <f ca="1">SUMPRODUCT(D13:D18,D3:D8)</f>
        <v>565.58410605530548</v>
      </c>
      <c r="E22" s="57">
        <f t="shared" ref="E22:O22" ca="1" si="1">SUMPRODUCT(E13:E18,E3:E8)</f>
        <v>673.43215881484366</v>
      </c>
      <c r="F22" s="57">
        <f t="shared" ca="1" si="1"/>
        <v>866.45236868751795</v>
      </c>
      <c r="G22" s="57">
        <f t="shared" ca="1" si="1"/>
        <v>843.73007016195652</v>
      </c>
      <c r="H22" s="58">
        <f ca="1">SUMPRODUCT(H13:H18,H3:H8)</f>
        <v>710.74918713199816</v>
      </c>
      <c r="I22" s="58">
        <f t="shared" ca="1" si="1"/>
        <v>791.84506556397866</v>
      </c>
      <c r="J22" s="58">
        <f t="shared" ca="1" si="1"/>
        <v>866.98724073212497</v>
      </c>
      <c r="K22" s="58">
        <f t="shared" ca="1" si="1"/>
        <v>875.51996226614301</v>
      </c>
      <c r="L22" s="58">
        <f t="shared" ca="1" si="1"/>
        <v>832.66041612180311</v>
      </c>
      <c r="M22" s="58">
        <f t="shared" ca="1" si="1"/>
        <v>834.88551997976185</v>
      </c>
      <c r="N22" s="58">
        <f t="shared" ca="1" si="1"/>
        <v>831.97946234064193</v>
      </c>
      <c r="O22" s="58">
        <f t="shared" ca="1" si="1"/>
        <v>859.06483928288776</v>
      </c>
      <c r="P22" s="59">
        <f ca="1">SUM(H22:O22)/SUM(H2:O2)</f>
        <v>9311.017774440872</v>
      </c>
    </row>
    <row r="24" spans="1:16" x14ac:dyDescent="0.25">
      <c r="B24" t="s">
        <v>7</v>
      </c>
      <c r="D24" s="57"/>
      <c r="E24" s="57"/>
      <c r="F24" s="57"/>
      <c r="G24" s="57"/>
      <c r="H24" s="58">
        <v>710.74918713199816</v>
      </c>
      <c r="I24" s="58">
        <v>791.84506556397866</v>
      </c>
      <c r="J24" s="58">
        <v>866.98724073212497</v>
      </c>
      <c r="K24" s="58">
        <v>875.51996226614301</v>
      </c>
      <c r="L24" s="58">
        <v>832.66041612180311</v>
      </c>
      <c r="M24" s="58">
        <v>834.88551997976185</v>
      </c>
      <c r="N24" s="58">
        <v>831.97946234064193</v>
      </c>
      <c r="O24" s="58">
        <v>859.06483928288776</v>
      </c>
    </row>
    <row r="26" spans="1:16" x14ac:dyDescent="0.25">
      <c r="A26" t="s">
        <v>16</v>
      </c>
    </row>
    <row r="28" spans="1:16" x14ac:dyDescent="0.25">
      <c r="A28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Malikov R.</dc:creator>
  <cp:lastModifiedBy>Malikov R.</cp:lastModifiedBy>
  <dcterms:created xsi:type="dcterms:W3CDTF">2019-08-08T10:09:33Z</dcterms:created>
  <dcterms:modified xsi:type="dcterms:W3CDTF">2019-08-12T06:31:40Z</dcterms:modified>
</cp:coreProperties>
</file>