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23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L9" i="1" l="1"/>
  <c r="M9" i="1"/>
  <c r="N9" i="1"/>
  <c r="O9" i="1"/>
  <c r="P9" i="1"/>
  <c r="S9" i="1"/>
  <c r="T9" i="1"/>
  <c r="U9" i="1"/>
  <c r="L10" i="1"/>
  <c r="M10" i="1"/>
  <c r="N10" i="1"/>
  <c r="O10" i="1"/>
  <c r="P10" i="1"/>
  <c r="S10" i="1"/>
  <c r="T10" i="1"/>
  <c r="U10" i="1"/>
  <c r="L11" i="1"/>
  <c r="M11" i="1"/>
  <c r="N11" i="1"/>
  <c r="O11" i="1"/>
  <c r="P11" i="1"/>
  <c r="S11" i="1"/>
  <c r="T11" i="1"/>
  <c r="U11" i="1"/>
  <c r="L12" i="1"/>
  <c r="M12" i="1"/>
  <c r="N12" i="1"/>
  <c r="O12" i="1"/>
  <c r="P12" i="1"/>
  <c r="S12" i="1"/>
  <c r="T12" i="1"/>
  <c r="U12" i="1"/>
  <c r="L13" i="1"/>
  <c r="M13" i="1"/>
  <c r="N13" i="1"/>
  <c r="O13" i="1"/>
  <c r="P13" i="1"/>
  <c r="S13" i="1"/>
  <c r="T13" i="1"/>
  <c r="U13" i="1"/>
  <c r="L14" i="1"/>
  <c r="M14" i="1"/>
  <c r="N14" i="1"/>
  <c r="O14" i="1"/>
  <c r="P14" i="1"/>
  <c r="S14" i="1"/>
  <c r="T14" i="1"/>
  <c r="U14" i="1"/>
  <c r="L15" i="1"/>
  <c r="M15" i="1"/>
  <c r="N15" i="1"/>
  <c r="O15" i="1"/>
  <c r="P15" i="1"/>
  <c r="S15" i="1"/>
  <c r="T15" i="1"/>
  <c r="U15" i="1"/>
  <c r="L16" i="1"/>
  <c r="M16" i="1"/>
  <c r="N16" i="1"/>
  <c r="O16" i="1"/>
  <c r="P16" i="1"/>
  <c r="S16" i="1"/>
  <c r="T16" i="1"/>
  <c r="U16" i="1"/>
  <c r="L17" i="1"/>
  <c r="M17" i="1"/>
  <c r="N17" i="1"/>
  <c r="O17" i="1"/>
  <c r="P17" i="1"/>
  <c r="S17" i="1"/>
  <c r="T17" i="1"/>
  <c r="U17" i="1"/>
  <c r="L18" i="1"/>
  <c r="M18" i="1"/>
  <c r="N18" i="1"/>
  <c r="O18" i="1"/>
  <c r="P18" i="1"/>
  <c r="S18" i="1"/>
  <c r="T18" i="1"/>
  <c r="U18" i="1"/>
  <c r="L19" i="1"/>
  <c r="M19" i="1"/>
  <c r="N19" i="1"/>
  <c r="O19" i="1"/>
  <c r="P19" i="1"/>
  <c r="S19" i="1"/>
  <c r="T19" i="1"/>
  <c r="U19" i="1"/>
  <c r="L20" i="1"/>
  <c r="M20" i="1"/>
  <c r="N20" i="1"/>
  <c r="O20" i="1"/>
  <c r="P20" i="1"/>
  <c r="S20" i="1"/>
  <c r="T20" i="1"/>
  <c r="U20" i="1"/>
  <c r="L21" i="1"/>
  <c r="M21" i="1"/>
  <c r="N21" i="1"/>
  <c r="O21" i="1"/>
  <c r="P21" i="1"/>
  <c r="S21" i="1"/>
  <c r="T21" i="1"/>
  <c r="U21" i="1"/>
  <c r="L22" i="1"/>
  <c r="M22" i="1"/>
  <c r="N22" i="1"/>
  <c r="O22" i="1"/>
  <c r="P22" i="1"/>
  <c r="S22" i="1"/>
  <c r="T22" i="1"/>
  <c r="U22" i="1"/>
  <c r="L23" i="1"/>
  <c r="M23" i="1"/>
  <c r="N23" i="1"/>
  <c r="O23" i="1"/>
  <c r="P23" i="1"/>
  <c r="S23" i="1"/>
  <c r="T23" i="1"/>
  <c r="U23" i="1"/>
  <c r="L24" i="1"/>
  <c r="M24" i="1"/>
  <c r="N24" i="1"/>
  <c r="O24" i="1"/>
  <c r="P24" i="1"/>
  <c r="S24" i="1"/>
  <c r="T24" i="1"/>
  <c r="U24" i="1"/>
  <c r="L25" i="1"/>
  <c r="M25" i="1"/>
  <c r="N25" i="1"/>
  <c r="O25" i="1"/>
  <c r="P25" i="1"/>
  <c r="S25" i="1"/>
  <c r="T25" i="1"/>
  <c r="U25" i="1"/>
  <c r="L26" i="1"/>
  <c r="M26" i="1"/>
  <c r="N26" i="1"/>
  <c r="O26" i="1"/>
  <c r="P26" i="1"/>
  <c r="S26" i="1"/>
  <c r="T26" i="1"/>
  <c r="U26" i="1"/>
  <c r="L27" i="1"/>
  <c r="M27" i="1"/>
  <c r="N27" i="1"/>
  <c r="O27" i="1"/>
  <c r="P27" i="1"/>
  <c r="S27" i="1"/>
  <c r="T27" i="1"/>
  <c r="U27" i="1"/>
  <c r="L28" i="1"/>
  <c r="M28" i="1"/>
  <c r="N28" i="1"/>
  <c r="O28" i="1"/>
  <c r="P28" i="1"/>
  <c r="S28" i="1"/>
  <c r="T28" i="1"/>
  <c r="U28" i="1"/>
  <c r="L29" i="1"/>
  <c r="M29" i="1"/>
  <c r="N29" i="1"/>
  <c r="O29" i="1"/>
  <c r="P29" i="1"/>
  <c r="S29" i="1"/>
  <c r="T29" i="1"/>
  <c r="U29" i="1"/>
  <c r="L30" i="1"/>
  <c r="M30" i="1"/>
  <c r="N30" i="1"/>
  <c r="O30" i="1"/>
  <c r="P30" i="1"/>
  <c r="S30" i="1"/>
  <c r="T30" i="1"/>
  <c r="U30" i="1"/>
  <c r="L31" i="1"/>
  <c r="M31" i="1"/>
  <c r="N31" i="1"/>
  <c r="O31" i="1"/>
  <c r="P31" i="1"/>
  <c r="S31" i="1"/>
  <c r="T31" i="1"/>
  <c r="U31" i="1"/>
  <c r="L32" i="1"/>
  <c r="M32" i="1"/>
  <c r="N32" i="1"/>
  <c r="O32" i="1"/>
  <c r="P32" i="1"/>
  <c r="S32" i="1"/>
  <c r="T32" i="1"/>
  <c r="U32" i="1"/>
  <c r="L33" i="1"/>
  <c r="M33" i="1"/>
  <c r="N33" i="1"/>
  <c r="O33" i="1"/>
  <c r="P33" i="1"/>
  <c r="S33" i="1"/>
  <c r="T33" i="1"/>
  <c r="U33" i="1"/>
  <c r="L34" i="1"/>
  <c r="M34" i="1"/>
  <c r="N34" i="1"/>
  <c r="O34" i="1"/>
  <c r="P34" i="1"/>
  <c r="S34" i="1"/>
  <c r="T34" i="1"/>
  <c r="U34" i="1"/>
  <c r="L35" i="1"/>
  <c r="M35" i="1"/>
  <c r="N35" i="1"/>
  <c r="O35" i="1"/>
  <c r="P35" i="1"/>
  <c r="S35" i="1"/>
  <c r="T35" i="1"/>
  <c r="U35" i="1"/>
  <c r="L36" i="1"/>
  <c r="M36" i="1"/>
  <c r="N36" i="1"/>
  <c r="O36" i="1"/>
  <c r="P36" i="1"/>
  <c r="S36" i="1"/>
  <c r="T36" i="1"/>
  <c r="U36" i="1"/>
  <c r="L37" i="1"/>
  <c r="M37" i="1"/>
  <c r="N37" i="1"/>
  <c r="O37" i="1"/>
  <c r="P37" i="1"/>
  <c r="S37" i="1"/>
  <c r="T37" i="1"/>
  <c r="U37" i="1"/>
  <c r="L38" i="1"/>
  <c r="M38" i="1"/>
  <c r="N38" i="1"/>
  <c r="O38" i="1"/>
  <c r="P38" i="1"/>
  <c r="S38" i="1"/>
  <c r="T38" i="1"/>
  <c r="U38" i="1"/>
  <c r="L39" i="1"/>
  <c r="M39" i="1"/>
  <c r="N39" i="1"/>
  <c r="O39" i="1"/>
  <c r="P39" i="1"/>
  <c r="S39" i="1"/>
  <c r="T39" i="1"/>
  <c r="U39" i="1"/>
  <c r="L40" i="1"/>
  <c r="M40" i="1"/>
  <c r="N40" i="1"/>
  <c r="O40" i="1"/>
  <c r="P40" i="1"/>
  <c r="S40" i="1"/>
  <c r="T40" i="1"/>
  <c r="U40" i="1"/>
  <c r="L41" i="1"/>
  <c r="M41" i="1"/>
  <c r="N41" i="1"/>
  <c r="O41" i="1"/>
  <c r="P41" i="1"/>
  <c r="S41" i="1"/>
  <c r="T41" i="1"/>
  <c r="U41" i="1"/>
  <c r="L42" i="1"/>
  <c r="M42" i="1"/>
  <c r="N42" i="1"/>
  <c r="O42" i="1"/>
  <c r="P42" i="1"/>
  <c r="S42" i="1"/>
  <c r="T42" i="1"/>
  <c r="U42" i="1"/>
  <c r="L43" i="1"/>
  <c r="M43" i="1"/>
  <c r="N43" i="1"/>
  <c r="O43" i="1"/>
  <c r="P43" i="1"/>
  <c r="S43" i="1"/>
  <c r="T43" i="1"/>
  <c r="U43" i="1"/>
  <c r="L44" i="1"/>
  <c r="M44" i="1"/>
  <c r="N44" i="1"/>
  <c r="O44" i="1"/>
  <c r="P44" i="1"/>
  <c r="S44" i="1"/>
  <c r="T44" i="1"/>
  <c r="U44" i="1"/>
  <c r="L45" i="1"/>
  <c r="M45" i="1"/>
  <c r="N45" i="1"/>
  <c r="O45" i="1"/>
  <c r="P45" i="1"/>
  <c r="S45" i="1"/>
  <c r="T45" i="1"/>
  <c r="U45" i="1"/>
  <c r="L46" i="1"/>
  <c r="M46" i="1"/>
  <c r="N46" i="1"/>
  <c r="O46" i="1"/>
  <c r="P46" i="1"/>
  <c r="S46" i="1"/>
  <c r="T46" i="1"/>
  <c r="U46" i="1"/>
  <c r="L47" i="1"/>
  <c r="M47" i="1"/>
  <c r="N47" i="1"/>
  <c r="O47" i="1"/>
  <c r="P47" i="1"/>
  <c r="S47" i="1"/>
  <c r="T47" i="1"/>
  <c r="U47" i="1"/>
  <c r="L48" i="1"/>
  <c r="M48" i="1"/>
  <c r="N48" i="1"/>
  <c r="O48" i="1"/>
  <c r="P48" i="1"/>
  <c r="S48" i="1"/>
  <c r="T48" i="1"/>
  <c r="U48" i="1"/>
  <c r="L49" i="1"/>
  <c r="M49" i="1"/>
  <c r="N49" i="1"/>
  <c r="O49" i="1"/>
  <c r="P49" i="1"/>
  <c r="S49" i="1"/>
  <c r="T49" i="1"/>
  <c r="U49" i="1"/>
  <c r="L50" i="1"/>
  <c r="M50" i="1"/>
  <c r="N50" i="1"/>
  <c r="O50" i="1"/>
  <c r="P50" i="1"/>
  <c r="S50" i="1"/>
  <c r="T50" i="1"/>
  <c r="U50" i="1"/>
  <c r="L51" i="1"/>
  <c r="M51" i="1"/>
  <c r="N51" i="1"/>
  <c r="O51" i="1"/>
  <c r="P51" i="1"/>
  <c r="S51" i="1"/>
  <c r="T51" i="1"/>
  <c r="U51" i="1"/>
  <c r="L52" i="1"/>
  <c r="M52" i="1"/>
  <c r="N52" i="1"/>
  <c r="O52" i="1"/>
  <c r="P52" i="1"/>
  <c r="S52" i="1"/>
  <c r="T52" i="1"/>
  <c r="U52" i="1"/>
  <c r="L53" i="1"/>
  <c r="M53" i="1"/>
  <c r="N53" i="1"/>
  <c r="O53" i="1"/>
  <c r="P53" i="1"/>
  <c r="S53" i="1"/>
  <c r="T53" i="1"/>
  <c r="U53" i="1"/>
  <c r="L54" i="1"/>
  <c r="M54" i="1"/>
  <c r="N54" i="1"/>
  <c r="O54" i="1"/>
  <c r="P54" i="1"/>
  <c r="S54" i="1"/>
  <c r="T54" i="1"/>
  <c r="U54" i="1"/>
  <c r="L55" i="1"/>
  <c r="M55" i="1"/>
  <c r="N55" i="1"/>
  <c r="O55" i="1"/>
  <c r="P55" i="1"/>
  <c r="S55" i="1"/>
  <c r="T55" i="1"/>
  <c r="U55" i="1"/>
  <c r="L56" i="1"/>
  <c r="M56" i="1"/>
  <c r="N56" i="1"/>
  <c r="O56" i="1"/>
  <c r="P56" i="1"/>
  <c r="S56" i="1"/>
  <c r="T56" i="1"/>
  <c r="U56" i="1"/>
  <c r="L57" i="1"/>
  <c r="M57" i="1"/>
  <c r="N57" i="1"/>
  <c r="O57" i="1"/>
  <c r="P57" i="1"/>
  <c r="S57" i="1"/>
  <c r="T57" i="1"/>
  <c r="U57" i="1"/>
  <c r="L58" i="1"/>
  <c r="M58" i="1"/>
  <c r="N58" i="1"/>
  <c r="O58" i="1"/>
  <c r="P58" i="1"/>
  <c r="S58" i="1"/>
  <c r="T58" i="1"/>
  <c r="U58" i="1"/>
  <c r="L59" i="1"/>
  <c r="M59" i="1"/>
  <c r="N59" i="1"/>
  <c r="O59" i="1"/>
  <c r="P59" i="1"/>
  <c r="S59" i="1"/>
  <c r="T59" i="1"/>
  <c r="U59" i="1"/>
  <c r="L60" i="1"/>
  <c r="M60" i="1"/>
  <c r="N60" i="1"/>
  <c r="O60" i="1"/>
  <c r="P60" i="1"/>
  <c r="S60" i="1"/>
  <c r="T60" i="1"/>
  <c r="U60" i="1"/>
  <c r="L61" i="1"/>
  <c r="M61" i="1"/>
  <c r="N61" i="1"/>
  <c r="O61" i="1"/>
  <c r="P61" i="1"/>
  <c r="S61" i="1"/>
  <c r="T61" i="1"/>
  <c r="U61" i="1"/>
  <c r="L62" i="1"/>
  <c r="M62" i="1"/>
  <c r="N62" i="1"/>
  <c r="O62" i="1"/>
  <c r="P62" i="1"/>
  <c r="S62" i="1"/>
  <c r="T62" i="1"/>
  <c r="U62" i="1"/>
  <c r="L63" i="1"/>
  <c r="M63" i="1"/>
  <c r="N63" i="1"/>
  <c r="O63" i="1"/>
  <c r="P63" i="1"/>
  <c r="S63" i="1"/>
  <c r="T63" i="1"/>
  <c r="U63" i="1"/>
  <c r="L64" i="1"/>
  <c r="M64" i="1"/>
  <c r="N64" i="1"/>
  <c r="O64" i="1"/>
  <c r="P64" i="1"/>
  <c r="S64" i="1"/>
  <c r="T64" i="1"/>
  <c r="U64" i="1"/>
  <c r="L65" i="1"/>
  <c r="M65" i="1"/>
  <c r="N65" i="1"/>
  <c r="O65" i="1"/>
  <c r="P65" i="1"/>
  <c r="S65" i="1"/>
  <c r="T65" i="1"/>
  <c r="U65" i="1"/>
  <c r="L66" i="1"/>
  <c r="M66" i="1"/>
  <c r="N66" i="1"/>
  <c r="O66" i="1"/>
  <c r="P66" i="1"/>
  <c r="S66" i="1"/>
  <c r="T66" i="1"/>
  <c r="U66" i="1"/>
  <c r="L67" i="1"/>
  <c r="M67" i="1"/>
  <c r="N67" i="1"/>
  <c r="O67" i="1"/>
  <c r="P67" i="1"/>
  <c r="S67" i="1"/>
  <c r="T67" i="1"/>
  <c r="U67" i="1"/>
  <c r="L68" i="1"/>
  <c r="M68" i="1"/>
  <c r="N68" i="1"/>
  <c r="O68" i="1"/>
  <c r="P68" i="1"/>
  <c r="S68" i="1"/>
  <c r="T68" i="1"/>
  <c r="U68" i="1"/>
  <c r="L69" i="1"/>
  <c r="M69" i="1"/>
  <c r="N69" i="1"/>
  <c r="O69" i="1"/>
  <c r="P69" i="1"/>
  <c r="S69" i="1"/>
  <c r="T69" i="1"/>
  <c r="U69" i="1"/>
  <c r="L70" i="1"/>
  <c r="M70" i="1"/>
  <c r="N70" i="1"/>
  <c r="O70" i="1"/>
  <c r="P70" i="1"/>
  <c r="S70" i="1"/>
  <c r="T70" i="1"/>
  <c r="U70" i="1"/>
  <c r="L71" i="1"/>
  <c r="M71" i="1"/>
  <c r="N71" i="1"/>
  <c r="O71" i="1"/>
  <c r="P71" i="1"/>
  <c r="S71" i="1"/>
  <c r="T71" i="1"/>
  <c r="U71" i="1"/>
  <c r="L72" i="1"/>
  <c r="M72" i="1"/>
  <c r="N72" i="1"/>
  <c r="O72" i="1"/>
  <c r="P72" i="1"/>
  <c r="S72" i="1"/>
  <c r="T72" i="1"/>
  <c r="U72" i="1"/>
  <c r="L73" i="1"/>
  <c r="M73" i="1"/>
  <c r="N73" i="1"/>
  <c r="O73" i="1"/>
  <c r="P73" i="1"/>
  <c r="S73" i="1"/>
  <c r="T73" i="1"/>
  <c r="U73" i="1"/>
  <c r="L74" i="1"/>
  <c r="M74" i="1"/>
  <c r="N74" i="1"/>
  <c r="O74" i="1"/>
  <c r="P74" i="1"/>
  <c r="S74" i="1"/>
  <c r="T74" i="1"/>
  <c r="U74" i="1"/>
  <c r="L75" i="1"/>
  <c r="M75" i="1"/>
  <c r="N75" i="1"/>
  <c r="O75" i="1"/>
  <c r="P75" i="1"/>
  <c r="S75" i="1"/>
  <c r="T75" i="1"/>
  <c r="U75" i="1"/>
  <c r="L76" i="1"/>
  <c r="M76" i="1"/>
  <c r="N76" i="1"/>
  <c r="O76" i="1"/>
  <c r="P76" i="1"/>
  <c r="S76" i="1"/>
  <c r="T76" i="1"/>
  <c r="U76" i="1"/>
  <c r="S8" i="1"/>
  <c r="U8" i="1"/>
  <c r="T8" i="1"/>
  <c r="P8" i="1"/>
  <c r="O8" i="1"/>
  <c r="N8" i="1"/>
  <c r="M8" i="1"/>
  <c r="L8" i="1"/>
</calcChain>
</file>

<file path=xl/sharedStrings.xml><?xml version="1.0" encoding="utf-8"?>
<sst xmlns="http://schemas.openxmlformats.org/spreadsheetml/2006/main" count="408" uniqueCount="222">
  <si>
    <t>Отгрузка № СФУТ-009823 от 8 августа 2019 г.</t>
  </si>
  <si>
    <t>Организация:</t>
  </si>
  <si>
    <t>Контрагент:</t>
  </si>
  <si>
    <t>№</t>
  </si>
  <si>
    <t>Реф №</t>
  </si>
  <si>
    <t>Бренд</t>
  </si>
  <si>
    <t>Артикул</t>
  </si>
  <si>
    <t>Код ТНВЭД</t>
  </si>
  <si>
    <t>Наименование Товара</t>
  </si>
  <si>
    <t>Кол-во</t>
  </si>
  <si>
    <t>Цена, руб.</t>
  </si>
  <si>
    <t>Сумма, руб.</t>
  </si>
  <si>
    <t>19794498</t>
  </si>
  <si>
    <t>22110008</t>
  </si>
  <si>
    <t>8708805509</t>
  </si>
  <si>
    <t>22110008 BAW</t>
  </si>
  <si>
    <t>1</t>
  </si>
  <si>
    <t>19800291</t>
  </si>
  <si>
    <t>Bosch</t>
  </si>
  <si>
    <t>1987302213</t>
  </si>
  <si>
    <t>7014000000</t>
  </si>
  <si>
    <t>1987302213 ЛАМПА НАКАЛИВАНИЯ, ФОНАРЬ УКАЗАТЕЛЯ ПОВОРОТА; ЛАМ</t>
  </si>
  <si>
    <t>10</t>
  </si>
  <si>
    <t>19803741</t>
  </si>
  <si>
    <t>Corteco</t>
  </si>
  <si>
    <t>12014584</t>
  </si>
  <si>
    <t>8487909000</t>
  </si>
  <si>
    <t>12014584 CORTECO  12014584  Комплект маслосъемных колпачков</t>
  </si>
  <si>
    <t>8</t>
  </si>
  <si>
    <t>19799119</t>
  </si>
  <si>
    <t>CTR</t>
  </si>
  <si>
    <t>CLMZ4</t>
  </si>
  <si>
    <t>8708809909</t>
  </si>
  <si>
    <t>CLMZ4 СТОЙКА СТАБИЛИЗАТОРА</t>
  </si>
  <si>
    <t>19803657</t>
  </si>
  <si>
    <t>CVN5</t>
  </si>
  <si>
    <t>8708299009</t>
  </si>
  <si>
    <t>CVN5 CTR  CVN-5  Сайлентблок рычага подвески</t>
  </si>
  <si>
    <t>19802741</t>
  </si>
  <si>
    <t>CVT79</t>
  </si>
  <si>
    <t>4016995709</t>
  </si>
  <si>
    <t>CVT79 CVT-79 Втулка стабилизатора</t>
  </si>
  <si>
    <t>19806125</t>
  </si>
  <si>
    <t>CVT86L</t>
  </si>
  <si>
    <t>4016995209</t>
  </si>
  <si>
    <t>CVT86L ВТУЛКА ПЕРЕДНЕГО СТАБИЛИЗАТОРА, ЛЕВАЯ CVT86L</t>
  </si>
  <si>
    <t>19806129</t>
  </si>
  <si>
    <t>CVT86R</t>
  </si>
  <si>
    <t>8708949909</t>
  </si>
  <si>
    <t>CVT86R ВТУЛКА ПЕРЕДНЕГО СТАБИЛИЗАТОРА, ПРАВАЯ CVT86R</t>
  </si>
  <si>
    <t>19805118</t>
  </si>
  <si>
    <t>Denso</t>
  </si>
  <si>
    <t>DPS17006</t>
  </si>
  <si>
    <t>8529101100</t>
  </si>
  <si>
    <t>DPS17006 Пневмоклапан</t>
  </si>
  <si>
    <t>19806100</t>
  </si>
  <si>
    <t>SUN</t>
  </si>
  <si>
    <t>5PK1070</t>
  </si>
  <si>
    <t>8708709909</t>
  </si>
  <si>
    <t>5PK1070 РЕМЕНЬ ПАЗОВЫЙ ГЕНЕРАТОРА</t>
  </si>
  <si>
    <t>19801896</t>
  </si>
  <si>
    <t>Avantech</t>
  </si>
  <si>
    <t>5PK705</t>
  </si>
  <si>
    <t>4010310000</t>
  </si>
  <si>
    <t>5PK705 РЕМЕНЬ ПОЛИКЛИНОВЫЙ</t>
  </si>
  <si>
    <t>19793042</t>
  </si>
  <si>
    <t>Dongil</t>
  </si>
  <si>
    <t>6PK1281</t>
  </si>
  <si>
    <t>6PK1281 РЕМЕНЬ ПРИВОДНОЙ ПОЛИКЛИНОВОЙ 6PK1281 HYUNDAI I40</t>
  </si>
  <si>
    <t>19803704</t>
  </si>
  <si>
    <t>ERA</t>
  </si>
  <si>
    <t>330007</t>
  </si>
  <si>
    <t>9026202000</t>
  </si>
  <si>
    <t>330007 ДАТЧИК ДАВЛЕНИЯ МАСЛА 330007</t>
  </si>
  <si>
    <t>19789075</t>
  </si>
  <si>
    <t>1907018</t>
  </si>
  <si>
    <t>8708999709</t>
  </si>
  <si>
    <t>1907018 FORMPART  1907018  Тяга рулевая</t>
  </si>
  <si>
    <t>19787962</t>
  </si>
  <si>
    <t>2903007XL</t>
  </si>
  <si>
    <t>2903007XL Опора шаровая верхняя</t>
  </si>
  <si>
    <t>19798320</t>
  </si>
  <si>
    <t>Parts-Mall</t>
  </si>
  <si>
    <t>0K01133152</t>
  </si>
  <si>
    <t>8421310000</t>
  </si>
  <si>
    <t>0K01133152 N.B.N ПОДШИПНИК ИГОЛЬЧАТЫЙ ПОВОРОТН...</t>
  </si>
  <si>
    <t>19801996</t>
  </si>
  <si>
    <t>534028610</t>
  </si>
  <si>
    <t>8409910001</t>
  </si>
  <si>
    <t>534028610 Ролик приводного ремня</t>
  </si>
  <si>
    <t>19803643</t>
  </si>
  <si>
    <t>Mitsubishi</t>
  </si>
  <si>
    <t>1145A031</t>
  </si>
  <si>
    <t>8409910008</t>
  </si>
  <si>
    <t>1145A031 НАТЯЖИТЕЛЬ РЕМНЯ</t>
  </si>
  <si>
    <t>19781847</t>
  </si>
  <si>
    <t>GXAH001</t>
  </si>
  <si>
    <t>8536419000</t>
  </si>
  <si>
    <t>GXAH001 ONNURI</t>
  </si>
  <si>
    <t>19804864</t>
  </si>
  <si>
    <t>PBK7414H</t>
  </si>
  <si>
    <t>PBK7414H PATRON</t>
  </si>
  <si>
    <t>19803531</t>
  </si>
  <si>
    <t>Patron</t>
  </si>
  <si>
    <t>PBLT010</t>
  </si>
  <si>
    <t>7318220009</t>
  </si>
  <si>
    <t>PBLT010 БОЛТЭКСЦЕНТРИК M12X1.5 L=112 НИЖНЕГО ПОПЕРЕЧНОГО</t>
  </si>
  <si>
    <t>2</t>
  </si>
  <si>
    <t>19803532</t>
  </si>
  <si>
    <t>PBLT022</t>
  </si>
  <si>
    <t>PBLT022 АВТОПРИНАДЛЕЖНОСТЬ</t>
  </si>
  <si>
    <t>19803533</t>
  </si>
  <si>
    <t>PBLT028</t>
  </si>
  <si>
    <t>PBLT028 Гайка</t>
  </si>
  <si>
    <t>19805355</t>
  </si>
  <si>
    <t>PBP074</t>
  </si>
  <si>
    <t>8708309109</t>
  </si>
  <si>
    <t>PBP074 PATRON</t>
  </si>
  <si>
    <t>19797159</t>
  </si>
  <si>
    <t>PBP1399</t>
  </si>
  <si>
    <t>PBP1399 Колодки тормозные дисковые</t>
  </si>
  <si>
    <t>19797446</t>
  </si>
  <si>
    <t>PBP1486</t>
  </si>
  <si>
    <t>PBP1486 Колодки тормозные дисковые</t>
  </si>
  <si>
    <t>19796896</t>
  </si>
  <si>
    <t>PBP406</t>
  </si>
  <si>
    <t>PBP406 Колодки тормозные дисковые</t>
  </si>
  <si>
    <t>19796945</t>
  </si>
  <si>
    <t>PBP878</t>
  </si>
  <si>
    <t>PBP878 Колодки тормозные дисковые</t>
  </si>
  <si>
    <t>19800657</t>
  </si>
  <si>
    <t>PBP950</t>
  </si>
  <si>
    <t>PBP950 Колодки тормозные дисковые</t>
  </si>
  <si>
    <t>19803067</t>
  </si>
  <si>
    <t>PH2244</t>
  </si>
  <si>
    <t>4009410000</t>
  </si>
  <si>
    <t>PH2244 PATRON</t>
  </si>
  <si>
    <t>19798593</t>
  </si>
  <si>
    <t>PH2301</t>
  </si>
  <si>
    <t>PH2301 PATRON</t>
  </si>
  <si>
    <t>19805096</t>
  </si>
  <si>
    <t>PH4072</t>
  </si>
  <si>
    <t>PH4072 PATRON</t>
  </si>
  <si>
    <t>19803758</t>
  </si>
  <si>
    <t>PP1045</t>
  </si>
  <si>
    <t>8483508000</t>
  </si>
  <si>
    <t>PP1045 PATRON</t>
  </si>
  <si>
    <t>19803449</t>
  </si>
  <si>
    <t>PRS2003</t>
  </si>
  <si>
    <t>8708913509</t>
  </si>
  <si>
    <t>PRS2003 Радиатор отопителя</t>
  </si>
  <si>
    <t>19799004</t>
  </si>
  <si>
    <t>PS4450L</t>
  </si>
  <si>
    <t>PS4450L Тяга стабилизатора</t>
  </si>
  <si>
    <t>19799007</t>
  </si>
  <si>
    <t>PS4450R</t>
  </si>
  <si>
    <t>PS4450R Тяга стабилизатора</t>
  </si>
  <si>
    <t>19805398</t>
  </si>
  <si>
    <t>PSP219</t>
  </si>
  <si>
    <t>PSP219 КОЛОДКИ ТОРМОЗНЫЕ</t>
  </si>
  <si>
    <t>19800544</t>
  </si>
  <si>
    <t>RTS</t>
  </si>
  <si>
    <t>01700423</t>
  </si>
  <si>
    <t>01700423 Сайл.блок пер.рычага [задн.]</t>
  </si>
  <si>
    <t>19800371</t>
  </si>
  <si>
    <t>9390405056</t>
  </si>
  <si>
    <t>9390405056 Опора шаровая</t>
  </si>
  <si>
    <t>19800880</t>
  </si>
  <si>
    <t>TYG</t>
  </si>
  <si>
    <t>BM04005BA</t>
  </si>
  <si>
    <t>8708109009</t>
  </si>
  <si>
    <t>BM04005BA Бампер пер. 11.96-05.98, черный BMW-3 (96-)</t>
  </si>
  <si>
    <t>19803787</t>
  </si>
  <si>
    <t>BZ11051BR</t>
  </si>
  <si>
    <t>BZ11051BR Подкрылок передн прав передняя часть MB: S-CLASS W (Tyg/BZ11051BR)</t>
  </si>
  <si>
    <t>19799409</t>
  </si>
  <si>
    <t>DS04066BAS</t>
  </si>
  <si>
    <t>DS04066BAS TYG</t>
  </si>
  <si>
    <t>19801975</t>
  </si>
  <si>
    <t>DS10169AL</t>
  </si>
  <si>
    <t>DS10169AL КРЫЛО ПЕРЕДНЕЕ DS10169AL</t>
  </si>
  <si>
    <t>19798958</t>
  </si>
  <si>
    <t>FD04063BA</t>
  </si>
  <si>
    <t>FD04063BA БАМПЕР</t>
  </si>
  <si>
    <t>19800612</t>
  </si>
  <si>
    <t>HN10053BR</t>
  </si>
  <si>
    <t>HN10053BR КРЫЛО ПЕРЕДНЕЕ</t>
  </si>
  <si>
    <t>19754308</t>
  </si>
  <si>
    <t>TYC</t>
  </si>
  <si>
    <t>MB11067BL</t>
  </si>
  <si>
    <t>MB11067BL ПОДКРЫЛОК</t>
  </si>
  <si>
    <t>19754309</t>
  </si>
  <si>
    <t>MB11067BR</t>
  </si>
  <si>
    <t>MB11067BR ПОДКРЫЛОК</t>
  </si>
  <si>
    <t>19798894</t>
  </si>
  <si>
    <t>SB11017AR</t>
  </si>
  <si>
    <t>SB11017AR ПОДКРЫЛОК ПЕРЕДНИЙ SUBARU FORESTER 0207 RH ПРАВЫЙ</t>
  </si>
  <si>
    <t>19803470</t>
  </si>
  <si>
    <t>TY11155AL</t>
  </si>
  <si>
    <t>TY11155AL Локер передний левый</t>
  </si>
  <si>
    <t>19803469</t>
  </si>
  <si>
    <t>TY11155AR</t>
  </si>
  <si>
    <t>TY11155AR Локер передний правый</t>
  </si>
  <si>
    <t>19805214</t>
  </si>
  <si>
    <t>TY11233AL</t>
  </si>
  <si>
    <t>TY11233AL ПОДКРЫЛОК</t>
  </si>
  <si>
    <t>19805213</t>
  </si>
  <si>
    <t>TY11233AR</t>
  </si>
  <si>
    <t>TY11233AR ПОДКРЫЛОК</t>
  </si>
  <si>
    <t>19796898</t>
  </si>
  <si>
    <t>PHC</t>
  </si>
  <si>
    <t>PRB05</t>
  </si>
  <si>
    <t>8708939009</t>
  </si>
  <si>
    <t>PRB05 Подшипник выжимной</t>
  </si>
  <si>
    <t>19798200</t>
  </si>
  <si>
    <t>703185100</t>
  </si>
  <si>
    <t>4016930005</t>
  </si>
  <si>
    <t>703185100 Прокладка водяного насоса</t>
  </si>
  <si>
    <t>19783829</t>
  </si>
  <si>
    <t>713403800</t>
  </si>
  <si>
    <t>713403800 REINZ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</si>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</sst>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8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2" fontId="4" fillId="3" borderId="3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Обычный" xfId="0" builtinId="0"/>
  </cellStyles>
  <dxfs count="18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U77"/>
  <sheetViews>
    <sheetView tabSelected="1" workbookViewId="0">
      <selection activeCell="S8" sqref="S8"/>
    </sheetView>
  </sheetViews>
  <sheetFormatPr defaultColWidth="10.5" defaultRowHeight="11.45" customHeight="1" x14ac:dyDescent="0.2"/>
  <cols>
    <col min="1" max="11" width="10.5" style="1" customWidth="1"/>
    <col min="15" max="15" width="11.1640625" bestFit="1" customWidth="1"/>
    <col min="16" max="16" width="14" bestFit="1" customWidth="1"/>
    <col min="17" max="17" width="17.33203125" customWidth="1"/>
    <col min="18" max="18" width="39.33203125" customWidth="1"/>
  </cols>
  <sheetData>
    <row r="1" spans="1:21" ht="18.9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21" ht="11.1" customHeight="1" x14ac:dyDescent="0.2"/>
    <row r="3" spans="1:21" ht="11.1" customHeight="1" x14ac:dyDescent="0.2"/>
    <row r="4" spans="1:21" ht="12.95" customHeight="1" x14ac:dyDescent="0.2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21" ht="12.95" customHeight="1" x14ac:dyDescent="0.2">
      <c r="A5" s="19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21" ht="11.1" customHeight="1" x14ac:dyDescent="0.2"/>
    <row r="7" spans="1:21" ht="24" customHeight="1" x14ac:dyDescent="0.2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17" t="s">
        <v>8</v>
      </c>
      <c r="G7" s="17"/>
      <c r="H7" s="17"/>
      <c r="I7" s="2" t="s">
        <v>9</v>
      </c>
      <c r="J7" s="2" t="s">
        <v>10</v>
      </c>
      <c r="K7" s="3" t="s">
        <v>11</v>
      </c>
    </row>
    <row r="8" spans="1:21" ht="24" customHeight="1" x14ac:dyDescent="0.2">
      <c r="A8" s="4">
        <v>1</v>
      </c>
      <c r="B8" s="11" t="s">
        <v>12</v>
      </c>
      <c r="C8" s="12"/>
      <c r="D8" s="12" t="s">
        <v>13</v>
      </c>
      <c r="E8" s="12" t="s">
        <v>14</v>
      </c>
      <c r="F8" s="16" t="s">
        <v>15</v>
      </c>
      <c r="G8" s="16"/>
      <c r="H8" s="16"/>
      <c r="I8" s="11" t="s">
        <v>16</v>
      </c>
      <c r="J8" s="13">
        <v>201.79</v>
      </c>
      <c r="K8" s="20">
        <v>201.79</v>
      </c>
      <c r="L8" s="25" t="str">
        <f>IF(COUNTIF($B$8:B8,$B8)=1,B8,"")</f>
        <v>19794498</v>
      </c>
      <c r="M8" s="25">
        <f>IF(COUNTIF($B$8:C8,$B8)=1,C8,"")</f>
        <v>0</v>
      </c>
      <c r="N8" s="25" t="str">
        <f>IF(COUNTIF($B$8:D8,$B8)=1,D8,"")</f>
        <v>22110008</v>
      </c>
      <c r="O8" s="25" t="str">
        <f>IF(COUNTIF($B$8:E8,$B8)=1,E8,"")</f>
        <v>8708805509</v>
      </c>
      <c r="P8" s="26" t="str">
        <f>IF(COUNTIF($B$8:F8,$B8)=1,F8,"")</f>
        <v>22110008 BAW</v>
      </c>
      <c r="Q8" s="27"/>
      <c r="R8" s="28"/>
      <c r="S8" s="25">
        <f>IF(COUNTIF($B$8:B8,$B8)=1,SUMPRODUCT(--$I$8:$I$76*($B$8:$B$76=$B8)),"")</f>
        <v>2</v>
      </c>
      <c r="T8" s="25">
        <f>IF(COUNTIF($B$8:J8,$B8)=1,J8,"")</f>
        <v>201.79</v>
      </c>
      <c r="U8" s="25">
        <f>IF(COUNTIF($B$8:K8,$B8)=1,K8,"")</f>
        <v>201.79</v>
      </c>
    </row>
    <row r="9" spans="1:21" ht="24" customHeight="1" x14ac:dyDescent="0.2">
      <c r="A9" s="4">
        <v>2</v>
      </c>
      <c r="B9" s="11" t="s">
        <v>12</v>
      </c>
      <c r="C9" s="12"/>
      <c r="D9" s="12" t="s">
        <v>13</v>
      </c>
      <c r="E9" s="12" t="s">
        <v>14</v>
      </c>
      <c r="F9" s="16" t="s">
        <v>15</v>
      </c>
      <c r="G9" s="16"/>
      <c r="H9" s="16"/>
      <c r="I9" s="11" t="s">
        <v>16</v>
      </c>
      <c r="J9" s="13">
        <v>201.79</v>
      </c>
      <c r="K9" s="20">
        <v>201.79</v>
      </c>
      <c r="L9" s="25" t="str">
        <f>IF(COUNTIF($B$8:B9,$B9)=1,B9,"")</f>
        <v/>
      </c>
      <c r="M9" s="25" t="str">
        <f>IF(COUNTIF($B$8:C9,$B9)=1,C9,"")</f>
        <v/>
      </c>
      <c r="N9" s="25" t="str">
        <f>IF(COUNTIF($B$8:D9,$B9)=1,D9,"")</f>
        <v/>
      </c>
      <c r="O9" s="25" t="str">
        <f>IF(COUNTIF($B$8:E9,$B9)=1,E9,"")</f>
        <v/>
      </c>
      <c r="P9" s="26" t="str">
        <f>IF(COUNTIF($B$8:F9,$B9)=1,F9,"")</f>
        <v/>
      </c>
      <c r="Q9" s="27"/>
      <c r="R9" s="28"/>
      <c r="S9" s="25" t="str">
        <f>IF(COUNTIF($B$8:B9,$B9)=1,SUMPRODUCT(--$I$8:$I$76*($B$8:$B$76=$B9)),"")</f>
        <v/>
      </c>
      <c r="T9" s="25" t="str">
        <f>IF(COUNTIF($B$8:J9,$B9)=1,J9,"")</f>
        <v/>
      </c>
      <c r="U9" s="25" t="str">
        <f>IF(COUNTIF($B$8:K9,$B9)=1,K9,"")</f>
        <v/>
      </c>
    </row>
    <row r="10" spans="1:21" ht="36" customHeight="1" x14ac:dyDescent="0.2">
      <c r="A10" s="4">
        <v>3</v>
      </c>
      <c r="B10" s="5" t="s">
        <v>17</v>
      </c>
      <c r="C10" s="6" t="s">
        <v>18</v>
      </c>
      <c r="D10" s="6" t="s">
        <v>19</v>
      </c>
      <c r="E10" s="6" t="s">
        <v>20</v>
      </c>
      <c r="F10" s="15" t="s">
        <v>21</v>
      </c>
      <c r="G10" s="15"/>
      <c r="H10" s="15"/>
      <c r="I10" s="5" t="s">
        <v>22</v>
      </c>
      <c r="J10" s="7">
        <v>29.18</v>
      </c>
      <c r="K10" s="21">
        <v>291.8</v>
      </c>
      <c r="L10" s="25" t="str">
        <f>IF(COUNTIF($B$8:B10,$B10)=1,B10,"")</f>
        <v>19800291</v>
      </c>
      <c r="M10" s="25" t="str">
        <f>IF(COUNTIF($B$8:C10,$B10)=1,C10,"")</f>
        <v>Bosch</v>
      </c>
      <c r="N10" s="25" t="str">
        <f>IF(COUNTIF($B$8:D10,$B10)=1,D10,"")</f>
        <v>1987302213</v>
      </c>
      <c r="O10" s="25" t="str">
        <f>IF(COUNTIF($B$8:E10,$B10)=1,E10,"")</f>
        <v>7014000000</v>
      </c>
      <c r="P10" s="26" t="str">
        <f>IF(COUNTIF($B$8:F10,$B10)=1,F10,"")</f>
        <v>1987302213 ЛАМПА НАКАЛИВАНИЯ, ФОНАРЬ УКАЗАТЕЛЯ ПОВОРОТА; ЛАМ</v>
      </c>
      <c r="Q10" s="27"/>
      <c r="R10" s="28"/>
      <c r="S10" s="25">
        <f>IF(COUNTIF($B$8:B10,$B10)=1,SUMPRODUCT(--$I$8:$I$76*($B$8:$B$76=$B10)),"")</f>
        <v>10</v>
      </c>
      <c r="T10" s="25">
        <f>IF(COUNTIF($B$8:J10,$B10)=1,J10,"")</f>
        <v>29.18</v>
      </c>
      <c r="U10" s="25">
        <f>IF(COUNTIF($B$8:K10,$B10)=1,K10,"")</f>
        <v>291.8</v>
      </c>
    </row>
    <row r="11" spans="1:21" ht="36" customHeight="1" x14ac:dyDescent="0.2">
      <c r="A11" s="4">
        <v>4</v>
      </c>
      <c r="B11" s="5" t="s">
        <v>23</v>
      </c>
      <c r="C11" s="6" t="s">
        <v>24</v>
      </c>
      <c r="D11" s="6" t="s">
        <v>25</v>
      </c>
      <c r="E11" s="6" t="s">
        <v>26</v>
      </c>
      <c r="F11" s="15" t="s">
        <v>27</v>
      </c>
      <c r="G11" s="15"/>
      <c r="H11" s="15"/>
      <c r="I11" s="5" t="s">
        <v>28</v>
      </c>
      <c r="J11" s="7">
        <v>14.79</v>
      </c>
      <c r="K11" s="22">
        <v>118.32</v>
      </c>
      <c r="L11" s="25" t="str">
        <f>IF(COUNTIF($B$8:B11,$B11)=1,B11,"")</f>
        <v>19803741</v>
      </c>
      <c r="M11" s="25" t="str">
        <f>IF(COUNTIF($B$8:C11,$B11)=1,C11,"")</f>
        <v>Corteco</v>
      </c>
      <c r="N11" s="25" t="str">
        <f>IF(COUNTIF($B$8:D11,$B11)=1,D11,"")</f>
        <v>12014584</v>
      </c>
      <c r="O11" s="25" t="str">
        <f>IF(COUNTIF($B$8:E11,$B11)=1,E11,"")</f>
        <v>8487909000</v>
      </c>
      <c r="P11" s="26" t="str">
        <f>IF(COUNTIF($B$8:F11,$B11)=1,F11,"")</f>
        <v>12014584 CORTECO  12014584  Комплект маслосъемных колпачков</v>
      </c>
      <c r="Q11" s="27"/>
      <c r="R11" s="28"/>
      <c r="S11" s="25">
        <f>IF(COUNTIF($B$8:B11,$B11)=1,SUMPRODUCT(--$I$8:$I$76*($B$8:$B$76=$B11)),"")</f>
        <v>8</v>
      </c>
      <c r="T11" s="25">
        <f>IF(COUNTIF($B$8:J11,$B11)=1,J11,"")</f>
        <v>14.79</v>
      </c>
      <c r="U11" s="25">
        <f>IF(COUNTIF($B$8:K11,$B11)=1,K11,"")</f>
        <v>118.32</v>
      </c>
    </row>
    <row r="12" spans="1:21" ht="24" customHeight="1" x14ac:dyDescent="0.2">
      <c r="A12" s="4">
        <v>5</v>
      </c>
      <c r="B12" s="11" t="s">
        <v>29</v>
      </c>
      <c r="C12" s="12" t="s">
        <v>30</v>
      </c>
      <c r="D12" s="12" t="s">
        <v>31</v>
      </c>
      <c r="E12" s="12" t="s">
        <v>32</v>
      </c>
      <c r="F12" s="16" t="s">
        <v>33</v>
      </c>
      <c r="G12" s="16"/>
      <c r="H12" s="16"/>
      <c r="I12" s="11" t="s">
        <v>16</v>
      </c>
      <c r="J12" s="13">
        <v>341.63</v>
      </c>
      <c r="K12" s="20">
        <v>341.63</v>
      </c>
      <c r="L12" s="25" t="str">
        <f>IF(COUNTIF($B$8:B12,$B12)=1,B12,"")</f>
        <v>19799119</v>
      </c>
      <c r="M12" s="25" t="str">
        <f>IF(COUNTIF($B$8:C12,$B12)=1,C12,"")</f>
        <v>CTR</v>
      </c>
      <c r="N12" s="25" t="str">
        <f>IF(COUNTIF($B$8:D12,$B12)=1,D12,"")</f>
        <v>CLMZ4</v>
      </c>
      <c r="O12" s="25" t="str">
        <f>IF(COUNTIF($B$8:E12,$B12)=1,E12,"")</f>
        <v>8708809909</v>
      </c>
      <c r="P12" s="26" t="str">
        <f>IF(COUNTIF($B$8:F12,$B12)=1,F12,"")</f>
        <v>CLMZ4 СТОЙКА СТАБИЛИЗАТОРА</v>
      </c>
      <c r="Q12" s="27"/>
      <c r="R12" s="28"/>
      <c r="S12" s="25">
        <f>IF(COUNTIF($B$8:B12,$B12)=1,SUMPRODUCT(--$I$8:$I$76*($B$8:$B$76=$B12)),"")</f>
        <v>6</v>
      </c>
      <c r="T12" s="25">
        <f>IF(COUNTIF($B$8:J12,$B12)=1,J12,"")</f>
        <v>341.63</v>
      </c>
      <c r="U12" s="25">
        <f>IF(COUNTIF($B$8:K12,$B12)=1,K12,"")</f>
        <v>341.63</v>
      </c>
    </row>
    <row r="13" spans="1:21" ht="24" customHeight="1" x14ac:dyDescent="0.2">
      <c r="A13" s="4">
        <v>6</v>
      </c>
      <c r="B13" s="11" t="s">
        <v>29</v>
      </c>
      <c r="C13" s="12" t="s">
        <v>30</v>
      </c>
      <c r="D13" s="12" t="s">
        <v>31</v>
      </c>
      <c r="E13" s="12" t="s">
        <v>32</v>
      </c>
      <c r="F13" s="16" t="s">
        <v>33</v>
      </c>
      <c r="G13" s="16"/>
      <c r="H13" s="16"/>
      <c r="I13" s="11" t="s">
        <v>16</v>
      </c>
      <c r="J13" s="13">
        <v>341.63</v>
      </c>
      <c r="K13" s="20">
        <v>341.63</v>
      </c>
      <c r="L13" s="25" t="str">
        <f>IF(COUNTIF($B$8:B13,$B13)=1,B13,"")</f>
        <v/>
      </c>
      <c r="M13" s="25" t="str">
        <f>IF(COUNTIF($B$8:C13,$B13)=1,C13,"")</f>
        <v/>
      </c>
      <c r="N13" s="25" t="str">
        <f>IF(COUNTIF($B$8:D13,$B13)=1,D13,"")</f>
        <v/>
      </c>
      <c r="O13" s="25" t="str">
        <f>IF(COUNTIF($B$8:E13,$B13)=1,E13,"")</f>
        <v/>
      </c>
      <c r="P13" s="26" t="str">
        <f>IF(COUNTIF($B$8:F13,$B13)=1,F13,"")</f>
        <v/>
      </c>
      <c r="Q13" s="27"/>
      <c r="R13" s="28"/>
      <c r="S13" s="25" t="str">
        <f>IF(COUNTIF($B$8:B13,$B13)=1,SUMPRODUCT(--$I$8:$I$76*($B$8:$B$76=$B13)),"")</f>
        <v/>
      </c>
      <c r="T13" s="25" t="str">
        <f>IF(COUNTIF($B$8:J13,$B13)=1,J13,"")</f>
        <v/>
      </c>
      <c r="U13" s="25" t="str">
        <f>IF(COUNTIF($B$8:K13,$B13)=1,K13,"")</f>
        <v/>
      </c>
    </row>
    <row r="14" spans="1:21" ht="24" customHeight="1" x14ac:dyDescent="0.2">
      <c r="A14" s="4">
        <v>7</v>
      </c>
      <c r="B14" s="11" t="s">
        <v>29</v>
      </c>
      <c r="C14" s="12" t="s">
        <v>30</v>
      </c>
      <c r="D14" s="12" t="s">
        <v>31</v>
      </c>
      <c r="E14" s="12" t="s">
        <v>32</v>
      </c>
      <c r="F14" s="16" t="s">
        <v>33</v>
      </c>
      <c r="G14" s="16"/>
      <c r="H14" s="16"/>
      <c r="I14" s="11" t="s">
        <v>16</v>
      </c>
      <c r="J14" s="13">
        <v>341.63</v>
      </c>
      <c r="K14" s="20">
        <v>341.63</v>
      </c>
      <c r="L14" s="25" t="str">
        <f>IF(COUNTIF($B$8:B14,$B14)=1,B14,"")</f>
        <v/>
      </c>
      <c r="M14" s="25" t="str">
        <f>IF(COUNTIF($B$8:C14,$B14)=1,C14,"")</f>
        <v/>
      </c>
      <c r="N14" s="25" t="str">
        <f>IF(COUNTIF($B$8:D14,$B14)=1,D14,"")</f>
        <v/>
      </c>
      <c r="O14" s="25" t="str">
        <f>IF(COUNTIF($B$8:E14,$B14)=1,E14,"")</f>
        <v/>
      </c>
      <c r="P14" s="26" t="str">
        <f>IF(COUNTIF($B$8:F14,$B14)=1,F14,"")</f>
        <v/>
      </c>
      <c r="Q14" s="27"/>
      <c r="R14" s="28"/>
      <c r="S14" s="25" t="str">
        <f>IF(COUNTIF($B$8:B14,$B14)=1,SUMPRODUCT(--$I$8:$I$76*($B$8:$B$76=$B14)),"")</f>
        <v/>
      </c>
      <c r="T14" s="25" t="str">
        <f>IF(COUNTIF($B$8:J14,$B14)=1,J14,"")</f>
        <v/>
      </c>
      <c r="U14" s="25" t="str">
        <f>IF(COUNTIF($B$8:K14,$B14)=1,K14,"")</f>
        <v/>
      </c>
    </row>
    <row r="15" spans="1:21" ht="24" customHeight="1" x14ac:dyDescent="0.2">
      <c r="A15" s="4">
        <v>8</v>
      </c>
      <c r="B15" s="11" t="s">
        <v>29</v>
      </c>
      <c r="C15" s="12" t="s">
        <v>30</v>
      </c>
      <c r="D15" s="12" t="s">
        <v>31</v>
      </c>
      <c r="E15" s="12" t="s">
        <v>32</v>
      </c>
      <c r="F15" s="16" t="s">
        <v>33</v>
      </c>
      <c r="G15" s="16"/>
      <c r="H15" s="16"/>
      <c r="I15" s="11" t="s">
        <v>16</v>
      </c>
      <c r="J15" s="13">
        <v>341.63</v>
      </c>
      <c r="K15" s="20">
        <v>341.63</v>
      </c>
      <c r="L15" s="25" t="str">
        <f>IF(COUNTIF($B$8:B15,$B15)=1,B15,"")</f>
        <v/>
      </c>
      <c r="M15" s="25" t="str">
        <f>IF(COUNTIF($B$8:C15,$B15)=1,C15,"")</f>
        <v/>
      </c>
      <c r="N15" s="25" t="str">
        <f>IF(COUNTIF($B$8:D15,$B15)=1,D15,"")</f>
        <v/>
      </c>
      <c r="O15" s="25" t="str">
        <f>IF(COUNTIF($B$8:E15,$B15)=1,E15,"")</f>
        <v/>
      </c>
      <c r="P15" s="26" t="str">
        <f>IF(COUNTIF($B$8:F15,$B15)=1,F15,"")</f>
        <v/>
      </c>
      <c r="Q15" s="27"/>
      <c r="R15" s="28"/>
      <c r="S15" s="25" t="str">
        <f>IF(COUNTIF($B$8:B15,$B15)=1,SUMPRODUCT(--$I$8:$I$76*($B$8:$B$76=$B15)),"")</f>
        <v/>
      </c>
      <c r="T15" s="25" t="str">
        <f>IF(COUNTIF($B$8:J15,$B15)=1,J15,"")</f>
        <v/>
      </c>
      <c r="U15" s="25" t="str">
        <f>IF(COUNTIF($B$8:K15,$B15)=1,K15,"")</f>
        <v/>
      </c>
    </row>
    <row r="16" spans="1:21" ht="24" customHeight="1" x14ac:dyDescent="0.2">
      <c r="A16" s="4">
        <v>9</v>
      </c>
      <c r="B16" s="11" t="s">
        <v>29</v>
      </c>
      <c r="C16" s="12" t="s">
        <v>30</v>
      </c>
      <c r="D16" s="12" t="s">
        <v>31</v>
      </c>
      <c r="E16" s="12" t="s">
        <v>32</v>
      </c>
      <c r="F16" s="16" t="s">
        <v>33</v>
      </c>
      <c r="G16" s="16"/>
      <c r="H16" s="16"/>
      <c r="I16" s="11" t="s">
        <v>16</v>
      </c>
      <c r="J16" s="13">
        <v>341.63</v>
      </c>
      <c r="K16" s="20">
        <v>341.63</v>
      </c>
      <c r="L16" s="25" t="str">
        <f>IF(COUNTIF($B$8:B16,$B16)=1,B16,"")</f>
        <v/>
      </c>
      <c r="M16" s="25" t="str">
        <f>IF(COUNTIF($B$8:C16,$B16)=1,C16,"")</f>
        <v/>
      </c>
      <c r="N16" s="25" t="str">
        <f>IF(COUNTIF($B$8:D16,$B16)=1,D16,"")</f>
        <v/>
      </c>
      <c r="O16" s="25" t="str">
        <f>IF(COUNTIF($B$8:E16,$B16)=1,E16,"")</f>
        <v/>
      </c>
      <c r="P16" s="26" t="str">
        <f>IF(COUNTIF($B$8:F16,$B16)=1,F16,"")</f>
        <v/>
      </c>
      <c r="Q16" s="27"/>
      <c r="R16" s="28"/>
      <c r="S16" s="25" t="str">
        <f>IF(COUNTIF($B$8:B16,$B16)=1,SUMPRODUCT(--$I$8:$I$76*($B$8:$B$76=$B16)),"")</f>
        <v/>
      </c>
      <c r="T16" s="25" t="str">
        <f>IF(COUNTIF($B$8:J16,$B16)=1,J16,"")</f>
        <v/>
      </c>
      <c r="U16" s="25" t="str">
        <f>IF(COUNTIF($B$8:K16,$B16)=1,K16,"")</f>
        <v/>
      </c>
    </row>
    <row r="17" spans="1:21" ht="24" customHeight="1" x14ac:dyDescent="0.2">
      <c r="A17" s="4">
        <v>10</v>
      </c>
      <c r="B17" s="11" t="s">
        <v>29</v>
      </c>
      <c r="C17" s="12" t="s">
        <v>30</v>
      </c>
      <c r="D17" s="12" t="s">
        <v>31</v>
      </c>
      <c r="E17" s="12" t="s">
        <v>32</v>
      </c>
      <c r="F17" s="16" t="s">
        <v>33</v>
      </c>
      <c r="G17" s="16"/>
      <c r="H17" s="16"/>
      <c r="I17" s="11" t="s">
        <v>16</v>
      </c>
      <c r="J17" s="13">
        <v>341.63</v>
      </c>
      <c r="K17" s="20">
        <v>341.63</v>
      </c>
      <c r="L17" s="25" t="str">
        <f>IF(COUNTIF($B$8:B17,$B17)=1,B17,"")</f>
        <v/>
      </c>
      <c r="M17" s="25" t="str">
        <f>IF(COUNTIF($B$8:C17,$B17)=1,C17,"")</f>
        <v/>
      </c>
      <c r="N17" s="25" t="str">
        <f>IF(COUNTIF($B$8:D17,$B17)=1,D17,"")</f>
        <v/>
      </c>
      <c r="O17" s="25" t="str">
        <f>IF(COUNTIF($B$8:E17,$B17)=1,E17,"")</f>
        <v/>
      </c>
      <c r="P17" s="26" t="str">
        <f>IF(COUNTIF($B$8:F17,$B17)=1,F17,"")</f>
        <v/>
      </c>
      <c r="Q17" s="27"/>
      <c r="R17" s="28"/>
      <c r="S17" s="25" t="str">
        <f>IF(COUNTIF($B$8:B17,$B17)=1,SUMPRODUCT(--$I$8:$I$76*($B$8:$B$76=$B17)),"")</f>
        <v/>
      </c>
      <c r="T17" s="25" t="str">
        <f>IF(COUNTIF($B$8:J17,$B17)=1,J17,"")</f>
        <v/>
      </c>
      <c r="U17" s="25" t="str">
        <f>IF(COUNTIF($B$8:K17,$B17)=1,K17,"")</f>
        <v/>
      </c>
    </row>
    <row r="18" spans="1:21" ht="24" customHeight="1" x14ac:dyDescent="0.2">
      <c r="A18" s="4">
        <v>11</v>
      </c>
      <c r="B18" s="5" t="s">
        <v>34</v>
      </c>
      <c r="C18" s="6" t="s">
        <v>30</v>
      </c>
      <c r="D18" s="6" t="s">
        <v>35</v>
      </c>
      <c r="E18" s="6" t="s">
        <v>36</v>
      </c>
      <c r="F18" s="15" t="s">
        <v>37</v>
      </c>
      <c r="G18" s="15"/>
      <c r="H18" s="15"/>
      <c r="I18" s="5" t="s">
        <v>22</v>
      </c>
      <c r="J18" s="7">
        <v>101.28</v>
      </c>
      <c r="K18" s="23">
        <v>1012.8</v>
      </c>
      <c r="L18" s="25" t="str">
        <f>IF(COUNTIF($B$8:B18,$B18)=1,B18,"")</f>
        <v>19803657</v>
      </c>
      <c r="M18" s="25" t="str">
        <f>IF(COUNTIF($B$8:C18,$B18)=1,C18,"")</f>
        <v>CTR</v>
      </c>
      <c r="N18" s="25" t="str">
        <f>IF(COUNTIF($B$8:D18,$B18)=1,D18,"")</f>
        <v>CVN5</v>
      </c>
      <c r="O18" s="25" t="str">
        <f>IF(COUNTIF($B$8:E18,$B18)=1,E18,"")</f>
        <v>8708299009</v>
      </c>
      <c r="P18" s="26" t="str">
        <f>IF(COUNTIF($B$8:F18,$B18)=1,F18,"")</f>
        <v>CVN5 CTR  CVN-5  Сайлентблок рычага подвески</v>
      </c>
      <c r="Q18" s="27"/>
      <c r="R18" s="28"/>
      <c r="S18" s="25">
        <f>IF(COUNTIF($B$8:B18,$B18)=1,SUMPRODUCT(--$I$8:$I$76*($B$8:$B$76=$B18)),"")</f>
        <v>10</v>
      </c>
      <c r="T18" s="25">
        <f>IF(COUNTIF($B$8:J18,$B18)=1,J18,"")</f>
        <v>101.28</v>
      </c>
      <c r="U18" s="25">
        <f>IF(COUNTIF($B$8:K18,$B18)=1,K18,"")</f>
        <v>1012.8</v>
      </c>
    </row>
    <row r="19" spans="1:21" ht="24" customHeight="1" x14ac:dyDescent="0.2">
      <c r="A19" s="4">
        <v>12</v>
      </c>
      <c r="B19" s="5" t="s">
        <v>38</v>
      </c>
      <c r="C19" s="6" t="s">
        <v>30</v>
      </c>
      <c r="D19" s="6" t="s">
        <v>39</v>
      </c>
      <c r="E19" s="6" t="s">
        <v>40</v>
      </c>
      <c r="F19" s="15" t="s">
        <v>41</v>
      </c>
      <c r="G19" s="15"/>
      <c r="H19" s="15"/>
      <c r="I19" s="5" t="s">
        <v>22</v>
      </c>
      <c r="J19" s="7">
        <v>109.01</v>
      </c>
      <c r="K19" s="23">
        <v>1090.0999999999999</v>
      </c>
      <c r="L19" s="25" t="str">
        <f>IF(COUNTIF($B$8:B19,$B19)=1,B19,"")</f>
        <v>19802741</v>
      </c>
      <c r="M19" s="25" t="str">
        <f>IF(COUNTIF($B$8:C19,$B19)=1,C19,"")</f>
        <v>CTR</v>
      </c>
      <c r="N19" s="25" t="str">
        <f>IF(COUNTIF($B$8:D19,$B19)=1,D19,"")</f>
        <v>CVT79</v>
      </c>
      <c r="O19" s="25" t="str">
        <f>IF(COUNTIF($B$8:E19,$B19)=1,E19,"")</f>
        <v>4016995709</v>
      </c>
      <c r="P19" s="26" t="str">
        <f>IF(COUNTIF($B$8:F19,$B19)=1,F19,"")</f>
        <v>CVT79 CVT-79 Втулка стабилизатора</v>
      </c>
      <c r="Q19" s="27"/>
      <c r="R19" s="28"/>
      <c r="S19" s="25">
        <f>IF(COUNTIF($B$8:B19,$B19)=1,SUMPRODUCT(--$I$8:$I$76*($B$8:$B$76=$B19)),"")</f>
        <v>10</v>
      </c>
      <c r="T19" s="25">
        <f>IF(COUNTIF($B$8:J19,$B19)=1,J19,"")</f>
        <v>109.01</v>
      </c>
      <c r="U19" s="25">
        <f>IF(COUNTIF($B$8:K19,$B19)=1,K19,"")</f>
        <v>1090.0999999999999</v>
      </c>
    </row>
    <row r="20" spans="1:21" ht="36" customHeight="1" x14ac:dyDescent="0.2">
      <c r="A20" s="4">
        <v>13</v>
      </c>
      <c r="B20" s="5" t="s">
        <v>42</v>
      </c>
      <c r="C20" s="6"/>
      <c r="D20" s="6" t="s">
        <v>43</v>
      </c>
      <c r="E20" s="6" t="s">
        <v>44</v>
      </c>
      <c r="F20" s="15" t="s">
        <v>45</v>
      </c>
      <c r="G20" s="15"/>
      <c r="H20" s="15"/>
      <c r="I20" s="5" t="s">
        <v>16</v>
      </c>
      <c r="J20" s="7">
        <v>136.47999999999999</v>
      </c>
      <c r="K20" s="22">
        <v>136.47999999999999</v>
      </c>
      <c r="L20" s="25" t="str">
        <f>IF(COUNTIF($B$8:B20,$B20)=1,B20,"")</f>
        <v>19806125</v>
      </c>
      <c r="M20" s="25">
        <f>IF(COUNTIF($B$8:C20,$B20)=1,C20,"")</f>
        <v>0</v>
      </c>
      <c r="N20" s="25" t="str">
        <f>IF(COUNTIF($B$8:D20,$B20)=1,D20,"")</f>
        <v>CVT86L</v>
      </c>
      <c r="O20" s="25" t="str">
        <f>IF(COUNTIF($B$8:E20,$B20)=1,E20,"")</f>
        <v>4016995209</v>
      </c>
      <c r="P20" s="26" t="str">
        <f>IF(COUNTIF($B$8:F20,$B20)=1,F20,"")</f>
        <v>CVT86L ВТУЛКА ПЕРЕДНЕГО СТАБИЛИЗАТОРА, ЛЕВАЯ CVT86L</v>
      </c>
      <c r="Q20" s="27"/>
      <c r="R20" s="28"/>
      <c r="S20" s="25">
        <f>IF(COUNTIF($B$8:B20,$B20)=1,SUMPRODUCT(--$I$8:$I$76*($B$8:$B$76=$B20)),"")</f>
        <v>1</v>
      </c>
      <c r="T20" s="25">
        <f>IF(COUNTIF($B$8:J20,$B20)=1,J20,"")</f>
        <v>136.47999999999999</v>
      </c>
      <c r="U20" s="25">
        <f>IF(COUNTIF($B$8:K20,$B20)=1,K20,"")</f>
        <v>136.47999999999999</v>
      </c>
    </row>
    <row r="21" spans="1:21" ht="36" customHeight="1" x14ac:dyDescent="0.2">
      <c r="A21" s="4">
        <v>14</v>
      </c>
      <c r="B21" s="5" t="s">
        <v>46</v>
      </c>
      <c r="C21" s="6"/>
      <c r="D21" s="6" t="s">
        <v>47</v>
      </c>
      <c r="E21" s="6" t="s">
        <v>48</v>
      </c>
      <c r="F21" s="15" t="s">
        <v>49</v>
      </c>
      <c r="G21" s="15"/>
      <c r="H21" s="15"/>
      <c r="I21" s="5" t="s">
        <v>16</v>
      </c>
      <c r="J21" s="7">
        <v>136.47999999999999</v>
      </c>
      <c r="K21" s="22">
        <v>136.47999999999999</v>
      </c>
      <c r="L21" s="25" t="str">
        <f>IF(COUNTIF($B$8:B21,$B21)=1,B21,"")</f>
        <v>19806129</v>
      </c>
      <c r="M21" s="25">
        <f>IF(COUNTIF($B$8:C21,$B21)=1,C21,"")</f>
        <v>0</v>
      </c>
      <c r="N21" s="25" t="str">
        <f>IF(COUNTIF($B$8:D21,$B21)=1,D21,"")</f>
        <v>CVT86R</v>
      </c>
      <c r="O21" s="25" t="str">
        <f>IF(COUNTIF($B$8:E21,$B21)=1,E21,"")</f>
        <v>8708949909</v>
      </c>
      <c r="P21" s="26" t="str">
        <f>IF(COUNTIF($B$8:F21,$B21)=1,F21,"")</f>
        <v>CVT86R ВТУЛКА ПЕРЕДНЕГО СТАБИЛИЗАТОРА, ПРАВАЯ CVT86R</v>
      </c>
      <c r="Q21" s="27"/>
      <c r="R21" s="28"/>
      <c r="S21" s="25">
        <f>IF(COUNTIF($B$8:B21,$B21)=1,SUMPRODUCT(--$I$8:$I$76*($B$8:$B$76=$B21)),"")</f>
        <v>1</v>
      </c>
      <c r="T21" s="25">
        <f>IF(COUNTIF($B$8:J21,$B21)=1,J21,"")</f>
        <v>136.47999999999999</v>
      </c>
      <c r="U21" s="25">
        <f>IF(COUNTIF($B$8:K21,$B21)=1,K21,"")</f>
        <v>136.47999999999999</v>
      </c>
    </row>
    <row r="22" spans="1:21" ht="24" customHeight="1" x14ac:dyDescent="0.2">
      <c r="A22" s="4">
        <v>15</v>
      </c>
      <c r="B22" s="5" t="s">
        <v>50</v>
      </c>
      <c r="C22" s="6" t="s">
        <v>51</v>
      </c>
      <c r="D22" s="6" t="s">
        <v>52</v>
      </c>
      <c r="E22" s="6" t="s">
        <v>53</v>
      </c>
      <c r="F22" s="15" t="s">
        <v>54</v>
      </c>
      <c r="G22" s="15"/>
      <c r="H22" s="15"/>
      <c r="I22" s="5" t="s">
        <v>16</v>
      </c>
      <c r="J22" s="9">
        <v>2995.58</v>
      </c>
      <c r="K22" s="24">
        <v>2995.58</v>
      </c>
      <c r="L22" s="25" t="str">
        <f>IF(COUNTIF($B$8:B22,$B22)=1,B22,"")</f>
        <v>19805118</v>
      </c>
      <c r="M22" s="25" t="str">
        <f>IF(COUNTIF($B$8:C22,$B22)=1,C22,"")</f>
        <v>Denso</v>
      </c>
      <c r="N22" s="25" t="str">
        <f>IF(COUNTIF($B$8:D22,$B22)=1,D22,"")</f>
        <v>DPS17006</v>
      </c>
      <c r="O22" s="25" t="str">
        <f>IF(COUNTIF($B$8:E22,$B22)=1,E22,"")</f>
        <v>8529101100</v>
      </c>
      <c r="P22" s="26" t="str">
        <f>IF(COUNTIF($B$8:F22,$B22)=1,F22,"")</f>
        <v>DPS17006 Пневмоклапан</v>
      </c>
      <c r="Q22" s="27"/>
      <c r="R22" s="28"/>
      <c r="S22" s="25">
        <f>IF(COUNTIF($B$8:B22,$B22)=1,SUMPRODUCT(--$I$8:$I$76*($B$8:$B$76=$B22)),"")</f>
        <v>1</v>
      </c>
      <c r="T22" s="25">
        <f>IF(COUNTIF($B$8:J22,$B22)=1,J22,"")</f>
        <v>2995.58</v>
      </c>
      <c r="U22" s="25">
        <f>IF(COUNTIF($B$8:K22,$B22)=1,K22,"")</f>
        <v>2995.58</v>
      </c>
    </row>
    <row r="23" spans="1:21" ht="24" customHeight="1" x14ac:dyDescent="0.2">
      <c r="A23" s="4">
        <v>16</v>
      </c>
      <c r="B23" s="5" t="s">
        <v>55</v>
      </c>
      <c r="C23" s="6" t="s">
        <v>56</v>
      </c>
      <c r="D23" s="6" t="s">
        <v>57</v>
      </c>
      <c r="E23" s="6" t="s">
        <v>58</v>
      </c>
      <c r="F23" s="15" t="s">
        <v>59</v>
      </c>
      <c r="G23" s="15"/>
      <c r="H23" s="15"/>
      <c r="I23" s="5" t="s">
        <v>16</v>
      </c>
      <c r="J23" s="7">
        <v>213.38</v>
      </c>
      <c r="K23" s="22">
        <v>213.38</v>
      </c>
      <c r="L23" s="25" t="str">
        <f>IF(COUNTIF($B$8:B23,$B23)=1,B23,"")</f>
        <v>19806100</v>
      </c>
      <c r="M23" s="25" t="str">
        <f>IF(COUNTIF($B$8:C23,$B23)=1,C23,"")</f>
        <v>SUN</v>
      </c>
      <c r="N23" s="25" t="str">
        <f>IF(COUNTIF($B$8:D23,$B23)=1,D23,"")</f>
        <v>5PK1070</v>
      </c>
      <c r="O23" s="25" t="str">
        <f>IF(COUNTIF($B$8:E23,$B23)=1,E23,"")</f>
        <v>8708709909</v>
      </c>
      <c r="P23" s="26" t="str">
        <f>IF(COUNTIF($B$8:F23,$B23)=1,F23,"")</f>
        <v>5PK1070 РЕМЕНЬ ПАЗОВЫЙ ГЕНЕРАТОРА</v>
      </c>
      <c r="Q23" s="27"/>
      <c r="R23" s="28"/>
      <c r="S23" s="25">
        <f>IF(COUNTIF($B$8:B23,$B23)=1,SUMPRODUCT(--$I$8:$I$76*($B$8:$B$76=$B23)),"")</f>
        <v>1</v>
      </c>
      <c r="T23" s="25">
        <f>IF(COUNTIF($B$8:J23,$B23)=1,J23,"")</f>
        <v>213.38</v>
      </c>
      <c r="U23" s="25">
        <f>IF(COUNTIF($B$8:K23,$B23)=1,K23,"")</f>
        <v>213.38</v>
      </c>
    </row>
    <row r="24" spans="1:21" ht="24" customHeight="1" x14ac:dyDescent="0.2">
      <c r="A24" s="4">
        <v>17</v>
      </c>
      <c r="B24" s="5" t="s">
        <v>60</v>
      </c>
      <c r="C24" s="6" t="s">
        <v>61</v>
      </c>
      <c r="D24" s="6" t="s">
        <v>62</v>
      </c>
      <c r="E24" s="6" t="s">
        <v>63</v>
      </c>
      <c r="F24" s="15" t="s">
        <v>64</v>
      </c>
      <c r="G24" s="15"/>
      <c r="H24" s="15"/>
      <c r="I24" s="5" t="s">
        <v>16</v>
      </c>
      <c r="J24" s="7">
        <v>166.63</v>
      </c>
      <c r="K24" s="22">
        <v>166.63</v>
      </c>
      <c r="L24" s="25" t="str">
        <f>IF(COUNTIF($B$8:B24,$B24)=1,B24,"")</f>
        <v>19801896</v>
      </c>
      <c r="M24" s="25" t="str">
        <f>IF(COUNTIF($B$8:C24,$B24)=1,C24,"")</f>
        <v>Avantech</v>
      </c>
      <c r="N24" s="25" t="str">
        <f>IF(COUNTIF($B$8:D24,$B24)=1,D24,"")</f>
        <v>5PK705</v>
      </c>
      <c r="O24" s="25" t="str">
        <f>IF(COUNTIF($B$8:E24,$B24)=1,E24,"")</f>
        <v>4010310000</v>
      </c>
      <c r="P24" s="26" t="str">
        <f>IF(COUNTIF($B$8:F24,$B24)=1,F24,"")</f>
        <v>5PK705 РЕМЕНЬ ПОЛИКЛИНОВЫЙ</v>
      </c>
      <c r="Q24" s="27"/>
      <c r="R24" s="28"/>
      <c r="S24" s="25">
        <f>IF(COUNTIF($B$8:B24,$B24)=1,SUMPRODUCT(--$I$8:$I$76*($B$8:$B$76=$B24)),"")</f>
        <v>1</v>
      </c>
      <c r="T24" s="25">
        <f>IF(COUNTIF($B$8:J24,$B24)=1,J24,"")</f>
        <v>166.63</v>
      </c>
      <c r="U24" s="25">
        <f>IF(COUNTIF($B$8:K24,$B24)=1,K24,"")</f>
        <v>166.63</v>
      </c>
    </row>
    <row r="25" spans="1:21" ht="48" customHeight="1" x14ac:dyDescent="0.2">
      <c r="A25" s="4">
        <v>18</v>
      </c>
      <c r="B25" s="5" t="s">
        <v>65</v>
      </c>
      <c r="C25" s="6" t="s">
        <v>66</v>
      </c>
      <c r="D25" s="6" t="s">
        <v>67</v>
      </c>
      <c r="E25" s="6" t="s">
        <v>63</v>
      </c>
      <c r="F25" s="15" t="s">
        <v>68</v>
      </c>
      <c r="G25" s="15"/>
      <c r="H25" s="15"/>
      <c r="I25" s="5" t="s">
        <v>16</v>
      </c>
      <c r="J25" s="7">
        <v>302.49</v>
      </c>
      <c r="K25" s="22">
        <v>302.49</v>
      </c>
      <c r="L25" s="25" t="str">
        <f>IF(COUNTIF($B$8:B25,$B25)=1,B25,"")</f>
        <v>19793042</v>
      </c>
      <c r="M25" s="25" t="str">
        <f>IF(COUNTIF($B$8:C25,$B25)=1,C25,"")</f>
        <v>Dongil</v>
      </c>
      <c r="N25" s="25" t="str">
        <f>IF(COUNTIF($B$8:D25,$B25)=1,D25,"")</f>
        <v>6PK1281</v>
      </c>
      <c r="O25" s="25" t="str">
        <f>IF(COUNTIF($B$8:E25,$B25)=1,E25,"")</f>
        <v>4010310000</v>
      </c>
      <c r="P25" s="26" t="str">
        <f>IF(COUNTIF($B$8:F25,$B25)=1,F25,"")</f>
        <v>6PK1281 РЕМЕНЬ ПРИВОДНОЙ ПОЛИКЛИНОВОЙ 6PK1281 HYUNDAI I40</v>
      </c>
      <c r="Q25" s="27"/>
      <c r="R25" s="28"/>
      <c r="S25" s="25">
        <f>IF(COUNTIF($B$8:B25,$B25)=1,SUMPRODUCT(--$I$8:$I$76*($B$8:$B$76=$B25)),"")</f>
        <v>1</v>
      </c>
      <c r="T25" s="25">
        <f>IF(COUNTIF($B$8:J25,$B25)=1,J25,"")</f>
        <v>302.49</v>
      </c>
      <c r="U25" s="25">
        <f>IF(COUNTIF($B$8:K25,$B25)=1,K25,"")</f>
        <v>302.49</v>
      </c>
    </row>
    <row r="26" spans="1:21" ht="24" customHeight="1" x14ac:dyDescent="0.2">
      <c r="A26" s="4">
        <v>19</v>
      </c>
      <c r="B26" s="5" t="s">
        <v>69</v>
      </c>
      <c r="C26" s="6" t="s">
        <v>70</v>
      </c>
      <c r="D26" s="6" t="s">
        <v>71</v>
      </c>
      <c r="E26" s="6" t="s">
        <v>72</v>
      </c>
      <c r="F26" s="15" t="s">
        <v>73</v>
      </c>
      <c r="G26" s="15"/>
      <c r="H26" s="15"/>
      <c r="I26" s="5" t="s">
        <v>16</v>
      </c>
      <c r="J26" s="7">
        <v>99.58</v>
      </c>
      <c r="K26" s="22">
        <v>99.58</v>
      </c>
      <c r="L26" s="25" t="str">
        <f>IF(COUNTIF($B$8:B26,$B26)=1,B26,"")</f>
        <v>19803704</v>
      </c>
      <c r="M26" s="25" t="str">
        <f>IF(COUNTIF($B$8:C26,$B26)=1,C26,"")</f>
        <v>ERA</v>
      </c>
      <c r="N26" s="25" t="str">
        <f>IF(COUNTIF($B$8:D26,$B26)=1,D26,"")</f>
        <v>330007</v>
      </c>
      <c r="O26" s="25" t="str">
        <f>IF(COUNTIF($B$8:E26,$B26)=1,E26,"")</f>
        <v>9026202000</v>
      </c>
      <c r="P26" s="26" t="str">
        <f>IF(COUNTIF($B$8:F26,$B26)=1,F26,"")</f>
        <v>330007 ДАТЧИК ДАВЛЕНИЯ МАСЛА 330007</v>
      </c>
      <c r="Q26" s="27"/>
      <c r="R26" s="28"/>
      <c r="S26" s="25">
        <f>IF(COUNTIF($B$8:B26,$B26)=1,SUMPRODUCT(--$I$8:$I$76*($B$8:$B$76=$B26)),"")</f>
        <v>1</v>
      </c>
      <c r="T26" s="25">
        <f>IF(COUNTIF($B$8:J26,$B26)=1,J26,"")</f>
        <v>99.58</v>
      </c>
      <c r="U26" s="25">
        <f>IF(COUNTIF($B$8:K26,$B26)=1,K26,"")</f>
        <v>99.58</v>
      </c>
    </row>
    <row r="27" spans="1:21" ht="24" customHeight="1" x14ac:dyDescent="0.2">
      <c r="A27" s="4">
        <v>20</v>
      </c>
      <c r="B27" s="5" t="s">
        <v>74</v>
      </c>
      <c r="C27" s="6"/>
      <c r="D27" s="6" t="s">
        <v>75</v>
      </c>
      <c r="E27" s="6" t="s">
        <v>76</v>
      </c>
      <c r="F27" s="15" t="s">
        <v>77</v>
      </c>
      <c r="G27" s="15"/>
      <c r="H27" s="15"/>
      <c r="I27" s="5" t="s">
        <v>16</v>
      </c>
      <c r="J27" s="7">
        <v>402.94</v>
      </c>
      <c r="K27" s="22">
        <v>402.94</v>
      </c>
      <c r="L27" s="25" t="str">
        <f>IF(COUNTIF($B$8:B27,$B27)=1,B27,"")</f>
        <v>19789075</v>
      </c>
      <c r="M27" s="25">
        <f>IF(COUNTIF($B$8:C27,$B27)=1,C27,"")</f>
        <v>0</v>
      </c>
      <c r="N27" s="25" t="str">
        <f>IF(COUNTIF($B$8:D27,$B27)=1,D27,"")</f>
        <v>1907018</v>
      </c>
      <c r="O27" s="25" t="str">
        <f>IF(COUNTIF($B$8:E27,$B27)=1,E27,"")</f>
        <v>8708999709</v>
      </c>
      <c r="P27" s="26" t="str">
        <f>IF(COUNTIF($B$8:F27,$B27)=1,F27,"")</f>
        <v>1907018 FORMPART  1907018  Тяга рулевая</v>
      </c>
      <c r="Q27" s="27"/>
      <c r="R27" s="28"/>
      <c r="S27" s="25">
        <f>IF(COUNTIF($B$8:B27,$B27)=1,SUMPRODUCT(--$I$8:$I$76*($B$8:$B$76=$B27)),"")</f>
        <v>1</v>
      </c>
      <c r="T27" s="25">
        <f>IF(COUNTIF($B$8:J27,$B27)=1,J27,"")</f>
        <v>402.94</v>
      </c>
      <c r="U27" s="25">
        <f>IF(COUNTIF($B$8:K27,$B27)=1,K27,"")</f>
        <v>402.94</v>
      </c>
    </row>
    <row r="28" spans="1:21" ht="24" customHeight="1" x14ac:dyDescent="0.2">
      <c r="A28" s="4">
        <v>21</v>
      </c>
      <c r="B28" s="5" t="s">
        <v>78</v>
      </c>
      <c r="C28" s="6"/>
      <c r="D28" s="6" t="s">
        <v>79</v>
      </c>
      <c r="E28" s="6" t="s">
        <v>48</v>
      </c>
      <c r="F28" s="15" t="s">
        <v>80</v>
      </c>
      <c r="G28" s="15"/>
      <c r="H28" s="15"/>
      <c r="I28" s="5" t="s">
        <v>16</v>
      </c>
      <c r="J28" s="7">
        <v>307.95</v>
      </c>
      <c r="K28" s="22">
        <v>307.95</v>
      </c>
      <c r="L28" s="25" t="str">
        <f>IF(COUNTIF($B$8:B28,$B28)=1,B28,"")</f>
        <v>19787962</v>
      </c>
      <c r="M28" s="25">
        <f>IF(COUNTIF($B$8:C28,$B28)=1,C28,"")</f>
        <v>0</v>
      </c>
      <c r="N28" s="25" t="str">
        <f>IF(COUNTIF($B$8:D28,$B28)=1,D28,"")</f>
        <v>2903007XL</v>
      </c>
      <c r="O28" s="25" t="str">
        <f>IF(COUNTIF($B$8:E28,$B28)=1,E28,"")</f>
        <v>8708949909</v>
      </c>
      <c r="P28" s="26" t="str">
        <f>IF(COUNTIF($B$8:F28,$B28)=1,F28,"")</f>
        <v>2903007XL Опора шаровая верхняя</v>
      </c>
      <c r="Q28" s="27"/>
      <c r="R28" s="28"/>
      <c r="S28" s="25">
        <f>IF(COUNTIF($B$8:B28,$B28)=1,SUMPRODUCT(--$I$8:$I$76*($B$8:$B$76=$B28)),"")</f>
        <v>2</v>
      </c>
      <c r="T28" s="25">
        <f>IF(COUNTIF($B$8:J28,$B28)=1,J28,"")</f>
        <v>307.95</v>
      </c>
      <c r="U28" s="25">
        <f>IF(COUNTIF($B$8:K28,$B28)=1,K28,"")</f>
        <v>307.95</v>
      </c>
    </row>
    <row r="29" spans="1:21" ht="24" customHeight="1" x14ac:dyDescent="0.2">
      <c r="A29" s="4">
        <v>22</v>
      </c>
      <c r="B29" s="5" t="s">
        <v>78</v>
      </c>
      <c r="C29" s="6"/>
      <c r="D29" s="6" t="s">
        <v>79</v>
      </c>
      <c r="E29" s="6" t="s">
        <v>48</v>
      </c>
      <c r="F29" s="15" t="s">
        <v>80</v>
      </c>
      <c r="G29" s="15"/>
      <c r="H29" s="15"/>
      <c r="I29" s="5" t="s">
        <v>16</v>
      </c>
      <c r="J29" s="7">
        <v>307.95</v>
      </c>
      <c r="K29" s="22">
        <v>307.95</v>
      </c>
      <c r="L29" s="25" t="str">
        <f>IF(COUNTIF($B$8:B29,$B29)=1,B29,"")</f>
        <v/>
      </c>
      <c r="M29" s="25" t="str">
        <f>IF(COUNTIF($B$8:C29,$B29)=1,C29,"")</f>
        <v/>
      </c>
      <c r="N29" s="25" t="str">
        <f>IF(COUNTIF($B$8:D29,$B29)=1,D29,"")</f>
        <v/>
      </c>
      <c r="O29" s="25" t="str">
        <f>IF(COUNTIF($B$8:E29,$B29)=1,E29,"")</f>
        <v/>
      </c>
      <c r="P29" s="26" t="str">
        <f>IF(COUNTIF($B$8:F29,$B29)=1,F29,"")</f>
        <v/>
      </c>
      <c r="Q29" s="27"/>
      <c r="R29" s="28"/>
      <c r="S29" s="25" t="str">
        <f>IF(COUNTIF($B$8:B29,$B29)=1,SUMPRODUCT(--$I$8:$I$76*($B$8:$B$76=$B29)),"")</f>
        <v/>
      </c>
      <c r="T29" s="25" t="str">
        <f>IF(COUNTIF($B$8:J29,$B29)=1,J29,"")</f>
        <v/>
      </c>
      <c r="U29" s="25" t="str">
        <f>IF(COUNTIF($B$8:K29,$B29)=1,K29,"")</f>
        <v/>
      </c>
    </row>
    <row r="30" spans="1:21" ht="36" customHeight="1" x14ac:dyDescent="0.2">
      <c r="A30" s="4">
        <v>23</v>
      </c>
      <c r="B30" s="5" t="s">
        <v>81</v>
      </c>
      <c r="C30" s="6" t="s">
        <v>82</v>
      </c>
      <c r="D30" s="6" t="s">
        <v>83</v>
      </c>
      <c r="E30" s="6" t="s">
        <v>84</v>
      </c>
      <c r="F30" s="15" t="s">
        <v>85</v>
      </c>
      <c r="G30" s="15"/>
      <c r="H30" s="15"/>
      <c r="I30" s="5" t="s">
        <v>16</v>
      </c>
      <c r="J30" s="9">
        <v>1079.81</v>
      </c>
      <c r="K30" s="24">
        <v>1079.81</v>
      </c>
      <c r="L30" s="25" t="str">
        <f>IF(COUNTIF($B$8:B30,$B30)=1,B30,"")</f>
        <v>19798320</v>
      </c>
      <c r="M30" s="25" t="str">
        <f>IF(COUNTIF($B$8:C30,$B30)=1,C30,"")</f>
        <v>Parts-Mall</v>
      </c>
      <c r="N30" s="25" t="str">
        <f>IF(COUNTIF($B$8:D30,$B30)=1,D30,"")</f>
        <v>0K01133152</v>
      </c>
      <c r="O30" s="25" t="str">
        <f>IF(COUNTIF($B$8:E30,$B30)=1,E30,"")</f>
        <v>8421310000</v>
      </c>
      <c r="P30" s="26" t="str">
        <f>IF(COUNTIF($B$8:F30,$B30)=1,F30,"")</f>
        <v>0K01133152 N.B.N ПОДШИПНИК ИГОЛЬЧАТЫЙ ПОВОРОТН...</v>
      </c>
      <c r="Q30" s="27"/>
      <c r="R30" s="28"/>
      <c r="S30" s="25">
        <f>IF(COUNTIF($B$8:B30,$B30)=1,SUMPRODUCT(--$I$8:$I$76*($B$8:$B$76=$B30)),"")</f>
        <v>2</v>
      </c>
      <c r="T30" s="25">
        <f>IF(COUNTIF($B$8:J30,$B30)=1,J30,"")</f>
        <v>1079.81</v>
      </c>
      <c r="U30" s="25">
        <f>IF(COUNTIF($B$8:K30,$B30)=1,K30,"")</f>
        <v>1079.81</v>
      </c>
    </row>
    <row r="31" spans="1:21" ht="36" customHeight="1" x14ac:dyDescent="0.2">
      <c r="A31" s="4">
        <v>24</v>
      </c>
      <c r="B31" s="5" t="s">
        <v>81</v>
      </c>
      <c r="C31" s="6" t="s">
        <v>82</v>
      </c>
      <c r="D31" s="6" t="s">
        <v>83</v>
      </c>
      <c r="E31" s="6" t="s">
        <v>84</v>
      </c>
      <c r="F31" s="15" t="s">
        <v>85</v>
      </c>
      <c r="G31" s="15"/>
      <c r="H31" s="15"/>
      <c r="I31" s="5" t="s">
        <v>16</v>
      </c>
      <c r="J31" s="9">
        <v>1079.81</v>
      </c>
      <c r="K31" s="24">
        <v>1079.81</v>
      </c>
      <c r="L31" s="25" t="str">
        <f>IF(COUNTIF($B$8:B31,$B31)=1,B31,"")</f>
        <v/>
      </c>
      <c r="M31" s="25" t="str">
        <f>IF(COUNTIF($B$8:C31,$B31)=1,C31,"")</f>
        <v/>
      </c>
      <c r="N31" s="25" t="str">
        <f>IF(COUNTIF($B$8:D31,$B31)=1,D31,"")</f>
        <v/>
      </c>
      <c r="O31" s="25" t="str">
        <f>IF(COUNTIF($B$8:E31,$B31)=1,E31,"")</f>
        <v/>
      </c>
      <c r="P31" s="26" t="str">
        <f>IF(COUNTIF($B$8:F31,$B31)=1,F31,"")</f>
        <v/>
      </c>
      <c r="Q31" s="27"/>
      <c r="R31" s="28"/>
      <c r="S31" s="25" t="str">
        <f>IF(COUNTIF($B$8:B31,$B31)=1,SUMPRODUCT(--$I$8:$I$76*($B$8:$B$76=$B31)),"")</f>
        <v/>
      </c>
      <c r="T31" s="25" t="str">
        <f>IF(COUNTIF($B$8:J31,$B31)=1,J31,"")</f>
        <v/>
      </c>
      <c r="U31" s="25" t="str">
        <f>IF(COUNTIF($B$8:K31,$B31)=1,K31,"")</f>
        <v/>
      </c>
    </row>
    <row r="32" spans="1:21" ht="24" customHeight="1" x14ac:dyDescent="0.2">
      <c r="A32" s="4">
        <v>25</v>
      </c>
      <c r="B32" s="5" t="s">
        <v>86</v>
      </c>
      <c r="C32" s="6"/>
      <c r="D32" s="6" t="s">
        <v>87</v>
      </c>
      <c r="E32" s="6" t="s">
        <v>88</v>
      </c>
      <c r="F32" s="15" t="s">
        <v>89</v>
      </c>
      <c r="G32" s="15"/>
      <c r="H32" s="15"/>
      <c r="I32" s="5" t="s">
        <v>16</v>
      </c>
      <c r="J32" s="9">
        <v>2445.8200000000002</v>
      </c>
      <c r="K32" s="24">
        <v>2445.8200000000002</v>
      </c>
      <c r="L32" s="25" t="str">
        <f>IF(COUNTIF($B$8:B32,$B32)=1,B32,"")</f>
        <v>19801996</v>
      </c>
      <c r="M32" s="25">
        <f>IF(COUNTIF($B$8:C32,$B32)=1,C32,"")</f>
        <v>0</v>
      </c>
      <c r="N32" s="25" t="str">
        <f>IF(COUNTIF($B$8:D32,$B32)=1,D32,"")</f>
        <v>534028610</v>
      </c>
      <c r="O32" s="25" t="str">
        <f>IF(COUNTIF($B$8:E32,$B32)=1,E32,"")</f>
        <v>8409910001</v>
      </c>
      <c r="P32" s="26" t="str">
        <f>IF(COUNTIF($B$8:F32,$B32)=1,F32,"")</f>
        <v>534028610 Ролик приводного ремня</v>
      </c>
      <c r="Q32" s="27"/>
      <c r="R32" s="28"/>
      <c r="S32" s="25">
        <f>IF(COUNTIF($B$8:B32,$B32)=1,SUMPRODUCT(--$I$8:$I$76*($B$8:$B$76=$B32)),"")</f>
        <v>1</v>
      </c>
      <c r="T32" s="25">
        <f>IF(COUNTIF($B$8:J32,$B32)=1,J32,"")</f>
        <v>2445.8200000000002</v>
      </c>
      <c r="U32" s="25">
        <f>IF(COUNTIF($B$8:K32,$B32)=1,K32,"")</f>
        <v>2445.8200000000002</v>
      </c>
    </row>
    <row r="33" spans="1:21" ht="24" customHeight="1" x14ac:dyDescent="0.2">
      <c r="A33" s="4">
        <v>26</v>
      </c>
      <c r="B33" s="5" t="s">
        <v>90</v>
      </c>
      <c r="C33" s="6" t="s">
        <v>91</v>
      </c>
      <c r="D33" s="6" t="s">
        <v>92</v>
      </c>
      <c r="E33" s="6" t="s">
        <v>93</v>
      </c>
      <c r="F33" s="15" t="s">
        <v>94</v>
      </c>
      <c r="G33" s="15"/>
      <c r="H33" s="15"/>
      <c r="I33" s="5" t="s">
        <v>16</v>
      </c>
      <c r="J33" s="9">
        <v>1874.93</v>
      </c>
      <c r="K33" s="24">
        <v>1874.93</v>
      </c>
      <c r="L33" s="25" t="str">
        <f>IF(COUNTIF($B$8:B33,$B33)=1,B33,"")</f>
        <v>19803643</v>
      </c>
      <c r="M33" s="25" t="str">
        <f>IF(COUNTIF($B$8:C33,$B33)=1,C33,"")</f>
        <v>Mitsubishi</v>
      </c>
      <c r="N33" s="25" t="str">
        <f>IF(COUNTIF($B$8:D33,$B33)=1,D33,"")</f>
        <v>1145A031</v>
      </c>
      <c r="O33" s="25" t="str">
        <f>IF(COUNTIF($B$8:E33,$B33)=1,E33,"")</f>
        <v>8409910008</v>
      </c>
      <c r="P33" s="26" t="str">
        <f>IF(COUNTIF($B$8:F33,$B33)=1,F33,"")</f>
        <v>1145A031 НАТЯЖИТЕЛЬ РЕМНЯ</v>
      </c>
      <c r="Q33" s="27"/>
      <c r="R33" s="28"/>
      <c r="S33" s="25">
        <f>IF(COUNTIF($B$8:B33,$B33)=1,SUMPRODUCT(--$I$8:$I$76*($B$8:$B$76=$B33)),"")</f>
        <v>1</v>
      </c>
      <c r="T33" s="25">
        <f>IF(COUNTIF($B$8:J33,$B33)=1,J33,"")</f>
        <v>1874.93</v>
      </c>
      <c r="U33" s="25">
        <f>IF(COUNTIF($B$8:K33,$B33)=1,K33,"")</f>
        <v>1874.93</v>
      </c>
    </row>
    <row r="34" spans="1:21" ht="24" customHeight="1" x14ac:dyDescent="0.2">
      <c r="A34" s="4">
        <v>27</v>
      </c>
      <c r="B34" s="5" t="s">
        <v>95</v>
      </c>
      <c r="C34" s="6"/>
      <c r="D34" s="6" t="s">
        <v>96</v>
      </c>
      <c r="E34" s="6" t="s">
        <v>97</v>
      </c>
      <c r="F34" s="15" t="s">
        <v>98</v>
      </c>
      <c r="G34" s="15"/>
      <c r="H34" s="15"/>
      <c r="I34" s="5" t="s">
        <v>16</v>
      </c>
      <c r="J34" s="7">
        <v>511.06</v>
      </c>
      <c r="K34" s="22">
        <v>511.06</v>
      </c>
      <c r="L34" s="25" t="str">
        <f>IF(COUNTIF($B$8:B34,$B34)=1,B34,"")</f>
        <v>19781847</v>
      </c>
      <c r="M34" s="25">
        <f>IF(COUNTIF($B$8:C34,$B34)=1,C34,"")</f>
        <v>0</v>
      </c>
      <c r="N34" s="25" t="str">
        <f>IF(COUNTIF($B$8:D34,$B34)=1,D34,"")</f>
        <v>GXAH001</v>
      </c>
      <c r="O34" s="25" t="str">
        <f>IF(COUNTIF($B$8:E34,$B34)=1,E34,"")</f>
        <v>8536419000</v>
      </c>
      <c r="P34" s="26" t="str">
        <f>IF(COUNTIF($B$8:F34,$B34)=1,F34,"")</f>
        <v>GXAH001 ONNURI</v>
      </c>
      <c r="Q34" s="27"/>
      <c r="R34" s="28"/>
      <c r="S34" s="25">
        <f>IF(COUNTIF($B$8:B34,$B34)=1,SUMPRODUCT(--$I$8:$I$76*($B$8:$B$76=$B34)),"")</f>
        <v>1</v>
      </c>
      <c r="T34" s="25">
        <f>IF(COUNTIF($B$8:J34,$B34)=1,J34,"")</f>
        <v>511.06</v>
      </c>
      <c r="U34" s="25">
        <f>IF(COUNTIF($B$8:K34,$B34)=1,K34,"")</f>
        <v>511.06</v>
      </c>
    </row>
    <row r="35" spans="1:21" ht="24" customHeight="1" x14ac:dyDescent="0.2">
      <c r="A35" s="4">
        <v>28</v>
      </c>
      <c r="B35" s="5" t="s">
        <v>99</v>
      </c>
      <c r="C35" s="6"/>
      <c r="D35" s="6" t="s">
        <v>100</v>
      </c>
      <c r="E35" s="6" t="s">
        <v>58</v>
      </c>
      <c r="F35" s="15" t="s">
        <v>101</v>
      </c>
      <c r="G35" s="15"/>
      <c r="H35" s="15"/>
      <c r="I35" s="5" t="s">
        <v>16</v>
      </c>
      <c r="J35" s="9">
        <v>2230.58</v>
      </c>
      <c r="K35" s="24">
        <v>2230.58</v>
      </c>
      <c r="L35" s="25" t="str">
        <f>IF(COUNTIF($B$8:B35,$B35)=1,B35,"")</f>
        <v>19804864</v>
      </c>
      <c r="M35" s="25">
        <f>IF(COUNTIF($B$8:C35,$B35)=1,C35,"")</f>
        <v>0</v>
      </c>
      <c r="N35" s="25" t="str">
        <f>IF(COUNTIF($B$8:D35,$B35)=1,D35,"")</f>
        <v>PBK7414H</v>
      </c>
      <c r="O35" s="25" t="str">
        <f>IF(COUNTIF($B$8:E35,$B35)=1,E35,"")</f>
        <v>8708709909</v>
      </c>
      <c r="P35" s="26" t="str">
        <f>IF(COUNTIF($B$8:F35,$B35)=1,F35,"")</f>
        <v>PBK7414H PATRON</v>
      </c>
      <c r="Q35" s="27"/>
      <c r="R35" s="28"/>
      <c r="S35" s="25">
        <f>IF(COUNTIF($B$8:B35,$B35)=1,SUMPRODUCT(--$I$8:$I$76*($B$8:$B$76=$B35)),"")</f>
        <v>1</v>
      </c>
      <c r="T35" s="25">
        <f>IF(COUNTIF($B$8:J35,$B35)=1,J35,"")</f>
        <v>2230.58</v>
      </c>
      <c r="U35" s="25">
        <f>IF(COUNTIF($B$8:K35,$B35)=1,K35,"")</f>
        <v>2230.58</v>
      </c>
    </row>
    <row r="36" spans="1:21" ht="36" customHeight="1" x14ac:dyDescent="0.2">
      <c r="A36" s="4">
        <v>29</v>
      </c>
      <c r="B36" s="5" t="s">
        <v>102</v>
      </c>
      <c r="C36" s="6" t="s">
        <v>103</v>
      </c>
      <c r="D36" s="6" t="s">
        <v>104</v>
      </c>
      <c r="E36" s="6" t="s">
        <v>105</v>
      </c>
      <c r="F36" s="15" t="s">
        <v>106</v>
      </c>
      <c r="G36" s="15"/>
      <c r="H36" s="15"/>
      <c r="I36" s="5" t="s">
        <v>107</v>
      </c>
      <c r="J36" s="7">
        <v>95.49</v>
      </c>
      <c r="K36" s="22">
        <v>190.98</v>
      </c>
      <c r="L36" s="25" t="str">
        <f>IF(COUNTIF($B$8:B36,$B36)=1,B36,"")</f>
        <v>19803531</v>
      </c>
      <c r="M36" s="25" t="str">
        <f>IF(COUNTIF($B$8:C36,$B36)=1,C36,"")</f>
        <v>Patron</v>
      </c>
      <c r="N36" s="25" t="str">
        <f>IF(COUNTIF($B$8:D36,$B36)=1,D36,"")</f>
        <v>PBLT010</v>
      </c>
      <c r="O36" s="25" t="str">
        <f>IF(COUNTIF($B$8:E36,$B36)=1,E36,"")</f>
        <v>7318220009</v>
      </c>
      <c r="P36" s="26" t="str">
        <f>IF(COUNTIF($B$8:F36,$B36)=1,F36,"")</f>
        <v>PBLT010 БОЛТЭКСЦЕНТРИК M12X1.5 L=112 НИЖНЕГО ПОПЕРЕЧНОГО</v>
      </c>
      <c r="Q36" s="27"/>
      <c r="R36" s="28"/>
      <c r="S36" s="25">
        <f>IF(COUNTIF($B$8:B36,$B36)=1,SUMPRODUCT(--$I$8:$I$76*($B$8:$B$76=$B36)),"")</f>
        <v>2</v>
      </c>
      <c r="T36" s="25">
        <f>IF(COUNTIF($B$8:J36,$B36)=1,J36,"")</f>
        <v>95.49</v>
      </c>
      <c r="U36" s="25">
        <f>IF(COUNTIF($B$8:K36,$B36)=1,K36,"")</f>
        <v>190.98</v>
      </c>
    </row>
    <row r="37" spans="1:21" ht="24" customHeight="1" x14ac:dyDescent="0.2">
      <c r="A37" s="4">
        <v>30</v>
      </c>
      <c r="B37" s="5" t="s">
        <v>108</v>
      </c>
      <c r="C37" s="6" t="s">
        <v>103</v>
      </c>
      <c r="D37" s="6" t="s">
        <v>109</v>
      </c>
      <c r="E37" s="6" t="s">
        <v>76</v>
      </c>
      <c r="F37" s="15" t="s">
        <v>110</v>
      </c>
      <c r="G37" s="15"/>
      <c r="H37" s="15"/>
      <c r="I37" s="5" t="s">
        <v>16</v>
      </c>
      <c r="J37" s="7">
        <v>17.36</v>
      </c>
      <c r="K37" s="22">
        <v>17.36</v>
      </c>
      <c r="L37" s="25" t="str">
        <f>IF(COUNTIF($B$8:B37,$B37)=1,B37,"")</f>
        <v>19803532</v>
      </c>
      <c r="M37" s="25" t="str">
        <f>IF(COUNTIF($B$8:C37,$B37)=1,C37,"")</f>
        <v>Patron</v>
      </c>
      <c r="N37" s="25" t="str">
        <f>IF(COUNTIF($B$8:D37,$B37)=1,D37,"")</f>
        <v>PBLT022</v>
      </c>
      <c r="O37" s="25" t="str">
        <f>IF(COUNTIF($B$8:E37,$B37)=1,E37,"")</f>
        <v>8708999709</v>
      </c>
      <c r="P37" s="26" t="str">
        <f>IF(COUNTIF($B$8:F37,$B37)=1,F37,"")</f>
        <v>PBLT022 АВТОПРИНАДЛЕЖНОСТЬ</v>
      </c>
      <c r="Q37" s="27"/>
      <c r="R37" s="28"/>
      <c r="S37" s="25">
        <f>IF(COUNTIF($B$8:B37,$B37)=1,SUMPRODUCT(--$I$8:$I$76*($B$8:$B$76=$B37)),"")</f>
        <v>2</v>
      </c>
      <c r="T37" s="25">
        <f>IF(COUNTIF($B$8:J37,$B37)=1,J37,"")</f>
        <v>17.36</v>
      </c>
      <c r="U37" s="25">
        <f>IF(COUNTIF($B$8:K37,$B37)=1,K37,"")</f>
        <v>17.36</v>
      </c>
    </row>
    <row r="38" spans="1:21" ht="24" customHeight="1" x14ac:dyDescent="0.2">
      <c r="A38" s="4">
        <v>31</v>
      </c>
      <c r="B38" s="5" t="s">
        <v>108</v>
      </c>
      <c r="C38" s="6" t="s">
        <v>103</v>
      </c>
      <c r="D38" s="6" t="s">
        <v>109</v>
      </c>
      <c r="E38" s="6" t="s">
        <v>76</v>
      </c>
      <c r="F38" s="15" t="s">
        <v>110</v>
      </c>
      <c r="G38" s="15"/>
      <c r="H38" s="15"/>
      <c r="I38" s="5" t="s">
        <v>16</v>
      </c>
      <c r="J38" s="7">
        <v>17.36</v>
      </c>
      <c r="K38" s="22">
        <v>17.36</v>
      </c>
      <c r="L38" s="25" t="str">
        <f>IF(COUNTIF($B$8:B38,$B38)=1,B38,"")</f>
        <v/>
      </c>
      <c r="M38" s="25" t="str">
        <f>IF(COUNTIF($B$8:C38,$B38)=1,C38,"")</f>
        <v/>
      </c>
      <c r="N38" s="25" t="str">
        <f>IF(COUNTIF($B$8:D38,$B38)=1,D38,"")</f>
        <v/>
      </c>
      <c r="O38" s="25" t="str">
        <f>IF(COUNTIF($B$8:E38,$B38)=1,E38,"")</f>
        <v/>
      </c>
      <c r="P38" s="26" t="str">
        <f>IF(COUNTIF($B$8:F38,$B38)=1,F38,"")</f>
        <v/>
      </c>
      <c r="Q38" s="27"/>
      <c r="R38" s="28"/>
      <c r="S38" s="25" t="str">
        <f>IF(COUNTIF($B$8:B38,$B38)=1,SUMPRODUCT(--$I$8:$I$76*($B$8:$B$76=$B38)),"")</f>
        <v/>
      </c>
      <c r="T38" s="25" t="str">
        <f>IF(COUNTIF($B$8:J38,$B38)=1,J38,"")</f>
        <v/>
      </c>
      <c r="U38" s="25" t="str">
        <f>IF(COUNTIF($B$8:K38,$B38)=1,K38,"")</f>
        <v/>
      </c>
    </row>
    <row r="39" spans="1:21" ht="24" customHeight="1" x14ac:dyDescent="0.2">
      <c r="A39" s="4">
        <v>32</v>
      </c>
      <c r="B39" s="5" t="s">
        <v>111</v>
      </c>
      <c r="C39" s="6" t="s">
        <v>103</v>
      </c>
      <c r="D39" s="6" t="s">
        <v>112</v>
      </c>
      <c r="E39" s="6" t="s">
        <v>76</v>
      </c>
      <c r="F39" s="15" t="s">
        <v>113</v>
      </c>
      <c r="G39" s="15"/>
      <c r="H39" s="15"/>
      <c r="I39" s="5" t="s">
        <v>16</v>
      </c>
      <c r="J39" s="7">
        <v>30.45</v>
      </c>
      <c r="K39" s="22">
        <v>30.45</v>
      </c>
      <c r="L39" s="25" t="str">
        <f>IF(COUNTIF($B$8:B39,$B39)=1,B39,"")</f>
        <v>19803533</v>
      </c>
      <c r="M39" s="25" t="str">
        <f>IF(COUNTIF($B$8:C39,$B39)=1,C39,"")</f>
        <v>Patron</v>
      </c>
      <c r="N39" s="25" t="str">
        <f>IF(COUNTIF($B$8:D39,$B39)=1,D39,"")</f>
        <v>PBLT028</v>
      </c>
      <c r="O39" s="25" t="str">
        <f>IF(COUNTIF($B$8:E39,$B39)=1,E39,"")</f>
        <v>8708999709</v>
      </c>
      <c r="P39" s="26" t="str">
        <f>IF(COUNTIF($B$8:F39,$B39)=1,F39,"")</f>
        <v>PBLT028 Гайка</v>
      </c>
      <c r="Q39" s="27"/>
      <c r="R39" s="28"/>
      <c r="S39" s="25">
        <f>IF(COUNTIF($B$8:B39,$B39)=1,SUMPRODUCT(--$I$8:$I$76*($B$8:$B$76=$B39)),"")</f>
        <v>2</v>
      </c>
      <c r="T39" s="25">
        <f>IF(COUNTIF($B$8:J39,$B39)=1,J39,"")</f>
        <v>30.45</v>
      </c>
      <c r="U39" s="25">
        <f>IF(COUNTIF($B$8:K39,$B39)=1,K39,"")</f>
        <v>30.45</v>
      </c>
    </row>
    <row r="40" spans="1:21" ht="24" customHeight="1" x14ac:dyDescent="0.2">
      <c r="A40" s="4">
        <v>33</v>
      </c>
      <c r="B40" s="5" t="s">
        <v>111</v>
      </c>
      <c r="C40" s="6" t="s">
        <v>103</v>
      </c>
      <c r="D40" s="6" t="s">
        <v>112</v>
      </c>
      <c r="E40" s="6" t="s">
        <v>76</v>
      </c>
      <c r="F40" s="15" t="s">
        <v>113</v>
      </c>
      <c r="G40" s="15"/>
      <c r="H40" s="15"/>
      <c r="I40" s="5" t="s">
        <v>16</v>
      </c>
      <c r="J40" s="7">
        <v>30.45</v>
      </c>
      <c r="K40" s="22">
        <v>30.45</v>
      </c>
      <c r="L40" s="25" t="str">
        <f>IF(COUNTIF($B$8:B40,$B40)=1,B40,"")</f>
        <v/>
      </c>
      <c r="M40" s="25" t="str">
        <f>IF(COUNTIF($B$8:C40,$B40)=1,C40,"")</f>
        <v/>
      </c>
      <c r="N40" s="25" t="str">
        <f>IF(COUNTIF($B$8:D40,$B40)=1,D40,"")</f>
        <v/>
      </c>
      <c r="O40" s="25" t="str">
        <f>IF(COUNTIF($B$8:E40,$B40)=1,E40,"")</f>
        <v/>
      </c>
      <c r="P40" s="26" t="str">
        <f>IF(COUNTIF($B$8:F40,$B40)=1,F40,"")</f>
        <v/>
      </c>
      <c r="Q40" s="27"/>
      <c r="R40" s="28"/>
      <c r="S40" s="25" t="str">
        <f>IF(COUNTIF($B$8:B40,$B40)=1,SUMPRODUCT(--$I$8:$I$76*($B$8:$B$76=$B40)),"")</f>
        <v/>
      </c>
      <c r="T40" s="25" t="str">
        <f>IF(COUNTIF($B$8:J40,$B40)=1,J40,"")</f>
        <v/>
      </c>
      <c r="U40" s="25" t="str">
        <f>IF(COUNTIF($B$8:K40,$B40)=1,K40,"")</f>
        <v/>
      </c>
    </row>
    <row r="41" spans="1:21" ht="24" customHeight="1" x14ac:dyDescent="0.2">
      <c r="A41" s="4">
        <v>34</v>
      </c>
      <c r="B41" s="5" t="s">
        <v>114</v>
      </c>
      <c r="C41" s="6"/>
      <c r="D41" s="6" t="s">
        <v>115</v>
      </c>
      <c r="E41" s="6" t="s">
        <v>116</v>
      </c>
      <c r="F41" s="15" t="s">
        <v>117</v>
      </c>
      <c r="G41" s="15"/>
      <c r="H41" s="15"/>
      <c r="I41" s="5" t="s">
        <v>16</v>
      </c>
      <c r="J41" s="7">
        <v>461.73</v>
      </c>
      <c r="K41" s="22">
        <v>461.73</v>
      </c>
      <c r="L41" s="25" t="str">
        <f>IF(COUNTIF($B$8:B41,$B41)=1,B41,"")</f>
        <v>19805355</v>
      </c>
      <c r="M41" s="25">
        <f>IF(COUNTIF($B$8:C41,$B41)=1,C41,"")</f>
        <v>0</v>
      </c>
      <c r="N41" s="25" t="str">
        <f>IF(COUNTIF($B$8:D41,$B41)=1,D41,"")</f>
        <v>PBP074</v>
      </c>
      <c r="O41" s="25" t="str">
        <f>IF(COUNTIF($B$8:E41,$B41)=1,E41,"")</f>
        <v>8708309109</v>
      </c>
      <c r="P41" s="26" t="str">
        <f>IF(COUNTIF($B$8:F41,$B41)=1,F41,"")</f>
        <v>PBP074 PATRON</v>
      </c>
      <c r="Q41" s="27"/>
      <c r="R41" s="28"/>
      <c r="S41" s="25">
        <f>IF(COUNTIF($B$8:B41,$B41)=1,SUMPRODUCT(--$I$8:$I$76*($B$8:$B$76=$B41)),"")</f>
        <v>1</v>
      </c>
      <c r="T41" s="25">
        <f>IF(COUNTIF($B$8:J41,$B41)=1,J41,"")</f>
        <v>461.73</v>
      </c>
      <c r="U41" s="25">
        <f>IF(COUNTIF($B$8:K41,$B41)=1,K41,"")</f>
        <v>461.73</v>
      </c>
    </row>
    <row r="42" spans="1:21" ht="24" customHeight="1" x14ac:dyDescent="0.2">
      <c r="A42" s="4">
        <v>35</v>
      </c>
      <c r="B42" s="5" t="s">
        <v>118</v>
      </c>
      <c r="C42" s="6" t="s">
        <v>103</v>
      </c>
      <c r="D42" s="6" t="s">
        <v>119</v>
      </c>
      <c r="E42" s="6" t="s">
        <v>116</v>
      </c>
      <c r="F42" s="15" t="s">
        <v>120</v>
      </c>
      <c r="G42" s="15"/>
      <c r="H42" s="15"/>
      <c r="I42" s="5" t="s">
        <v>16</v>
      </c>
      <c r="J42" s="7">
        <v>451.46</v>
      </c>
      <c r="K42" s="22">
        <v>451.46</v>
      </c>
      <c r="L42" s="25" t="str">
        <f>IF(COUNTIF($B$8:B42,$B42)=1,B42,"")</f>
        <v>19797159</v>
      </c>
      <c r="M42" s="25" t="str">
        <f>IF(COUNTIF($B$8:C42,$B42)=1,C42,"")</f>
        <v>Patron</v>
      </c>
      <c r="N42" s="25" t="str">
        <f>IF(COUNTIF($B$8:D42,$B42)=1,D42,"")</f>
        <v>PBP1399</v>
      </c>
      <c r="O42" s="25" t="str">
        <f>IF(COUNTIF($B$8:E42,$B42)=1,E42,"")</f>
        <v>8708309109</v>
      </c>
      <c r="P42" s="26" t="str">
        <f>IF(COUNTIF($B$8:F42,$B42)=1,F42,"")</f>
        <v>PBP1399 Колодки тормозные дисковые</v>
      </c>
      <c r="Q42" s="27"/>
      <c r="R42" s="28"/>
      <c r="S42" s="25">
        <f>IF(COUNTIF($B$8:B42,$B42)=1,SUMPRODUCT(--$I$8:$I$76*($B$8:$B$76=$B42)),"")</f>
        <v>1</v>
      </c>
      <c r="T42" s="25">
        <f>IF(COUNTIF($B$8:J42,$B42)=1,J42,"")</f>
        <v>451.46</v>
      </c>
      <c r="U42" s="25">
        <f>IF(COUNTIF($B$8:K42,$B42)=1,K42,"")</f>
        <v>451.46</v>
      </c>
    </row>
    <row r="43" spans="1:21" ht="24" customHeight="1" x14ac:dyDescent="0.2">
      <c r="A43" s="4">
        <v>36</v>
      </c>
      <c r="B43" s="5" t="s">
        <v>121</v>
      </c>
      <c r="C43" s="6" t="s">
        <v>103</v>
      </c>
      <c r="D43" s="6" t="s">
        <v>122</v>
      </c>
      <c r="E43" s="6" t="s">
        <v>76</v>
      </c>
      <c r="F43" s="15" t="s">
        <v>123</v>
      </c>
      <c r="G43" s="15"/>
      <c r="H43" s="15"/>
      <c r="I43" s="5" t="s">
        <v>16</v>
      </c>
      <c r="J43" s="8">
        <v>344.2</v>
      </c>
      <c r="K43" s="21">
        <v>344.2</v>
      </c>
      <c r="L43" s="25" t="str">
        <f>IF(COUNTIF($B$8:B43,$B43)=1,B43,"")</f>
        <v>19797446</v>
      </c>
      <c r="M43" s="25" t="str">
        <f>IF(COUNTIF($B$8:C43,$B43)=1,C43,"")</f>
        <v>Patron</v>
      </c>
      <c r="N43" s="25" t="str">
        <f>IF(COUNTIF($B$8:D43,$B43)=1,D43,"")</f>
        <v>PBP1486</v>
      </c>
      <c r="O43" s="25" t="str">
        <f>IF(COUNTIF($B$8:E43,$B43)=1,E43,"")</f>
        <v>8708999709</v>
      </c>
      <c r="P43" s="26" t="str">
        <f>IF(COUNTIF($B$8:F43,$B43)=1,F43,"")</f>
        <v>PBP1486 Колодки тормозные дисковые</v>
      </c>
      <c r="Q43" s="27"/>
      <c r="R43" s="28"/>
      <c r="S43" s="25">
        <f>IF(COUNTIF($B$8:B43,$B43)=1,SUMPRODUCT(--$I$8:$I$76*($B$8:$B$76=$B43)),"")</f>
        <v>1</v>
      </c>
      <c r="T43" s="25">
        <f>IF(COUNTIF($B$8:J43,$B43)=1,J43,"")</f>
        <v>344.2</v>
      </c>
      <c r="U43" s="25">
        <f>IF(COUNTIF($B$8:K43,$B43)=1,K43,"")</f>
        <v>344.2</v>
      </c>
    </row>
    <row r="44" spans="1:21" ht="24" customHeight="1" x14ac:dyDescent="0.2">
      <c r="A44" s="4">
        <v>37</v>
      </c>
      <c r="B44" s="5" t="s">
        <v>124</v>
      </c>
      <c r="C44" s="6" t="s">
        <v>103</v>
      </c>
      <c r="D44" s="6" t="s">
        <v>125</v>
      </c>
      <c r="E44" s="6" t="s">
        <v>116</v>
      </c>
      <c r="F44" s="15" t="s">
        <v>126</v>
      </c>
      <c r="G44" s="15"/>
      <c r="H44" s="15"/>
      <c r="I44" s="5" t="s">
        <v>16</v>
      </c>
      <c r="J44" s="7">
        <v>483.08</v>
      </c>
      <c r="K44" s="22">
        <v>483.08</v>
      </c>
      <c r="L44" s="25" t="str">
        <f>IF(COUNTIF($B$8:B44,$B44)=1,B44,"")</f>
        <v>19796896</v>
      </c>
      <c r="M44" s="25" t="str">
        <f>IF(COUNTIF($B$8:C44,$B44)=1,C44,"")</f>
        <v>Patron</v>
      </c>
      <c r="N44" s="25" t="str">
        <f>IF(COUNTIF($B$8:D44,$B44)=1,D44,"")</f>
        <v>PBP406</v>
      </c>
      <c r="O44" s="25" t="str">
        <f>IF(COUNTIF($B$8:E44,$B44)=1,E44,"")</f>
        <v>8708309109</v>
      </c>
      <c r="P44" s="26" t="str">
        <f>IF(COUNTIF($B$8:F44,$B44)=1,F44,"")</f>
        <v>PBP406 Колодки тормозные дисковые</v>
      </c>
      <c r="Q44" s="27"/>
      <c r="R44" s="28"/>
      <c r="S44" s="25">
        <f>IF(COUNTIF($B$8:B44,$B44)=1,SUMPRODUCT(--$I$8:$I$76*($B$8:$B$76=$B44)),"")</f>
        <v>1</v>
      </c>
      <c r="T44" s="25">
        <f>IF(COUNTIF($B$8:J44,$B44)=1,J44,"")</f>
        <v>483.08</v>
      </c>
      <c r="U44" s="25">
        <f>IF(COUNTIF($B$8:K44,$B44)=1,K44,"")</f>
        <v>483.08</v>
      </c>
    </row>
    <row r="45" spans="1:21" ht="24" customHeight="1" x14ac:dyDescent="0.2">
      <c r="A45" s="4">
        <v>38</v>
      </c>
      <c r="B45" s="5" t="s">
        <v>127</v>
      </c>
      <c r="C45" s="6" t="s">
        <v>103</v>
      </c>
      <c r="D45" s="6" t="s">
        <v>128</v>
      </c>
      <c r="E45" s="6" t="s">
        <v>116</v>
      </c>
      <c r="F45" s="15" t="s">
        <v>129</v>
      </c>
      <c r="G45" s="15"/>
      <c r="H45" s="15"/>
      <c r="I45" s="5" t="s">
        <v>16</v>
      </c>
      <c r="J45" s="7">
        <v>432.76</v>
      </c>
      <c r="K45" s="22">
        <v>432.76</v>
      </c>
      <c r="L45" s="25" t="str">
        <f>IF(COUNTIF($B$8:B45,$B45)=1,B45,"")</f>
        <v>19796945</v>
      </c>
      <c r="M45" s="25" t="str">
        <f>IF(COUNTIF($B$8:C45,$B45)=1,C45,"")</f>
        <v>Patron</v>
      </c>
      <c r="N45" s="25" t="str">
        <f>IF(COUNTIF($B$8:D45,$B45)=1,D45,"")</f>
        <v>PBP878</v>
      </c>
      <c r="O45" s="25" t="str">
        <f>IF(COUNTIF($B$8:E45,$B45)=1,E45,"")</f>
        <v>8708309109</v>
      </c>
      <c r="P45" s="26" t="str">
        <f>IF(COUNTIF($B$8:F45,$B45)=1,F45,"")</f>
        <v>PBP878 Колодки тормозные дисковые</v>
      </c>
      <c r="Q45" s="27"/>
      <c r="R45" s="28"/>
      <c r="S45" s="25">
        <f>IF(COUNTIF($B$8:B45,$B45)=1,SUMPRODUCT(--$I$8:$I$76*($B$8:$B$76=$B45)),"")</f>
        <v>1</v>
      </c>
      <c r="T45" s="25">
        <f>IF(COUNTIF($B$8:J45,$B45)=1,J45,"")</f>
        <v>432.76</v>
      </c>
      <c r="U45" s="25">
        <f>IF(COUNTIF($B$8:K45,$B45)=1,K45,"")</f>
        <v>432.76</v>
      </c>
    </row>
    <row r="46" spans="1:21" ht="24" customHeight="1" x14ac:dyDescent="0.2">
      <c r="A46" s="4">
        <v>39</v>
      </c>
      <c r="B46" s="5" t="s">
        <v>130</v>
      </c>
      <c r="C46" s="6"/>
      <c r="D46" s="6" t="s">
        <v>131</v>
      </c>
      <c r="E46" s="6" t="s">
        <v>116</v>
      </c>
      <c r="F46" s="15" t="s">
        <v>132</v>
      </c>
      <c r="G46" s="15"/>
      <c r="H46" s="15"/>
      <c r="I46" s="5" t="s">
        <v>16</v>
      </c>
      <c r="J46" s="7">
        <v>402.56</v>
      </c>
      <c r="K46" s="22">
        <v>402.56</v>
      </c>
      <c r="L46" s="25" t="str">
        <f>IF(COUNTIF($B$8:B46,$B46)=1,B46,"")</f>
        <v>19800657</v>
      </c>
      <c r="M46" s="25">
        <f>IF(COUNTIF($B$8:C46,$B46)=1,C46,"")</f>
        <v>0</v>
      </c>
      <c r="N46" s="25" t="str">
        <f>IF(COUNTIF($B$8:D46,$B46)=1,D46,"")</f>
        <v>PBP950</v>
      </c>
      <c r="O46" s="25" t="str">
        <f>IF(COUNTIF($B$8:E46,$B46)=1,E46,"")</f>
        <v>8708309109</v>
      </c>
      <c r="P46" s="26" t="str">
        <f>IF(COUNTIF($B$8:F46,$B46)=1,F46,"")</f>
        <v>PBP950 Колодки тормозные дисковые</v>
      </c>
      <c r="Q46" s="27"/>
      <c r="R46" s="28"/>
      <c r="S46" s="25">
        <f>IF(COUNTIF($B$8:B46,$B46)=1,SUMPRODUCT(--$I$8:$I$76*($B$8:$B$76=$B46)),"")</f>
        <v>1</v>
      </c>
      <c r="T46" s="25">
        <f>IF(COUNTIF($B$8:J46,$B46)=1,J46,"")</f>
        <v>402.56</v>
      </c>
      <c r="U46" s="25">
        <f>IF(COUNTIF($B$8:K46,$B46)=1,K46,"")</f>
        <v>402.56</v>
      </c>
    </row>
    <row r="47" spans="1:21" ht="24" customHeight="1" x14ac:dyDescent="0.2">
      <c r="A47" s="4">
        <v>40</v>
      </c>
      <c r="B47" s="5" t="s">
        <v>133</v>
      </c>
      <c r="C47" s="6"/>
      <c r="D47" s="6" t="s">
        <v>134</v>
      </c>
      <c r="E47" s="6" t="s">
        <v>135</v>
      </c>
      <c r="F47" s="15" t="s">
        <v>136</v>
      </c>
      <c r="G47" s="15"/>
      <c r="H47" s="15"/>
      <c r="I47" s="5" t="s">
        <v>16</v>
      </c>
      <c r="J47" s="7">
        <v>759.27</v>
      </c>
      <c r="K47" s="22">
        <v>759.27</v>
      </c>
      <c r="L47" s="25" t="str">
        <f>IF(COUNTIF($B$8:B47,$B47)=1,B47,"")</f>
        <v>19803067</v>
      </c>
      <c r="M47" s="25">
        <f>IF(COUNTIF($B$8:C47,$B47)=1,C47,"")</f>
        <v>0</v>
      </c>
      <c r="N47" s="25" t="str">
        <f>IF(COUNTIF($B$8:D47,$B47)=1,D47,"")</f>
        <v>PH2244</v>
      </c>
      <c r="O47" s="25" t="str">
        <f>IF(COUNTIF($B$8:E47,$B47)=1,E47,"")</f>
        <v>4009410000</v>
      </c>
      <c r="P47" s="26" t="str">
        <f>IF(COUNTIF($B$8:F47,$B47)=1,F47,"")</f>
        <v>PH2244 PATRON</v>
      </c>
      <c r="Q47" s="27"/>
      <c r="R47" s="28"/>
      <c r="S47" s="25">
        <f>IF(COUNTIF($B$8:B47,$B47)=1,SUMPRODUCT(--$I$8:$I$76*($B$8:$B$76=$B47)),"")</f>
        <v>1</v>
      </c>
      <c r="T47" s="25">
        <f>IF(COUNTIF($B$8:J47,$B47)=1,J47,"")</f>
        <v>759.27</v>
      </c>
      <c r="U47" s="25">
        <f>IF(COUNTIF($B$8:K47,$B47)=1,K47,"")</f>
        <v>759.27</v>
      </c>
    </row>
    <row r="48" spans="1:21" ht="24" customHeight="1" x14ac:dyDescent="0.2">
      <c r="A48" s="4">
        <v>41</v>
      </c>
      <c r="B48" s="5" t="s">
        <v>137</v>
      </c>
      <c r="C48" s="6"/>
      <c r="D48" s="6" t="s">
        <v>138</v>
      </c>
      <c r="E48" s="6" t="s">
        <v>135</v>
      </c>
      <c r="F48" s="15" t="s">
        <v>139</v>
      </c>
      <c r="G48" s="15"/>
      <c r="H48" s="15"/>
      <c r="I48" s="5" t="s">
        <v>16</v>
      </c>
      <c r="J48" s="7">
        <v>72.58</v>
      </c>
      <c r="K48" s="22">
        <v>72.58</v>
      </c>
      <c r="L48" s="25" t="str">
        <f>IF(COUNTIF($B$8:B48,$B48)=1,B48,"")</f>
        <v>19798593</v>
      </c>
      <c r="M48" s="25">
        <f>IF(COUNTIF($B$8:C48,$B48)=1,C48,"")</f>
        <v>0</v>
      </c>
      <c r="N48" s="25" t="str">
        <f>IF(COUNTIF($B$8:D48,$B48)=1,D48,"")</f>
        <v>PH2301</v>
      </c>
      <c r="O48" s="25" t="str">
        <f>IF(COUNTIF($B$8:E48,$B48)=1,E48,"")</f>
        <v>4009410000</v>
      </c>
      <c r="P48" s="26" t="str">
        <f>IF(COUNTIF($B$8:F48,$B48)=1,F48,"")</f>
        <v>PH2301 PATRON</v>
      </c>
      <c r="Q48" s="27"/>
      <c r="R48" s="28"/>
      <c r="S48" s="25">
        <f>IF(COUNTIF($B$8:B48,$B48)=1,SUMPRODUCT(--$I$8:$I$76*($B$8:$B$76=$B48)),"")</f>
        <v>1</v>
      </c>
      <c r="T48" s="25">
        <f>IF(COUNTIF($B$8:J48,$B48)=1,J48,"")</f>
        <v>72.58</v>
      </c>
      <c r="U48" s="25">
        <f>IF(COUNTIF($B$8:K48,$B48)=1,K48,"")</f>
        <v>72.58</v>
      </c>
    </row>
    <row r="49" spans="1:21" ht="24" customHeight="1" x14ac:dyDescent="0.2">
      <c r="A49" s="4">
        <v>42</v>
      </c>
      <c r="B49" s="5" t="s">
        <v>140</v>
      </c>
      <c r="C49" s="6"/>
      <c r="D49" s="6" t="s">
        <v>141</v>
      </c>
      <c r="E49" s="6" t="s">
        <v>135</v>
      </c>
      <c r="F49" s="15" t="s">
        <v>142</v>
      </c>
      <c r="G49" s="15"/>
      <c r="H49" s="15"/>
      <c r="I49" s="5" t="s">
        <v>16</v>
      </c>
      <c r="J49" s="7">
        <v>320.55</v>
      </c>
      <c r="K49" s="22">
        <v>320.55</v>
      </c>
      <c r="L49" s="25" t="str">
        <f>IF(COUNTIF($B$8:B49,$B49)=1,B49,"")</f>
        <v>19805096</v>
      </c>
      <c r="M49" s="25">
        <f>IF(COUNTIF($B$8:C49,$B49)=1,C49,"")</f>
        <v>0</v>
      </c>
      <c r="N49" s="25" t="str">
        <f>IF(COUNTIF($B$8:D49,$B49)=1,D49,"")</f>
        <v>PH4072</v>
      </c>
      <c r="O49" s="25" t="str">
        <f>IF(COUNTIF($B$8:E49,$B49)=1,E49,"")</f>
        <v>4009410000</v>
      </c>
      <c r="P49" s="26" t="str">
        <f>IF(COUNTIF($B$8:F49,$B49)=1,F49,"")</f>
        <v>PH4072 PATRON</v>
      </c>
      <c r="Q49" s="27"/>
      <c r="R49" s="28"/>
      <c r="S49" s="25">
        <f>IF(COUNTIF($B$8:B49,$B49)=1,SUMPRODUCT(--$I$8:$I$76*($B$8:$B$76=$B49)),"")</f>
        <v>1</v>
      </c>
      <c r="T49" s="25">
        <f>IF(COUNTIF($B$8:J49,$B49)=1,J49,"")</f>
        <v>320.55</v>
      </c>
      <c r="U49" s="25">
        <f>IF(COUNTIF($B$8:K49,$B49)=1,K49,"")</f>
        <v>320.55</v>
      </c>
    </row>
    <row r="50" spans="1:21" ht="24" customHeight="1" x14ac:dyDescent="0.2">
      <c r="A50" s="4">
        <v>43</v>
      </c>
      <c r="B50" s="5" t="s">
        <v>143</v>
      </c>
      <c r="C50" s="6"/>
      <c r="D50" s="6" t="s">
        <v>144</v>
      </c>
      <c r="E50" s="6" t="s">
        <v>145</v>
      </c>
      <c r="F50" s="15" t="s">
        <v>146</v>
      </c>
      <c r="G50" s="15"/>
      <c r="H50" s="15"/>
      <c r="I50" s="5" t="s">
        <v>16</v>
      </c>
      <c r="J50" s="9">
        <v>6344.81</v>
      </c>
      <c r="K50" s="24">
        <v>6344.81</v>
      </c>
      <c r="L50" s="25" t="str">
        <f>IF(COUNTIF($B$8:B50,$B50)=1,B50,"")</f>
        <v>19803758</v>
      </c>
      <c r="M50" s="25">
        <f>IF(COUNTIF($B$8:C50,$B50)=1,C50,"")</f>
        <v>0</v>
      </c>
      <c r="N50" s="25" t="str">
        <f>IF(COUNTIF($B$8:D50,$B50)=1,D50,"")</f>
        <v>PP1045</v>
      </c>
      <c r="O50" s="25" t="str">
        <f>IF(COUNTIF($B$8:E50,$B50)=1,E50,"")</f>
        <v>8483508000</v>
      </c>
      <c r="P50" s="26" t="str">
        <f>IF(COUNTIF($B$8:F50,$B50)=1,F50,"")</f>
        <v>PP1045 PATRON</v>
      </c>
      <c r="Q50" s="27"/>
      <c r="R50" s="28"/>
      <c r="S50" s="25">
        <f>IF(COUNTIF($B$8:B50,$B50)=1,SUMPRODUCT(--$I$8:$I$76*($B$8:$B$76=$B50)),"")</f>
        <v>1</v>
      </c>
      <c r="T50" s="25">
        <f>IF(COUNTIF($B$8:J50,$B50)=1,J50,"")</f>
        <v>6344.81</v>
      </c>
      <c r="U50" s="25">
        <f>IF(COUNTIF($B$8:K50,$B50)=1,K50,"")</f>
        <v>6344.81</v>
      </c>
    </row>
    <row r="51" spans="1:21" ht="24" customHeight="1" x14ac:dyDescent="0.2">
      <c r="A51" s="4">
        <v>44</v>
      </c>
      <c r="B51" s="5" t="s">
        <v>147</v>
      </c>
      <c r="C51" s="6" t="s">
        <v>103</v>
      </c>
      <c r="D51" s="6" t="s">
        <v>148</v>
      </c>
      <c r="E51" s="6" t="s">
        <v>149</v>
      </c>
      <c r="F51" s="15" t="s">
        <v>150</v>
      </c>
      <c r="G51" s="15"/>
      <c r="H51" s="15"/>
      <c r="I51" s="5" t="s">
        <v>16</v>
      </c>
      <c r="J51" s="7">
        <v>395.72</v>
      </c>
      <c r="K51" s="22">
        <v>395.72</v>
      </c>
      <c r="L51" s="25" t="str">
        <f>IF(COUNTIF($B$8:B51,$B51)=1,B51,"")</f>
        <v>19803449</v>
      </c>
      <c r="M51" s="25" t="str">
        <f>IF(COUNTIF($B$8:C51,$B51)=1,C51,"")</f>
        <v>Patron</v>
      </c>
      <c r="N51" s="25" t="str">
        <f>IF(COUNTIF($B$8:D51,$B51)=1,D51,"")</f>
        <v>PRS2003</v>
      </c>
      <c r="O51" s="25" t="str">
        <f>IF(COUNTIF($B$8:E51,$B51)=1,E51,"")</f>
        <v>8708913509</v>
      </c>
      <c r="P51" s="26" t="str">
        <f>IF(COUNTIF($B$8:F51,$B51)=1,F51,"")</f>
        <v>PRS2003 Радиатор отопителя</v>
      </c>
      <c r="Q51" s="27"/>
      <c r="R51" s="28"/>
      <c r="S51" s="25">
        <f>IF(COUNTIF($B$8:B51,$B51)=1,SUMPRODUCT(--$I$8:$I$76*($B$8:$B$76=$B51)),"")</f>
        <v>1</v>
      </c>
      <c r="T51" s="25">
        <f>IF(COUNTIF($B$8:J51,$B51)=1,J51,"")</f>
        <v>395.72</v>
      </c>
      <c r="U51" s="25">
        <f>IF(COUNTIF($B$8:K51,$B51)=1,K51,"")</f>
        <v>395.72</v>
      </c>
    </row>
    <row r="52" spans="1:21" ht="24" customHeight="1" x14ac:dyDescent="0.2">
      <c r="A52" s="4">
        <v>45</v>
      </c>
      <c r="B52" s="5" t="s">
        <v>151</v>
      </c>
      <c r="C52" s="6" t="s">
        <v>103</v>
      </c>
      <c r="D52" s="6" t="s">
        <v>152</v>
      </c>
      <c r="E52" s="6" t="s">
        <v>14</v>
      </c>
      <c r="F52" s="15" t="s">
        <v>153</v>
      </c>
      <c r="G52" s="15"/>
      <c r="H52" s="15"/>
      <c r="I52" s="5" t="s">
        <v>16</v>
      </c>
      <c r="J52" s="7">
        <v>210.99</v>
      </c>
      <c r="K52" s="22">
        <v>210.99</v>
      </c>
      <c r="L52" s="25" t="str">
        <f>IF(COUNTIF($B$8:B52,$B52)=1,B52,"")</f>
        <v>19799004</v>
      </c>
      <c r="M52" s="25" t="str">
        <f>IF(COUNTIF($B$8:C52,$B52)=1,C52,"")</f>
        <v>Patron</v>
      </c>
      <c r="N52" s="25" t="str">
        <f>IF(COUNTIF($B$8:D52,$B52)=1,D52,"")</f>
        <v>PS4450L</v>
      </c>
      <c r="O52" s="25" t="str">
        <f>IF(COUNTIF($B$8:E52,$B52)=1,E52,"")</f>
        <v>8708805509</v>
      </c>
      <c r="P52" s="26" t="str">
        <f>IF(COUNTIF($B$8:F52,$B52)=1,F52,"")</f>
        <v>PS4450L Тяга стабилизатора</v>
      </c>
      <c r="Q52" s="27"/>
      <c r="R52" s="28"/>
      <c r="S52" s="25">
        <f>IF(COUNTIF($B$8:B52,$B52)=1,SUMPRODUCT(--$I$8:$I$76*($B$8:$B$76=$B52)),"")</f>
        <v>2</v>
      </c>
      <c r="T52" s="25">
        <f>IF(COUNTIF($B$8:J52,$B52)=1,J52,"")</f>
        <v>210.99</v>
      </c>
      <c r="U52" s="25">
        <f>IF(COUNTIF($B$8:K52,$B52)=1,K52,"")</f>
        <v>210.99</v>
      </c>
    </row>
    <row r="53" spans="1:21" ht="24" customHeight="1" x14ac:dyDescent="0.2">
      <c r="A53" s="4">
        <v>46</v>
      </c>
      <c r="B53" s="5" t="s">
        <v>151</v>
      </c>
      <c r="C53" s="6" t="s">
        <v>103</v>
      </c>
      <c r="D53" s="6" t="s">
        <v>152</v>
      </c>
      <c r="E53" s="6" t="s">
        <v>14</v>
      </c>
      <c r="F53" s="15" t="s">
        <v>153</v>
      </c>
      <c r="G53" s="15"/>
      <c r="H53" s="15"/>
      <c r="I53" s="5" t="s">
        <v>16</v>
      </c>
      <c r="J53" s="7">
        <v>210.99</v>
      </c>
      <c r="K53" s="22">
        <v>210.99</v>
      </c>
      <c r="L53" s="25" t="str">
        <f>IF(COUNTIF($B$8:B53,$B53)=1,B53,"")</f>
        <v/>
      </c>
      <c r="M53" s="25" t="str">
        <f>IF(COUNTIF($B$8:C53,$B53)=1,C53,"")</f>
        <v/>
      </c>
      <c r="N53" s="25" t="str">
        <f>IF(COUNTIF($B$8:D53,$B53)=1,D53,"")</f>
        <v/>
      </c>
      <c r="O53" s="25" t="str">
        <f>IF(COUNTIF($B$8:E53,$B53)=1,E53,"")</f>
        <v/>
      </c>
      <c r="P53" s="26" t="str">
        <f>IF(COUNTIF($B$8:F53,$B53)=1,F53,"")</f>
        <v/>
      </c>
      <c r="Q53" s="27"/>
      <c r="R53" s="28"/>
      <c r="S53" s="25" t="str">
        <f>IF(COUNTIF($B$8:B53,$B53)=1,SUMPRODUCT(--$I$8:$I$76*($B$8:$B$76=$B53)),"")</f>
        <v/>
      </c>
      <c r="T53" s="25" t="str">
        <f>IF(COUNTIF($B$8:J53,$B53)=1,J53,"")</f>
        <v/>
      </c>
      <c r="U53" s="25" t="str">
        <f>IF(COUNTIF($B$8:K53,$B53)=1,K53,"")</f>
        <v/>
      </c>
    </row>
    <row r="54" spans="1:21" ht="24" customHeight="1" x14ac:dyDescent="0.2">
      <c r="A54" s="4">
        <v>47</v>
      </c>
      <c r="B54" s="5" t="s">
        <v>154</v>
      </c>
      <c r="C54" s="6" t="s">
        <v>103</v>
      </c>
      <c r="D54" s="6" t="s">
        <v>155</v>
      </c>
      <c r="E54" s="6" t="s">
        <v>14</v>
      </c>
      <c r="F54" s="15" t="s">
        <v>156</v>
      </c>
      <c r="G54" s="15"/>
      <c r="H54" s="15"/>
      <c r="I54" s="5" t="s">
        <v>16</v>
      </c>
      <c r="J54" s="7">
        <v>210.99</v>
      </c>
      <c r="K54" s="22">
        <v>210.99</v>
      </c>
      <c r="L54" s="25" t="str">
        <f>IF(COUNTIF($B$8:B54,$B54)=1,B54,"")</f>
        <v>19799007</v>
      </c>
      <c r="M54" s="25" t="str">
        <f>IF(COUNTIF($B$8:C54,$B54)=1,C54,"")</f>
        <v>Patron</v>
      </c>
      <c r="N54" s="25" t="str">
        <f>IF(COUNTIF($B$8:D54,$B54)=1,D54,"")</f>
        <v>PS4450R</v>
      </c>
      <c r="O54" s="25" t="str">
        <f>IF(COUNTIF($B$8:E54,$B54)=1,E54,"")</f>
        <v>8708805509</v>
      </c>
      <c r="P54" s="26" t="str">
        <f>IF(COUNTIF($B$8:F54,$B54)=1,F54,"")</f>
        <v>PS4450R Тяга стабилизатора</v>
      </c>
      <c r="Q54" s="27"/>
      <c r="R54" s="28"/>
      <c r="S54" s="25">
        <f>IF(COUNTIF($B$8:B54,$B54)=1,SUMPRODUCT(--$I$8:$I$76*($B$8:$B$76=$B54)),"")</f>
        <v>2</v>
      </c>
      <c r="T54" s="25">
        <f>IF(COUNTIF($B$8:J54,$B54)=1,J54,"")</f>
        <v>210.99</v>
      </c>
      <c r="U54" s="25">
        <f>IF(COUNTIF($B$8:K54,$B54)=1,K54,"")</f>
        <v>210.99</v>
      </c>
    </row>
    <row r="55" spans="1:21" ht="24" customHeight="1" x14ac:dyDescent="0.2">
      <c r="A55" s="4">
        <v>48</v>
      </c>
      <c r="B55" s="5" t="s">
        <v>154</v>
      </c>
      <c r="C55" s="6" t="s">
        <v>103</v>
      </c>
      <c r="D55" s="6" t="s">
        <v>155</v>
      </c>
      <c r="E55" s="6" t="s">
        <v>14</v>
      </c>
      <c r="F55" s="15" t="s">
        <v>156</v>
      </c>
      <c r="G55" s="15"/>
      <c r="H55" s="15"/>
      <c r="I55" s="5" t="s">
        <v>16</v>
      </c>
      <c r="J55" s="7">
        <v>210.99</v>
      </c>
      <c r="K55" s="22">
        <v>210.99</v>
      </c>
      <c r="L55" s="25" t="str">
        <f>IF(COUNTIF($B$8:B55,$B55)=1,B55,"")</f>
        <v/>
      </c>
      <c r="M55" s="25" t="str">
        <f>IF(COUNTIF($B$8:C55,$B55)=1,C55,"")</f>
        <v/>
      </c>
      <c r="N55" s="25" t="str">
        <f>IF(COUNTIF($B$8:D55,$B55)=1,D55,"")</f>
        <v/>
      </c>
      <c r="O55" s="25" t="str">
        <f>IF(COUNTIF($B$8:E55,$B55)=1,E55,"")</f>
        <v/>
      </c>
      <c r="P55" s="26" t="str">
        <f>IF(COUNTIF($B$8:F55,$B55)=1,F55,"")</f>
        <v/>
      </c>
      <c r="Q55" s="27"/>
      <c r="R55" s="28"/>
      <c r="S55" s="25" t="str">
        <f>IF(COUNTIF($B$8:B55,$B55)=1,SUMPRODUCT(--$I$8:$I$76*($B$8:$B$76=$B55)),"")</f>
        <v/>
      </c>
      <c r="T55" s="25" t="str">
        <f>IF(COUNTIF($B$8:J55,$B55)=1,J55,"")</f>
        <v/>
      </c>
      <c r="U55" s="25" t="str">
        <f>IF(COUNTIF($B$8:K55,$B55)=1,K55,"")</f>
        <v/>
      </c>
    </row>
    <row r="56" spans="1:21" ht="24" customHeight="1" x14ac:dyDescent="0.2">
      <c r="A56" s="4">
        <v>49</v>
      </c>
      <c r="B56" s="5" t="s">
        <v>157</v>
      </c>
      <c r="C56" s="6" t="s">
        <v>103</v>
      </c>
      <c r="D56" s="6" t="s">
        <v>158</v>
      </c>
      <c r="E56" s="6" t="s">
        <v>116</v>
      </c>
      <c r="F56" s="15" t="s">
        <v>159</v>
      </c>
      <c r="G56" s="15"/>
      <c r="H56" s="15"/>
      <c r="I56" s="5" t="s">
        <v>16</v>
      </c>
      <c r="J56" s="7">
        <v>399.72</v>
      </c>
      <c r="K56" s="22">
        <v>399.72</v>
      </c>
      <c r="L56" s="25" t="str">
        <f>IF(COUNTIF($B$8:B56,$B56)=1,B56,"")</f>
        <v>19805398</v>
      </c>
      <c r="M56" s="25" t="str">
        <f>IF(COUNTIF($B$8:C56,$B56)=1,C56,"")</f>
        <v>Patron</v>
      </c>
      <c r="N56" s="25" t="str">
        <f>IF(COUNTIF($B$8:D56,$B56)=1,D56,"")</f>
        <v>PSP219</v>
      </c>
      <c r="O56" s="25" t="str">
        <f>IF(COUNTIF($B$8:E56,$B56)=1,E56,"")</f>
        <v>8708309109</v>
      </c>
      <c r="P56" s="26" t="str">
        <f>IF(COUNTIF($B$8:F56,$B56)=1,F56,"")</f>
        <v>PSP219 КОЛОДКИ ТОРМОЗНЫЕ</v>
      </c>
      <c r="Q56" s="27"/>
      <c r="R56" s="28"/>
      <c r="S56" s="25">
        <f>IF(COUNTIF($B$8:B56,$B56)=1,SUMPRODUCT(--$I$8:$I$76*($B$8:$B$76=$B56)),"")</f>
        <v>1</v>
      </c>
      <c r="T56" s="25">
        <f>IF(COUNTIF($B$8:J56,$B56)=1,J56,"")</f>
        <v>399.72</v>
      </c>
      <c r="U56" s="25">
        <f>IF(COUNTIF($B$8:K56,$B56)=1,K56,"")</f>
        <v>399.72</v>
      </c>
    </row>
    <row r="57" spans="1:21" ht="24" customHeight="1" x14ac:dyDescent="0.2">
      <c r="A57" s="4">
        <v>50</v>
      </c>
      <c r="B57" s="5" t="s">
        <v>160</v>
      </c>
      <c r="C57" s="6" t="s">
        <v>161</v>
      </c>
      <c r="D57" s="6" t="s">
        <v>162</v>
      </c>
      <c r="E57" s="6" t="s">
        <v>32</v>
      </c>
      <c r="F57" s="15" t="s">
        <v>163</v>
      </c>
      <c r="G57" s="15"/>
      <c r="H57" s="15"/>
      <c r="I57" s="5" t="s">
        <v>16</v>
      </c>
      <c r="J57" s="7">
        <v>237.07</v>
      </c>
      <c r="K57" s="22">
        <v>237.07</v>
      </c>
      <c r="L57" s="25" t="str">
        <f>IF(COUNTIF($B$8:B57,$B57)=1,B57,"")</f>
        <v>19800544</v>
      </c>
      <c r="M57" s="25" t="str">
        <f>IF(COUNTIF($B$8:C57,$B57)=1,C57,"")</f>
        <v>RTS</v>
      </c>
      <c r="N57" s="25" t="str">
        <f>IF(COUNTIF($B$8:D57,$B57)=1,D57,"")</f>
        <v>01700423</v>
      </c>
      <c r="O57" s="25" t="str">
        <f>IF(COUNTIF($B$8:E57,$B57)=1,E57,"")</f>
        <v>8708809909</v>
      </c>
      <c r="P57" s="26" t="str">
        <f>IF(COUNTIF($B$8:F57,$B57)=1,F57,"")</f>
        <v>01700423 Сайл.блок пер.рычага [задн.]</v>
      </c>
      <c r="Q57" s="27"/>
      <c r="R57" s="28"/>
      <c r="S57" s="25">
        <f>IF(COUNTIF($B$8:B57,$B57)=1,SUMPRODUCT(--$I$8:$I$76*($B$8:$B$76=$B57)),"")</f>
        <v>2</v>
      </c>
      <c r="T57" s="25">
        <f>IF(COUNTIF($B$8:J57,$B57)=1,J57,"")</f>
        <v>237.07</v>
      </c>
      <c r="U57" s="25">
        <f>IF(COUNTIF($B$8:K57,$B57)=1,K57,"")</f>
        <v>237.07</v>
      </c>
    </row>
    <row r="58" spans="1:21" ht="24" customHeight="1" x14ac:dyDescent="0.2">
      <c r="A58" s="4">
        <v>51</v>
      </c>
      <c r="B58" s="5" t="s">
        <v>160</v>
      </c>
      <c r="C58" s="6" t="s">
        <v>161</v>
      </c>
      <c r="D58" s="6" t="s">
        <v>162</v>
      </c>
      <c r="E58" s="6" t="s">
        <v>32</v>
      </c>
      <c r="F58" s="15" t="s">
        <v>163</v>
      </c>
      <c r="G58" s="15"/>
      <c r="H58" s="15"/>
      <c r="I58" s="5" t="s">
        <v>16</v>
      </c>
      <c r="J58" s="7">
        <v>237.07</v>
      </c>
      <c r="K58" s="22">
        <v>237.07</v>
      </c>
      <c r="L58" s="25" t="str">
        <f>IF(COUNTIF($B$8:B58,$B58)=1,B58,"")</f>
        <v/>
      </c>
      <c r="M58" s="25" t="str">
        <f>IF(COUNTIF($B$8:C58,$B58)=1,C58,"")</f>
        <v/>
      </c>
      <c r="N58" s="25" t="str">
        <f>IF(COUNTIF($B$8:D58,$B58)=1,D58,"")</f>
        <v/>
      </c>
      <c r="O58" s="25" t="str">
        <f>IF(COUNTIF($B$8:E58,$B58)=1,E58,"")</f>
        <v/>
      </c>
      <c r="P58" s="26" t="str">
        <f>IF(COUNTIF($B$8:F58,$B58)=1,F58,"")</f>
        <v/>
      </c>
      <c r="Q58" s="27"/>
      <c r="R58" s="28"/>
      <c r="S58" s="25" t="str">
        <f>IF(COUNTIF($B$8:B58,$B58)=1,SUMPRODUCT(--$I$8:$I$76*($B$8:$B$76=$B58)),"")</f>
        <v/>
      </c>
      <c r="T58" s="25" t="str">
        <f>IF(COUNTIF($B$8:J58,$B58)=1,J58,"")</f>
        <v/>
      </c>
      <c r="U58" s="25" t="str">
        <f>IF(COUNTIF($B$8:K58,$B58)=1,K58,"")</f>
        <v/>
      </c>
    </row>
    <row r="59" spans="1:21" ht="24" customHeight="1" x14ac:dyDescent="0.2">
      <c r="A59" s="4">
        <v>52</v>
      </c>
      <c r="B59" s="5" t="s">
        <v>164</v>
      </c>
      <c r="C59" s="6" t="s">
        <v>161</v>
      </c>
      <c r="D59" s="6" t="s">
        <v>165</v>
      </c>
      <c r="E59" s="6" t="s">
        <v>32</v>
      </c>
      <c r="F59" s="15" t="s">
        <v>166</v>
      </c>
      <c r="G59" s="15"/>
      <c r="H59" s="15"/>
      <c r="I59" s="5" t="s">
        <v>16</v>
      </c>
      <c r="J59" s="7">
        <v>467.66</v>
      </c>
      <c r="K59" s="22">
        <v>467.66</v>
      </c>
      <c r="L59" s="25" t="str">
        <f>IF(COUNTIF($B$8:B59,$B59)=1,B59,"")</f>
        <v>19800371</v>
      </c>
      <c r="M59" s="25" t="str">
        <f>IF(COUNTIF($B$8:C59,$B59)=1,C59,"")</f>
        <v>RTS</v>
      </c>
      <c r="N59" s="25" t="str">
        <f>IF(COUNTIF($B$8:D59,$B59)=1,D59,"")</f>
        <v>9390405056</v>
      </c>
      <c r="O59" s="25" t="str">
        <f>IF(COUNTIF($B$8:E59,$B59)=1,E59,"")</f>
        <v>8708809909</v>
      </c>
      <c r="P59" s="26" t="str">
        <f>IF(COUNTIF($B$8:F59,$B59)=1,F59,"")</f>
        <v>9390405056 Опора шаровая</v>
      </c>
      <c r="Q59" s="27"/>
      <c r="R59" s="28"/>
      <c r="S59" s="25">
        <f>IF(COUNTIF($B$8:B59,$B59)=1,SUMPRODUCT(--$I$8:$I$76*($B$8:$B$76=$B59)),"")</f>
        <v>2</v>
      </c>
      <c r="T59" s="25">
        <f>IF(COUNTIF($B$8:J59,$B59)=1,J59,"")</f>
        <v>467.66</v>
      </c>
      <c r="U59" s="25">
        <f>IF(COUNTIF($B$8:K59,$B59)=1,K59,"")</f>
        <v>467.66</v>
      </c>
    </row>
    <row r="60" spans="1:21" ht="24" customHeight="1" x14ac:dyDescent="0.2">
      <c r="A60" s="4">
        <v>53</v>
      </c>
      <c r="B60" s="5" t="s">
        <v>164</v>
      </c>
      <c r="C60" s="6" t="s">
        <v>161</v>
      </c>
      <c r="D60" s="6" t="s">
        <v>165</v>
      </c>
      <c r="E60" s="6" t="s">
        <v>32</v>
      </c>
      <c r="F60" s="15" t="s">
        <v>166</v>
      </c>
      <c r="G60" s="15"/>
      <c r="H60" s="15"/>
      <c r="I60" s="5" t="s">
        <v>16</v>
      </c>
      <c r="J60" s="7">
        <v>467.66</v>
      </c>
      <c r="K60" s="22">
        <v>467.66</v>
      </c>
      <c r="L60" s="25" t="str">
        <f>IF(COUNTIF($B$8:B60,$B60)=1,B60,"")</f>
        <v/>
      </c>
      <c r="M60" s="25" t="str">
        <f>IF(COUNTIF($B$8:C60,$B60)=1,C60,"")</f>
        <v/>
      </c>
      <c r="N60" s="25" t="str">
        <f>IF(COUNTIF($B$8:D60,$B60)=1,D60,"")</f>
        <v/>
      </c>
      <c r="O60" s="25" t="str">
        <f>IF(COUNTIF($B$8:E60,$B60)=1,E60,"")</f>
        <v/>
      </c>
      <c r="P60" s="26" t="str">
        <f>IF(COUNTIF($B$8:F60,$B60)=1,F60,"")</f>
        <v/>
      </c>
      <c r="Q60" s="27"/>
      <c r="R60" s="28"/>
      <c r="S60" s="25" t="str">
        <f>IF(COUNTIF($B$8:B60,$B60)=1,SUMPRODUCT(--$I$8:$I$76*($B$8:$B$76=$B60)),"")</f>
        <v/>
      </c>
      <c r="T60" s="25" t="str">
        <f>IF(COUNTIF($B$8:J60,$B60)=1,J60,"")</f>
        <v/>
      </c>
      <c r="U60" s="25" t="str">
        <f>IF(COUNTIF($B$8:K60,$B60)=1,K60,"")</f>
        <v/>
      </c>
    </row>
    <row r="61" spans="1:21" ht="36" customHeight="1" x14ac:dyDescent="0.2">
      <c r="A61" s="4">
        <v>54</v>
      </c>
      <c r="B61" s="5" t="s">
        <v>167</v>
      </c>
      <c r="C61" s="6" t="s">
        <v>168</v>
      </c>
      <c r="D61" s="6" t="s">
        <v>169</v>
      </c>
      <c r="E61" s="6" t="s">
        <v>170</v>
      </c>
      <c r="F61" s="15" t="s">
        <v>171</v>
      </c>
      <c r="G61" s="15"/>
      <c r="H61" s="15"/>
      <c r="I61" s="5" t="s">
        <v>16</v>
      </c>
      <c r="J61" s="9">
        <v>1335.43</v>
      </c>
      <c r="K61" s="24">
        <v>1335.43</v>
      </c>
      <c r="L61" s="25" t="str">
        <f>IF(COUNTIF($B$8:B61,$B61)=1,B61,"")</f>
        <v>19800880</v>
      </c>
      <c r="M61" s="25" t="str">
        <f>IF(COUNTIF($B$8:C61,$B61)=1,C61,"")</f>
        <v>TYG</v>
      </c>
      <c r="N61" s="25" t="str">
        <f>IF(COUNTIF($B$8:D61,$B61)=1,D61,"")</f>
        <v>BM04005BA</v>
      </c>
      <c r="O61" s="25" t="str">
        <f>IF(COUNTIF($B$8:E61,$B61)=1,E61,"")</f>
        <v>8708109009</v>
      </c>
      <c r="P61" s="26" t="str">
        <f>IF(COUNTIF($B$8:F61,$B61)=1,F61,"")</f>
        <v>BM04005BA Бампер пер. 11.96-05.98, черный BMW-3 (96-)</v>
      </c>
      <c r="Q61" s="27"/>
      <c r="R61" s="28"/>
      <c r="S61" s="25">
        <f>IF(COUNTIF($B$8:B61,$B61)=1,SUMPRODUCT(--$I$8:$I$76*($B$8:$B$76=$B61)),"")</f>
        <v>1</v>
      </c>
      <c r="T61" s="25">
        <f>IF(COUNTIF($B$8:J61,$B61)=1,J61,"")</f>
        <v>1335.43</v>
      </c>
      <c r="U61" s="25">
        <f>IF(COUNTIF($B$8:K61,$B61)=1,K61,"")</f>
        <v>1335.43</v>
      </c>
    </row>
    <row r="62" spans="1:21" ht="36" customHeight="1" x14ac:dyDescent="0.2">
      <c r="A62" s="4">
        <v>55</v>
      </c>
      <c r="B62" s="5" t="s">
        <v>172</v>
      </c>
      <c r="C62" s="6" t="s">
        <v>168</v>
      </c>
      <c r="D62" s="6" t="s">
        <v>173</v>
      </c>
      <c r="E62" s="6" t="s">
        <v>36</v>
      </c>
      <c r="F62" s="15" t="s">
        <v>174</v>
      </c>
      <c r="G62" s="15"/>
      <c r="H62" s="15"/>
      <c r="I62" s="5" t="s">
        <v>16</v>
      </c>
      <c r="J62" s="7">
        <v>710.57</v>
      </c>
      <c r="K62" s="22">
        <v>710.57</v>
      </c>
      <c r="L62" s="25" t="str">
        <f>IF(COUNTIF($B$8:B62,$B62)=1,B62,"")</f>
        <v>19803787</v>
      </c>
      <c r="M62" s="25" t="str">
        <f>IF(COUNTIF($B$8:C62,$B62)=1,C62,"")</f>
        <v>TYG</v>
      </c>
      <c r="N62" s="25" t="str">
        <f>IF(COUNTIF($B$8:D62,$B62)=1,D62,"")</f>
        <v>BZ11051BR</v>
      </c>
      <c r="O62" s="25" t="str">
        <f>IF(COUNTIF($B$8:E62,$B62)=1,E62,"")</f>
        <v>8708299009</v>
      </c>
      <c r="P62" s="26" t="str">
        <f>IF(COUNTIF($B$8:F62,$B62)=1,F62,"")</f>
        <v>BZ11051BR Подкрылок передн прав передняя часть MB: S-CLASS W (Tyg/BZ11051BR)</v>
      </c>
      <c r="Q62" s="27"/>
      <c r="R62" s="28"/>
      <c r="S62" s="25">
        <f>IF(COUNTIF($B$8:B62,$B62)=1,SUMPRODUCT(--$I$8:$I$76*($B$8:$B$76=$B62)),"")</f>
        <v>1</v>
      </c>
      <c r="T62" s="25">
        <f>IF(COUNTIF($B$8:J62,$B62)=1,J62,"")</f>
        <v>710.57</v>
      </c>
      <c r="U62" s="25">
        <f>IF(COUNTIF($B$8:K62,$B62)=1,K62,"")</f>
        <v>710.57</v>
      </c>
    </row>
    <row r="63" spans="1:21" ht="24" customHeight="1" x14ac:dyDescent="0.2">
      <c r="A63" s="4">
        <v>56</v>
      </c>
      <c r="B63" s="5" t="s">
        <v>175</v>
      </c>
      <c r="C63" s="6"/>
      <c r="D63" s="6" t="s">
        <v>176</v>
      </c>
      <c r="E63" s="6" t="s">
        <v>170</v>
      </c>
      <c r="F63" s="15" t="s">
        <v>177</v>
      </c>
      <c r="G63" s="15"/>
      <c r="H63" s="15"/>
      <c r="I63" s="5" t="s">
        <v>16</v>
      </c>
      <c r="J63" s="9">
        <v>1378.28</v>
      </c>
      <c r="K63" s="24">
        <v>1378.28</v>
      </c>
      <c r="L63" s="25" t="str">
        <f>IF(COUNTIF($B$8:B63,$B63)=1,B63,"")</f>
        <v>19799409</v>
      </c>
      <c r="M63" s="25">
        <f>IF(COUNTIF($B$8:C63,$B63)=1,C63,"")</f>
        <v>0</v>
      </c>
      <c r="N63" s="25" t="str">
        <f>IF(COUNTIF($B$8:D63,$B63)=1,D63,"")</f>
        <v>DS04066BAS</v>
      </c>
      <c r="O63" s="25" t="str">
        <f>IF(COUNTIF($B$8:E63,$B63)=1,E63,"")</f>
        <v>8708109009</v>
      </c>
      <c r="P63" s="26" t="str">
        <f>IF(COUNTIF($B$8:F63,$B63)=1,F63,"")</f>
        <v>DS04066BAS TYG</v>
      </c>
      <c r="Q63" s="27"/>
      <c r="R63" s="28"/>
      <c r="S63" s="25">
        <f>IF(COUNTIF($B$8:B63,$B63)=1,SUMPRODUCT(--$I$8:$I$76*($B$8:$B$76=$B63)),"")</f>
        <v>1</v>
      </c>
      <c r="T63" s="25">
        <f>IF(COUNTIF($B$8:J63,$B63)=1,J63,"")</f>
        <v>1378.28</v>
      </c>
      <c r="U63" s="25">
        <f>IF(COUNTIF($B$8:K63,$B63)=1,K63,"")</f>
        <v>1378.28</v>
      </c>
    </row>
    <row r="64" spans="1:21" ht="24" customHeight="1" x14ac:dyDescent="0.2">
      <c r="A64" s="4">
        <v>57</v>
      </c>
      <c r="B64" s="5" t="s">
        <v>178</v>
      </c>
      <c r="C64" s="6" t="s">
        <v>168</v>
      </c>
      <c r="D64" s="6" t="s">
        <v>179</v>
      </c>
      <c r="E64" s="6" t="s">
        <v>36</v>
      </c>
      <c r="F64" s="15" t="s">
        <v>180</v>
      </c>
      <c r="G64" s="15"/>
      <c r="H64" s="15"/>
      <c r="I64" s="5" t="s">
        <v>16</v>
      </c>
      <c r="J64" s="9">
        <v>2185.25</v>
      </c>
      <c r="K64" s="24">
        <v>2185.25</v>
      </c>
      <c r="L64" s="25" t="str">
        <f>IF(COUNTIF($B$8:B64,$B64)=1,B64,"")</f>
        <v>19801975</v>
      </c>
      <c r="M64" s="25" t="str">
        <f>IF(COUNTIF($B$8:C64,$B64)=1,C64,"")</f>
        <v>TYG</v>
      </c>
      <c r="N64" s="25" t="str">
        <f>IF(COUNTIF($B$8:D64,$B64)=1,D64,"")</f>
        <v>DS10169AL</v>
      </c>
      <c r="O64" s="25" t="str">
        <f>IF(COUNTIF($B$8:E64,$B64)=1,E64,"")</f>
        <v>8708299009</v>
      </c>
      <c r="P64" s="26" t="str">
        <f>IF(COUNTIF($B$8:F64,$B64)=1,F64,"")</f>
        <v>DS10169AL КРЫЛО ПЕРЕДНЕЕ DS10169AL</v>
      </c>
      <c r="Q64" s="27"/>
      <c r="R64" s="28"/>
      <c r="S64" s="25">
        <f>IF(COUNTIF($B$8:B64,$B64)=1,SUMPRODUCT(--$I$8:$I$76*($B$8:$B$76=$B64)),"")</f>
        <v>1</v>
      </c>
      <c r="T64" s="25">
        <f>IF(COUNTIF($B$8:J64,$B64)=1,J64,"")</f>
        <v>2185.25</v>
      </c>
      <c r="U64" s="25">
        <f>IF(COUNTIF($B$8:K64,$B64)=1,K64,"")</f>
        <v>2185.25</v>
      </c>
    </row>
    <row r="65" spans="1:21" ht="24" customHeight="1" x14ac:dyDescent="0.2">
      <c r="A65" s="4">
        <v>58</v>
      </c>
      <c r="B65" s="5" t="s">
        <v>181</v>
      </c>
      <c r="C65" s="6" t="s">
        <v>168</v>
      </c>
      <c r="D65" s="6" t="s">
        <v>182</v>
      </c>
      <c r="E65" s="6" t="s">
        <v>170</v>
      </c>
      <c r="F65" s="15" t="s">
        <v>183</v>
      </c>
      <c r="G65" s="15"/>
      <c r="H65" s="15"/>
      <c r="I65" s="5" t="s">
        <v>16</v>
      </c>
      <c r="J65" s="9">
        <v>3070.77</v>
      </c>
      <c r="K65" s="24">
        <v>3070.77</v>
      </c>
      <c r="L65" s="25" t="str">
        <f>IF(COUNTIF($B$8:B65,$B65)=1,B65,"")</f>
        <v>19798958</v>
      </c>
      <c r="M65" s="25" t="str">
        <f>IF(COUNTIF($B$8:C65,$B65)=1,C65,"")</f>
        <v>TYG</v>
      </c>
      <c r="N65" s="25" t="str">
        <f>IF(COUNTIF($B$8:D65,$B65)=1,D65,"")</f>
        <v>FD04063BA</v>
      </c>
      <c r="O65" s="25" t="str">
        <f>IF(COUNTIF($B$8:E65,$B65)=1,E65,"")</f>
        <v>8708109009</v>
      </c>
      <c r="P65" s="26" t="str">
        <f>IF(COUNTIF($B$8:F65,$B65)=1,F65,"")</f>
        <v>FD04063BA БАМПЕР</v>
      </c>
      <c r="Q65" s="27"/>
      <c r="R65" s="28"/>
      <c r="S65" s="25">
        <f>IF(COUNTIF($B$8:B65,$B65)=1,SUMPRODUCT(--$I$8:$I$76*($B$8:$B$76=$B65)),"")</f>
        <v>1</v>
      </c>
      <c r="T65" s="25">
        <f>IF(COUNTIF($B$8:J65,$B65)=1,J65,"")</f>
        <v>3070.77</v>
      </c>
      <c r="U65" s="25">
        <f>IF(COUNTIF($B$8:K65,$B65)=1,K65,"")</f>
        <v>3070.77</v>
      </c>
    </row>
    <row r="66" spans="1:21" ht="24" customHeight="1" x14ac:dyDescent="0.2">
      <c r="A66" s="4">
        <v>59</v>
      </c>
      <c r="B66" s="5" t="s">
        <v>184</v>
      </c>
      <c r="C66" s="6" t="s">
        <v>168</v>
      </c>
      <c r="D66" s="6" t="s">
        <v>185</v>
      </c>
      <c r="E66" s="6" t="s">
        <v>36</v>
      </c>
      <c r="F66" s="15" t="s">
        <v>186</v>
      </c>
      <c r="G66" s="15"/>
      <c r="H66" s="15"/>
      <c r="I66" s="5" t="s">
        <v>16</v>
      </c>
      <c r="J66" s="9">
        <v>1171.19</v>
      </c>
      <c r="K66" s="24">
        <v>1171.19</v>
      </c>
      <c r="L66" s="25" t="str">
        <f>IF(COUNTIF($B$8:B66,$B66)=1,B66,"")</f>
        <v>19800612</v>
      </c>
      <c r="M66" s="25" t="str">
        <f>IF(COUNTIF($B$8:C66,$B66)=1,C66,"")</f>
        <v>TYG</v>
      </c>
      <c r="N66" s="25" t="str">
        <f>IF(COUNTIF($B$8:D66,$B66)=1,D66,"")</f>
        <v>HN10053BR</v>
      </c>
      <c r="O66" s="25" t="str">
        <f>IF(COUNTIF($B$8:E66,$B66)=1,E66,"")</f>
        <v>8708299009</v>
      </c>
      <c r="P66" s="26" t="str">
        <f>IF(COUNTIF($B$8:F66,$B66)=1,F66,"")</f>
        <v>HN10053BR КРЫЛО ПЕРЕДНЕЕ</v>
      </c>
      <c r="Q66" s="27"/>
      <c r="R66" s="28"/>
      <c r="S66" s="25">
        <f>IF(COUNTIF($B$8:B66,$B66)=1,SUMPRODUCT(--$I$8:$I$76*($B$8:$B$76=$B66)),"")</f>
        <v>1</v>
      </c>
      <c r="T66" s="25">
        <f>IF(COUNTIF($B$8:J66,$B66)=1,J66,"")</f>
        <v>1171.19</v>
      </c>
      <c r="U66" s="25">
        <f>IF(COUNTIF($B$8:K66,$B66)=1,K66,"")</f>
        <v>1171.19</v>
      </c>
    </row>
    <row r="67" spans="1:21" ht="24" customHeight="1" x14ac:dyDescent="0.2">
      <c r="A67" s="4">
        <v>60</v>
      </c>
      <c r="B67" s="5" t="s">
        <v>187</v>
      </c>
      <c r="C67" s="6" t="s">
        <v>188</v>
      </c>
      <c r="D67" s="6" t="s">
        <v>189</v>
      </c>
      <c r="E67" s="6" t="s">
        <v>36</v>
      </c>
      <c r="F67" s="15" t="s">
        <v>190</v>
      </c>
      <c r="G67" s="15"/>
      <c r="H67" s="15"/>
      <c r="I67" s="5" t="s">
        <v>16</v>
      </c>
      <c r="J67" s="7">
        <v>371.35</v>
      </c>
      <c r="K67" s="22">
        <v>371.35</v>
      </c>
      <c r="L67" s="25" t="str">
        <f>IF(COUNTIF($B$8:B67,$B67)=1,B67,"")</f>
        <v>19754308</v>
      </c>
      <c r="M67" s="25" t="str">
        <f>IF(COUNTIF($B$8:C67,$B67)=1,C67,"")</f>
        <v>TYC</v>
      </c>
      <c r="N67" s="25" t="str">
        <f>IF(COUNTIF($B$8:D67,$B67)=1,D67,"")</f>
        <v>MB11067BL</v>
      </c>
      <c r="O67" s="25" t="str">
        <f>IF(COUNTIF($B$8:E67,$B67)=1,E67,"")</f>
        <v>8708299009</v>
      </c>
      <c r="P67" s="26" t="str">
        <f>IF(COUNTIF($B$8:F67,$B67)=1,F67,"")</f>
        <v>MB11067BL ПОДКРЫЛОК</v>
      </c>
      <c r="Q67" s="27"/>
      <c r="R67" s="28"/>
      <c r="S67" s="25">
        <f>IF(COUNTIF($B$8:B67,$B67)=1,SUMPRODUCT(--$I$8:$I$76*($B$8:$B$76=$B67)),"")</f>
        <v>1</v>
      </c>
      <c r="T67" s="25">
        <f>IF(COUNTIF($B$8:J67,$B67)=1,J67,"")</f>
        <v>371.35</v>
      </c>
      <c r="U67" s="25">
        <f>IF(COUNTIF($B$8:K67,$B67)=1,K67,"")</f>
        <v>371.35</v>
      </c>
    </row>
    <row r="68" spans="1:21" ht="24" customHeight="1" x14ac:dyDescent="0.2">
      <c r="A68" s="4">
        <v>61</v>
      </c>
      <c r="B68" s="5" t="s">
        <v>191</v>
      </c>
      <c r="C68" s="6" t="s">
        <v>168</v>
      </c>
      <c r="D68" s="6" t="s">
        <v>192</v>
      </c>
      <c r="E68" s="6" t="s">
        <v>36</v>
      </c>
      <c r="F68" s="15" t="s">
        <v>193</v>
      </c>
      <c r="G68" s="15"/>
      <c r="H68" s="15"/>
      <c r="I68" s="5" t="s">
        <v>16</v>
      </c>
      <c r="J68" s="7">
        <v>371.35</v>
      </c>
      <c r="K68" s="22">
        <v>371.35</v>
      </c>
      <c r="L68" s="25" t="str">
        <f>IF(COUNTIF($B$8:B68,$B68)=1,B68,"")</f>
        <v>19754309</v>
      </c>
      <c r="M68" s="25" t="str">
        <f>IF(COUNTIF($B$8:C68,$B68)=1,C68,"")</f>
        <v>TYG</v>
      </c>
      <c r="N68" s="25" t="str">
        <f>IF(COUNTIF($B$8:D68,$B68)=1,D68,"")</f>
        <v>MB11067BR</v>
      </c>
      <c r="O68" s="25" t="str">
        <f>IF(COUNTIF($B$8:E68,$B68)=1,E68,"")</f>
        <v>8708299009</v>
      </c>
      <c r="P68" s="26" t="str">
        <f>IF(COUNTIF($B$8:F68,$B68)=1,F68,"")</f>
        <v>MB11067BR ПОДКРЫЛОК</v>
      </c>
      <c r="Q68" s="27"/>
      <c r="R68" s="28"/>
      <c r="S68" s="25">
        <f>IF(COUNTIF($B$8:B68,$B68)=1,SUMPRODUCT(--$I$8:$I$76*($B$8:$B$76=$B68)),"")</f>
        <v>1</v>
      </c>
      <c r="T68" s="25">
        <f>IF(COUNTIF($B$8:J68,$B68)=1,J68,"")</f>
        <v>371.35</v>
      </c>
      <c r="U68" s="25">
        <f>IF(COUNTIF($B$8:K68,$B68)=1,K68,"")</f>
        <v>371.35</v>
      </c>
    </row>
    <row r="69" spans="1:21" ht="36" customHeight="1" x14ac:dyDescent="0.2">
      <c r="A69" s="4">
        <v>62</v>
      </c>
      <c r="B69" s="5" t="s">
        <v>194</v>
      </c>
      <c r="C69" s="6" t="s">
        <v>168</v>
      </c>
      <c r="D69" s="6" t="s">
        <v>195</v>
      </c>
      <c r="E69" s="6" t="s">
        <v>36</v>
      </c>
      <c r="F69" s="15" t="s">
        <v>196</v>
      </c>
      <c r="G69" s="15"/>
      <c r="H69" s="15"/>
      <c r="I69" s="5" t="s">
        <v>16</v>
      </c>
      <c r="J69" s="8">
        <v>560.6</v>
      </c>
      <c r="K69" s="21">
        <v>560.6</v>
      </c>
      <c r="L69" s="25" t="str">
        <f>IF(COUNTIF($B$8:B69,$B69)=1,B69,"")</f>
        <v>19798894</v>
      </c>
      <c r="M69" s="25" t="str">
        <f>IF(COUNTIF($B$8:C69,$B69)=1,C69,"")</f>
        <v>TYG</v>
      </c>
      <c r="N69" s="25" t="str">
        <f>IF(COUNTIF($B$8:D69,$B69)=1,D69,"")</f>
        <v>SB11017AR</v>
      </c>
      <c r="O69" s="25" t="str">
        <f>IF(COUNTIF($B$8:E69,$B69)=1,E69,"")</f>
        <v>8708299009</v>
      </c>
      <c r="P69" s="26" t="str">
        <f>IF(COUNTIF($B$8:F69,$B69)=1,F69,"")</f>
        <v>SB11017AR ПОДКРЫЛОК ПЕРЕДНИЙ SUBARU FORESTER 0207 RH ПРАВЫЙ</v>
      </c>
      <c r="Q69" s="27"/>
      <c r="R69" s="28"/>
      <c r="S69" s="25">
        <f>IF(COUNTIF($B$8:B69,$B69)=1,SUMPRODUCT(--$I$8:$I$76*($B$8:$B$76=$B69)),"")</f>
        <v>1</v>
      </c>
      <c r="T69" s="25">
        <f>IF(COUNTIF($B$8:J69,$B69)=1,J69,"")</f>
        <v>560.6</v>
      </c>
      <c r="U69" s="25">
        <f>IF(COUNTIF($B$8:K69,$B69)=1,K69,"")</f>
        <v>560.6</v>
      </c>
    </row>
    <row r="70" spans="1:21" ht="24" customHeight="1" x14ac:dyDescent="0.2">
      <c r="A70" s="4">
        <v>63</v>
      </c>
      <c r="B70" s="5" t="s">
        <v>197</v>
      </c>
      <c r="C70" s="6" t="s">
        <v>168</v>
      </c>
      <c r="D70" s="6" t="s">
        <v>198</v>
      </c>
      <c r="E70" s="6" t="s">
        <v>36</v>
      </c>
      <c r="F70" s="15" t="s">
        <v>199</v>
      </c>
      <c r="G70" s="15"/>
      <c r="H70" s="15"/>
      <c r="I70" s="5" t="s">
        <v>16</v>
      </c>
      <c r="J70" s="7">
        <v>485.62</v>
      </c>
      <c r="K70" s="22">
        <v>485.62</v>
      </c>
      <c r="L70" s="25" t="str">
        <f>IF(COUNTIF($B$8:B70,$B70)=1,B70,"")</f>
        <v>19803470</v>
      </c>
      <c r="M70" s="25" t="str">
        <f>IF(COUNTIF($B$8:C70,$B70)=1,C70,"")</f>
        <v>TYG</v>
      </c>
      <c r="N70" s="25" t="str">
        <f>IF(COUNTIF($B$8:D70,$B70)=1,D70,"")</f>
        <v>TY11155AL</v>
      </c>
      <c r="O70" s="25" t="str">
        <f>IF(COUNTIF($B$8:E70,$B70)=1,E70,"")</f>
        <v>8708299009</v>
      </c>
      <c r="P70" s="26" t="str">
        <f>IF(COUNTIF($B$8:F70,$B70)=1,F70,"")</f>
        <v>TY11155AL Локер передний левый</v>
      </c>
      <c r="Q70" s="27"/>
      <c r="R70" s="28"/>
      <c r="S70" s="25">
        <f>IF(COUNTIF($B$8:B70,$B70)=1,SUMPRODUCT(--$I$8:$I$76*($B$8:$B$76=$B70)),"")</f>
        <v>1</v>
      </c>
      <c r="T70" s="25">
        <f>IF(COUNTIF($B$8:J70,$B70)=1,J70,"")</f>
        <v>485.62</v>
      </c>
      <c r="U70" s="25">
        <f>IF(COUNTIF($B$8:K70,$B70)=1,K70,"")</f>
        <v>485.62</v>
      </c>
    </row>
    <row r="71" spans="1:21" ht="24" customHeight="1" x14ac:dyDescent="0.2">
      <c r="A71" s="4">
        <v>64</v>
      </c>
      <c r="B71" s="5" t="s">
        <v>200</v>
      </c>
      <c r="C71" s="6" t="s">
        <v>168</v>
      </c>
      <c r="D71" s="6" t="s">
        <v>201</v>
      </c>
      <c r="E71" s="6" t="s">
        <v>36</v>
      </c>
      <c r="F71" s="15" t="s">
        <v>202</v>
      </c>
      <c r="G71" s="15"/>
      <c r="H71" s="15"/>
      <c r="I71" s="5" t="s">
        <v>16</v>
      </c>
      <c r="J71" s="7">
        <v>485.62</v>
      </c>
      <c r="K71" s="22">
        <v>485.62</v>
      </c>
      <c r="L71" s="25" t="str">
        <f>IF(COUNTIF($B$8:B71,$B71)=1,B71,"")</f>
        <v>19803469</v>
      </c>
      <c r="M71" s="25" t="str">
        <f>IF(COUNTIF($B$8:C71,$B71)=1,C71,"")</f>
        <v>TYG</v>
      </c>
      <c r="N71" s="25" t="str">
        <f>IF(COUNTIF($B$8:D71,$B71)=1,D71,"")</f>
        <v>TY11155AR</v>
      </c>
      <c r="O71" s="25" t="str">
        <f>IF(COUNTIF($B$8:E71,$B71)=1,E71,"")</f>
        <v>8708299009</v>
      </c>
      <c r="P71" s="26" t="str">
        <f>IF(COUNTIF($B$8:F71,$B71)=1,F71,"")</f>
        <v>TY11155AR Локер передний правый</v>
      </c>
      <c r="Q71" s="27"/>
      <c r="R71" s="28"/>
      <c r="S71" s="25">
        <f>IF(COUNTIF($B$8:B71,$B71)=1,SUMPRODUCT(--$I$8:$I$76*($B$8:$B$76=$B71)),"")</f>
        <v>1</v>
      </c>
      <c r="T71" s="25">
        <f>IF(COUNTIF($B$8:J71,$B71)=1,J71,"")</f>
        <v>485.62</v>
      </c>
      <c r="U71" s="25">
        <f>IF(COUNTIF($B$8:K71,$B71)=1,K71,"")</f>
        <v>485.62</v>
      </c>
    </row>
    <row r="72" spans="1:21" ht="24" customHeight="1" x14ac:dyDescent="0.2">
      <c r="A72" s="4">
        <v>65</v>
      </c>
      <c r="B72" s="5" t="s">
        <v>203</v>
      </c>
      <c r="C72" s="6" t="s">
        <v>168</v>
      </c>
      <c r="D72" s="6" t="s">
        <v>204</v>
      </c>
      <c r="E72" s="6" t="s">
        <v>36</v>
      </c>
      <c r="F72" s="15" t="s">
        <v>205</v>
      </c>
      <c r="G72" s="15"/>
      <c r="H72" s="15"/>
      <c r="I72" s="5" t="s">
        <v>16</v>
      </c>
      <c r="J72" s="7">
        <v>592.74</v>
      </c>
      <c r="K72" s="22">
        <v>592.74</v>
      </c>
      <c r="L72" s="25" t="str">
        <f>IF(COUNTIF($B$8:B72,$B72)=1,B72,"")</f>
        <v>19805214</v>
      </c>
      <c r="M72" s="25" t="str">
        <f>IF(COUNTIF($B$8:C72,$B72)=1,C72,"")</f>
        <v>TYG</v>
      </c>
      <c r="N72" s="25" t="str">
        <f>IF(COUNTIF($B$8:D72,$B72)=1,D72,"")</f>
        <v>TY11233AL</v>
      </c>
      <c r="O72" s="25" t="str">
        <f>IF(COUNTIF($B$8:E72,$B72)=1,E72,"")</f>
        <v>8708299009</v>
      </c>
      <c r="P72" s="26" t="str">
        <f>IF(COUNTIF($B$8:F72,$B72)=1,F72,"")</f>
        <v>TY11233AL ПОДКРЫЛОК</v>
      </c>
      <c r="Q72" s="27"/>
      <c r="R72" s="28"/>
      <c r="S72" s="25">
        <f>IF(COUNTIF($B$8:B72,$B72)=1,SUMPRODUCT(--$I$8:$I$76*($B$8:$B$76=$B72)),"")</f>
        <v>1</v>
      </c>
      <c r="T72" s="25">
        <f>IF(COUNTIF($B$8:J72,$B72)=1,J72,"")</f>
        <v>592.74</v>
      </c>
      <c r="U72" s="25">
        <f>IF(COUNTIF($B$8:K72,$B72)=1,K72,"")</f>
        <v>592.74</v>
      </c>
    </row>
    <row r="73" spans="1:21" ht="24" customHeight="1" x14ac:dyDescent="0.2">
      <c r="A73" s="4">
        <v>66</v>
      </c>
      <c r="B73" s="5" t="s">
        <v>206</v>
      </c>
      <c r="C73" s="6" t="s">
        <v>168</v>
      </c>
      <c r="D73" s="6" t="s">
        <v>207</v>
      </c>
      <c r="E73" s="6" t="s">
        <v>36</v>
      </c>
      <c r="F73" s="15" t="s">
        <v>208</v>
      </c>
      <c r="G73" s="15"/>
      <c r="H73" s="15"/>
      <c r="I73" s="5" t="s">
        <v>16</v>
      </c>
      <c r="J73" s="7">
        <v>592.74</v>
      </c>
      <c r="K73" s="22">
        <v>592.74</v>
      </c>
      <c r="L73" s="25" t="str">
        <f>IF(COUNTIF($B$8:B73,$B73)=1,B73,"")</f>
        <v>19805213</v>
      </c>
      <c r="M73" s="25" t="str">
        <f>IF(COUNTIF($B$8:C73,$B73)=1,C73,"")</f>
        <v>TYG</v>
      </c>
      <c r="N73" s="25" t="str">
        <f>IF(COUNTIF($B$8:D73,$B73)=1,D73,"")</f>
        <v>TY11233AR</v>
      </c>
      <c r="O73" s="25" t="str">
        <f>IF(COUNTIF($B$8:E73,$B73)=1,E73,"")</f>
        <v>8708299009</v>
      </c>
      <c r="P73" s="26" t="str">
        <f>IF(COUNTIF($B$8:F73,$B73)=1,F73,"")</f>
        <v>TY11233AR ПОДКРЫЛОК</v>
      </c>
      <c r="Q73" s="27"/>
      <c r="R73" s="28"/>
      <c r="S73" s="25">
        <f>IF(COUNTIF($B$8:B73,$B73)=1,SUMPRODUCT(--$I$8:$I$76*($B$8:$B$76=$B73)),"")</f>
        <v>1</v>
      </c>
      <c r="T73" s="25">
        <f>IF(COUNTIF($B$8:J73,$B73)=1,J73,"")</f>
        <v>592.74</v>
      </c>
      <c r="U73" s="25">
        <f>IF(COUNTIF($B$8:K73,$B73)=1,K73,"")</f>
        <v>592.74</v>
      </c>
    </row>
    <row r="74" spans="1:21" ht="24" customHeight="1" x14ac:dyDescent="0.2">
      <c r="A74" s="4">
        <v>67</v>
      </c>
      <c r="B74" s="5" t="s">
        <v>209</v>
      </c>
      <c r="C74" s="6" t="s">
        <v>210</v>
      </c>
      <c r="D74" s="6" t="s">
        <v>211</v>
      </c>
      <c r="E74" s="6" t="s">
        <v>212</v>
      </c>
      <c r="F74" s="15" t="s">
        <v>213</v>
      </c>
      <c r="G74" s="15"/>
      <c r="H74" s="15"/>
      <c r="I74" s="5" t="s">
        <v>16</v>
      </c>
      <c r="J74" s="7">
        <v>693.74</v>
      </c>
      <c r="K74" s="22">
        <v>693.74</v>
      </c>
      <c r="L74" s="25" t="str">
        <f>IF(COUNTIF($B$8:B74,$B74)=1,B74,"")</f>
        <v>19796898</v>
      </c>
      <c r="M74" s="25" t="str">
        <f>IF(COUNTIF($B$8:C74,$B74)=1,C74,"")</f>
        <v>PHC</v>
      </c>
      <c r="N74" s="25" t="str">
        <f>IF(COUNTIF($B$8:D74,$B74)=1,D74,"")</f>
        <v>PRB05</v>
      </c>
      <c r="O74" s="25" t="str">
        <f>IF(COUNTIF($B$8:E74,$B74)=1,E74,"")</f>
        <v>8708939009</v>
      </c>
      <c r="P74" s="26" t="str">
        <f>IF(COUNTIF($B$8:F74,$B74)=1,F74,"")</f>
        <v>PRB05 Подшипник выжимной</v>
      </c>
      <c r="Q74" s="27"/>
      <c r="R74" s="28"/>
      <c r="S74" s="25">
        <f>IF(COUNTIF($B$8:B74,$B74)=1,SUMPRODUCT(--$I$8:$I$76*($B$8:$B$76=$B74)),"")</f>
        <v>1</v>
      </c>
      <c r="T74" s="25">
        <f>IF(COUNTIF($B$8:J74,$B74)=1,J74,"")</f>
        <v>693.74</v>
      </c>
      <c r="U74" s="25">
        <f>IF(COUNTIF($B$8:K74,$B74)=1,K74,"")</f>
        <v>693.74</v>
      </c>
    </row>
    <row r="75" spans="1:21" ht="24" customHeight="1" x14ac:dyDescent="0.2">
      <c r="A75" s="4">
        <v>68</v>
      </c>
      <c r="B75" s="5" t="s">
        <v>214</v>
      </c>
      <c r="C75" s="6"/>
      <c r="D75" s="6" t="s">
        <v>215</v>
      </c>
      <c r="E75" s="6" t="s">
        <v>216</v>
      </c>
      <c r="F75" s="15" t="s">
        <v>217</v>
      </c>
      <c r="G75" s="15"/>
      <c r="H75" s="15"/>
      <c r="I75" s="5" t="s">
        <v>16</v>
      </c>
      <c r="J75" s="7">
        <v>62.65</v>
      </c>
      <c r="K75" s="22">
        <v>62.65</v>
      </c>
      <c r="L75" s="25" t="str">
        <f>IF(COUNTIF($B$8:B75,$B75)=1,B75,"")</f>
        <v>19798200</v>
      </c>
      <c r="M75" s="25">
        <f>IF(COUNTIF($B$8:C75,$B75)=1,C75,"")</f>
        <v>0</v>
      </c>
      <c r="N75" s="25" t="str">
        <f>IF(COUNTIF($B$8:D75,$B75)=1,D75,"")</f>
        <v>703185100</v>
      </c>
      <c r="O75" s="25" t="str">
        <f>IF(COUNTIF($B$8:E75,$B75)=1,E75,"")</f>
        <v>4016930005</v>
      </c>
      <c r="P75" s="26" t="str">
        <f>IF(COUNTIF($B$8:F75,$B75)=1,F75,"")</f>
        <v>703185100 Прокладка водяного насоса</v>
      </c>
      <c r="Q75" s="27"/>
      <c r="R75" s="28"/>
      <c r="S75" s="25">
        <f>IF(COUNTIF($B$8:B75,$B75)=1,SUMPRODUCT(--$I$8:$I$76*($B$8:$B$76=$B75)),"")</f>
        <v>1</v>
      </c>
      <c r="T75" s="25">
        <f>IF(COUNTIF($B$8:J75,$B75)=1,J75,"")</f>
        <v>62.65</v>
      </c>
      <c r="U75" s="25">
        <f>IF(COUNTIF($B$8:K75,$B75)=1,K75,"")</f>
        <v>62.65</v>
      </c>
    </row>
    <row r="76" spans="1:21" ht="24" customHeight="1" x14ac:dyDescent="0.2">
      <c r="A76" s="4">
        <v>69</v>
      </c>
      <c r="B76" s="5" t="s">
        <v>218</v>
      </c>
      <c r="C76" s="6"/>
      <c r="D76" s="6" t="s">
        <v>219</v>
      </c>
      <c r="E76" s="6" t="s">
        <v>216</v>
      </c>
      <c r="F76" s="15" t="s">
        <v>220</v>
      </c>
      <c r="G76" s="15"/>
      <c r="H76" s="15"/>
      <c r="I76" s="5" t="s">
        <v>16</v>
      </c>
      <c r="J76" s="7">
        <v>512.01</v>
      </c>
      <c r="K76" s="22">
        <v>512.01</v>
      </c>
      <c r="L76" s="25" t="str">
        <f>IF(COUNTIF($B$8:B76,$B76)=1,B76,"")</f>
        <v>19783829</v>
      </c>
      <c r="M76" s="25">
        <f>IF(COUNTIF($B$8:C76,$B76)=1,C76,"")</f>
        <v>0</v>
      </c>
      <c r="N76" s="25" t="str">
        <f>IF(COUNTIF($B$8:D76,$B76)=1,D76,"")</f>
        <v>713403800</v>
      </c>
      <c r="O76" s="25" t="str">
        <f>IF(COUNTIF($B$8:E76,$B76)=1,E76,"")</f>
        <v>4016930005</v>
      </c>
      <c r="P76" s="26" t="str">
        <f>IF(COUNTIF($B$8:F76,$B76)=1,F76,"")</f>
        <v>713403800 REINZ</v>
      </c>
      <c r="Q76" s="27"/>
      <c r="R76" s="28"/>
      <c r="S76" s="25">
        <f>IF(COUNTIF($B$8:B76,$B76)=1,SUMPRODUCT(--$I$8:$I$76*($B$8:$B$76=$B76)),"")</f>
        <v>1</v>
      </c>
      <c r="T76" s="25">
        <f>IF(COUNTIF($B$8:J76,$B76)=1,J76,"")</f>
        <v>512.01</v>
      </c>
      <c r="U76" s="25">
        <f>IF(COUNTIF($B$8:K76,$B76)=1,K76,"")</f>
        <v>512.01</v>
      </c>
    </row>
    <row r="77" spans="1:21" ht="12.95" customHeight="1" x14ac:dyDescent="0.2">
      <c r="A77" s="14" t="s">
        <v>221</v>
      </c>
      <c r="B77" s="14"/>
      <c r="C77" s="14"/>
      <c r="D77" s="14"/>
      <c r="E77" s="14"/>
      <c r="F77" s="14"/>
      <c r="G77" s="14"/>
      <c r="H77" s="14"/>
      <c r="I77" s="14"/>
      <c r="J77" s="14"/>
      <c r="K77" s="10">
        <v>47246.22</v>
      </c>
    </row>
  </sheetData>
  <mergeCells count="145">
    <mergeCell ref="P75:R75"/>
    <mergeCell ref="P76:R76"/>
    <mergeCell ref="P70:R70"/>
    <mergeCell ref="P71:R71"/>
    <mergeCell ref="P72:R72"/>
    <mergeCell ref="P73:R73"/>
    <mergeCell ref="P74:R74"/>
    <mergeCell ref="P65:R65"/>
    <mergeCell ref="P66:R66"/>
    <mergeCell ref="P67:R67"/>
    <mergeCell ref="P68:R68"/>
    <mergeCell ref="P69:R69"/>
    <mergeCell ref="P60:R60"/>
    <mergeCell ref="P61:R61"/>
    <mergeCell ref="P62:R62"/>
    <mergeCell ref="P63:R63"/>
    <mergeCell ref="P64:R64"/>
    <mergeCell ref="P55:R55"/>
    <mergeCell ref="P56:R56"/>
    <mergeCell ref="P57:R57"/>
    <mergeCell ref="P58:R58"/>
    <mergeCell ref="P59:R59"/>
    <mergeCell ref="P50:R50"/>
    <mergeCell ref="P51:R51"/>
    <mergeCell ref="P52:R52"/>
    <mergeCell ref="P53:R53"/>
    <mergeCell ref="P54:R54"/>
    <mergeCell ref="P45:R45"/>
    <mergeCell ref="P46:R46"/>
    <mergeCell ref="P47:R47"/>
    <mergeCell ref="P48:R48"/>
    <mergeCell ref="P49:R49"/>
    <mergeCell ref="P40:R40"/>
    <mergeCell ref="P41:R41"/>
    <mergeCell ref="P42:R42"/>
    <mergeCell ref="P43:R43"/>
    <mergeCell ref="P44:R44"/>
    <mergeCell ref="P35:R35"/>
    <mergeCell ref="P36:R36"/>
    <mergeCell ref="P37:R37"/>
    <mergeCell ref="P38:R38"/>
    <mergeCell ref="P39:R39"/>
    <mergeCell ref="P30:R30"/>
    <mergeCell ref="P31:R31"/>
    <mergeCell ref="P32:R32"/>
    <mergeCell ref="P33:R33"/>
    <mergeCell ref="P34:R34"/>
    <mergeCell ref="P25:R25"/>
    <mergeCell ref="P26:R26"/>
    <mergeCell ref="P27:R27"/>
    <mergeCell ref="P28:R28"/>
    <mergeCell ref="P29:R29"/>
    <mergeCell ref="P20:R20"/>
    <mergeCell ref="P21:R21"/>
    <mergeCell ref="P22:R22"/>
    <mergeCell ref="P23:R23"/>
    <mergeCell ref="P24:R24"/>
    <mergeCell ref="P18:R18"/>
    <mergeCell ref="P19:R19"/>
    <mergeCell ref="P9:R9"/>
    <mergeCell ref="P10:R10"/>
    <mergeCell ref="P11:R11"/>
    <mergeCell ref="P12:R12"/>
    <mergeCell ref="P13:R13"/>
    <mergeCell ref="P14:R14"/>
    <mergeCell ref="P15:R15"/>
    <mergeCell ref="P16:R16"/>
    <mergeCell ref="P17:R17"/>
    <mergeCell ref="P8:R8"/>
    <mergeCell ref="A1:K1"/>
    <mergeCell ref="A4:C4"/>
    <mergeCell ref="D4:K4"/>
    <mergeCell ref="A5:C5"/>
    <mergeCell ref="D5:K5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65:H65"/>
    <mergeCell ref="F66:H66"/>
    <mergeCell ref="F57:H57"/>
    <mergeCell ref="F58:H58"/>
    <mergeCell ref="F59:H59"/>
    <mergeCell ref="F60:H60"/>
    <mergeCell ref="F61:H61"/>
    <mergeCell ref="A77:J77"/>
    <mergeCell ref="F72:H72"/>
    <mergeCell ref="F73:H73"/>
    <mergeCell ref="F74:H74"/>
    <mergeCell ref="F75:H75"/>
    <mergeCell ref="F76:H76"/>
    <mergeCell ref="F67:H67"/>
    <mergeCell ref="F68:H68"/>
    <mergeCell ref="F69:H69"/>
    <mergeCell ref="F70:H70"/>
    <mergeCell ref="F71:H71"/>
    <mergeCell ref="F62:H62"/>
    <mergeCell ref="F63:H63"/>
    <mergeCell ref="F64:H64"/>
  </mergeCells>
  <conditionalFormatting sqref="L8:U76">
    <cfRule type="expression" dxfId="1" priority="1">
      <formula>$L8&lt;&gt;""</formula>
    </cfRule>
  </conditionalFormatting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Ракитин И.О.</cp:lastModifiedBy>
  <dcterms:created xsi:type="dcterms:W3CDTF">2019-08-09T04:43:55Z</dcterms:created>
  <dcterms:modified xsi:type="dcterms:W3CDTF">2019-08-09T05:44:07Z</dcterms:modified>
</cp:coreProperties>
</file>