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" i="2"/>
  <c r="H8"/>
  <c r="I7"/>
  <c r="H7"/>
  <c r="F8"/>
  <c r="F7"/>
  <c r="F10" s="1"/>
  <c r="E7"/>
  <c r="C7"/>
  <c r="B7"/>
  <c r="V36" i="1"/>
  <c r="S36"/>
  <c r="Q36"/>
  <c r="O36"/>
  <c r="I10" i="2" l="1"/>
  <c r="I11" s="1"/>
</calcChain>
</file>

<file path=xl/sharedStrings.xml><?xml version="1.0" encoding="utf-8"?>
<sst xmlns="http://schemas.openxmlformats.org/spreadsheetml/2006/main" count="123" uniqueCount="100">
  <si>
    <t>Унифицированная форма № Т-54</t>
  </si>
  <si>
    <t>Утверждена Постановлением Госкомстата</t>
  </si>
  <si>
    <t>России от 05.01.2004 № 1</t>
  </si>
  <si>
    <t>код</t>
  </si>
  <si>
    <t>Форма по ОКУД</t>
  </si>
  <si>
    <t>по ОКПО</t>
  </si>
  <si>
    <t>ООО "Ижсталь"</t>
  </si>
  <si>
    <t>(наименование организации)</t>
  </si>
  <si>
    <t>(структурное подразделение)</t>
  </si>
  <si>
    <t>Дата</t>
  </si>
  <si>
    <t>поступления на работу</t>
  </si>
  <si>
    <t>увольнения</t>
  </si>
  <si>
    <t>количество детей</t>
  </si>
  <si>
    <t>состояние в браке</t>
  </si>
  <si>
    <t>код места жительства</t>
  </si>
  <si>
    <t>Номер страхового свидетельства государственного пенсионного страхования</t>
  </si>
  <si>
    <t>Идентификационный номер налогоплательщика</t>
  </si>
  <si>
    <t>Категория персонала</t>
  </si>
  <si>
    <t>Расчетный период</t>
  </si>
  <si>
    <t>с</t>
  </si>
  <si>
    <t>по</t>
  </si>
  <si>
    <t>Номер документа</t>
  </si>
  <si>
    <t>ЛИЦЕВОЙ СЧЕТ</t>
  </si>
  <si>
    <t>Код</t>
  </si>
  <si>
    <t>Дата рождения</t>
  </si>
  <si>
    <t>Табельный номер</t>
  </si>
  <si>
    <t>Фамилия, имя, отчество</t>
  </si>
  <si>
    <t>Отметка о приеме на работу, переводе, увольнении, изменении в оплате труда</t>
  </si>
  <si>
    <t>Отметки об использовании</t>
  </si>
  <si>
    <t>Удержания и взносы</t>
  </si>
  <si>
    <t>Сумма
предоставляемых льгот (сумма стандартных налоговых вычетов),
руб.</t>
  </si>
  <si>
    <t>приказ
(распоряжение)</t>
  </si>
  <si>
    <t>дата</t>
  </si>
  <si>
    <t>номер</t>
  </si>
  <si>
    <t>структурное подраз-деление</t>
  </si>
  <si>
    <t>должность (специаль-ность, профессия)</t>
  </si>
  <si>
    <t>условия труда</t>
  </si>
  <si>
    <t>тарифная ставка (часовая, дневная) (оклад),
руб.</t>
  </si>
  <si>
    <t>сумма надбавок, доплат,
руб.</t>
  </si>
  <si>
    <t>вид отпуска</t>
  </si>
  <si>
    <t>приказ (распоряжение)</t>
  </si>
  <si>
    <t>за период</t>
  </si>
  <si>
    <t>начала</t>
  </si>
  <si>
    <t>окончания</t>
  </si>
  <si>
    <t>количество дней календарных</t>
  </si>
  <si>
    <t>вид удержания
(номер и дата документа)</t>
  </si>
  <si>
    <t>период
удержания</t>
  </si>
  <si>
    <t>сумма удержания, руб.</t>
  </si>
  <si>
    <t>размер удержания за месяц (период),
руб.</t>
  </si>
  <si>
    <t>Месяц</t>
  </si>
  <si>
    <t>Отработанные дни (часы)</t>
  </si>
  <si>
    <t>Начислено, руб.</t>
  </si>
  <si>
    <t>количество</t>
  </si>
  <si>
    <t>по видам оплат</t>
  </si>
  <si>
    <t>другие доходы в виде различных социальных и материальных благ</t>
  </si>
  <si>
    <t>пособие по временной нетрудоспособности</t>
  </si>
  <si>
    <t>всего</t>
  </si>
  <si>
    <t>месяц</t>
  </si>
  <si>
    <t>дни</t>
  </si>
  <si>
    <t>сумма</t>
  </si>
  <si>
    <t>Удержано и зачтено, руб.</t>
  </si>
  <si>
    <t>выдано за первую половину месяца (аванс)</t>
  </si>
  <si>
    <t>налог на доходы</t>
  </si>
  <si>
    <t>Задолженность, руб.</t>
  </si>
  <si>
    <t>за организацией</t>
  </si>
  <si>
    <t>за работником</t>
  </si>
  <si>
    <t>Всего к оплате,
руб.</t>
  </si>
  <si>
    <t>984-145-581 15</t>
  </si>
  <si>
    <t>не женат</t>
  </si>
  <si>
    <t>-</t>
  </si>
  <si>
    <t>01.04.19</t>
  </si>
  <si>
    <t>Машков Павел Леонидович</t>
  </si>
  <si>
    <t>05.04.1985</t>
  </si>
  <si>
    <t>слесарь</t>
  </si>
  <si>
    <t>нормальные</t>
  </si>
  <si>
    <t>04</t>
  </si>
  <si>
    <t>Цех</t>
  </si>
  <si>
    <t>03</t>
  </si>
  <si>
    <t>Заработная плата</t>
  </si>
  <si>
    <t>Премия</t>
  </si>
  <si>
    <t>ООО «Ижсталь»</t>
  </si>
  <si>
    <t>Работник: Машков Павел Леонидович</t>
  </si>
  <si>
    <t>Табельный номер: 95</t>
  </si>
  <si>
    <t>Вид</t>
  </si>
  <si>
    <t>Период</t>
  </si>
  <si>
    <t>Дни</t>
  </si>
  <si>
    <t>Часы</t>
  </si>
  <si>
    <t>Сумма</t>
  </si>
  <si>
    <t>1. Начислено</t>
  </si>
  <si>
    <t>2. Удержано</t>
  </si>
  <si>
    <t>НДФЛ по ставке 13%</t>
  </si>
  <si>
    <t>Оклад</t>
  </si>
  <si>
    <t>Выплаченный аванс</t>
  </si>
  <si>
    <t>Дополнительные страховые взносы на накопительную часть пенсии</t>
  </si>
  <si>
    <t>Всего начислено:</t>
  </si>
  <si>
    <t>Всего удержано:</t>
  </si>
  <si>
    <t>Сумма к выплате</t>
  </si>
  <si>
    <t>Расчетный листок за апрель 2019 года</t>
  </si>
  <si>
    <t>Подразделение: Цех</t>
  </si>
  <si>
    <t>Должность: Слесарь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</si>
</sst>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2" fillId="0" borderId="8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3" xfId="0" applyFont="1" applyBorder="1"/>
    <xf numFmtId="0" fontId="4" fillId="0" borderId="7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15"/>
  <sheetViews>
    <sheetView tabSelected="1" topLeftCell="A19" zoomScale="80" zoomScaleNormal="80" workbookViewId="0">
      <selection activeCell="D24" sqref="D24"/>
    </sheetView>
  </sheetViews>
  <sheetFormatPr defaultRowHeight="14.4"/>
  <cols>
    <col min="3" max="3" width="10.88671875" customWidth="1"/>
    <col min="4" max="4" width="11.21875" customWidth="1"/>
    <col min="5" max="5" width="11.88671875" customWidth="1"/>
    <col min="6" max="6" width="10.33203125" customWidth="1"/>
    <col min="11" max="11" width="14" customWidth="1"/>
    <col min="12" max="12" width="6.109375" customWidth="1"/>
    <col min="13" max="13" width="8.44140625" customWidth="1"/>
    <col min="14" max="14" width="7.5546875" customWidth="1"/>
    <col min="15" max="15" width="10.6640625" customWidth="1"/>
    <col min="16" max="16" width="18.5546875" customWidth="1"/>
    <col min="17" max="17" width="14" customWidth="1"/>
    <col min="18" max="18" width="11.77734375" customWidth="1"/>
    <col min="19" max="19" width="10.44140625" customWidth="1"/>
    <col min="20" max="20" width="12.109375" customWidth="1"/>
    <col min="21" max="21" width="11.33203125" customWidth="1"/>
    <col min="22" max="22" width="16.77734375" customWidth="1"/>
  </cols>
  <sheetData>
    <row r="1" spans="1:22" ht="21.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1" t="s">
        <v>0</v>
      </c>
      <c r="V1" s="41"/>
    </row>
    <row r="2" spans="1:22" ht="32.4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1" t="s">
        <v>1</v>
      </c>
      <c r="V2" s="41"/>
    </row>
    <row r="3" spans="1:22" ht="14.4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1" t="s">
        <v>2</v>
      </c>
      <c r="V3" s="41"/>
    </row>
    <row r="4" spans="1:2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5" t="s">
        <v>23</v>
      </c>
    </row>
    <row r="6" spans="1:2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4</v>
      </c>
      <c r="V6" s="5">
        <v>301012</v>
      </c>
    </row>
    <row r="7" spans="1:22">
      <c r="A7" s="38" t="s">
        <v>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" t="s">
        <v>5</v>
      </c>
      <c r="V7" s="5">
        <v>147458</v>
      </c>
    </row>
    <row r="8" spans="1:22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"/>
      <c r="V8" s="40"/>
    </row>
    <row r="9" spans="1:22">
      <c r="A9" s="38" t="s">
        <v>76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"/>
      <c r="V9" s="40"/>
    </row>
    <row r="10" spans="1:22">
      <c r="A10" s="39" t="s">
        <v>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"/>
      <c r="V10" s="3"/>
    </row>
    <row r="11" spans="1:2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31.2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14" t="s">
        <v>21</v>
      </c>
      <c r="L12" s="7"/>
      <c r="M12" s="21" t="s">
        <v>18</v>
      </c>
      <c r="N12" s="36"/>
      <c r="O12" s="36" t="s">
        <v>17</v>
      </c>
      <c r="P12" s="36" t="s">
        <v>16</v>
      </c>
      <c r="Q12" s="36" t="s">
        <v>15</v>
      </c>
      <c r="R12" s="36" t="s">
        <v>14</v>
      </c>
      <c r="S12" s="36" t="s">
        <v>13</v>
      </c>
      <c r="T12" s="36" t="s">
        <v>12</v>
      </c>
      <c r="U12" s="36" t="s">
        <v>9</v>
      </c>
      <c r="V12" s="36"/>
    </row>
    <row r="13" spans="1:22" ht="39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14"/>
      <c r="L13" s="7"/>
      <c r="M13" s="8" t="s">
        <v>19</v>
      </c>
      <c r="N13" s="9" t="s">
        <v>20</v>
      </c>
      <c r="O13" s="36"/>
      <c r="P13" s="36"/>
      <c r="Q13" s="36"/>
      <c r="R13" s="36"/>
      <c r="S13" s="36"/>
      <c r="T13" s="36"/>
      <c r="U13" s="9" t="s">
        <v>10</v>
      </c>
      <c r="V13" s="9" t="s">
        <v>11</v>
      </c>
    </row>
    <row r="14" spans="1:22" ht="22.2" customHeight="1">
      <c r="A14" s="37" t="s">
        <v>22</v>
      </c>
      <c r="B14" s="37"/>
      <c r="C14" s="37"/>
      <c r="D14" s="37"/>
      <c r="E14" s="37"/>
      <c r="F14" s="37"/>
      <c r="G14" s="37"/>
      <c r="H14" s="37"/>
      <c r="I14" s="37"/>
      <c r="J14" s="6"/>
      <c r="K14" s="10">
        <v>14</v>
      </c>
      <c r="L14" s="7"/>
      <c r="M14" s="8" t="s">
        <v>70</v>
      </c>
      <c r="N14" s="9"/>
      <c r="O14" s="13" t="s">
        <v>77</v>
      </c>
      <c r="P14" s="12">
        <v>770077007700</v>
      </c>
      <c r="Q14" s="9" t="s">
        <v>67</v>
      </c>
      <c r="R14" s="12">
        <v>40287046000</v>
      </c>
      <c r="S14" s="9" t="s">
        <v>68</v>
      </c>
      <c r="T14" s="9" t="s">
        <v>69</v>
      </c>
      <c r="U14" s="9" t="s">
        <v>70</v>
      </c>
      <c r="V14" s="9"/>
    </row>
    <row r="15" spans="1:2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1.2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" t="s">
        <v>25</v>
      </c>
      <c r="P16" s="6"/>
      <c r="Q16" s="6"/>
      <c r="R16" s="6"/>
      <c r="S16" s="35" t="s">
        <v>24</v>
      </c>
      <c r="T16" s="35"/>
      <c r="U16" s="14" t="s">
        <v>72</v>
      </c>
      <c r="V16" s="21"/>
    </row>
    <row r="17" spans="1:22" ht="24" customHeight="1">
      <c r="A17" s="35" t="s">
        <v>26</v>
      </c>
      <c r="B17" s="35"/>
      <c r="C17" s="35"/>
      <c r="D17" s="31" t="s">
        <v>71</v>
      </c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9">
        <v>95</v>
      </c>
      <c r="P17" s="6"/>
      <c r="Q17" s="6"/>
      <c r="R17" s="6"/>
      <c r="S17" s="6"/>
      <c r="T17" s="6"/>
      <c r="U17" s="6"/>
      <c r="V17" s="6"/>
    </row>
    <row r="18" spans="1:2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27" customHeight="1">
      <c r="A20" s="14" t="s">
        <v>27</v>
      </c>
      <c r="B20" s="20"/>
      <c r="C20" s="20"/>
      <c r="D20" s="20"/>
      <c r="E20" s="20"/>
      <c r="F20" s="20"/>
      <c r="G20" s="20"/>
      <c r="H20" s="21"/>
      <c r="I20" s="14" t="s">
        <v>28</v>
      </c>
      <c r="J20" s="20"/>
      <c r="K20" s="20"/>
      <c r="L20" s="20"/>
      <c r="M20" s="20"/>
      <c r="N20" s="20"/>
      <c r="O20" s="20"/>
      <c r="P20" s="21"/>
      <c r="Q20" s="14" t="s">
        <v>29</v>
      </c>
      <c r="R20" s="20"/>
      <c r="S20" s="20"/>
      <c r="T20" s="20"/>
      <c r="U20" s="21"/>
      <c r="V20" s="16" t="s">
        <v>30</v>
      </c>
    </row>
    <row r="21" spans="1:22" ht="42" customHeight="1">
      <c r="A21" s="14" t="s">
        <v>31</v>
      </c>
      <c r="B21" s="21"/>
      <c r="C21" s="16" t="s">
        <v>34</v>
      </c>
      <c r="D21" s="16" t="s">
        <v>35</v>
      </c>
      <c r="E21" s="16" t="s">
        <v>36</v>
      </c>
      <c r="F21" s="16" t="s">
        <v>37</v>
      </c>
      <c r="G21" s="14" t="s">
        <v>38</v>
      </c>
      <c r="H21" s="21"/>
      <c r="I21" s="16" t="s">
        <v>39</v>
      </c>
      <c r="J21" s="14" t="s">
        <v>40</v>
      </c>
      <c r="K21" s="21"/>
      <c r="L21" s="14" t="s">
        <v>41</v>
      </c>
      <c r="M21" s="21"/>
      <c r="N21" s="14" t="s">
        <v>32</v>
      </c>
      <c r="O21" s="21"/>
      <c r="P21" s="16" t="s">
        <v>44</v>
      </c>
      <c r="Q21" s="16" t="s">
        <v>45</v>
      </c>
      <c r="R21" s="14" t="s">
        <v>46</v>
      </c>
      <c r="S21" s="21"/>
      <c r="T21" s="16" t="s">
        <v>47</v>
      </c>
      <c r="U21" s="16" t="s">
        <v>48</v>
      </c>
      <c r="V21" s="34"/>
    </row>
    <row r="22" spans="1:22" ht="45.6" customHeight="1">
      <c r="A22" s="9" t="s">
        <v>32</v>
      </c>
      <c r="B22" s="9" t="s">
        <v>33</v>
      </c>
      <c r="C22" s="33"/>
      <c r="D22" s="33"/>
      <c r="E22" s="33"/>
      <c r="F22" s="33"/>
      <c r="G22" s="9"/>
      <c r="H22" s="9"/>
      <c r="I22" s="33"/>
      <c r="J22" s="9" t="s">
        <v>32</v>
      </c>
      <c r="K22" s="9" t="s">
        <v>33</v>
      </c>
      <c r="L22" s="9" t="s">
        <v>19</v>
      </c>
      <c r="M22" s="9" t="s">
        <v>20</v>
      </c>
      <c r="N22" s="9" t="s">
        <v>42</v>
      </c>
      <c r="O22" s="9" t="s">
        <v>43</v>
      </c>
      <c r="P22" s="33"/>
      <c r="Q22" s="33"/>
      <c r="R22" s="9" t="s">
        <v>19</v>
      </c>
      <c r="S22" s="9" t="s">
        <v>20</v>
      </c>
      <c r="T22" s="33"/>
      <c r="U22" s="33"/>
      <c r="V22" s="33"/>
    </row>
    <row r="23" spans="1:22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  <c r="H23" s="9">
        <v>8</v>
      </c>
      <c r="I23" s="9">
        <v>9</v>
      </c>
      <c r="J23" s="9">
        <v>10</v>
      </c>
      <c r="K23" s="9">
        <v>11</v>
      </c>
      <c r="L23" s="9">
        <v>12</v>
      </c>
      <c r="M23" s="9">
        <v>13</v>
      </c>
      <c r="N23" s="9">
        <v>14</v>
      </c>
      <c r="O23" s="9">
        <v>15</v>
      </c>
      <c r="P23" s="9">
        <v>16</v>
      </c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</row>
    <row r="24" spans="1:22">
      <c r="A24" s="9" t="s">
        <v>70</v>
      </c>
      <c r="B24" s="9">
        <v>112</v>
      </c>
      <c r="C24" s="9">
        <v>2</v>
      </c>
      <c r="D24" s="9" t="s">
        <v>73</v>
      </c>
      <c r="E24" s="9" t="s">
        <v>74</v>
      </c>
      <c r="F24" s="9">
        <v>30000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4.4" customHeight="1">
      <c r="A28" s="6"/>
      <c r="B28" s="6"/>
      <c r="C28" s="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6"/>
      <c r="U28" s="6"/>
      <c r="V28" s="6"/>
    </row>
    <row r="29" spans="1:22" ht="14.4" customHeight="1">
      <c r="A29" s="16" t="s">
        <v>49</v>
      </c>
      <c r="B29" s="22" t="s">
        <v>50</v>
      </c>
      <c r="C29" s="28"/>
      <c r="D29" s="28"/>
      <c r="E29" s="29"/>
      <c r="F29" s="14" t="s">
        <v>51</v>
      </c>
      <c r="G29" s="19"/>
      <c r="H29" s="19"/>
      <c r="I29" s="19"/>
      <c r="J29" s="19"/>
      <c r="K29" s="19"/>
      <c r="L29" s="19"/>
      <c r="M29" s="19"/>
      <c r="N29" s="19"/>
      <c r="O29" s="15"/>
      <c r="P29" s="14" t="s">
        <v>60</v>
      </c>
      <c r="Q29" s="19"/>
      <c r="R29" s="19"/>
      <c r="S29" s="15"/>
      <c r="T29" s="14" t="s">
        <v>63</v>
      </c>
      <c r="U29" s="15"/>
      <c r="V29" s="16" t="s">
        <v>66</v>
      </c>
    </row>
    <row r="30" spans="1:22" ht="14.4" customHeight="1">
      <c r="A30" s="17"/>
      <c r="B30" s="30"/>
      <c r="C30" s="31"/>
      <c r="D30" s="31"/>
      <c r="E30" s="32"/>
      <c r="F30" s="14" t="s">
        <v>53</v>
      </c>
      <c r="G30" s="20"/>
      <c r="H30" s="20"/>
      <c r="I30" s="20"/>
      <c r="J30" s="20"/>
      <c r="K30" s="21"/>
      <c r="L30" s="22" t="s">
        <v>55</v>
      </c>
      <c r="M30" s="23"/>
      <c r="N30" s="24"/>
      <c r="O30" s="16" t="s">
        <v>56</v>
      </c>
      <c r="P30" s="16" t="s">
        <v>61</v>
      </c>
      <c r="Q30" s="16" t="s">
        <v>62</v>
      </c>
      <c r="R30" s="16"/>
      <c r="S30" s="16" t="s">
        <v>56</v>
      </c>
      <c r="T30" s="16" t="s">
        <v>64</v>
      </c>
      <c r="U30" s="16" t="s">
        <v>65</v>
      </c>
      <c r="V30" s="17"/>
    </row>
    <row r="31" spans="1:22" ht="84" customHeight="1">
      <c r="A31" s="17"/>
      <c r="B31" s="16" t="s">
        <v>3</v>
      </c>
      <c r="C31" s="16" t="s">
        <v>52</v>
      </c>
      <c r="D31" s="16" t="s">
        <v>3</v>
      </c>
      <c r="E31" s="16" t="s">
        <v>52</v>
      </c>
      <c r="F31" s="9" t="s">
        <v>78</v>
      </c>
      <c r="G31" s="9" t="s">
        <v>79</v>
      </c>
      <c r="H31" s="9"/>
      <c r="I31" s="9"/>
      <c r="J31" s="9"/>
      <c r="K31" s="9" t="s">
        <v>54</v>
      </c>
      <c r="L31" s="25"/>
      <c r="M31" s="26"/>
      <c r="N31" s="27"/>
      <c r="O31" s="17"/>
      <c r="P31" s="17"/>
      <c r="Q31" s="17"/>
      <c r="R31" s="17"/>
      <c r="S31" s="17"/>
      <c r="T31" s="17"/>
      <c r="U31" s="17"/>
      <c r="V31" s="17"/>
    </row>
    <row r="32" spans="1:22">
      <c r="A32" s="17"/>
      <c r="B32" s="17"/>
      <c r="C32" s="17"/>
      <c r="D32" s="17"/>
      <c r="E32" s="17"/>
      <c r="F32" s="14" t="s">
        <v>3</v>
      </c>
      <c r="G32" s="20"/>
      <c r="H32" s="20"/>
      <c r="I32" s="20"/>
      <c r="J32" s="20"/>
      <c r="K32" s="21"/>
      <c r="L32" s="14" t="s">
        <v>3</v>
      </c>
      <c r="M32" s="20"/>
      <c r="N32" s="21"/>
      <c r="O32" s="17"/>
      <c r="P32" s="18"/>
      <c r="Q32" s="18"/>
      <c r="R32" s="18"/>
      <c r="S32" s="17"/>
      <c r="T32" s="18"/>
      <c r="U32" s="18"/>
      <c r="V32" s="17"/>
    </row>
    <row r="33" spans="1:22">
      <c r="A33" s="17"/>
      <c r="B33" s="17"/>
      <c r="C33" s="17"/>
      <c r="D33" s="17"/>
      <c r="E33" s="17"/>
      <c r="F33" s="16"/>
      <c r="G33" s="16"/>
      <c r="H33" s="16"/>
      <c r="I33" s="16"/>
      <c r="J33" s="16"/>
      <c r="K33" s="16"/>
      <c r="L33" s="14"/>
      <c r="M33" s="19"/>
      <c r="N33" s="15"/>
      <c r="O33" s="17"/>
      <c r="P33" s="14" t="s">
        <v>3</v>
      </c>
      <c r="Q33" s="19"/>
      <c r="R33" s="15"/>
      <c r="S33" s="17"/>
      <c r="T33" s="14" t="s">
        <v>3</v>
      </c>
      <c r="U33" s="15"/>
      <c r="V33" s="17"/>
    </row>
    <row r="34" spans="1:2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9" t="s">
        <v>57</v>
      </c>
      <c r="M34" s="9" t="s">
        <v>58</v>
      </c>
      <c r="N34" s="9" t="s">
        <v>59</v>
      </c>
      <c r="O34" s="18"/>
      <c r="P34" s="9"/>
      <c r="Q34" s="9"/>
      <c r="R34" s="9"/>
      <c r="S34" s="18"/>
      <c r="T34" s="9"/>
      <c r="U34" s="9"/>
      <c r="V34" s="18"/>
    </row>
    <row r="35" spans="1:22">
      <c r="A35" s="9">
        <v>23</v>
      </c>
      <c r="B35" s="9">
        <v>24</v>
      </c>
      <c r="C35" s="9">
        <v>25</v>
      </c>
      <c r="D35" s="9">
        <v>26</v>
      </c>
      <c r="E35" s="9">
        <v>27</v>
      </c>
      <c r="F35" s="9">
        <v>28</v>
      </c>
      <c r="G35" s="9">
        <v>29</v>
      </c>
      <c r="H35" s="9">
        <v>30</v>
      </c>
      <c r="I35" s="9">
        <v>31</v>
      </c>
      <c r="J35" s="9">
        <v>32</v>
      </c>
      <c r="K35" s="9">
        <v>33</v>
      </c>
      <c r="L35" s="9">
        <v>34</v>
      </c>
      <c r="M35" s="9">
        <v>35</v>
      </c>
      <c r="N35" s="9">
        <v>36</v>
      </c>
      <c r="O35" s="9">
        <v>37</v>
      </c>
      <c r="P35" s="9">
        <v>38</v>
      </c>
      <c r="Q35" s="9">
        <v>39</v>
      </c>
      <c r="R35" s="9">
        <v>40</v>
      </c>
      <c r="S35" s="9">
        <v>41</v>
      </c>
      <c r="T35" s="9">
        <v>42</v>
      </c>
      <c r="U35" s="9">
        <v>43</v>
      </c>
      <c r="V35" s="9">
        <v>44</v>
      </c>
    </row>
    <row r="36" spans="1:22" ht="16.8" customHeight="1">
      <c r="A36" s="13" t="s">
        <v>75</v>
      </c>
      <c r="B36" s="9">
        <v>1</v>
      </c>
      <c r="C36" s="9">
        <v>22</v>
      </c>
      <c r="D36" s="9">
        <v>2</v>
      </c>
      <c r="E36" s="9">
        <v>175</v>
      </c>
      <c r="F36" s="9">
        <v>30000</v>
      </c>
      <c r="G36" s="9">
        <v>4400</v>
      </c>
      <c r="H36" s="9"/>
      <c r="I36" s="9"/>
      <c r="J36" s="9"/>
      <c r="K36" s="9"/>
      <c r="L36" s="9"/>
      <c r="M36" s="9"/>
      <c r="N36" s="9"/>
      <c r="O36" s="9">
        <f>F36+G36+H36+I36+J36+K36+N36</f>
        <v>34400</v>
      </c>
      <c r="P36" s="9">
        <v>10000</v>
      </c>
      <c r="Q36" s="9">
        <f>(F36+G36+H36+I36+J36)/100*13</f>
        <v>4472</v>
      </c>
      <c r="R36" s="9"/>
      <c r="S36" s="9">
        <f>P36+Q36+R36</f>
        <v>14472</v>
      </c>
      <c r="T36" s="9"/>
      <c r="U36" s="9"/>
      <c r="V36" s="9">
        <f>O36-S36</f>
        <v>19928</v>
      </c>
    </row>
    <row r="37" spans="1:2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</sheetData>
  <mergeCells count="71">
    <mergeCell ref="U1:V1"/>
    <mergeCell ref="U2:V2"/>
    <mergeCell ref="U3:V3"/>
    <mergeCell ref="A7:T7"/>
    <mergeCell ref="A8:T8"/>
    <mergeCell ref="V8:V9"/>
    <mergeCell ref="U12:V12"/>
    <mergeCell ref="T12:T13"/>
    <mergeCell ref="S12:S13"/>
    <mergeCell ref="R12:R13"/>
    <mergeCell ref="M12:N12"/>
    <mergeCell ref="K12:K13"/>
    <mergeCell ref="A14:I14"/>
    <mergeCell ref="A9:T9"/>
    <mergeCell ref="A10:T10"/>
    <mergeCell ref="Q12:Q13"/>
    <mergeCell ref="P12:P13"/>
    <mergeCell ref="O12:O13"/>
    <mergeCell ref="U16:V16"/>
    <mergeCell ref="S16:T16"/>
    <mergeCell ref="A17:C17"/>
    <mergeCell ref="D17:N17"/>
    <mergeCell ref="A20:H20"/>
    <mergeCell ref="I20:P20"/>
    <mergeCell ref="Q20:U20"/>
    <mergeCell ref="T21:T22"/>
    <mergeCell ref="U21:U22"/>
    <mergeCell ref="V20:V22"/>
    <mergeCell ref="I21:I22"/>
    <mergeCell ref="J21:K21"/>
    <mergeCell ref="L21:M21"/>
    <mergeCell ref="N21:O21"/>
    <mergeCell ref="P21:P22"/>
    <mergeCell ref="Q21:Q22"/>
    <mergeCell ref="I33:I34"/>
    <mergeCell ref="J33:J34"/>
    <mergeCell ref="K33:K34"/>
    <mergeCell ref="B29:E30"/>
    <mergeCell ref="R21:S21"/>
    <mergeCell ref="A21:B21"/>
    <mergeCell ref="C21:C22"/>
    <mergeCell ref="D21:D22"/>
    <mergeCell ref="E21:E22"/>
    <mergeCell ref="F21:F22"/>
    <mergeCell ref="G21:H21"/>
    <mergeCell ref="P29:S29"/>
    <mergeCell ref="O30:O34"/>
    <mergeCell ref="F29:O29"/>
    <mergeCell ref="A29:A34"/>
    <mergeCell ref="B31:B34"/>
    <mergeCell ref="C31:C34"/>
    <mergeCell ref="D31:D34"/>
    <mergeCell ref="E31:E34"/>
    <mergeCell ref="F33:F34"/>
    <mergeCell ref="G33:G34"/>
    <mergeCell ref="H33:H34"/>
    <mergeCell ref="F30:K30"/>
    <mergeCell ref="F32:K32"/>
    <mergeCell ref="L30:N31"/>
    <mergeCell ref="L32:N32"/>
    <mergeCell ref="L33:N33"/>
    <mergeCell ref="P30:P32"/>
    <mergeCell ref="Q30:Q32"/>
    <mergeCell ref="R30:R32"/>
    <mergeCell ref="P33:R33"/>
    <mergeCell ref="S30:S34"/>
    <mergeCell ref="T29:U29"/>
    <mergeCell ref="T30:T32"/>
    <mergeCell ref="U30:U32"/>
    <mergeCell ref="T33:U33"/>
    <mergeCell ref="V29:V34"/>
  </mergeCells>
  <pageMargins left="0.1" right="0.1" top="0.1" bottom="0.1" header="0.1" footer="0.1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G15" sqref="G15"/>
    </sheetView>
  </sheetViews>
  <sheetFormatPr defaultRowHeight="14.4"/>
  <cols>
    <col min="1" max="1" width="20.77734375" customWidth="1"/>
    <col min="2" max="2" width="15.77734375" customWidth="1"/>
    <col min="3" max="3" width="5.6640625" customWidth="1"/>
    <col min="4" max="4" width="2.6640625" customWidth="1"/>
    <col min="6" max="6" width="8.88671875" customWidth="1"/>
    <col min="7" max="7" width="34.5546875" customWidth="1"/>
    <col min="8" max="8" width="12.88671875" customWidth="1"/>
  </cols>
  <sheetData>
    <row r="1" spans="1:9" ht="15.6">
      <c r="A1" s="47" t="s">
        <v>97</v>
      </c>
      <c r="B1" s="47"/>
      <c r="C1" s="47"/>
      <c r="D1" s="47"/>
      <c r="E1" s="47"/>
      <c r="F1" s="47"/>
      <c r="G1" s="47"/>
      <c r="H1" s="47"/>
      <c r="I1" s="47"/>
    </row>
    <row r="2" spans="1:9" ht="15.6">
      <c r="A2" s="47" t="s">
        <v>80</v>
      </c>
      <c r="B2" s="47"/>
      <c r="C2" s="47"/>
      <c r="D2" s="47"/>
      <c r="E2" s="47"/>
      <c r="F2" s="47"/>
      <c r="G2" s="47"/>
      <c r="H2" s="47"/>
      <c r="I2" s="47"/>
    </row>
    <row r="3" spans="1:9" ht="15.6">
      <c r="A3" s="48" t="s">
        <v>81</v>
      </c>
      <c r="B3" s="48"/>
      <c r="C3" s="48"/>
      <c r="D3" s="48"/>
      <c r="E3" s="48"/>
      <c r="F3" s="48"/>
      <c r="G3" s="48" t="s">
        <v>98</v>
      </c>
      <c r="H3" s="48"/>
      <c r="I3" s="48"/>
    </row>
    <row r="4" spans="1:9" ht="15.6">
      <c r="A4" s="48" t="s">
        <v>82</v>
      </c>
      <c r="B4" s="48"/>
      <c r="C4" s="48"/>
      <c r="D4" s="48"/>
      <c r="E4" s="48"/>
      <c r="F4" s="48"/>
      <c r="G4" s="48" t="s">
        <v>99</v>
      </c>
      <c r="H4" s="48"/>
      <c r="I4" s="48"/>
    </row>
    <row r="5" spans="1:9" ht="15.6">
      <c r="A5" s="42" t="s">
        <v>83</v>
      </c>
      <c r="B5" s="42" t="s">
        <v>84</v>
      </c>
      <c r="C5" s="43" t="s">
        <v>85</v>
      </c>
      <c r="D5" s="43"/>
      <c r="E5" s="42" t="s">
        <v>86</v>
      </c>
      <c r="F5" s="42" t="s">
        <v>87</v>
      </c>
      <c r="G5" s="42" t="s">
        <v>83</v>
      </c>
      <c r="H5" s="42" t="s">
        <v>84</v>
      </c>
      <c r="I5" s="42" t="s">
        <v>87</v>
      </c>
    </row>
    <row r="6" spans="1:9" ht="15.6">
      <c r="A6" s="50" t="s">
        <v>88</v>
      </c>
      <c r="B6" s="51"/>
      <c r="C6" s="51"/>
      <c r="D6" s="51"/>
      <c r="E6" s="51"/>
      <c r="F6" s="52"/>
      <c r="G6" s="50" t="s">
        <v>89</v>
      </c>
      <c r="H6" s="51"/>
      <c r="I6" s="51"/>
    </row>
    <row r="7" spans="1:9" ht="15.6">
      <c r="A7" s="49" t="s">
        <v>91</v>
      </c>
      <c r="B7" s="44" t="str">
        <f>Лист1!A36</f>
        <v>04</v>
      </c>
      <c r="C7" s="43">
        <f>Лист1!C36</f>
        <v>22</v>
      </c>
      <c r="D7" s="43"/>
      <c r="E7" s="42">
        <f>Лист1!E36</f>
        <v>175</v>
      </c>
      <c r="F7" s="42">
        <f>Лист1!F36</f>
        <v>30000</v>
      </c>
      <c r="G7" s="49" t="s">
        <v>92</v>
      </c>
      <c r="H7" s="44" t="str">
        <f>Лист1!A36</f>
        <v>04</v>
      </c>
      <c r="I7" s="42">
        <f>Лист1!P36</f>
        <v>10000</v>
      </c>
    </row>
    <row r="8" spans="1:9" ht="15.6">
      <c r="A8" s="49" t="s">
        <v>79</v>
      </c>
      <c r="B8" s="42" t="s">
        <v>69</v>
      </c>
      <c r="C8" s="45" t="s">
        <v>69</v>
      </c>
      <c r="D8" s="46"/>
      <c r="E8" s="42" t="s">
        <v>69</v>
      </c>
      <c r="F8" s="42">
        <f>Лист1!G36</f>
        <v>4400</v>
      </c>
      <c r="G8" s="49" t="s">
        <v>90</v>
      </c>
      <c r="H8" s="44" t="str">
        <f>Лист1!A36</f>
        <v>04</v>
      </c>
      <c r="I8" s="42">
        <f>Лист1!Q36</f>
        <v>4472</v>
      </c>
    </row>
    <row r="9" spans="1:9" ht="46.8">
      <c r="A9" s="49"/>
      <c r="B9" s="42"/>
      <c r="C9" s="43"/>
      <c r="D9" s="43"/>
      <c r="E9" s="42"/>
      <c r="F9" s="42"/>
      <c r="G9" s="49" t="s">
        <v>93</v>
      </c>
      <c r="H9" s="42"/>
      <c r="I9" s="42"/>
    </row>
    <row r="10" spans="1:9" ht="15.6">
      <c r="A10" s="42" t="s">
        <v>94</v>
      </c>
      <c r="B10" s="42"/>
      <c r="C10" s="43"/>
      <c r="D10" s="43"/>
      <c r="E10" s="42"/>
      <c r="F10" s="42">
        <f>SUM(F7:F9)</f>
        <v>34400</v>
      </c>
      <c r="G10" s="43" t="s">
        <v>95</v>
      </c>
      <c r="H10" s="43"/>
      <c r="I10" s="42">
        <f>SUM(I7:I9)</f>
        <v>14472</v>
      </c>
    </row>
    <row r="11" spans="1:9" ht="15.6">
      <c r="A11" s="43"/>
      <c r="B11" s="43"/>
      <c r="C11" s="43"/>
      <c r="D11" s="43"/>
      <c r="E11" s="43"/>
      <c r="F11" s="43"/>
      <c r="G11" s="43" t="s">
        <v>96</v>
      </c>
      <c r="H11" s="43"/>
      <c r="I11" s="42">
        <f>F10-I10</f>
        <v>19928</v>
      </c>
    </row>
  </sheetData>
  <mergeCells count="16">
    <mergeCell ref="A11:F11"/>
    <mergeCell ref="G11:H11"/>
    <mergeCell ref="C8:D8"/>
    <mergeCell ref="C7:D7"/>
    <mergeCell ref="C9:D9"/>
    <mergeCell ref="C10:D10"/>
    <mergeCell ref="G10:H10"/>
    <mergeCell ref="C5:D5"/>
    <mergeCell ref="A6:F6"/>
    <mergeCell ref="G6:I6"/>
    <mergeCell ref="A1:I1"/>
    <mergeCell ref="A2:I2"/>
    <mergeCell ref="A3:F3"/>
    <mergeCell ref="G3:I3"/>
    <mergeCell ref="A4:F4"/>
    <mergeCell ref="G4:I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2019-09-01T12:10:45Z</dcterms:modified>
</cp:coreProperties>
</file>