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" i="1" l="1" a="1"/>
  <c r="O2" i="1" s="1"/>
  <c r="P2" i="1" s="1" a="1"/>
  <c r="P2" i="1" s="1"/>
  <c r="O3" i="1" a="1"/>
  <c r="O3" i="1"/>
  <c r="P3" i="1" a="1"/>
  <c r="P3" i="1"/>
  <c r="O4" i="1" a="1"/>
  <c r="O4" i="1"/>
  <c r="P4" i="1" a="1"/>
  <c r="P4" i="1"/>
  <c r="O5" i="1" a="1"/>
  <c r="O5" i="1"/>
  <c r="P5" i="1" a="1"/>
  <c r="P5" i="1"/>
  <c r="O6" i="1" a="1"/>
  <c r="O6" i="1"/>
  <c r="P6" i="1" a="1"/>
  <c r="P6" i="1"/>
  <c r="O7" i="1" a="1"/>
  <c r="O7" i="1"/>
  <c r="P7" i="1" a="1"/>
  <c r="P7" i="1"/>
  <c r="O8" i="1" a="1"/>
  <c r="O8" i="1"/>
  <c r="P8" i="1" a="1"/>
  <c r="P8" i="1"/>
  <c r="O9" i="1" a="1"/>
  <c r="O9" i="1"/>
  <c r="P9" i="1" a="1"/>
  <c r="P9" i="1"/>
  <c r="O10" i="1" a="1"/>
  <c r="O10" i="1"/>
  <c r="P10" i="1" a="1"/>
  <c r="P10" i="1"/>
  <c r="O11" i="1" a="1"/>
  <c r="O11" i="1" s="1"/>
  <c r="P11" i="1" s="1" a="1"/>
  <c r="P11" i="1" s="1"/>
  <c r="O12" i="1" a="1"/>
  <c r="O12" i="1" s="1"/>
  <c r="P12" i="1" s="1" a="1"/>
  <c r="P12" i="1" s="1"/>
  <c r="O13" i="1" a="1"/>
  <c r="O13" i="1" s="1"/>
  <c r="P13" i="1" s="1" a="1"/>
  <c r="P13" i="1" s="1"/>
  <c r="O14" i="1" a="1"/>
  <c r="O14" i="1" s="1"/>
  <c r="P14" i="1" s="1" a="1"/>
  <c r="P14" i="1" s="1"/>
  <c r="O15" i="1" a="1"/>
  <c r="O15" i="1" s="1"/>
  <c r="P15" i="1" s="1" a="1"/>
  <c r="P15" i="1" s="1"/>
  <c r="O16" i="1" a="1"/>
  <c r="O16" i="1" s="1"/>
  <c r="P16" i="1" s="1" a="1"/>
  <c r="P16" i="1" s="1"/>
  <c r="O17" i="1" a="1"/>
  <c r="O17" i="1" s="1"/>
  <c r="P17" i="1" s="1" a="1"/>
  <c r="P17" i="1" s="1"/>
  <c r="O18" i="1" a="1"/>
  <c r="O18" i="1" s="1"/>
  <c r="P18" i="1" s="1" a="1"/>
  <c r="P18" i="1" s="1"/>
  <c r="O19" i="1" a="1"/>
  <c r="O19" i="1" s="1"/>
  <c r="P19" i="1" s="1" a="1"/>
  <c r="P19" i="1" s="1"/>
  <c r="O20" i="1" a="1"/>
  <c r="O20" i="1" s="1"/>
  <c r="P20" i="1" s="1" a="1"/>
  <c r="P20" i="1" s="1"/>
  <c r="O21" i="1" a="1"/>
  <c r="O21" i="1" s="1"/>
  <c r="P21" i="1" s="1" a="1"/>
  <c r="P21" i="1" s="1"/>
  <c r="O22" i="1" a="1"/>
  <c r="O22" i="1" s="1"/>
  <c r="P22" i="1" s="1" a="1"/>
  <c r="P22" i="1" s="1"/>
  <c r="O23" i="1" a="1"/>
  <c r="O23" i="1" s="1"/>
  <c r="P23" i="1" s="1" a="1"/>
  <c r="P23" i="1" s="1"/>
  <c r="O24" i="1" a="1"/>
  <c r="O24" i="1" s="1"/>
  <c r="P24" i="1" s="1" a="1"/>
  <c r="P24" i="1" s="1"/>
  <c r="O25" i="1" a="1"/>
  <c r="O25" i="1" s="1"/>
  <c r="P25" i="1" s="1" a="1"/>
  <c r="P25" i="1" s="1"/>
  <c r="O26" i="1" a="1"/>
  <c r="O26" i="1" s="1"/>
  <c r="P26" i="1" s="1" a="1"/>
  <c r="P26" i="1" s="1"/>
  <c r="O27" i="1" a="1"/>
  <c r="O27" i="1" s="1"/>
  <c r="P27" i="1" s="1" a="1"/>
  <c r="P27" i="1" s="1"/>
  <c r="O28" i="1" a="1"/>
  <c r="O28" i="1" s="1"/>
  <c r="P28" i="1" s="1" a="1"/>
  <c r="P28" i="1" s="1"/>
  <c r="O29" i="1" a="1"/>
  <c r="O29" i="1" s="1"/>
  <c r="P29" i="1" s="1" a="1"/>
  <c r="P29" i="1" s="1"/>
  <c r="O30" i="1" a="1"/>
  <c r="O30" i="1" s="1"/>
  <c r="P30" i="1" s="1" a="1"/>
  <c r="P30" i="1" s="1"/>
  <c r="O31" i="1" a="1"/>
  <c r="O31" i="1" s="1"/>
  <c r="P31" i="1" s="1" a="1"/>
  <c r="P31" i="1" s="1"/>
  <c r="O32" i="1" a="1"/>
  <c r="O32" i="1" s="1"/>
  <c r="P32" i="1" s="1" a="1"/>
  <c r="P32" i="1" s="1"/>
  <c r="O33" i="1" a="1"/>
  <c r="O33" i="1" s="1"/>
  <c r="P33" i="1" s="1" a="1"/>
  <c r="P33" i="1" s="1"/>
  <c r="O34" i="1" a="1"/>
  <c r="O34" i="1" s="1"/>
  <c r="P34" i="1" s="1" a="1"/>
  <c r="P34" i="1" s="1"/>
  <c r="O35" i="1" a="1"/>
  <c r="O35" i="1" s="1"/>
  <c r="P35" i="1" s="1" a="1"/>
  <c r="P35" i="1" s="1"/>
  <c r="O36" i="1" a="1"/>
  <c r="O36" i="1" s="1"/>
  <c r="P36" i="1" s="1" a="1"/>
  <c r="P36" i="1" s="1"/>
  <c r="O37" i="1" a="1"/>
  <c r="O37" i="1" s="1"/>
  <c r="P37" i="1" s="1" a="1"/>
  <c r="P37" i="1" s="1"/>
  <c r="O38" i="1" a="1"/>
  <c r="O38" i="1" s="1"/>
  <c r="P38" i="1" s="1" a="1"/>
  <c r="P38" i="1" s="1"/>
  <c r="O39" i="1" a="1"/>
  <c r="O39" i="1" s="1"/>
  <c r="P39" i="1" s="1" a="1"/>
  <c r="P39" i="1" s="1"/>
  <c r="O40" i="1" a="1"/>
  <c r="O40" i="1" s="1"/>
  <c r="P40" i="1" s="1" a="1"/>
  <c r="P40" i="1" s="1"/>
  <c r="O41" i="1" a="1"/>
  <c r="O41" i="1" s="1"/>
  <c r="P41" i="1" s="1" a="1"/>
  <c r="P41" i="1" s="1"/>
  <c r="O42" i="1" a="1"/>
  <c r="O42" i="1" s="1"/>
  <c r="P42" i="1" s="1" a="1"/>
  <c r="P42" i="1" s="1"/>
  <c r="O43" i="1" a="1"/>
  <c r="O43" i="1" s="1"/>
  <c r="P43" i="1" s="1" a="1"/>
  <c r="P43" i="1" s="1"/>
  <c r="O44" i="1" a="1"/>
  <c r="O44" i="1" s="1"/>
  <c r="P44" i="1" s="1" a="1"/>
  <c r="P44" i="1" s="1"/>
  <c r="O45" i="1" a="1"/>
  <c r="O45" i="1" s="1"/>
  <c r="P45" i="1" s="1" a="1"/>
  <c r="P45" i="1" s="1"/>
  <c r="O46" i="1" a="1"/>
  <c r="O46" i="1" s="1"/>
  <c r="P46" i="1" s="1" a="1"/>
  <c r="P46" i="1" s="1"/>
  <c r="O47" i="1" a="1"/>
  <c r="O47" i="1" s="1"/>
  <c r="P47" i="1" s="1" a="1"/>
  <c r="P47" i="1" s="1"/>
  <c r="O48" i="1" a="1"/>
  <c r="O48" i="1" s="1"/>
  <c r="P48" i="1" s="1" a="1"/>
  <c r="P48" i="1" s="1"/>
  <c r="O49" i="1" a="1"/>
  <c r="O49" i="1" s="1"/>
  <c r="P49" i="1" s="1" a="1"/>
  <c r="P49" i="1" s="1"/>
  <c r="O50" i="1" a="1"/>
  <c r="O50" i="1" s="1"/>
  <c r="P50" i="1" s="1" a="1"/>
  <c r="P50" i="1" s="1"/>
  <c r="O51" i="1" a="1"/>
  <c r="O51" i="1" s="1"/>
  <c r="P51" i="1" s="1" a="1"/>
  <c r="P51" i="1" s="1"/>
</calcChain>
</file>

<file path=xl/sharedStrings.xml><?xml version="1.0" encoding="utf-8"?>
<sst xmlns="http://schemas.openxmlformats.org/spreadsheetml/2006/main" count="313" uniqueCount="76">
  <si>
    <t>Период</t>
  </si>
  <si>
    <t>Регистратор</t>
  </si>
  <si>
    <t>Контрагент</t>
  </si>
  <si>
    <t>Номенклатура</t>
  </si>
  <si>
    <t>Количество</t>
  </si>
  <si>
    <t>Цена</t>
  </si>
  <si>
    <t>СуммаПоступления</t>
  </si>
  <si>
    <t>ХозяйственнаяОперация</t>
  </si>
  <si>
    <t>КоличествоУчет</t>
  </si>
  <si>
    <t>ЦенаИН</t>
  </si>
  <si>
    <t>СуммаИН</t>
  </si>
  <si>
    <t>КоличествоИН</t>
  </si>
  <si>
    <t>ЕдиницаИзмерения</t>
  </si>
  <si>
    <t>26.07.2019 12:01:00</t>
  </si>
  <si>
    <t>Поступление товаров РТ000000349 от 26.07.2019 12:01:00</t>
  </si>
  <si>
    <t>КАЗГЕР-КУс</t>
  </si>
  <si>
    <t>Яйцо премиум КазгерКус 15шт пл/уп</t>
  </si>
  <si>
    <t>Поступление товаров</t>
  </si>
  <si>
    <t>шт</t>
  </si>
  <si>
    <t>06.08.2019 16:01:03</t>
  </si>
  <si>
    <t>Поступление товаров РТ000000453 от 06.08.2019 16:01:03</t>
  </si>
  <si>
    <t>21.08.2019 16:57:25</t>
  </si>
  <si>
    <t>Поступление товаров РТ000000612 от 21.08.2019 16:57:25</t>
  </si>
  <si>
    <t>12.08.2019 17:59:20</t>
  </si>
  <si>
    <t>Поступление товаров РТ000000675 от 12.08.2019 17:59:20</t>
  </si>
  <si>
    <t>20.07.2019 10:53:25</t>
  </si>
  <si>
    <t>Поступление товаров РТ000000284 от 20.07.2019 10:53:25</t>
  </si>
  <si>
    <t>21.06.2019 18:25:47</t>
  </si>
  <si>
    <t>Поступление товаров РТ000000070 от 21.06.2019 18:25:47</t>
  </si>
  <si>
    <t>08.07.2019 16:53:55</t>
  </si>
  <si>
    <t>Поступление товаров РТ000000203 от 08.07.2019 16:53:55</t>
  </si>
  <si>
    <t>Жан Астана 2050 (Азия су)</t>
  </si>
  <si>
    <t>Мин вода Туран  1,5 л не газ</t>
  </si>
  <si>
    <t>25.07.2019 13:40:53</t>
  </si>
  <si>
    <t>Поступление товаров РТ000000337 от 25.07.2019 13:40:53</t>
  </si>
  <si>
    <t>Раинбов ТОО</t>
  </si>
  <si>
    <t>Жеват рез.Дирол сладкая   мята 13,6гр</t>
  </si>
  <si>
    <t>18.07.2019 18:35:44</t>
  </si>
  <si>
    <t>Поступление товаров РТ000000287 от 18.07.2019 18:35:44</t>
  </si>
  <si>
    <t>22.08.2019 11:24:19</t>
  </si>
  <si>
    <t>Поступление товаров РТ000000629 от 22.08.2019 11:24:19</t>
  </si>
  <si>
    <t>Жеват рез.Дирол 60 минут свежести  мята 16гр</t>
  </si>
  <si>
    <t>Жеват рез.Дирол 60 минут свежести перечная мята 16гр</t>
  </si>
  <si>
    <t>22.08.2019 11:02:00</t>
  </si>
  <si>
    <t>Поступление товаров РТ000000627 от 22.08.2019 11:02:00</t>
  </si>
  <si>
    <t>Сат-Сентрал Азия Трейдинг</t>
  </si>
  <si>
    <t>Чипсы Pringles  165гр ветчина и сыр</t>
  </si>
  <si>
    <t>28.06.2019 18:14:22</t>
  </si>
  <si>
    <t>Поступление товаров РТ000000125 от 28.06.2019 18:14:22</t>
  </si>
  <si>
    <t>Чипсы Pringles  165гр бекон</t>
  </si>
  <si>
    <t>Чипсы Pringles  165гр сыр</t>
  </si>
  <si>
    <t>08.08.2019 12:03:29</t>
  </si>
  <si>
    <t>Поступление товаров РТ000000472 от 08.08.2019 12:03:29</t>
  </si>
  <si>
    <t>Чипсы Pringles  165гр сыр и лук</t>
  </si>
  <si>
    <t>Чипсы Pringles  кукурузные 160гр сметана с луком</t>
  </si>
  <si>
    <t>Чипсы Pringles  кукурузные 160гр сыр</t>
  </si>
  <si>
    <t>Сок Добрый  абрикос 1л.</t>
  </si>
  <si>
    <t>Сок Добрый  виноград 1л.</t>
  </si>
  <si>
    <t>Сок Добрый гранат  виноград 1л.</t>
  </si>
  <si>
    <t>Сок Добрый  груша 1л.</t>
  </si>
  <si>
    <t>Сок Добрый  слива, смородина, яблоко ,вишня 1л.</t>
  </si>
  <si>
    <t>Сок Добрый  морс брусника морошка  1л.</t>
  </si>
  <si>
    <t>Сок РИЧ Ананас  1,0л</t>
  </si>
  <si>
    <t>Лапша Биг Ланч с говядиной ,грибами зел. 90г стакан</t>
  </si>
  <si>
    <t>Лапша Биг Ланч с туш курицей и луком 90г стакан</t>
  </si>
  <si>
    <t>Лапша Биг Ланч с кусочками кур.филе. 110гр лоток</t>
  </si>
  <si>
    <t>Лапша Биг Ланч с кус.сочной говядины . 110гр лоток</t>
  </si>
  <si>
    <t>Карт. пюре Биг Ланч  с кус. сочн.говядины 110 гр лоток</t>
  </si>
  <si>
    <t>Карт. пюре Биг Ланч  с кус. куринного филе 110 гр лоток</t>
  </si>
  <si>
    <t>Карт. пюре Биг Ланч  с соусом курицы 50гр стакан</t>
  </si>
  <si>
    <t>Карт. пюре Биг Ланч  с соусом говядины 50гр стакан</t>
  </si>
  <si>
    <t>Лапша Биг Ланч с туш курицей и луком 75г брикет</t>
  </si>
  <si>
    <t>Лапша Биг Ланч с говядиной в ост. соусе 75г брикет</t>
  </si>
  <si>
    <t>Лапша Биг Ланч с говядиной ,грибами зел. 75г брикет</t>
  </si>
  <si>
    <t>Лапша Биг Ланч с говядиной ,грибами зел. 100г брикет</t>
  </si>
  <si>
    <t>Лапша Биг Ланч с туш курицей и луком 100г брикет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</si>
</sst>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7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  <xf numFmtId="16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1"/>
  <sheetViews>
    <sheetView tabSelected="1" topLeftCell="D1" workbookViewId="0">
      <selection activeCell="O2" sqref="O2"/>
    </sheetView>
  </sheetViews>
  <sheetFormatPr defaultRowHeight="15" x14ac:dyDescent="0.25"/>
  <cols>
    <col min="1" max="1" width="15.28515625" bestFit="1" customWidth="1"/>
    <col min="2" max="2" width="45" bestFit="1" customWidth="1"/>
    <col min="3" max="3" width="21.85546875" bestFit="1" customWidth="1"/>
    <col min="4" max="4" width="45.140625" bestFit="1" customWidth="1"/>
    <col min="13" max="13" width="9.5703125" customWidth="1"/>
    <col min="15" max="15" width="26.42578125" customWidth="1"/>
    <col min="16" max="16" width="44" customWidth="1"/>
    <col min="17" max="17" width="21.28515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" x14ac:dyDescent="0.25">
      <c r="A2" s="2" t="s">
        <v>13</v>
      </c>
      <c r="B2" s="2" t="s">
        <v>14</v>
      </c>
      <c r="C2" s="2" t="s">
        <v>15</v>
      </c>
      <c r="D2" s="2" t="s">
        <v>16</v>
      </c>
      <c r="E2" s="3">
        <v>25</v>
      </c>
      <c r="F2" s="4">
        <v>412.5</v>
      </c>
      <c r="G2" s="5">
        <v>10312.5</v>
      </c>
      <c r="H2" s="2" t="s">
        <v>17</v>
      </c>
      <c r="I2" s="3">
        <v>16</v>
      </c>
      <c r="J2" s="6">
        <v>634</v>
      </c>
      <c r="K2" s="5">
        <v>10144</v>
      </c>
      <c r="L2" s="3">
        <v>15</v>
      </c>
      <c r="M2" s="2" t="s">
        <v>18</v>
      </c>
      <c r="O2" s="8">
        <f t="array" ref="O2">MAX(IF($D$2:$D$51=$D2,(--$A$2:$A$51)))</f>
        <v>43698.70653935185</v>
      </c>
      <c r="P2" s="9" t="str">
        <f t="array" ref="P2">INDEX($D$2:$D$51,MATCH($O2,(--$A$2:$A$51),0))</f>
        <v>Яйцо премиум КазгерКус 15шт пл/уп</v>
      </c>
    </row>
    <row r="3" spans="1:16" x14ac:dyDescent="0.25">
      <c r="A3" s="2" t="s">
        <v>19</v>
      </c>
      <c r="B3" s="2" t="s">
        <v>20</v>
      </c>
      <c r="C3" s="2" t="s">
        <v>15</v>
      </c>
      <c r="D3" s="2" t="s">
        <v>16</v>
      </c>
      <c r="E3" s="3">
        <v>25</v>
      </c>
      <c r="F3" s="7">
        <v>450</v>
      </c>
      <c r="G3" s="5">
        <v>11250</v>
      </c>
      <c r="H3" s="2" t="s">
        <v>17</v>
      </c>
      <c r="I3" s="3">
        <v>16</v>
      </c>
      <c r="J3" s="6">
        <v>634</v>
      </c>
      <c r="K3" s="5">
        <v>10144</v>
      </c>
      <c r="L3" s="3">
        <v>15</v>
      </c>
      <c r="M3" s="2" t="s">
        <v>18</v>
      </c>
      <c r="O3" s="8">
        <f t="array" ref="O3">MAX(IF($D$2:$D$51=$D3,(--$A$2:$A$51)))</f>
        <v>43698.70653935185</v>
      </c>
      <c r="P3" s="9" t="str">
        <f t="array" ref="P3">INDEX($D$2:$D$51,MATCH($O3,(--$A$2:$A$51),0))</f>
        <v>Яйцо премиум КазгерКус 15шт пл/уп</v>
      </c>
    </row>
    <row r="4" spans="1:16" x14ac:dyDescent="0.25">
      <c r="A4" s="2" t="s">
        <v>21</v>
      </c>
      <c r="B4" s="2" t="s">
        <v>22</v>
      </c>
      <c r="C4" s="2" t="s">
        <v>15</v>
      </c>
      <c r="D4" s="2" t="s">
        <v>16</v>
      </c>
      <c r="E4" s="3">
        <v>25</v>
      </c>
      <c r="F4" s="4">
        <v>487.5</v>
      </c>
      <c r="G4" s="5">
        <v>12187.5</v>
      </c>
      <c r="H4" s="2" t="s">
        <v>17</v>
      </c>
      <c r="I4" s="3">
        <v>16</v>
      </c>
      <c r="J4" s="6">
        <v>634</v>
      </c>
      <c r="K4" s="5">
        <v>10144</v>
      </c>
      <c r="L4" s="3">
        <v>15</v>
      </c>
      <c r="M4" s="2" t="s">
        <v>18</v>
      </c>
      <c r="O4" s="8">
        <f t="array" ref="O4">MAX(IF($D$2:$D$51=$D4,(--$A$2:$A$51)))</f>
        <v>43698.70653935185</v>
      </c>
      <c r="P4" s="9" t="str">
        <f t="array" ref="P4">INDEX($D$2:$D$51,MATCH($O4,(--$A$2:$A$51),0))</f>
        <v>Яйцо премиум КазгерКус 15шт пл/уп</v>
      </c>
    </row>
    <row r="5" spans="1:16" x14ac:dyDescent="0.25">
      <c r="A5" s="2" t="s">
        <v>23</v>
      </c>
      <c r="B5" s="2" t="s">
        <v>24</v>
      </c>
      <c r="C5" s="2" t="s">
        <v>15</v>
      </c>
      <c r="D5" s="2" t="s">
        <v>16</v>
      </c>
      <c r="E5" s="3">
        <v>25</v>
      </c>
      <c r="F5" s="6">
        <v>457.52</v>
      </c>
      <c r="G5" s="5">
        <v>11438</v>
      </c>
      <c r="H5" s="2" t="s">
        <v>17</v>
      </c>
      <c r="I5" s="3">
        <v>16</v>
      </c>
      <c r="J5" s="6">
        <v>634</v>
      </c>
      <c r="K5" s="5">
        <v>10144</v>
      </c>
      <c r="L5" s="3">
        <v>15</v>
      </c>
      <c r="M5" s="2" t="s">
        <v>18</v>
      </c>
      <c r="O5" s="8">
        <f t="array" ref="O5">MAX(IF($D$2:$D$51=$D5,(--$A$2:$A$51)))</f>
        <v>43698.70653935185</v>
      </c>
      <c r="P5" s="9" t="str">
        <f t="array" ref="P5">INDEX($D$2:$D$51,MATCH($O5,(--$A$2:$A$51),0))</f>
        <v>Яйцо премиум КазгерКус 15шт пл/уп</v>
      </c>
    </row>
    <row r="6" spans="1:16" x14ac:dyDescent="0.25">
      <c r="A6" s="2" t="s">
        <v>25</v>
      </c>
      <c r="B6" s="2" t="s">
        <v>26</v>
      </c>
      <c r="C6" s="2" t="s">
        <v>15</v>
      </c>
      <c r="D6" s="2" t="s">
        <v>16</v>
      </c>
      <c r="E6" s="3">
        <v>25</v>
      </c>
      <c r="F6" s="6">
        <v>397.52</v>
      </c>
      <c r="G6" s="5">
        <v>9938</v>
      </c>
      <c r="H6" s="2" t="s">
        <v>17</v>
      </c>
      <c r="I6" s="3">
        <v>16</v>
      </c>
      <c r="J6" s="6">
        <v>634</v>
      </c>
      <c r="K6" s="5">
        <v>10144</v>
      </c>
      <c r="L6" s="3">
        <v>15</v>
      </c>
      <c r="M6" s="2" t="s">
        <v>18</v>
      </c>
      <c r="O6" s="8">
        <f t="array" ref="O6">MAX(IF($D$2:$D$51=$D6,(--$A$2:$A$51)))</f>
        <v>43698.70653935185</v>
      </c>
      <c r="P6" s="9" t="str">
        <f t="array" ref="P6">INDEX($D$2:$D$51,MATCH($O6,(--$A$2:$A$51),0))</f>
        <v>Яйцо премиум КазгерКус 15шт пл/уп</v>
      </c>
    </row>
    <row r="7" spans="1:16" x14ac:dyDescent="0.25">
      <c r="A7" s="2" t="s">
        <v>27</v>
      </c>
      <c r="B7" s="2" t="s">
        <v>28</v>
      </c>
      <c r="C7" s="2" t="s">
        <v>15</v>
      </c>
      <c r="D7" s="2" t="s">
        <v>16</v>
      </c>
      <c r="E7" s="3">
        <v>25</v>
      </c>
      <c r="F7" s="4">
        <v>502.5</v>
      </c>
      <c r="G7" s="5">
        <v>12562.5</v>
      </c>
      <c r="H7" s="2" t="s">
        <v>17</v>
      </c>
      <c r="I7" s="3">
        <v>16</v>
      </c>
      <c r="J7" s="6">
        <v>634</v>
      </c>
      <c r="K7" s="5">
        <v>10144</v>
      </c>
      <c r="L7" s="3">
        <v>15</v>
      </c>
      <c r="M7" s="2" t="s">
        <v>18</v>
      </c>
      <c r="O7" s="8">
        <f t="array" ref="O7">MAX(IF($D$2:$D$51=$D7,(--$A$2:$A$51)))</f>
        <v>43698.70653935185</v>
      </c>
      <c r="P7" s="9" t="str">
        <f t="array" ref="P7">INDEX($D$2:$D$51,MATCH($O7,(--$A$2:$A$51),0))</f>
        <v>Яйцо премиум КазгерКус 15шт пл/уп</v>
      </c>
    </row>
    <row r="8" spans="1:16" x14ac:dyDescent="0.25">
      <c r="A8" s="2" t="s">
        <v>29</v>
      </c>
      <c r="B8" s="2" t="s">
        <v>30</v>
      </c>
      <c r="C8" s="2" t="s">
        <v>31</v>
      </c>
      <c r="D8" s="2" t="s">
        <v>32</v>
      </c>
      <c r="E8" s="3">
        <v>24</v>
      </c>
      <c r="F8" s="7">
        <v>150</v>
      </c>
      <c r="G8" s="5">
        <v>3600</v>
      </c>
      <c r="H8" s="2" t="s">
        <v>17</v>
      </c>
      <c r="I8" s="3">
        <v>8</v>
      </c>
      <c r="J8" s="6">
        <v>210</v>
      </c>
      <c r="K8" s="5">
        <v>1680</v>
      </c>
      <c r="L8" s="3">
        <v>22</v>
      </c>
      <c r="M8" s="2" t="s">
        <v>18</v>
      </c>
      <c r="O8" s="8">
        <f t="array" ref="O8">MAX(IF($D$2:$D$51=$D8,(--$A$2:$A$51)))</f>
        <v>43654.704108796293</v>
      </c>
      <c r="P8" s="9" t="str">
        <f t="array" ref="P8">INDEX($D$2:$D$51,MATCH($O8,(--$A$2:$A$51),0))</f>
        <v>Мин вода Туран  1,5 л не газ</v>
      </c>
    </row>
    <row r="9" spans="1:16" x14ac:dyDescent="0.25">
      <c r="A9" s="2" t="s">
        <v>33</v>
      </c>
      <c r="B9" s="2" t="s">
        <v>34</v>
      </c>
      <c r="C9" s="2" t="s">
        <v>35</v>
      </c>
      <c r="D9" s="2" t="s">
        <v>36</v>
      </c>
      <c r="E9" s="3">
        <v>30</v>
      </c>
      <c r="F9" s="6">
        <v>109.42</v>
      </c>
      <c r="G9" s="5">
        <v>3282.6</v>
      </c>
      <c r="H9" s="2" t="s">
        <v>17</v>
      </c>
      <c r="I9" s="3">
        <v>50</v>
      </c>
      <c r="J9" s="6">
        <v>150</v>
      </c>
      <c r="K9" s="5">
        <v>7500</v>
      </c>
      <c r="L9" s="3">
        <v>49</v>
      </c>
      <c r="M9" s="2" t="s">
        <v>18</v>
      </c>
      <c r="O9" s="8">
        <f t="array" ref="O9">MAX(IF($D$2:$D$51=$D9,(--$A$2:$A$51)))</f>
        <v>43671.570057870369</v>
      </c>
      <c r="P9" s="9" t="str">
        <f t="array" ref="P9">INDEX($D$2:$D$51,MATCH($O9,(--$A$2:$A$51),0))</f>
        <v>Жеват рез.Дирол сладкая   мята 13,6гр</v>
      </c>
    </row>
    <row r="10" spans="1:16" x14ac:dyDescent="0.25">
      <c r="A10" s="2" t="s">
        <v>37</v>
      </c>
      <c r="B10" s="2" t="s">
        <v>38</v>
      </c>
      <c r="C10" s="2" t="s">
        <v>35</v>
      </c>
      <c r="D10" s="2" t="s">
        <v>36</v>
      </c>
      <c r="E10" s="3">
        <v>30</v>
      </c>
      <c r="F10" s="6">
        <v>109.42</v>
      </c>
      <c r="G10" s="5">
        <v>3282.6</v>
      </c>
      <c r="H10" s="2" t="s">
        <v>17</v>
      </c>
      <c r="I10" s="3">
        <v>50</v>
      </c>
      <c r="J10" s="6">
        <v>150</v>
      </c>
      <c r="K10" s="5">
        <v>7500</v>
      </c>
      <c r="L10" s="3">
        <v>49</v>
      </c>
      <c r="M10" s="2" t="s">
        <v>18</v>
      </c>
      <c r="O10" s="8">
        <f t="array" ref="O10">MAX(IF($D$2:$D$51=$D10,(--$A$2:$A$51)))</f>
        <v>43671.570057870369</v>
      </c>
      <c r="P10" s="9" t="str">
        <f t="array" ref="P10">INDEX($D$2:$D$51,MATCH($O10,(--$A$2:$A$51),0))</f>
        <v>Жеват рез.Дирол сладкая   мята 13,6гр</v>
      </c>
    </row>
    <row r="11" spans="1:16" x14ac:dyDescent="0.25">
      <c r="A11" s="2" t="s">
        <v>39</v>
      </c>
      <c r="B11" s="2" t="s">
        <v>40</v>
      </c>
      <c r="C11" s="2" t="s">
        <v>35</v>
      </c>
      <c r="D11" s="2" t="s">
        <v>41</v>
      </c>
      <c r="E11" s="3">
        <v>12</v>
      </c>
      <c r="F11" s="6">
        <v>132.94999999999999</v>
      </c>
      <c r="G11" s="5">
        <v>1595.4</v>
      </c>
      <c r="H11" s="2" t="s">
        <v>17</v>
      </c>
      <c r="I11" s="3">
        <v>19</v>
      </c>
      <c r="J11" s="6">
        <v>208</v>
      </c>
      <c r="K11" s="5">
        <v>3952</v>
      </c>
      <c r="L11" s="3">
        <v>19</v>
      </c>
      <c r="M11" s="2" t="s">
        <v>18</v>
      </c>
      <c r="O11" s="8">
        <f t="array" ref="O11">MAX(IF($D$2:$D$51=$D11,(--$A$2:$A$51)))</f>
        <v>43699.475219907406</v>
      </c>
      <c r="P11" s="9" t="str">
        <f t="array" ref="P11">INDEX($D$2:$D$51,MATCH($O11,(--$A$2:$A$51),0))</f>
        <v>Жеват рез.Дирол 60 минут свежести  мята 16гр</v>
      </c>
    </row>
    <row r="12" spans="1:16" x14ac:dyDescent="0.25">
      <c r="A12" s="2" t="s">
        <v>39</v>
      </c>
      <c r="B12" s="2" t="s">
        <v>40</v>
      </c>
      <c r="C12" s="2" t="s">
        <v>35</v>
      </c>
      <c r="D12" s="2" t="s">
        <v>42</v>
      </c>
      <c r="E12" s="3">
        <v>12</v>
      </c>
      <c r="F12" s="6">
        <v>132.94999999999999</v>
      </c>
      <c r="G12" s="5">
        <v>1595.4</v>
      </c>
      <c r="H12" s="2" t="s">
        <v>17</v>
      </c>
      <c r="I12" s="3">
        <v>16</v>
      </c>
      <c r="J12" s="6">
        <v>208</v>
      </c>
      <c r="K12" s="5">
        <v>3328</v>
      </c>
      <c r="L12" s="3">
        <v>17</v>
      </c>
      <c r="M12" s="2" t="s">
        <v>18</v>
      </c>
      <c r="O12" s="8">
        <f t="array" ref="O12">MAX(IF($D$2:$D$51=$D12,(--$A$2:$A$51)))</f>
        <v>43699.475219907406</v>
      </c>
      <c r="P12" s="9" t="str">
        <f t="array" ref="P12">INDEX($D$2:$D$51,MATCH($O12,(--$A$2:$A$51),0))</f>
        <v>Жеват рез.Дирол 60 минут свежести  мята 16гр</v>
      </c>
    </row>
    <row r="13" spans="1:16" x14ac:dyDescent="0.25">
      <c r="A13" s="2" t="s">
        <v>43</v>
      </c>
      <c r="B13" s="2" t="s">
        <v>44</v>
      </c>
      <c r="C13" s="2" t="s">
        <v>45</v>
      </c>
      <c r="D13" s="2" t="s">
        <v>46</v>
      </c>
      <c r="E13" s="3">
        <v>6</v>
      </c>
      <c r="F13" s="7">
        <v>811</v>
      </c>
      <c r="G13" s="5">
        <v>4866</v>
      </c>
      <c r="H13" s="2" t="s">
        <v>17</v>
      </c>
      <c r="I13" s="3">
        <v>7</v>
      </c>
      <c r="J13" s="5">
        <v>1135</v>
      </c>
      <c r="K13" s="5">
        <v>7945</v>
      </c>
      <c r="L13" s="3">
        <v>7</v>
      </c>
      <c r="M13" s="2" t="s">
        <v>18</v>
      </c>
      <c r="O13" s="8">
        <f t="array" ref="O13">MAX(IF($D$2:$D$51=$D13,(--$A$2:$A$51)))</f>
        <v>43699.459722222222</v>
      </c>
      <c r="P13" s="9" t="str">
        <f t="array" ref="P13">INDEX($D$2:$D$51,MATCH($O13,(--$A$2:$A$51),0))</f>
        <v>Чипсы Pringles  165гр ветчина и сыр</v>
      </c>
    </row>
    <row r="14" spans="1:16" x14ac:dyDescent="0.25">
      <c r="A14" s="2" t="s">
        <v>47</v>
      </c>
      <c r="B14" s="2" t="s">
        <v>48</v>
      </c>
      <c r="C14" s="2" t="s">
        <v>45</v>
      </c>
      <c r="D14" s="2" t="s">
        <v>46</v>
      </c>
      <c r="E14" s="3">
        <v>5</v>
      </c>
      <c r="F14" s="7">
        <v>811</v>
      </c>
      <c r="G14" s="5">
        <v>4055</v>
      </c>
      <c r="H14" s="2" t="s">
        <v>17</v>
      </c>
      <c r="I14" s="3">
        <v>7</v>
      </c>
      <c r="J14" s="5">
        <v>1135</v>
      </c>
      <c r="K14" s="5">
        <v>7945</v>
      </c>
      <c r="L14" s="3">
        <v>7</v>
      </c>
      <c r="M14" s="2" t="s">
        <v>18</v>
      </c>
      <c r="O14" s="8">
        <f t="array" ref="O14">MAX(IF($D$2:$D$51=$D14,(--$A$2:$A$51)))</f>
        <v>43699.459722222222</v>
      </c>
      <c r="P14" s="9" t="str">
        <f t="array" ref="P14">INDEX($D$2:$D$51,MATCH($O14,(--$A$2:$A$51),0))</f>
        <v>Чипсы Pringles  165гр ветчина и сыр</v>
      </c>
    </row>
    <row r="15" spans="1:16" x14ac:dyDescent="0.25">
      <c r="A15" s="2" t="s">
        <v>43</v>
      </c>
      <c r="B15" s="2" t="s">
        <v>44</v>
      </c>
      <c r="C15" s="2" t="s">
        <v>45</v>
      </c>
      <c r="D15" s="2" t="s">
        <v>49</v>
      </c>
      <c r="E15" s="3">
        <v>6</v>
      </c>
      <c r="F15" s="7">
        <v>811</v>
      </c>
      <c r="G15" s="5">
        <v>4866</v>
      </c>
      <c r="H15" s="2" t="s">
        <v>17</v>
      </c>
      <c r="I15" s="3">
        <v>8</v>
      </c>
      <c r="J15" s="5">
        <v>1135</v>
      </c>
      <c r="K15" s="5">
        <v>9080</v>
      </c>
      <c r="L15" s="3">
        <v>8</v>
      </c>
      <c r="M15" s="2" t="s">
        <v>18</v>
      </c>
      <c r="O15" s="8">
        <f t="array" ref="O15">MAX(IF($D$2:$D$51=$D15,(--$A$2:$A$51)))</f>
        <v>43699.459722222222</v>
      </c>
      <c r="P15" s="9" t="str">
        <f t="array" ref="P15">INDEX($D$2:$D$51,MATCH($O15,(--$A$2:$A$51),0))</f>
        <v>Чипсы Pringles  165гр ветчина и сыр</v>
      </c>
    </row>
    <row r="16" spans="1:16" x14ac:dyDescent="0.25">
      <c r="A16" s="2" t="s">
        <v>47</v>
      </c>
      <c r="B16" s="2" t="s">
        <v>48</v>
      </c>
      <c r="C16" s="2" t="s">
        <v>45</v>
      </c>
      <c r="D16" s="2" t="s">
        <v>49</v>
      </c>
      <c r="E16" s="3">
        <v>5</v>
      </c>
      <c r="F16" s="7">
        <v>811</v>
      </c>
      <c r="G16" s="5">
        <v>4055</v>
      </c>
      <c r="H16" s="2" t="s">
        <v>17</v>
      </c>
      <c r="I16" s="3">
        <v>8</v>
      </c>
      <c r="J16" s="5">
        <v>1135</v>
      </c>
      <c r="K16" s="5">
        <v>9080</v>
      </c>
      <c r="L16" s="3">
        <v>8</v>
      </c>
      <c r="M16" s="2" t="s">
        <v>18</v>
      </c>
      <c r="O16" s="8">
        <f t="array" ref="O16">MAX(IF($D$2:$D$51=$D16,(--$A$2:$A$51)))</f>
        <v>43699.459722222222</v>
      </c>
      <c r="P16" s="9" t="str">
        <f t="array" ref="P16">INDEX($D$2:$D$51,MATCH($O16,(--$A$2:$A$51),0))</f>
        <v>Чипсы Pringles  165гр ветчина и сыр</v>
      </c>
    </row>
    <row r="17" spans="1:16" x14ac:dyDescent="0.25">
      <c r="A17" s="2" t="s">
        <v>43</v>
      </c>
      <c r="B17" s="2" t="s">
        <v>44</v>
      </c>
      <c r="C17" s="2" t="s">
        <v>45</v>
      </c>
      <c r="D17" s="2" t="s">
        <v>50</v>
      </c>
      <c r="E17" s="3">
        <v>6</v>
      </c>
      <c r="F17" s="7">
        <v>933</v>
      </c>
      <c r="G17" s="5">
        <v>5598</v>
      </c>
      <c r="H17" s="2" t="s">
        <v>17</v>
      </c>
      <c r="I17" s="3">
        <v>5</v>
      </c>
      <c r="J17" s="5">
        <v>1135</v>
      </c>
      <c r="K17" s="5">
        <v>5675</v>
      </c>
      <c r="L17" s="3">
        <v>5</v>
      </c>
      <c r="M17" s="2" t="s">
        <v>18</v>
      </c>
      <c r="O17" s="8">
        <f t="array" ref="O17">MAX(IF($D$2:$D$51=$D17,(--$A$2:$A$51)))</f>
        <v>43699.459722222222</v>
      </c>
      <c r="P17" s="9" t="str">
        <f t="array" ref="P17">INDEX($D$2:$D$51,MATCH($O17,(--$A$2:$A$51),0))</f>
        <v>Чипсы Pringles  165гр ветчина и сыр</v>
      </c>
    </row>
    <row r="18" spans="1:16" x14ac:dyDescent="0.25">
      <c r="A18" s="2" t="s">
        <v>51</v>
      </c>
      <c r="B18" s="2" t="s">
        <v>52</v>
      </c>
      <c r="C18" s="2" t="s">
        <v>45</v>
      </c>
      <c r="D18" s="2" t="s">
        <v>53</v>
      </c>
      <c r="E18" s="3">
        <v>6</v>
      </c>
      <c r="F18" s="7">
        <v>811</v>
      </c>
      <c r="G18" s="5">
        <v>4866</v>
      </c>
      <c r="H18" s="2" t="s">
        <v>17</v>
      </c>
      <c r="I18" s="3">
        <v>2</v>
      </c>
      <c r="J18" s="5">
        <v>1135</v>
      </c>
      <c r="K18" s="5">
        <v>2270</v>
      </c>
      <c r="L18" s="3">
        <v>2</v>
      </c>
      <c r="M18" s="2" t="s">
        <v>18</v>
      </c>
      <c r="O18" s="8">
        <f t="array" ref="O18">MAX(IF($D$2:$D$51=$D18,(--$A$2:$A$51)))</f>
        <v>43685.502418981479</v>
      </c>
      <c r="P18" s="9" t="str">
        <f t="array" ref="P18">INDEX($D$2:$D$51,MATCH($O18,(--$A$2:$A$51),0))</f>
        <v>Чипсы Pringles  165гр сыр и лук</v>
      </c>
    </row>
    <row r="19" spans="1:16" x14ac:dyDescent="0.25">
      <c r="A19" s="2" t="s">
        <v>43</v>
      </c>
      <c r="B19" s="2" t="s">
        <v>44</v>
      </c>
      <c r="C19" s="2" t="s">
        <v>45</v>
      </c>
      <c r="D19" s="2" t="s">
        <v>54</v>
      </c>
      <c r="E19" s="3">
        <v>6</v>
      </c>
      <c r="F19" s="7">
        <v>933</v>
      </c>
      <c r="G19" s="5">
        <v>5598</v>
      </c>
      <c r="H19" s="2" t="s">
        <v>17</v>
      </c>
      <c r="I19" s="3">
        <v>4</v>
      </c>
      <c r="J19" s="5">
        <v>1306</v>
      </c>
      <c r="K19" s="5">
        <v>5224</v>
      </c>
      <c r="L19" s="3">
        <v>5</v>
      </c>
      <c r="M19" s="2" t="s">
        <v>18</v>
      </c>
      <c r="O19" s="8">
        <f t="array" ref="O19">MAX(IF($D$2:$D$51=$D19,(--$A$2:$A$51)))</f>
        <v>43699.459722222222</v>
      </c>
      <c r="P19" s="9" t="str">
        <f t="array" ref="P19">INDEX($D$2:$D$51,MATCH($O19,(--$A$2:$A$51),0))</f>
        <v>Чипсы Pringles  165гр ветчина и сыр</v>
      </c>
    </row>
    <row r="20" spans="1:16" x14ac:dyDescent="0.25">
      <c r="A20" s="2" t="s">
        <v>47</v>
      </c>
      <c r="B20" s="2" t="s">
        <v>48</v>
      </c>
      <c r="C20" s="2" t="s">
        <v>45</v>
      </c>
      <c r="D20" s="2" t="s">
        <v>54</v>
      </c>
      <c r="E20" s="3">
        <v>5</v>
      </c>
      <c r="F20" s="7">
        <v>933</v>
      </c>
      <c r="G20" s="5">
        <v>4665</v>
      </c>
      <c r="H20" s="2" t="s">
        <v>17</v>
      </c>
      <c r="I20" s="3">
        <v>4</v>
      </c>
      <c r="J20" s="5">
        <v>1306</v>
      </c>
      <c r="K20" s="5">
        <v>5224</v>
      </c>
      <c r="L20" s="3">
        <v>5</v>
      </c>
      <c r="M20" s="2" t="s">
        <v>18</v>
      </c>
      <c r="O20" s="8">
        <f t="array" ref="O20">MAX(IF($D$2:$D$51=$D20,(--$A$2:$A$51)))</f>
        <v>43699.459722222222</v>
      </c>
      <c r="P20" s="9" t="str">
        <f t="array" ref="P20">INDEX($D$2:$D$51,MATCH($O20,(--$A$2:$A$51),0))</f>
        <v>Чипсы Pringles  165гр ветчина и сыр</v>
      </c>
    </row>
    <row r="21" spans="1:16" x14ac:dyDescent="0.25">
      <c r="A21" s="2" t="s">
        <v>51</v>
      </c>
      <c r="B21" s="2" t="s">
        <v>52</v>
      </c>
      <c r="C21" s="2" t="s">
        <v>45</v>
      </c>
      <c r="D21" s="2" t="s">
        <v>54</v>
      </c>
      <c r="E21" s="3">
        <v>6</v>
      </c>
      <c r="F21" s="7">
        <v>933</v>
      </c>
      <c r="G21" s="5">
        <v>5598</v>
      </c>
      <c r="H21" s="2" t="s">
        <v>17</v>
      </c>
      <c r="I21" s="3">
        <v>4</v>
      </c>
      <c r="J21" s="5">
        <v>1306</v>
      </c>
      <c r="K21" s="5">
        <v>5224</v>
      </c>
      <c r="L21" s="3">
        <v>5</v>
      </c>
      <c r="M21" s="2" t="s">
        <v>18</v>
      </c>
      <c r="O21" s="8">
        <f t="array" ref="O21">MAX(IF($D$2:$D$51=$D21,(--$A$2:$A$51)))</f>
        <v>43699.459722222222</v>
      </c>
      <c r="P21" s="9" t="str">
        <f t="array" ref="P21">INDEX($D$2:$D$51,MATCH($O21,(--$A$2:$A$51),0))</f>
        <v>Чипсы Pringles  165гр ветчина и сыр</v>
      </c>
    </row>
    <row r="22" spans="1:16" x14ac:dyDescent="0.25">
      <c r="A22" s="2" t="s">
        <v>43</v>
      </c>
      <c r="B22" s="2" t="s">
        <v>44</v>
      </c>
      <c r="C22" s="2" t="s">
        <v>45</v>
      </c>
      <c r="D22" s="2" t="s">
        <v>55</v>
      </c>
      <c r="E22" s="3">
        <v>6</v>
      </c>
      <c r="F22" s="7">
        <v>933</v>
      </c>
      <c r="G22" s="5">
        <v>5598</v>
      </c>
      <c r="H22" s="2" t="s">
        <v>17</v>
      </c>
      <c r="I22" s="3">
        <v>4</v>
      </c>
      <c r="J22" s="5">
        <v>1306</v>
      </c>
      <c r="K22" s="5">
        <v>5224</v>
      </c>
      <c r="L22" s="3">
        <v>4</v>
      </c>
      <c r="M22" s="2" t="s">
        <v>18</v>
      </c>
      <c r="O22" s="8">
        <f t="array" ref="O22">MAX(IF($D$2:$D$51=$D22,(--$A$2:$A$51)))</f>
        <v>43699.459722222222</v>
      </c>
      <c r="P22" s="9" t="str">
        <f t="array" ref="P22">INDEX($D$2:$D$51,MATCH($O22,(--$A$2:$A$51),0))</f>
        <v>Чипсы Pringles  165гр ветчина и сыр</v>
      </c>
    </row>
    <row r="23" spans="1:16" x14ac:dyDescent="0.25">
      <c r="A23" s="2" t="s">
        <v>47</v>
      </c>
      <c r="B23" s="2" t="s">
        <v>48</v>
      </c>
      <c r="C23" s="2" t="s">
        <v>45</v>
      </c>
      <c r="D23" s="2" t="s">
        <v>55</v>
      </c>
      <c r="E23" s="3">
        <v>5</v>
      </c>
      <c r="F23" s="7">
        <v>933</v>
      </c>
      <c r="G23" s="5">
        <v>4665</v>
      </c>
      <c r="H23" s="2" t="s">
        <v>17</v>
      </c>
      <c r="I23" s="3">
        <v>4</v>
      </c>
      <c r="J23" s="5">
        <v>1306</v>
      </c>
      <c r="K23" s="5">
        <v>5224</v>
      </c>
      <c r="L23" s="3">
        <v>4</v>
      </c>
      <c r="M23" s="2" t="s">
        <v>18</v>
      </c>
      <c r="O23" s="8">
        <f t="array" ref="O23">MAX(IF($D$2:$D$51=$D23,(--$A$2:$A$51)))</f>
        <v>43699.459722222222</v>
      </c>
      <c r="P23" s="9" t="str">
        <f t="array" ref="P23">INDEX($D$2:$D$51,MATCH($O23,(--$A$2:$A$51),0))</f>
        <v>Чипсы Pringles  165гр ветчина и сыр</v>
      </c>
    </row>
    <row r="24" spans="1:16" x14ac:dyDescent="0.25">
      <c r="A24" s="2" t="s">
        <v>51</v>
      </c>
      <c r="B24" s="2" t="s">
        <v>52</v>
      </c>
      <c r="C24" s="2" t="s">
        <v>45</v>
      </c>
      <c r="D24" s="2" t="s">
        <v>55</v>
      </c>
      <c r="E24" s="3">
        <v>6</v>
      </c>
      <c r="F24" s="7">
        <v>933</v>
      </c>
      <c r="G24" s="5">
        <v>5598</v>
      </c>
      <c r="H24" s="2" t="s">
        <v>17</v>
      </c>
      <c r="I24" s="3">
        <v>4</v>
      </c>
      <c r="J24" s="5">
        <v>1306</v>
      </c>
      <c r="K24" s="5">
        <v>5224</v>
      </c>
      <c r="L24" s="3">
        <v>4</v>
      </c>
      <c r="M24" s="2" t="s">
        <v>18</v>
      </c>
      <c r="O24" s="8">
        <f t="array" ref="O24">MAX(IF($D$2:$D$51=$D24,(--$A$2:$A$51)))</f>
        <v>43699.459722222222</v>
      </c>
      <c r="P24" s="9" t="str">
        <f t="array" ref="P24">INDEX($D$2:$D$51,MATCH($O24,(--$A$2:$A$51),0))</f>
        <v>Чипсы Pringles  165гр ветчина и сыр</v>
      </c>
    </row>
    <row r="25" spans="1:16" x14ac:dyDescent="0.25">
      <c r="A25" s="2" t="s">
        <v>51</v>
      </c>
      <c r="B25" s="2" t="s">
        <v>52</v>
      </c>
      <c r="C25" s="2" t="s">
        <v>45</v>
      </c>
      <c r="D25" s="2" t="s">
        <v>56</v>
      </c>
      <c r="E25" s="3">
        <v>12</v>
      </c>
      <c r="F25" s="7">
        <v>309</v>
      </c>
      <c r="G25" s="5">
        <v>3708</v>
      </c>
      <c r="H25" s="2" t="s">
        <v>17</v>
      </c>
      <c r="I25" s="3">
        <v>9</v>
      </c>
      <c r="J25" s="6">
        <v>451</v>
      </c>
      <c r="K25" s="5">
        <v>4059</v>
      </c>
      <c r="L25" s="3">
        <v>8</v>
      </c>
      <c r="M25" s="2" t="s">
        <v>18</v>
      </c>
      <c r="O25" s="8">
        <f t="array" ref="O25">MAX(IF($D$2:$D$51=$D25,(--$A$2:$A$51)))</f>
        <v>43685.502418981479</v>
      </c>
      <c r="P25" s="9" t="str">
        <f t="array" ref="P25">INDEX($D$2:$D$51,MATCH($O25,(--$A$2:$A$51),0))</f>
        <v>Чипсы Pringles  165гр сыр и лук</v>
      </c>
    </row>
    <row r="26" spans="1:16" x14ac:dyDescent="0.25">
      <c r="A26" s="2" t="s">
        <v>51</v>
      </c>
      <c r="B26" s="2" t="s">
        <v>52</v>
      </c>
      <c r="C26" s="2" t="s">
        <v>45</v>
      </c>
      <c r="D26" s="2" t="s">
        <v>57</v>
      </c>
      <c r="E26" s="3">
        <v>12</v>
      </c>
      <c r="F26" s="7">
        <v>365</v>
      </c>
      <c r="G26" s="5">
        <v>4380</v>
      </c>
      <c r="H26" s="2" t="s">
        <v>17</v>
      </c>
      <c r="I26" s="3">
        <v>15</v>
      </c>
      <c r="J26" s="6">
        <v>515</v>
      </c>
      <c r="K26" s="5">
        <v>7725</v>
      </c>
      <c r="L26" s="3">
        <v>14</v>
      </c>
      <c r="M26" s="2" t="s">
        <v>18</v>
      </c>
      <c r="O26" s="8">
        <f t="array" ref="O26">MAX(IF($D$2:$D$51=$D26,(--$A$2:$A$51)))</f>
        <v>43685.502418981479</v>
      </c>
      <c r="P26" s="9" t="str">
        <f t="array" ref="P26">INDEX($D$2:$D$51,MATCH($O26,(--$A$2:$A$51),0))</f>
        <v>Чипсы Pringles  165гр сыр и лук</v>
      </c>
    </row>
    <row r="27" spans="1:16" x14ac:dyDescent="0.25">
      <c r="A27" s="2" t="s">
        <v>51</v>
      </c>
      <c r="B27" s="2" t="s">
        <v>52</v>
      </c>
      <c r="C27" s="2" t="s">
        <v>45</v>
      </c>
      <c r="D27" s="2" t="s">
        <v>58</v>
      </c>
      <c r="E27" s="3">
        <v>12</v>
      </c>
      <c r="F27" s="7">
        <v>333</v>
      </c>
      <c r="G27" s="5">
        <v>3996</v>
      </c>
      <c r="H27" s="2" t="s">
        <v>17</v>
      </c>
      <c r="I27" s="3">
        <v>12</v>
      </c>
      <c r="J27" s="6">
        <v>466</v>
      </c>
      <c r="K27" s="5">
        <v>5592</v>
      </c>
      <c r="L27" s="3">
        <v>12</v>
      </c>
      <c r="M27" s="2" t="s">
        <v>18</v>
      </c>
      <c r="O27" s="8">
        <f t="array" ref="O27">MAX(IF($D$2:$D$51=$D27,(--$A$2:$A$51)))</f>
        <v>43685.502418981479</v>
      </c>
      <c r="P27" s="9" t="str">
        <f t="array" ref="P27">INDEX($D$2:$D$51,MATCH($O27,(--$A$2:$A$51),0))</f>
        <v>Чипсы Pringles  165гр сыр и лук</v>
      </c>
    </row>
    <row r="28" spans="1:16" x14ac:dyDescent="0.25">
      <c r="A28" s="2" t="s">
        <v>51</v>
      </c>
      <c r="B28" s="2" t="s">
        <v>52</v>
      </c>
      <c r="C28" s="2" t="s">
        <v>45</v>
      </c>
      <c r="D28" s="2" t="s">
        <v>59</v>
      </c>
      <c r="E28" s="3">
        <v>12</v>
      </c>
      <c r="F28" s="7">
        <v>333</v>
      </c>
      <c r="G28" s="5">
        <v>3996</v>
      </c>
      <c r="H28" s="2" t="s">
        <v>17</v>
      </c>
      <c r="I28" s="3">
        <v>8</v>
      </c>
      <c r="J28" s="6">
        <v>451</v>
      </c>
      <c r="K28" s="5">
        <v>3608</v>
      </c>
      <c r="L28" s="3">
        <v>8</v>
      </c>
      <c r="M28" s="2" t="s">
        <v>18</v>
      </c>
      <c r="O28" s="8">
        <f t="array" ref="O28">MAX(IF($D$2:$D$51=$D28,(--$A$2:$A$51)))</f>
        <v>43685.502418981479</v>
      </c>
      <c r="P28" s="9" t="str">
        <f t="array" ref="P28">INDEX($D$2:$D$51,MATCH($O28,(--$A$2:$A$51),0))</f>
        <v>Чипсы Pringles  165гр сыр и лук</v>
      </c>
    </row>
    <row r="29" spans="1:16" x14ac:dyDescent="0.25">
      <c r="A29" s="2" t="s">
        <v>51</v>
      </c>
      <c r="B29" s="2" t="s">
        <v>52</v>
      </c>
      <c r="C29" s="2" t="s">
        <v>45</v>
      </c>
      <c r="D29" s="2" t="s">
        <v>60</v>
      </c>
      <c r="E29" s="3">
        <v>12</v>
      </c>
      <c r="F29" s="7">
        <v>333</v>
      </c>
      <c r="G29" s="5">
        <v>3996</v>
      </c>
      <c r="H29" s="2" t="s">
        <v>17</v>
      </c>
      <c r="I29" s="3">
        <v>10</v>
      </c>
      <c r="J29" s="6">
        <v>466</v>
      </c>
      <c r="K29" s="5">
        <v>4660</v>
      </c>
      <c r="L29" s="3">
        <v>9</v>
      </c>
      <c r="M29" s="2" t="s">
        <v>18</v>
      </c>
      <c r="O29" s="8">
        <f t="array" ref="O29">MAX(IF($D$2:$D$51=$D29,(--$A$2:$A$51)))</f>
        <v>43685.502418981479</v>
      </c>
      <c r="P29" s="9" t="str">
        <f t="array" ref="P29">INDEX($D$2:$D$51,MATCH($O29,(--$A$2:$A$51),0))</f>
        <v>Чипсы Pringles  165гр сыр и лук</v>
      </c>
    </row>
    <row r="30" spans="1:16" x14ac:dyDescent="0.25">
      <c r="A30" s="2" t="s">
        <v>51</v>
      </c>
      <c r="B30" s="2" t="s">
        <v>52</v>
      </c>
      <c r="C30" s="2" t="s">
        <v>45</v>
      </c>
      <c r="D30" s="2" t="s">
        <v>61</v>
      </c>
      <c r="E30" s="3">
        <v>12</v>
      </c>
      <c r="F30" s="7">
        <v>333</v>
      </c>
      <c r="G30" s="5">
        <v>3996</v>
      </c>
      <c r="H30" s="2" t="s">
        <v>17</v>
      </c>
      <c r="I30" s="3">
        <v>8</v>
      </c>
      <c r="J30" s="6">
        <v>494</v>
      </c>
      <c r="K30" s="5">
        <v>3952</v>
      </c>
      <c r="L30" s="3">
        <v>18</v>
      </c>
      <c r="M30" s="2" t="s">
        <v>18</v>
      </c>
      <c r="O30" s="8">
        <f t="array" ref="O30">MAX(IF($D$2:$D$51=$D30,(--$A$2:$A$51)))</f>
        <v>43685.502418981479</v>
      </c>
      <c r="P30" s="9" t="str">
        <f t="array" ref="P30">INDEX($D$2:$D$51,MATCH($O30,(--$A$2:$A$51),0))</f>
        <v>Чипсы Pringles  165гр сыр и лук</v>
      </c>
    </row>
    <row r="31" spans="1:16" x14ac:dyDescent="0.25">
      <c r="A31" s="2" t="s">
        <v>47</v>
      </c>
      <c r="B31" s="2" t="s">
        <v>48</v>
      </c>
      <c r="C31" s="2" t="s">
        <v>45</v>
      </c>
      <c r="D31" s="2" t="s">
        <v>62</v>
      </c>
      <c r="E31" s="3">
        <v>12</v>
      </c>
      <c r="F31" s="7">
        <v>414</v>
      </c>
      <c r="G31" s="5">
        <v>4968</v>
      </c>
      <c r="H31" s="2" t="s">
        <v>17</v>
      </c>
      <c r="I31" s="3">
        <v>15</v>
      </c>
      <c r="J31" s="6">
        <v>580</v>
      </c>
      <c r="K31" s="5">
        <v>8700</v>
      </c>
      <c r="L31" s="3">
        <v>14</v>
      </c>
      <c r="M31" s="2" t="s">
        <v>18</v>
      </c>
      <c r="O31" s="8">
        <f t="array" ref="O31">MAX(IF($D$2:$D$51=$D31,(--$A$2:$A$51)))</f>
        <v>43685.502418981479</v>
      </c>
      <c r="P31" s="9" t="str">
        <f t="array" ref="P31">INDEX($D$2:$D$51,MATCH($O31,(--$A$2:$A$51),0))</f>
        <v>Чипсы Pringles  165гр сыр и лук</v>
      </c>
    </row>
    <row r="32" spans="1:16" x14ac:dyDescent="0.25">
      <c r="A32" s="2" t="s">
        <v>51</v>
      </c>
      <c r="B32" s="2" t="s">
        <v>52</v>
      </c>
      <c r="C32" s="2" t="s">
        <v>45</v>
      </c>
      <c r="D32" s="2" t="s">
        <v>62</v>
      </c>
      <c r="E32" s="3">
        <v>12</v>
      </c>
      <c r="F32" s="7">
        <v>414</v>
      </c>
      <c r="G32" s="5">
        <v>4968</v>
      </c>
      <c r="H32" s="2" t="s">
        <v>17</v>
      </c>
      <c r="I32" s="3">
        <v>15</v>
      </c>
      <c r="J32" s="6">
        <v>580</v>
      </c>
      <c r="K32" s="5">
        <v>8700</v>
      </c>
      <c r="L32" s="3">
        <v>14</v>
      </c>
      <c r="M32" s="2" t="s">
        <v>18</v>
      </c>
      <c r="O32" s="8">
        <f t="array" ref="O32">MAX(IF($D$2:$D$51=$D32,(--$A$2:$A$51)))</f>
        <v>43685.502418981479</v>
      </c>
      <c r="P32" s="9" t="str">
        <f t="array" ref="P32">INDEX($D$2:$D$51,MATCH($O32,(--$A$2:$A$51),0))</f>
        <v>Чипсы Pringles  165гр сыр и лук</v>
      </c>
    </row>
    <row r="33" spans="1:16" x14ac:dyDescent="0.25">
      <c r="A33" s="2" t="s">
        <v>43</v>
      </c>
      <c r="B33" s="2" t="s">
        <v>44</v>
      </c>
      <c r="C33" s="2" t="s">
        <v>45</v>
      </c>
      <c r="D33" s="2" t="s">
        <v>63</v>
      </c>
      <c r="E33" s="3">
        <v>10</v>
      </c>
      <c r="F33" s="4">
        <v>171.2</v>
      </c>
      <c r="G33" s="5">
        <v>1712</v>
      </c>
      <c r="H33" s="2" t="s">
        <v>17</v>
      </c>
      <c r="I33" s="3">
        <v>13</v>
      </c>
      <c r="J33" s="6">
        <v>221</v>
      </c>
      <c r="K33" s="5">
        <v>2873</v>
      </c>
      <c r="L33" s="3">
        <v>13</v>
      </c>
      <c r="M33" s="2" t="s">
        <v>18</v>
      </c>
      <c r="O33" s="8">
        <f t="array" ref="O33">MAX(IF($D$2:$D$51=$D33,(--$A$2:$A$51)))</f>
        <v>43699.459722222222</v>
      </c>
      <c r="P33" s="9" t="str">
        <f t="array" ref="P33">INDEX($D$2:$D$51,MATCH($O33,(--$A$2:$A$51),0))</f>
        <v>Чипсы Pringles  165гр ветчина и сыр</v>
      </c>
    </row>
    <row r="34" spans="1:16" x14ac:dyDescent="0.25">
      <c r="A34" s="2" t="s">
        <v>47</v>
      </c>
      <c r="B34" s="2" t="s">
        <v>48</v>
      </c>
      <c r="C34" s="2" t="s">
        <v>45</v>
      </c>
      <c r="D34" s="2" t="s">
        <v>64</v>
      </c>
      <c r="E34" s="3">
        <v>10</v>
      </c>
      <c r="F34" s="7">
        <v>173</v>
      </c>
      <c r="G34" s="5">
        <v>1730</v>
      </c>
      <c r="H34" s="2" t="s">
        <v>17</v>
      </c>
      <c r="I34" s="3">
        <v>5</v>
      </c>
      <c r="J34" s="6">
        <v>234</v>
      </c>
      <c r="K34" s="5">
        <v>1170</v>
      </c>
      <c r="L34" s="3">
        <v>6</v>
      </c>
      <c r="M34" s="2" t="s">
        <v>18</v>
      </c>
      <c r="O34" s="8">
        <f t="array" ref="O34">MAX(IF($D$2:$D$51=$D34,(--$A$2:$A$51)))</f>
        <v>43644.759976851848</v>
      </c>
      <c r="P34" s="9" t="str">
        <f t="array" ref="P34">INDEX($D$2:$D$51,MATCH($O34,(--$A$2:$A$51),0))</f>
        <v>Чипсы Pringles  165гр ветчина и сыр</v>
      </c>
    </row>
    <row r="35" spans="1:16" x14ac:dyDescent="0.25">
      <c r="A35" s="2" t="s">
        <v>51</v>
      </c>
      <c r="B35" s="2" t="s">
        <v>52</v>
      </c>
      <c r="C35" s="2" t="s">
        <v>45</v>
      </c>
      <c r="D35" s="2" t="s">
        <v>65</v>
      </c>
      <c r="E35" s="3">
        <v>10</v>
      </c>
      <c r="F35" s="7">
        <v>252</v>
      </c>
      <c r="G35" s="5">
        <v>2520</v>
      </c>
      <c r="H35" s="2" t="s">
        <v>17</v>
      </c>
      <c r="I35" s="3">
        <v>12</v>
      </c>
      <c r="J35" s="6">
        <v>353</v>
      </c>
      <c r="K35" s="5">
        <v>4236</v>
      </c>
      <c r="L35" s="3">
        <v>12</v>
      </c>
      <c r="M35" s="2" t="s">
        <v>18</v>
      </c>
      <c r="O35" s="8">
        <f t="array" ref="O35">MAX(IF($D$2:$D$51=$D35,(--$A$2:$A$51)))</f>
        <v>43685.502418981479</v>
      </c>
      <c r="P35" s="9" t="str">
        <f t="array" ref="P35">INDEX($D$2:$D$51,MATCH($O35,(--$A$2:$A$51),0))</f>
        <v>Чипсы Pringles  165гр сыр и лук</v>
      </c>
    </row>
    <row r="36" spans="1:16" x14ac:dyDescent="0.25">
      <c r="A36" s="2" t="s">
        <v>51</v>
      </c>
      <c r="B36" s="2" t="s">
        <v>52</v>
      </c>
      <c r="C36" s="2" t="s">
        <v>45</v>
      </c>
      <c r="D36" s="2" t="s">
        <v>66</v>
      </c>
      <c r="E36" s="3">
        <v>10</v>
      </c>
      <c r="F36" s="7">
        <v>252</v>
      </c>
      <c r="G36" s="5">
        <v>2520</v>
      </c>
      <c r="H36" s="2" t="s">
        <v>17</v>
      </c>
      <c r="I36" s="3">
        <v>8</v>
      </c>
      <c r="J36" s="6">
        <v>353</v>
      </c>
      <c r="K36" s="5">
        <v>2824</v>
      </c>
      <c r="L36" s="3">
        <v>8</v>
      </c>
      <c r="M36" s="2" t="s">
        <v>18</v>
      </c>
      <c r="O36" s="8">
        <f t="array" ref="O36">MAX(IF($D$2:$D$51=$D36,(--$A$2:$A$51)))</f>
        <v>43685.502418981479</v>
      </c>
      <c r="P36" s="9" t="str">
        <f t="array" ref="P36">INDEX($D$2:$D$51,MATCH($O36,(--$A$2:$A$51),0))</f>
        <v>Чипсы Pringles  165гр сыр и лук</v>
      </c>
    </row>
    <row r="37" spans="1:16" x14ac:dyDescent="0.25">
      <c r="A37" s="2" t="s">
        <v>51</v>
      </c>
      <c r="B37" s="2" t="s">
        <v>52</v>
      </c>
      <c r="C37" s="2" t="s">
        <v>45</v>
      </c>
      <c r="D37" s="2" t="s">
        <v>67</v>
      </c>
      <c r="E37" s="3">
        <v>6</v>
      </c>
      <c r="F37" s="7">
        <v>272</v>
      </c>
      <c r="G37" s="5">
        <v>1632</v>
      </c>
      <c r="H37" s="2" t="s">
        <v>17</v>
      </c>
      <c r="I37" s="3">
        <v>7</v>
      </c>
      <c r="J37" s="6">
        <v>381</v>
      </c>
      <c r="K37" s="5">
        <v>2667</v>
      </c>
      <c r="L37" s="3">
        <v>7</v>
      </c>
      <c r="M37" s="2" t="s">
        <v>18</v>
      </c>
      <c r="O37" s="8">
        <f t="array" ref="O37">MAX(IF($D$2:$D$51=$D37,(--$A$2:$A$51)))</f>
        <v>43685.502418981479</v>
      </c>
      <c r="P37" s="9" t="str">
        <f t="array" ref="P37">INDEX($D$2:$D$51,MATCH($O37,(--$A$2:$A$51),0))</f>
        <v>Чипсы Pringles  165гр сыр и лук</v>
      </c>
    </row>
    <row r="38" spans="1:16" x14ac:dyDescent="0.25">
      <c r="A38" s="2" t="s">
        <v>51</v>
      </c>
      <c r="B38" s="2" t="s">
        <v>52</v>
      </c>
      <c r="C38" s="2" t="s">
        <v>45</v>
      </c>
      <c r="D38" s="2" t="s">
        <v>68</v>
      </c>
      <c r="E38" s="3">
        <v>6</v>
      </c>
      <c r="F38" s="7">
        <v>272</v>
      </c>
      <c r="G38" s="5">
        <v>1632</v>
      </c>
      <c r="H38" s="2" t="s">
        <v>17</v>
      </c>
      <c r="I38" s="3">
        <v>10</v>
      </c>
      <c r="J38" s="6">
        <v>381</v>
      </c>
      <c r="K38" s="5">
        <v>3810</v>
      </c>
      <c r="L38" s="3">
        <v>10</v>
      </c>
      <c r="M38" s="2" t="s">
        <v>18</v>
      </c>
      <c r="O38" s="8">
        <f t="array" ref="O38">MAX(IF($D$2:$D$51=$D38,(--$A$2:$A$51)))</f>
        <v>43685.502418981479</v>
      </c>
      <c r="P38" s="9" t="str">
        <f t="array" ref="P38">INDEX($D$2:$D$51,MATCH($O38,(--$A$2:$A$51),0))</f>
        <v>Чипсы Pringles  165гр сыр и лук</v>
      </c>
    </row>
    <row r="39" spans="1:16" x14ac:dyDescent="0.25">
      <c r="A39" s="2" t="s">
        <v>47</v>
      </c>
      <c r="B39" s="2" t="s">
        <v>48</v>
      </c>
      <c r="C39" s="2" t="s">
        <v>45</v>
      </c>
      <c r="D39" s="2" t="s">
        <v>69</v>
      </c>
      <c r="E39" s="3">
        <v>5</v>
      </c>
      <c r="F39" s="7">
        <v>141</v>
      </c>
      <c r="G39" s="6">
        <v>705</v>
      </c>
      <c r="H39" s="2" t="s">
        <v>17</v>
      </c>
      <c r="I39" s="3">
        <v>10</v>
      </c>
      <c r="J39" s="6">
        <v>197</v>
      </c>
      <c r="K39" s="5">
        <v>1970</v>
      </c>
      <c r="L39" s="3">
        <v>10</v>
      </c>
      <c r="M39" s="2" t="s">
        <v>18</v>
      </c>
      <c r="O39" s="8">
        <f t="array" ref="O39">MAX(IF($D$2:$D$51=$D39,(--$A$2:$A$51)))</f>
        <v>43685.502418981479</v>
      </c>
      <c r="P39" s="9" t="str">
        <f t="array" ref="P39">INDEX($D$2:$D$51,MATCH($O39,(--$A$2:$A$51),0))</f>
        <v>Чипсы Pringles  165гр сыр и лук</v>
      </c>
    </row>
    <row r="40" spans="1:16" x14ac:dyDescent="0.25">
      <c r="A40" s="2" t="s">
        <v>51</v>
      </c>
      <c r="B40" s="2" t="s">
        <v>52</v>
      </c>
      <c r="C40" s="2" t="s">
        <v>45</v>
      </c>
      <c r="D40" s="2" t="s">
        <v>69</v>
      </c>
      <c r="E40" s="3">
        <v>10</v>
      </c>
      <c r="F40" s="7">
        <v>141</v>
      </c>
      <c r="G40" s="5">
        <v>1410</v>
      </c>
      <c r="H40" s="2" t="s">
        <v>17</v>
      </c>
      <c r="I40" s="3">
        <v>10</v>
      </c>
      <c r="J40" s="6">
        <v>197</v>
      </c>
      <c r="K40" s="5">
        <v>1970</v>
      </c>
      <c r="L40" s="3">
        <v>10</v>
      </c>
      <c r="M40" s="2" t="s">
        <v>18</v>
      </c>
      <c r="O40" s="8">
        <f t="array" ref="O40">MAX(IF($D$2:$D$51=$D40,(--$A$2:$A$51)))</f>
        <v>43685.502418981479</v>
      </c>
      <c r="P40" s="9" t="str">
        <f t="array" ref="P40">INDEX($D$2:$D$51,MATCH($O40,(--$A$2:$A$51),0))</f>
        <v>Чипсы Pringles  165гр сыр и лук</v>
      </c>
    </row>
    <row r="41" spans="1:16" x14ac:dyDescent="0.25">
      <c r="A41" s="2" t="s">
        <v>47</v>
      </c>
      <c r="B41" s="2" t="s">
        <v>48</v>
      </c>
      <c r="C41" s="2" t="s">
        <v>45</v>
      </c>
      <c r="D41" s="2" t="s">
        <v>70</v>
      </c>
      <c r="E41" s="3">
        <v>5</v>
      </c>
      <c r="F41" s="7">
        <v>141</v>
      </c>
      <c r="G41" s="6">
        <v>705</v>
      </c>
      <c r="H41" s="2" t="s">
        <v>17</v>
      </c>
      <c r="I41" s="3">
        <v>9</v>
      </c>
      <c r="J41" s="6">
        <v>197</v>
      </c>
      <c r="K41" s="5">
        <v>1773</v>
      </c>
      <c r="L41" s="3">
        <v>9</v>
      </c>
      <c r="M41" s="2" t="s">
        <v>18</v>
      </c>
      <c r="O41" s="8">
        <f t="array" ref="O41">MAX(IF($D$2:$D$51=$D41,(--$A$2:$A$51)))</f>
        <v>43685.502418981479</v>
      </c>
      <c r="P41" s="9" t="str">
        <f t="array" ref="P41">INDEX($D$2:$D$51,MATCH($O41,(--$A$2:$A$51),0))</f>
        <v>Чипсы Pringles  165гр сыр и лук</v>
      </c>
    </row>
    <row r="42" spans="1:16" x14ac:dyDescent="0.25">
      <c r="A42" s="2" t="s">
        <v>51</v>
      </c>
      <c r="B42" s="2" t="s">
        <v>52</v>
      </c>
      <c r="C42" s="2" t="s">
        <v>45</v>
      </c>
      <c r="D42" s="2" t="s">
        <v>70</v>
      </c>
      <c r="E42" s="3">
        <v>10</v>
      </c>
      <c r="F42" s="7">
        <v>141</v>
      </c>
      <c r="G42" s="5">
        <v>1410</v>
      </c>
      <c r="H42" s="2" t="s">
        <v>17</v>
      </c>
      <c r="I42" s="3">
        <v>9</v>
      </c>
      <c r="J42" s="6">
        <v>197</v>
      </c>
      <c r="K42" s="5">
        <v>1773</v>
      </c>
      <c r="L42" s="3">
        <v>9</v>
      </c>
      <c r="M42" s="2" t="s">
        <v>18</v>
      </c>
      <c r="O42" s="8">
        <f t="array" ref="O42">MAX(IF($D$2:$D$51=$D42,(--$A$2:$A$51)))</f>
        <v>43685.502418981479</v>
      </c>
      <c r="P42" s="9" t="str">
        <f t="array" ref="P42">INDEX($D$2:$D$51,MATCH($O42,(--$A$2:$A$51),0))</f>
        <v>Чипсы Pringles  165гр сыр и лук</v>
      </c>
    </row>
    <row r="43" spans="1:16" x14ac:dyDescent="0.25">
      <c r="A43" s="2" t="s">
        <v>47</v>
      </c>
      <c r="B43" s="2" t="s">
        <v>48</v>
      </c>
      <c r="C43" s="2" t="s">
        <v>45</v>
      </c>
      <c r="D43" s="2" t="s">
        <v>71</v>
      </c>
      <c r="E43" s="3">
        <v>10</v>
      </c>
      <c r="F43" s="7">
        <v>74</v>
      </c>
      <c r="G43" s="6">
        <v>740</v>
      </c>
      <c r="H43" s="2" t="s">
        <v>17</v>
      </c>
      <c r="I43" s="3">
        <v>3</v>
      </c>
      <c r="J43" s="6">
        <v>104</v>
      </c>
      <c r="K43" s="6">
        <v>312</v>
      </c>
      <c r="L43" s="3">
        <v>3</v>
      </c>
      <c r="M43" s="2" t="s">
        <v>18</v>
      </c>
      <c r="O43" s="8">
        <f t="array" ref="O43">MAX(IF($D$2:$D$51=$D43,(--$A$2:$A$51)))</f>
        <v>43644.759976851848</v>
      </c>
      <c r="P43" s="9" t="str">
        <f t="array" ref="P43">INDEX($D$2:$D$51,MATCH($O43,(--$A$2:$A$51),0))</f>
        <v>Чипсы Pringles  165гр ветчина и сыр</v>
      </c>
    </row>
    <row r="44" spans="1:16" x14ac:dyDescent="0.25">
      <c r="A44" s="2" t="s">
        <v>43</v>
      </c>
      <c r="B44" s="2" t="s">
        <v>44</v>
      </c>
      <c r="C44" s="2" t="s">
        <v>45</v>
      </c>
      <c r="D44" s="2" t="s">
        <v>72</v>
      </c>
      <c r="E44" s="3">
        <v>10</v>
      </c>
      <c r="F44" s="7">
        <v>74</v>
      </c>
      <c r="G44" s="6">
        <v>740</v>
      </c>
      <c r="H44" s="2" t="s">
        <v>17</v>
      </c>
      <c r="I44" s="3">
        <v>13</v>
      </c>
      <c r="J44" s="6">
        <v>104</v>
      </c>
      <c r="K44" s="5">
        <v>1352</v>
      </c>
      <c r="L44" s="3">
        <v>13</v>
      </c>
      <c r="M44" s="2" t="s">
        <v>18</v>
      </c>
      <c r="O44" s="8">
        <f t="array" ref="O44">MAX(IF($D$2:$D$51=$D44,(--$A$2:$A$51)))</f>
        <v>43699.459722222222</v>
      </c>
      <c r="P44" s="9" t="str">
        <f t="array" ref="P44">INDEX($D$2:$D$51,MATCH($O44,(--$A$2:$A$51),0))</f>
        <v>Чипсы Pringles  165гр ветчина и сыр</v>
      </c>
    </row>
    <row r="45" spans="1:16" x14ac:dyDescent="0.25">
      <c r="A45" s="2" t="s">
        <v>47</v>
      </c>
      <c r="B45" s="2" t="s">
        <v>48</v>
      </c>
      <c r="C45" s="2" t="s">
        <v>45</v>
      </c>
      <c r="D45" s="2" t="s">
        <v>72</v>
      </c>
      <c r="E45" s="3">
        <v>10</v>
      </c>
      <c r="F45" s="7">
        <v>74</v>
      </c>
      <c r="G45" s="6">
        <v>740</v>
      </c>
      <c r="H45" s="2" t="s">
        <v>17</v>
      </c>
      <c r="I45" s="3">
        <v>13</v>
      </c>
      <c r="J45" s="6">
        <v>104</v>
      </c>
      <c r="K45" s="5">
        <v>1352</v>
      </c>
      <c r="L45" s="3">
        <v>13</v>
      </c>
      <c r="M45" s="2" t="s">
        <v>18</v>
      </c>
      <c r="O45" s="8">
        <f t="array" ref="O45">MAX(IF($D$2:$D$51=$D45,(--$A$2:$A$51)))</f>
        <v>43699.459722222222</v>
      </c>
      <c r="P45" s="9" t="str">
        <f t="array" ref="P45">INDEX($D$2:$D$51,MATCH($O45,(--$A$2:$A$51),0))</f>
        <v>Чипсы Pringles  165гр ветчина и сыр</v>
      </c>
    </row>
    <row r="46" spans="1:16" x14ac:dyDescent="0.25">
      <c r="A46" s="2" t="s">
        <v>51</v>
      </c>
      <c r="B46" s="2" t="s">
        <v>52</v>
      </c>
      <c r="C46" s="2" t="s">
        <v>45</v>
      </c>
      <c r="D46" s="2" t="s">
        <v>72</v>
      </c>
      <c r="E46" s="3">
        <v>10</v>
      </c>
      <c r="F46" s="7">
        <v>74</v>
      </c>
      <c r="G46" s="6">
        <v>740</v>
      </c>
      <c r="H46" s="2" t="s">
        <v>17</v>
      </c>
      <c r="I46" s="3">
        <v>13</v>
      </c>
      <c r="J46" s="6">
        <v>104</v>
      </c>
      <c r="K46" s="5">
        <v>1352</v>
      </c>
      <c r="L46" s="3">
        <v>13</v>
      </c>
      <c r="M46" s="2" t="s">
        <v>18</v>
      </c>
      <c r="O46" s="8">
        <f t="array" ref="O46">MAX(IF($D$2:$D$51=$D46,(--$A$2:$A$51)))</f>
        <v>43699.459722222222</v>
      </c>
      <c r="P46" s="9" t="str">
        <f t="array" ref="P46">INDEX($D$2:$D$51,MATCH($O46,(--$A$2:$A$51),0))</f>
        <v>Чипсы Pringles  165гр ветчина и сыр</v>
      </c>
    </row>
    <row r="47" spans="1:16" x14ac:dyDescent="0.25">
      <c r="A47" s="2" t="s">
        <v>47</v>
      </c>
      <c r="B47" s="2" t="s">
        <v>48</v>
      </c>
      <c r="C47" s="2" t="s">
        <v>45</v>
      </c>
      <c r="D47" s="2" t="s">
        <v>73</v>
      </c>
      <c r="E47" s="3">
        <v>10</v>
      </c>
      <c r="F47" s="7">
        <v>74</v>
      </c>
      <c r="G47" s="6">
        <v>740</v>
      </c>
      <c r="H47" s="2" t="s">
        <v>17</v>
      </c>
      <c r="I47" s="3">
        <v>9</v>
      </c>
      <c r="J47" s="6">
        <v>104</v>
      </c>
      <c r="K47" s="6">
        <v>936</v>
      </c>
      <c r="L47" s="3">
        <v>8</v>
      </c>
      <c r="M47" s="2" t="s">
        <v>18</v>
      </c>
      <c r="O47" s="8">
        <f t="array" ref="O47">MAX(IF($D$2:$D$51=$D47,(--$A$2:$A$51)))</f>
        <v>43685.502418981479</v>
      </c>
      <c r="P47" s="9" t="str">
        <f t="array" ref="P47">INDEX($D$2:$D$51,MATCH($O47,(--$A$2:$A$51),0))</f>
        <v>Чипсы Pringles  165гр сыр и лук</v>
      </c>
    </row>
    <row r="48" spans="1:16" x14ac:dyDescent="0.25">
      <c r="A48" s="2" t="s">
        <v>51</v>
      </c>
      <c r="B48" s="2" t="s">
        <v>52</v>
      </c>
      <c r="C48" s="2" t="s">
        <v>45</v>
      </c>
      <c r="D48" s="2" t="s">
        <v>73</v>
      </c>
      <c r="E48" s="3">
        <v>10</v>
      </c>
      <c r="F48" s="7">
        <v>74</v>
      </c>
      <c r="G48" s="6">
        <v>740</v>
      </c>
      <c r="H48" s="2" t="s">
        <v>17</v>
      </c>
      <c r="I48" s="3">
        <v>9</v>
      </c>
      <c r="J48" s="6">
        <v>104</v>
      </c>
      <c r="K48" s="6">
        <v>936</v>
      </c>
      <c r="L48" s="3">
        <v>8</v>
      </c>
      <c r="M48" s="2" t="s">
        <v>18</v>
      </c>
      <c r="O48" s="8">
        <f t="array" ref="O48">MAX(IF($D$2:$D$51=$D48,(--$A$2:$A$51)))</f>
        <v>43685.502418981479</v>
      </c>
      <c r="P48" s="9" t="str">
        <f t="array" ref="P48">INDEX($D$2:$D$51,MATCH($O48,(--$A$2:$A$51),0))</f>
        <v>Чипсы Pringles  165гр сыр и лук</v>
      </c>
    </row>
    <row r="49" spans="1:16" x14ac:dyDescent="0.25">
      <c r="A49" s="2" t="s">
        <v>43</v>
      </c>
      <c r="B49" s="2" t="s">
        <v>44</v>
      </c>
      <c r="C49" s="2" t="s">
        <v>45</v>
      </c>
      <c r="D49" s="2" t="s">
        <v>74</v>
      </c>
      <c r="E49" s="3">
        <v>10</v>
      </c>
      <c r="F49" s="7">
        <v>93</v>
      </c>
      <c r="G49" s="6">
        <v>930</v>
      </c>
      <c r="H49" s="2" t="s">
        <v>17</v>
      </c>
      <c r="I49" s="3">
        <v>10</v>
      </c>
      <c r="J49" s="6">
        <v>126</v>
      </c>
      <c r="K49" s="5">
        <v>1260</v>
      </c>
      <c r="L49" s="3">
        <v>10</v>
      </c>
      <c r="M49" s="2" t="s">
        <v>18</v>
      </c>
      <c r="O49" s="8">
        <f t="array" ref="O49">MAX(IF($D$2:$D$51=$D49,(--$A$2:$A$51)))</f>
        <v>43699.459722222222</v>
      </c>
      <c r="P49" s="9" t="str">
        <f t="array" ref="P49">INDEX($D$2:$D$51,MATCH($O49,(--$A$2:$A$51),0))</f>
        <v>Чипсы Pringles  165гр ветчина и сыр</v>
      </c>
    </row>
    <row r="50" spans="1:16" x14ac:dyDescent="0.25">
      <c r="A50" s="2" t="s">
        <v>47</v>
      </c>
      <c r="B50" s="2" t="s">
        <v>48</v>
      </c>
      <c r="C50" s="2" t="s">
        <v>45</v>
      </c>
      <c r="D50" s="2" t="s">
        <v>74</v>
      </c>
      <c r="E50" s="3">
        <v>10</v>
      </c>
      <c r="F50" s="7">
        <v>93</v>
      </c>
      <c r="G50" s="6">
        <v>930</v>
      </c>
      <c r="H50" s="2" t="s">
        <v>17</v>
      </c>
      <c r="I50" s="3">
        <v>10</v>
      </c>
      <c r="J50" s="6">
        <v>126</v>
      </c>
      <c r="K50" s="5">
        <v>1260</v>
      </c>
      <c r="L50" s="3">
        <v>10</v>
      </c>
      <c r="M50" s="2" t="s">
        <v>18</v>
      </c>
      <c r="O50" s="8">
        <f t="array" ref="O50">MAX(IF($D$2:$D$51=$D50,(--$A$2:$A$51)))</f>
        <v>43699.459722222222</v>
      </c>
      <c r="P50" s="9" t="str">
        <f t="array" ref="P50">INDEX($D$2:$D$51,MATCH($O50,(--$A$2:$A$51),0))</f>
        <v>Чипсы Pringles  165гр ветчина и сыр</v>
      </c>
    </row>
    <row r="51" spans="1:16" x14ac:dyDescent="0.25">
      <c r="A51" s="2" t="s">
        <v>47</v>
      </c>
      <c r="B51" s="2" t="s">
        <v>48</v>
      </c>
      <c r="C51" s="2" t="s">
        <v>45</v>
      </c>
      <c r="D51" s="2" t="s">
        <v>75</v>
      </c>
      <c r="E51" s="3">
        <v>10</v>
      </c>
      <c r="F51" s="7">
        <v>93</v>
      </c>
      <c r="G51" s="6">
        <v>930</v>
      </c>
      <c r="H51" s="2" t="s">
        <v>17</v>
      </c>
      <c r="I51" s="3">
        <v>4</v>
      </c>
      <c r="J51" s="6">
        <v>126</v>
      </c>
      <c r="K51" s="6">
        <v>504</v>
      </c>
      <c r="L51" s="3">
        <v>4</v>
      </c>
      <c r="M51" s="2" t="s">
        <v>18</v>
      </c>
      <c r="O51" s="8">
        <f t="array" ref="O51">MAX(IF($D$2:$D$51=$D51,(--$A$2:$A$51)))</f>
        <v>43644.759976851848</v>
      </c>
      <c r="P51" s="9" t="str">
        <f t="array" ref="P51">INDEX($D$2:$D$51,MATCH($O51,(--$A$2:$A$51),0))</f>
        <v>Чипсы Pringles  165гр ветчина и сыр</v>
      </c>
    </row>
  </sheetData>
  <conditionalFormatting sqref="O2:P51">
    <cfRule type="expression" dxfId="1" priority="1">
      <formula>COUNTIF($O$2:$O2,$O2)&gt;1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2019-08-28T05:00:24Z</dcterms:modified>
</cp:coreProperties>
</file>