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c\Forms\Ws_functions\"/>
    </mc:Choice>
  </mc:AlternateContent>
  <bookViews>
    <workbookView xWindow="0" yWindow="0" windowWidth="14380" windowHeight="4190"/>
  </bookViews>
  <sheets>
    <sheet name="l" sheetId="1" r:id="rId1"/>
  </sheets>
  <definedNames>
    <definedName name="_xlnm._FilterDatabase" localSheetId="0" hidden="1">l!$A$6:$G$6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9" i="1" l="1"/>
  <c r="G87" i="1"/>
  <c r="G88" i="1"/>
  <c r="G73" i="1"/>
  <c r="G74" i="1"/>
  <c r="G75" i="1"/>
  <c r="G76" i="1"/>
  <c r="G77" i="1"/>
  <c r="G78" i="1"/>
  <c r="G79" i="1" s="1"/>
  <c r="G80" i="1" s="1"/>
  <c r="G81" i="1" s="1"/>
  <c r="G82" i="1" s="1"/>
  <c r="G83" i="1" s="1"/>
  <c r="G84" i="1" s="1"/>
  <c r="G85" i="1" s="1"/>
  <c r="G86" i="1" s="1"/>
  <c r="G65" i="1"/>
  <c r="G66" i="1"/>
  <c r="G67" i="1"/>
  <c r="G68" i="1"/>
  <c r="G69" i="1" s="1"/>
  <c r="G70" i="1" s="1"/>
  <c r="G71" i="1" s="1"/>
  <c r="G72" i="1" s="1"/>
  <c r="G57" i="1"/>
  <c r="G58" i="1" s="1"/>
  <c r="G59" i="1" s="1"/>
  <c r="G60" i="1" s="1"/>
  <c r="G61" i="1" s="1"/>
  <c r="G62" i="1" s="1"/>
  <c r="G63" i="1" s="1"/>
  <c r="G64" i="1" s="1"/>
  <c r="G9" i="1"/>
  <c r="G10" i="1"/>
  <c r="G11" i="1" s="1"/>
  <c r="G8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7" i="1"/>
  <c r="F7" i="1" s="1"/>
  <c r="D8" i="1" s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D7" i="1"/>
  <c r="C7" i="1"/>
  <c r="B9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8" i="1"/>
  <c r="D1" i="1"/>
  <c r="A8" i="1"/>
  <c r="A10" i="1" s="1"/>
  <c r="A9" i="1"/>
  <c r="A7" i="1"/>
  <c r="B3" i="1"/>
  <c r="E8" i="1" l="1"/>
  <c r="C8" i="1" s="1"/>
  <c r="F8" i="1" s="1"/>
  <c r="G12" i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A13" i="1"/>
  <c r="A11" i="1"/>
  <c r="A12" i="1"/>
  <c r="D9" i="1" l="1"/>
  <c r="G5" i="1"/>
  <c r="A14" i="1"/>
  <c r="E9" i="1" l="1"/>
  <c r="C9" i="1" s="1"/>
  <c r="F9" i="1" s="1"/>
  <c r="D10" i="1" s="1"/>
  <c r="E10" i="1" s="1"/>
  <c r="C10" i="1" s="1"/>
  <c r="A16" i="1"/>
  <c r="A15" i="1"/>
  <c r="A17" i="1"/>
  <c r="A18" i="1" l="1"/>
  <c r="A19" i="1"/>
  <c r="F10" i="1" l="1"/>
  <c r="D11" i="1" s="1"/>
  <c r="A20" i="1"/>
  <c r="E11" i="1" l="1"/>
  <c r="A21" i="1"/>
  <c r="C11" i="1" l="1"/>
  <c r="F11" i="1" s="1"/>
  <c r="D12" i="1" s="1"/>
  <c r="A22" i="1"/>
  <c r="E12" i="1" l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C12" i="1" l="1"/>
  <c r="F12" i="1" s="1"/>
  <c r="D13" i="1" s="1"/>
  <c r="E13" i="1" l="1"/>
  <c r="C13" i="1" s="1"/>
  <c r="F13" i="1" l="1"/>
  <c r="D14" i="1" l="1"/>
  <c r="E14" i="1" s="1"/>
  <c r="C14" i="1" s="1"/>
  <c r="F14" i="1" l="1"/>
  <c r="D15" i="1" s="1"/>
  <c r="E15" i="1" l="1"/>
  <c r="C15" i="1" s="1"/>
  <c r="F15" i="1" l="1"/>
  <c r="D16" i="1" l="1"/>
  <c r="E16" i="1" l="1"/>
  <c r="C16" i="1" s="1"/>
  <c r="F16" i="1" s="1"/>
  <c r="D17" i="1" l="1"/>
  <c r="E17" i="1" l="1"/>
  <c r="C17" i="1" s="1"/>
  <c r="F17" i="1" s="1"/>
  <c r="D18" i="1" l="1"/>
  <c r="E18" i="1" l="1"/>
  <c r="C18" i="1" s="1"/>
  <c r="F18" i="1" s="1"/>
  <c r="D19" i="1" l="1"/>
  <c r="E19" i="1" l="1"/>
  <c r="C19" i="1" s="1"/>
  <c r="F19" i="1" s="1"/>
  <c r="D20" i="1" l="1"/>
  <c r="E20" i="1" l="1"/>
  <c r="C20" i="1" s="1"/>
  <c r="F20" i="1" s="1"/>
  <c r="D21" i="1" l="1"/>
  <c r="E21" i="1" l="1"/>
  <c r="C21" i="1" s="1"/>
  <c r="F21" i="1" s="1"/>
  <c r="D22" i="1" l="1"/>
  <c r="E22" i="1" l="1"/>
  <c r="C22" i="1" s="1"/>
  <c r="F22" i="1" s="1"/>
  <c r="D23" i="1" l="1"/>
  <c r="E23" i="1" l="1"/>
  <c r="C23" i="1" s="1"/>
  <c r="F23" i="1" s="1"/>
  <c r="D24" i="1" l="1"/>
  <c r="E24" i="1" l="1"/>
  <c r="C24" i="1" s="1"/>
  <c r="F24" i="1" s="1"/>
  <c r="D25" i="1" l="1"/>
  <c r="E25" i="1" l="1"/>
  <c r="C25" i="1" s="1"/>
  <c r="F25" i="1" s="1"/>
  <c r="D26" i="1" l="1"/>
  <c r="E26" i="1" l="1"/>
  <c r="C26" i="1" s="1"/>
  <c r="F26" i="1" s="1"/>
  <c r="D27" i="1" l="1"/>
  <c r="E27" i="1" s="1"/>
  <c r="C27" i="1" s="1"/>
  <c r="F27" i="1" l="1"/>
  <c r="D28" i="1" l="1"/>
  <c r="E28" i="1" l="1"/>
  <c r="C28" i="1" s="1"/>
  <c r="F28" i="1" s="1"/>
  <c r="D29" i="1" l="1"/>
  <c r="E29" i="1" l="1"/>
  <c r="C29" i="1" s="1"/>
  <c r="F29" i="1" s="1"/>
  <c r="D30" i="1" l="1"/>
  <c r="E30" i="1" l="1"/>
  <c r="C30" i="1" s="1"/>
  <c r="F30" i="1" s="1"/>
  <c r="D31" i="1" l="1"/>
  <c r="E31" i="1" l="1"/>
  <c r="C31" i="1" s="1"/>
  <c r="F31" i="1" s="1"/>
  <c r="D32" i="1" l="1"/>
  <c r="E32" i="1" l="1"/>
  <c r="C32" i="1" s="1"/>
  <c r="F32" i="1" s="1"/>
  <c r="D33" i="1" l="1"/>
  <c r="E33" i="1" l="1"/>
  <c r="C33" i="1" s="1"/>
  <c r="F33" i="1" s="1"/>
  <c r="D34" i="1" l="1"/>
  <c r="E34" i="1" l="1"/>
  <c r="C34" i="1" s="1"/>
  <c r="F34" i="1" s="1"/>
  <c r="D35" i="1" l="1"/>
  <c r="E35" i="1" l="1"/>
  <c r="C35" i="1" s="1"/>
  <c r="F35" i="1" s="1"/>
  <c r="D36" i="1" l="1"/>
  <c r="E36" i="1" l="1"/>
  <c r="C36" i="1" s="1"/>
  <c r="F36" i="1" s="1"/>
  <c r="D37" i="1" l="1"/>
  <c r="E37" i="1" l="1"/>
  <c r="C37" i="1" s="1"/>
  <c r="F37" i="1" s="1"/>
  <c r="D38" i="1" l="1"/>
  <c r="E38" i="1" l="1"/>
  <c r="C38" i="1" s="1"/>
  <c r="F38" i="1" s="1"/>
  <c r="D39" i="1" l="1"/>
  <c r="E39" i="1" l="1"/>
  <c r="C39" i="1" s="1"/>
  <c r="F39" i="1" s="1"/>
  <c r="D40" i="1" l="1"/>
  <c r="E40" i="1" l="1"/>
  <c r="C40" i="1" s="1"/>
  <c r="F40" i="1" s="1"/>
  <c r="D41" i="1" l="1"/>
  <c r="E41" i="1" s="1"/>
  <c r="C41" i="1" s="1"/>
  <c r="F41" i="1" l="1"/>
  <c r="D42" i="1" l="1"/>
  <c r="E42" i="1" l="1"/>
  <c r="C42" i="1" s="1"/>
  <c r="F42" i="1" s="1"/>
  <c r="D43" i="1" l="1"/>
  <c r="E43" i="1" l="1"/>
  <c r="C43" i="1" s="1"/>
  <c r="F43" i="1" s="1"/>
  <c r="D44" i="1" l="1"/>
  <c r="E44" i="1" l="1"/>
  <c r="C44" i="1" s="1"/>
  <c r="F44" i="1" s="1"/>
  <c r="D45" i="1" l="1"/>
  <c r="E45" i="1" l="1"/>
  <c r="C45" i="1" s="1"/>
  <c r="F45" i="1" s="1"/>
  <c r="D46" i="1" l="1"/>
  <c r="E46" i="1" l="1"/>
  <c r="C46" i="1" s="1"/>
  <c r="F46" i="1" s="1"/>
  <c r="D47" i="1" l="1"/>
  <c r="E47" i="1" l="1"/>
  <c r="C47" i="1" s="1"/>
  <c r="F47" i="1" s="1"/>
  <c r="D48" i="1" l="1"/>
  <c r="E48" i="1" l="1"/>
  <c r="C48" i="1" s="1"/>
  <c r="F48" i="1" s="1"/>
  <c r="D49" i="1" l="1"/>
  <c r="E49" i="1" l="1"/>
  <c r="C49" i="1" s="1"/>
  <c r="F49" i="1" s="1"/>
  <c r="D50" i="1" l="1"/>
  <c r="E50" i="1" l="1"/>
  <c r="C50" i="1" s="1"/>
  <c r="F50" i="1" s="1"/>
  <c r="D51" i="1" l="1"/>
  <c r="E51" i="1" l="1"/>
  <c r="C51" i="1" s="1"/>
  <c r="F51" i="1" s="1"/>
  <c r="D52" i="1" l="1"/>
  <c r="E52" i="1" l="1"/>
  <c r="C52" i="1" s="1"/>
  <c r="F52" i="1" s="1"/>
  <c r="D53" i="1" l="1"/>
  <c r="E53" i="1" l="1"/>
  <c r="C53" i="1" s="1"/>
  <c r="F53" i="1" s="1"/>
  <c r="D54" i="1" l="1"/>
  <c r="E54" i="1" l="1"/>
  <c r="C54" i="1" s="1"/>
  <c r="F54" i="1" s="1"/>
  <c r="D55" i="1" l="1"/>
  <c r="E55" i="1" l="1"/>
  <c r="C55" i="1" s="1"/>
  <c r="F55" i="1" s="1"/>
  <c r="D56" i="1" l="1"/>
  <c r="E56" i="1" l="1"/>
  <c r="C56" i="1" s="1"/>
  <c r="F56" i="1" s="1"/>
  <c r="D57" i="1" l="1"/>
  <c r="E57" i="1" l="1"/>
  <c r="C57" i="1" s="1"/>
  <c r="F57" i="1" s="1"/>
  <c r="D58" i="1" l="1"/>
  <c r="E58" i="1" l="1"/>
  <c r="C58" i="1" s="1"/>
  <c r="F58" i="1" s="1"/>
  <c r="D59" i="1" l="1"/>
  <c r="E59" i="1" l="1"/>
  <c r="C59" i="1" s="1"/>
  <c r="F59" i="1" s="1"/>
  <c r="D60" i="1" l="1"/>
  <c r="E60" i="1" l="1"/>
  <c r="C60" i="1" s="1"/>
  <c r="F60" i="1" s="1"/>
  <c r="D61" i="1" l="1"/>
  <c r="E61" i="1" l="1"/>
  <c r="C61" i="1" s="1"/>
  <c r="F61" i="1" s="1"/>
  <c r="D62" i="1" l="1"/>
  <c r="E62" i="1" l="1"/>
  <c r="C62" i="1" s="1"/>
  <c r="F62" i="1" s="1"/>
  <c r="D63" i="1" l="1"/>
  <c r="E63" i="1" l="1"/>
  <c r="C63" i="1" s="1"/>
  <c r="F63" i="1" s="1"/>
  <c r="D64" i="1" l="1"/>
  <c r="E64" i="1" l="1"/>
  <c r="C64" i="1" s="1"/>
  <c r="F64" i="1" s="1"/>
  <c r="D65" i="1" l="1"/>
  <c r="E65" i="1" l="1"/>
  <c r="C65" i="1" s="1"/>
  <c r="F65" i="1" s="1"/>
  <c r="D66" i="1" l="1"/>
  <c r="E66" i="1" l="1"/>
  <c r="C66" i="1" s="1"/>
  <c r="F66" i="1" s="1"/>
  <c r="D67" i="1" l="1"/>
  <c r="E67" i="1" l="1"/>
  <c r="C67" i="1" s="1"/>
  <c r="F67" i="1" s="1"/>
  <c r="D68" i="1" l="1"/>
  <c r="E68" i="1" l="1"/>
  <c r="C68" i="1" s="1"/>
  <c r="F68" i="1" s="1"/>
  <c r="D69" i="1" l="1"/>
  <c r="E69" i="1" l="1"/>
  <c r="C69" i="1" s="1"/>
  <c r="F69" i="1" s="1"/>
  <c r="D70" i="1" l="1"/>
  <c r="E70" i="1" l="1"/>
  <c r="C70" i="1" s="1"/>
  <c r="F70" i="1" s="1"/>
  <c r="D71" i="1" l="1"/>
  <c r="E71" i="1" l="1"/>
  <c r="C71" i="1" s="1"/>
  <c r="F71" i="1" s="1"/>
  <c r="D72" i="1" l="1"/>
  <c r="E72" i="1" l="1"/>
  <c r="C72" i="1" s="1"/>
  <c r="F72" i="1" s="1"/>
  <c r="D73" i="1" l="1"/>
  <c r="E73" i="1" l="1"/>
  <c r="C73" i="1" s="1"/>
  <c r="F73" i="1" s="1"/>
  <c r="D74" i="1" l="1"/>
  <c r="E74" i="1" l="1"/>
  <c r="C74" i="1" s="1"/>
  <c r="F74" i="1" s="1"/>
  <c r="D75" i="1" l="1"/>
  <c r="E75" i="1" l="1"/>
  <c r="C75" i="1" s="1"/>
  <c r="F75" i="1" s="1"/>
  <c r="D76" i="1" l="1"/>
  <c r="E76" i="1" l="1"/>
  <c r="C76" i="1" s="1"/>
  <c r="F76" i="1" s="1"/>
  <c r="D77" i="1" l="1"/>
  <c r="E77" i="1" l="1"/>
  <c r="C77" i="1" s="1"/>
  <c r="F77" i="1" s="1"/>
  <c r="D78" i="1" l="1"/>
  <c r="E78" i="1" l="1"/>
  <c r="C78" i="1" s="1"/>
  <c r="F78" i="1" s="1"/>
  <c r="D79" i="1" l="1"/>
  <c r="E79" i="1" l="1"/>
  <c r="C79" i="1" s="1"/>
  <c r="F79" i="1" s="1"/>
  <c r="D80" i="1" l="1"/>
  <c r="E80" i="1" l="1"/>
  <c r="C80" i="1" s="1"/>
  <c r="F80" i="1" s="1"/>
  <c r="D81" i="1" l="1"/>
  <c r="E81" i="1" l="1"/>
  <c r="C81" i="1" s="1"/>
  <c r="F81" i="1" s="1"/>
  <c r="D82" i="1" l="1"/>
  <c r="E82" i="1" l="1"/>
  <c r="C82" i="1" s="1"/>
  <c r="F82" i="1" s="1"/>
  <c r="D83" i="1" l="1"/>
  <c r="E83" i="1" l="1"/>
  <c r="C83" i="1" s="1"/>
  <c r="F83" i="1" s="1"/>
  <c r="D84" i="1" l="1"/>
  <c r="E84" i="1" l="1"/>
  <c r="C84" i="1" s="1"/>
  <c r="F84" i="1" s="1"/>
  <c r="D85" i="1" l="1"/>
  <c r="E85" i="1" l="1"/>
  <c r="C85" i="1" s="1"/>
  <c r="F85" i="1" s="1"/>
  <c r="D86" i="1" l="1"/>
  <c r="E86" i="1" l="1"/>
  <c r="C86" i="1" s="1"/>
  <c r="F86" i="1" s="1"/>
  <c r="D87" i="1" l="1"/>
  <c r="E87" i="1" l="1"/>
  <c r="C87" i="1" s="1"/>
  <c r="F87" i="1" s="1"/>
  <c r="D88" i="1" l="1"/>
  <c r="E88" i="1" l="1"/>
  <c r="C88" i="1" s="1"/>
  <c r="F88" i="1" s="1"/>
  <c r="D89" i="1" l="1"/>
  <c r="E89" i="1" l="1"/>
  <c r="C89" i="1" s="1"/>
  <c r="F89" i="1" s="1"/>
  <c r="D90" i="1" l="1"/>
  <c r="E90" i="1" l="1"/>
  <c r="C90" i="1" s="1"/>
  <c r="F90" i="1" s="1"/>
  <c r="D91" i="1" l="1"/>
  <c r="E91" i="1" l="1"/>
  <c r="C91" i="1" s="1"/>
  <c r="F91" i="1" s="1"/>
  <c r="D92" i="1" l="1"/>
  <c r="E92" i="1" l="1"/>
  <c r="C92" i="1" s="1"/>
  <c r="F92" i="1" s="1"/>
  <c r="D93" i="1" l="1"/>
  <c r="E93" i="1" l="1"/>
  <c r="C93" i="1" s="1"/>
  <c r="F93" i="1" s="1"/>
  <c r="D94" i="1" l="1"/>
  <c r="E94" i="1" l="1"/>
  <c r="C94" i="1" s="1"/>
  <c r="F94" i="1" s="1"/>
  <c r="D95" i="1" l="1"/>
  <c r="E95" i="1" l="1"/>
  <c r="C95" i="1" s="1"/>
  <c r="F95" i="1" s="1"/>
  <c r="D96" i="1" l="1"/>
  <c r="E96" i="1" l="1"/>
  <c r="C96" i="1" s="1"/>
  <c r="F96" i="1" s="1"/>
  <c r="D97" i="1" l="1"/>
  <c r="E97" i="1" s="1"/>
  <c r="C97" i="1" s="1"/>
  <c r="F97" i="1" l="1"/>
  <c r="D98" i="1" l="1"/>
  <c r="E98" i="1" s="1"/>
  <c r="C98" i="1" s="1"/>
  <c r="F98" i="1" l="1"/>
  <c r="D99" i="1" s="1"/>
  <c r="E99" i="1" l="1"/>
  <c r="C99" i="1" s="1"/>
  <c r="F99" i="1" l="1"/>
  <c r="D100" i="1" l="1"/>
  <c r="E100" i="1" l="1"/>
  <c r="C100" i="1" s="1"/>
  <c r="F100" i="1" s="1"/>
  <c r="D101" i="1" l="1"/>
  <c r="E101" i="1" s="1"/>
  <c r="C101" i="1" s="1"/>
  <c r="F101" i="1" l="1"/>
  <c r="D102" i="1" l="1"/>
  <c r="E102" i="1" s="1"/>
  <c r="C102" i="1" s="1"/>
  <c r="F102" i="1" l="1"/>
  <c r="D103" i="1" s="1"/>
  <c r="E103" i="1" l="1"/>
  <c r="C103" i="1" s="1"/>
  <c r="F103" i="1" l="1"/>
  <c r="D104" i="1" l="1"/>
  <c r="E104" i="1" l="1"/>
  <c r="C104" i="1" s="1"/>
  <c r="F104" i="1" s="1"/>
  <c r="D105" i="1" l="1"/>
  <c r="E105" i="1" s="1"/>
  <c r="C105" i="1" s="1"/>
  <c r="F105" i="1" l="1"/>
  <c r="D106" i="1" l="1"/>
  <c r="E106" i="1" s="1"/>
  <c r="C106" i="1" s="1"/>
  <c r="F106" i="1" l="1"/>
  <c r="D107" i="1" s="1"/>
  <c r="E107" i="1" l="1"/>
  <c r="C107" i="1" s="1"/>
  <c r="F107" i="1" l="1"/>
  <c r="D108" i="1" l="1"/>
  <c r="E108" i="1" l="1"/>
  <c r="C108" i="1" s="1"/>
  <c r="F108" i="1" s="1"/>
  <c r="D109" i="1" l="1"/>
  <c r="E109" i="1" l="1"/>
  <c r="C109" i="1" s="1"/>
  <c r="F109" i="1" s="1"/>
  <c r="D110" i="1" l="1"/>
  <c r="E110" i="1" l="1"/>
  <c r="C110" i="1" s="1"/>
  <c r="F110" i="1" s="1"/>
  <c r="D111" i="1" l="1"/>
  <c r="E111" i="1" l="1"/>
  <c r="C111" i="1" s="1"/>
  <c r="F111" i="1" s="1"/>
  <c r="D112" i="1" l="1"/>
  <c r="E112" i="1" l="1"/>
  <c r="C112" i="1" s="1"/>
  <c r="F112" i="1" s="1"/>
  <c r="D113" i="1" l="1"/>
  <c r="E113" i="1" l="1"/>
  <c r="C113" i="1" s="1"/>
  <c r="F113" i="1" s="1"/>
  <c r="D114" i="1" l="1"/>
  <c r="E114" i="1" l="1"/>
  <c r="C114" i="1" s="1"/>
  <c r="F114" i="1" s="1"/>
  <c r="D115" i="1" l="1"/>
  <c r="E115" i="1" l="1"/>
  <c r="C115" i="1" s="1"/>
  <c r="F115" i="1" s="1"/>
  <c r="D116" i="1" l="1"/>
  <c r="E116" i="1" l="1"/>
  <c r="C116" i="1" s="1"/>
  <c r="F116" i="1" s="1"/>
  <c r="D117" i="1" l="1"/>
  <c r="E117" i="1" l="1"/>
  <c r="C117" i="1" s="1"/>
  <c r="F117" i="1" s="1"/>
  <c r="D118" i="1" l="1"/>
  <c r="E118" i="1" l="1"/>
  <c r="C118" i="1" s="1"/>
  <c r="F118" i="1" s="1"/>
  <c r="D119" i="1" l="1"/>
  <c r="E119" i="1" l="1"/>
  <c r="C119" i="1" s="1"/>
  <c r="F119" i="1" s="1"/>
  <c r="D120" i="1" l="1"/>
  <c r="E120" i="1" l="1"/>
  <c r="C120" i="1" s="1"/>
  <c r="F120" i="1" s="1"/>
  <c r="D121" i="1" l="1"/>
  <c r="E121" i="1" l="1"/>
  <c r="C121" i="1" s="1"/>
  <c r="F121" i="1" s="1"/>
  <c r="D122" i="1" l="1"/>
  <c r="E122" i="1" l="1"/>
  <c r="C122" i="1" s="1"/>
  <c r="F122" i="1" s="1"/>
  <c r="D123" i="1" l="1"/>
  <c r="E123" i="1" l="1"/>
  <c r="C123" i="1" s="1"/>
  <c r="F123" i="1" s="1"/>
  <c r="D124" i="1" l="1"/>
  <c r="E124" i="1" l="1"/>
  <c r="C124" i="1" s="1"/>
  <c r="F124" i="1" s="1"/>
  <c r="D125" i="1" l="1"/>
  <c r="E125" i="1" l="1"/>
  <c r="C125" i="1" s="1"/>
  <c r="F125" i="1" s="1"/>
  <c r="D126" i="1" l="1"/>
  <c r="E126" i="1" l="1"/>
  <c r="C126" i="1" s="1"/>
  <c r="F126" i="1" s="1"/>
  <c r="D127" i="1" l="1"/>
  <c r="E127" i="1" l="1"/>
  <c r="C127" i="1" s="1"/>
  <c r="F127" i="1" s="1"/>
  <c r="D128" i="1" l="1"/>
  <c r="E128" i="1" l="1"/>
  <c r="C128" i="1" s="1"/>
  <c r="F128" i="1" s="1"/>
  <c r="D129" i="1" l="1"/>
  <c r="E129" i="1" l="1"/>
  <c r="C129" i="1" s="1"/>
  <c r="F129" i="1" s="1"/>
  <c r="D130" i="1" l="1"/>
  <c r="E130" i="1" l="1"/>
  <c r="C130" i="1" s="1"/>
  <c r="F130" i="1" s="1"/>
  <c r="D131" i="1" l="1"/>
  <c r="E131" i="1" l="1"/>
  <c r="C131" i="1" s="1"/>
  <c r="F131" i="1" s="1"/>
  <c r="D132" i="1" l="1"/>
  <c r="E132" i="1" l="1"/>
  <c r="C132" i="1" s="1"/>
  <c r="F132" i="1" s="1"/>
  <c r="D133" i="1" l="1"/>
  <c r="E133" i="1" l="1"/>
  <c r="C133" i="1" s="1"/>
  <c r="F133" i="1" s="1"/>
  <c r="D134" i="1" l="1"/>
  <c r="E134" i="1" l="1"/>
  <c r="C134" i="1" s="1"/>
  <c r="F134" i="1" s="1"/>
  <c r="D135" i="1" l="1"/>
  <c r="E135" i="1" l="1"/>
  <c r="C135" i="1" s="1"/>
  <c r="F135" i="1" s="1"/>
  <c r="D136" i="1" l="1"/>
  <c r="E136" i="1" l="1"/>
  <c r="C136" i="1" s="1"/>
  <c r="F136" i="1" s="1"/>
  <c r="D137" i="1" l="1"/>
  <c r="E137" i="1" l="1"/>
  <c r="C137" i="1" s="1"/>
  <c r="F137" i="1" s="1"/>
  <c r="D138" i="1" l="1"/>
  <c r="E138" i="1" l="1"/>
  <c r="C138" i="1" s="1"/>
  <c r="F138" i="1" s="1"/>
  <c r="D139" i="1" l="1"/>
  <c r="E139" i="1" l="1"/>
  <c r="C139" i="1" s="1"/>
  <c r="F139" i="1" s="1"/>
  <c r="D140" i="1" l="1"/>
  <c r="E140" i="1" l="1"/>
  <c r="C140" i="1" s="1"/>
  <c r="F140" i="1" s="1"/>
  <c r="D141" i="1" l="1"/>
  <c r="E141" i="1" l="1"/>
  <c r="C141" i="1" s="1"/>
  <c r="F141" i="1" s="1"/>
  <c r="D142" i="1" l="1"/>
  <c r="E142" i="1" l="1"/>
  <c r="C142" i="1" s="1"/>
  <c r="F142" i="1" s="1"/>
  <c r="D143" i="1" l="1"/>
  <c r="E143" i="1" l="1"/>
  <c r="C143" i="1" s="1"/>
  <c r="F143" i="1" s="1"/>
  <c r="D144" i="1" l="1"/>
  <c r="E144" i="1" l="1"/>
  <c r="C144" i="1" s="1"/>
  <c r="F144" i="1" s="1"/>
  <c r="D145" i="1" l="1"/>
  <c r="E145" i="1" l="1"/>
  <c r="C145" i="1" s="1"/>
  <c r="F145" i="1" s="1"/>
  <c r="D146" i="1" l="1"/>
  <c r="E146" i="1" l="1"/>
  <c r="C146" i="1" s="1"/>
  <c r="F146" i="1" s="1"/>
  <c r="D147" i="1" l="1"/>
  <c r="E147" i="1" l="1"/>
  <c r="C147" i="1" s="1"/>
  <c r="F147" i="1" s="1"/>
  <c r="D148" i="1" l="1"/>
  <c r="E148" i="1" l="1"/>
  <c r="C148" i="1" s="1"/>
  <c r="F148" i="1" s="1"/>
  <c r="D149" i="1" l="1"/>
  <c r="E149" i="1" l="1"/>
  <c r="C149" i="1" s="1"/>
  <c r="F149" i="1" s="1"/>
  <c r="D150" i="1" l="1"/>
  <c r="E150" i="1" l="1"/>
  <c r="C150" i="1" s="1"/>
  <c r="F150" i="1" s="1"/>
  <c r="D151" i="1" l="1"/>
  <c r="E151" i="1" l="1"/>
  <c r="C151" i="1" s="1"/>
  <c r="F151" i="1" s="1"/>
  <c r="D152" i="1" l="1"/>
  <c r="E152" i="1" l="1"/>
  <c r="C152" i="1" s="1"/>
  <c r="F152" i="1" s="1"/>
  <c r="D153" i="1" l="1"/>
  <c r="E153" i="1" l="1"/>
  <c r="C153" i="1" s="1"/>
  <c r="F153" i="1" s="1"/>
  <c r="D154" i="1" l="1"/>
  <c r="E154" i="1" l="1"/>
  <c r="C154" i="1" s="1"/>
  <c r="F154" i="1" s="1"/>
  <c r="D155" i="1" l="1"/>
  <c r="E155" i="1" l="1"/>
  <c r="C155" i="1" s="1"/>
  <c r="F155" i="1" s="1"/>
  <c r="D156" i="1" l="1"/>
  <c r="E156" i="1" l="1"/>
  <c r="C156" i="1" s="1"/>
  <c r="F156" i="1" s="1"/>
  <c r="D157" i="1" l="1"/>
  <c r="E157" i="1" l="1"/>
  <c r="C157" i="1" s="1"/>
  <c r="F157" i="1" s="1"/>
  <c r="D158" i="1" l="1"/>
  <c r="E158" i="1" l="1"/>
  <c r="C158" i="1" s="1"/>
  <c r="F158" i="1" s="1"/>
  <c r="D159" i="1" l="1"/>
  <c r="E159" i="1" l="1"/>
  <c r="C159" i="1" s="1"/>
  <c r="F159" i="1" s="1"/>
  <c r="D160" i="1" l="1"/>
  <c r="E160" i="1" l="1"/>
  <c r="C160" i="1" s="1"/>
  <c r="F160" i="1" s="1"/>
  <c r="D161" i="1" l="1"/>
  <c r="E161" i="1" l="1"/>
  <c r="C161" i="1" s="1"/>
  <c r="F161" i="1" s="1"/>
  <c r="D162" i="1" l="1"/>
  <c r="E162" i="1" l="1"/>
  <c r="C162" i="1" s="1"/>
  <c r="F162" i="1" s="1"/>
  <c r="D163" i="1" l="1"/>
  <c r="E163" i="1" l="1"/>
  <c r="C163" i="1" s="1"/>
  <c r="F163" i="1" s="1"/>
  <c r="D164" i="1" l="1"/>
  <c r="E164" i="1" l="1"/>
  <c r="C164" i="1" s="1"/>
  <c r="F164" i="1" s="1"/>
  <c r="D165" i="1" l="1"/>
  <c r="E165" i="1" l="1"/>
  <c r="C165" i="1" s="1"/>
  <c r="F165" i="1" s="1"/>
  <c r="D166" i="1" l="1"/>
  <c r="E166" i="1" l="1"/>
  <c r="C166" i="1" s="1"/>
  <c r="F166" i="1" s="1"/>
  <c r="D167" i="1" l="1"/>
  <c r="E167" i="1" l="1"/>
  <c r="C167" i="1" s="1"/>
  <c r="F167" i="1" s="1"/>
  <c r="D168" i="1" l="1"/>
  <c r="E168" i="1" l="1"/>
  <c r="C168" i="1" s="1"/>
  <c r="F168" i="1" s="1"/>
  <c r="D169" i="1" l="1"/>
  <c r="E169" i="1" l="1"/>
  <c r="C169" i="1" s="1"/>
  <c r="F169" i="1" s="1"/>
  <c r="D170" i="1" l="1"/>
  <c r="E170" i="1" l="1"/>
  <c r="C170" i="1" s="1"/>
  <c r="F170" i="1" s="1"/>
  <c r="D171" i="1" l="1"/>
  <c r="E171" i="1" l="1"/>
  <c r="C171" i="1" s="1"/>
  <c r="F171" i="1" s="1"/>
  <c r="D172" i="1" l="1"/>
  <c r="E172" i="1" l="1"/>
  <c r="C172" i="1" s="1"/>
  <c r="F172" i="1" s="1"/>
  <c r="D173" i="1" l="1"/>
  <c r="E173" i="1" l="1"/>
  <c r="C173" i="1" s="1"/>
  <c r="F173" i="1" s="1"/>
  <c r="D174" i="1" l="1"/>
  <c r="E174" i="1" l="1"/>
  <c r="C174" i="1" s="1"/>
  <c r="F174" i="1" s="1"/>
  <c r="D175" i="1" l="1"/>
  <c r="E175" i="1" l="1"/>
  <c r="C175" i="1" s="1"/>
  <c r="F175" i="1" s="1"/>
  <c r="D176" i="1" l="1"/>
  <c r="E176" i="1" l="1"/>
  <c r="C176" i="1" s="1"/>
  <c r="F176" i="1" s="1"/>
  <c r="D177" i="1" l="1"/>
  <c r="E177" i="1" l="1"/>
  <c r="C177" i="1" s="1"/>
  <c r="F177" i="1" s="1"/>
  <c r="D178" i="1" l="1"/>
  <c r="E178" i="1" l="1"/>
  <c r="C178" i="1" s="1"/>
  <c r="F178" i="1" s="1"/>
  <c r="D179" i="1" l="1"/>
  <c r="E179" i="1" l="1"/>
  <c r="C179" i="1" s="1"/>
  <c r="F179" i="1" s="1"/>
  <c r="D180" i="1" l="1"/>
  <c r="E180" i="1" l="1"/>
  <c r="C180" i="1" s="1"/>
  <c r="F180" i="1" s="1"/>
  <c r="D181" i="1" l="1"/>
  <c r="E181" i="1" l="1"/>
  <c r="C181" i="1" s="1"/>
  <c r="F181" i="1" s="1"/>
  <c r="D182" i="1" l="1"/>
  <c r="E182" i="1" l="1"/>
  <c r="C182" i="1" s="1"/>
  <c r="F182" i="1" s="1"/>
  <c r="D183" i="1" l="1"/>
  <c r="E183" i="1" l="1"/>
  <c r="C183" i="1" s="1"/>
  <c r="F183" i="1" s="1"/>
  <c r="D184" i="1" l="1"/>
  <c r="E184" i="1" l="1"/>
  <c r="C184" i="1" s="1"/>
  <c r="F184" i="1" s="1"/>
  <c r="D185" i="1" l="1"/>
  <c r="E185" i="1" s="1"/>
  <c r="C185" i="1" s="1"/>
  <c r="F185" i="1" l="1"/>
  <c r="D186" i="1" l="1"/>
  <c r="E186" i="1" l="1"/>
  <c r="C186" i="1" s="1"/>
  <c r="F186" i="1" s="1"/>
  <c r="D187" i="1" s="1"/>
  <c r="C5" i="1" l="1"/>
  <c r="F187" i="1" l="1"/>
  <c r="D188" i="1" s="1"/>
  <c r="F188" i="1" l="1"/>
  <c r="D189" i="1" s="1"/>
  <c r="E5" i="1"/>
  <c r="F189" i="1" l="1"/>
  <c r="D190" i="1" s="1"/>
  <c r="F190" i="1" l="1"/>
  <c r="D191" i="1" s="1"/>
  <c r="F191" i="1" l="1"/>
  <c r="D192" i="1" s="1"/>
  <c r="F192" i="1" l="1"/>
  <c r="D193" i="1" s="1"/>
  <c r="F193" i="1" l="1"/>
  <c r="D194" i="1" s="1"/>
  <c r="F194" i="1" l="1"/>
  <c r="D195" i="1" s="1"/>
  <c r="F195" i="1" l="1"/>
  <c r="D196" i="1" s="1"/>
  <c r="F196" i="1" l="1"/>
  <c r="D197" i="1" s="1"/>
  <c r="F197" i="1" l="1"/>
  <c r="D198" i="1" s="1"/>
  <c r="F198" i="1" l="1"/>
  <c r="D199" i="1" s="1"/>
  <c r="F199" i="1" l="1"/>
  <c r="D200" i="1" s="1"/>
  <c r="F200" i="1" l="1"/>
  <c r="D201" i="1" s="1"/>
  <c r="F201" i="1" l="1"/>
  <c r="D202" i="1" s="1"/>
  <c r="F202" i="1" l="1"/>
  <c r="D203" i="1" s="1"/>
  <c r="F203" i="1" l="1"/>
  <c r="D204" i="1" s="1"/>
  <c r="F204" i="1" l="1"/>
  <c r="D205" i="1" s="1"/>
  <c r="F205" i="1" l="1"/>
  <c r="D206" i="1" s="1"/>
  <c r="F206" i="1" l="1"/>
  <c r="D207" i="1" s="1"/>
  <c r="F207" i="1" l="1"/>
  <c r="D208" i="1" s="1"/>
  <c r="F208" i="1" l="1"/>
  <c r="D209" i="1" s="1"/>
  <c r="F209" i="1" l="1"/>
  <c r="D210" i="1" s="1"/>
  <c r="F210" i="1" l="1"/>
  <c r="D211" i="1" s="1"/>
  <c r="F211" i="1" l="1"/>
  <c r="D212" i="1" s="1"/>
  <c r="F212" i="1" l="1"/>
  <c r="D213" i="1" s="1"/>
  <c r="F213" i="1" l="1"/>
  <c r="D214" i="1" s="1"/>
  <c r="F214" i="1" l="1"/>
  <c r="D215" i="1" s="1"/>
  <c r="F215" i="1" l="1"/>
  <c r="D216" i="1" s="1"/>
  <c r="F216" i="1" l="1"/>
  <c r="D217" i="1" s="1"/>
  <c r="F217" i="1" l="1"/>
  <c r="D218" i="1" s="1"/>
  <c r="F218" i="1" l="1"/>
  <c r="D219" i="1" s="1"/>
  <c r="F219" i="1" l="1"/>
  <c r="D220" i="1" s="1"/>
  <c r="F220" i="1" l="1"/>
  <c r="D221" i="1" s="1"/>
  <c r="F221" i="1" l="1"/>
  <c r="D222" i="1" s="1"/>
  <c r="F222" i="1" l="1"/>
  <c r="D223" i="1" s="1"/>
  <c r="F223" i="1" l="1"/>
  <c r="D224" i="1" s="1"/>
  <c r="F224" i="1" l="1"/>
  <c r="D225" i="1" s="1"/>
  <c r="F225" i="1" l="1"/>
  <c r="D226" i="1" s="1"/>
  <c r="F226" i="1" l="1"/>
  <c r="D227" i="1" s="1"/>
  <c r="F227" i="1" l="1"/>
  <c r="D228" i="1" s="1"/>
  <c r="F228" i="1" l="1"/>
  <c r="F5" i="1" l="1"/>
  <c r="H5" i="1" s="1"/>
</calcChain>
</file>

<file path=xl/sharedStrings.xml><?xml version="1.0" encoding="utf-8"?>
<sst xmlns="http://schemas.openxmlformats.org/spreadsheetml/2006/main" count="12" uniqueCount="11">
  <si>
    <t>сумма</t>
  </si>
  <si>
    <t>ставка</t>
  </si>
  <si>
    <t>срок</t>
  </si>
  <si>
    <t>ном</t>
  </si>
  <si>
    <t>дата</t>
  </si>
  <si>
    <t>анн</t>
  </si>
  <si>
    <t>аннуитет</t>
  </si>
  <si>
    <t>база</t>
  </si>
  <si>
    <t>проценты</t>
  </si>
  <si>
    <t>тело</t>
  </si>
  <si>
    <t>доп выплаты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</si>
</sst>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4" fontId="0" fillId="0" borderId="0" xfId="0" applyNumberFormat="1"/>
    <xf numFmtId="3" fontId="0" fillId="0" borderId="0" xfId="0" applyNumberFormat="1"/>
    <xf numFmtId="0" fontId="0" fillId="0" borderId="0" xfId="0" applyAlignment="1">
      <alignment horizontal="right"/>
    </xf>
    <xf numFmtId="3" fontId="0" fillId="2" borderId="0" xfId="0" applyNumberFormat="1" applyFill="1"/>
    <xf numFmtId="10" fontId="0" fillId="2" borderId="0" xfId="0" applyNumberFormat="1" applyFill="1"/>
    <xf numFmtId="0" fontId="0" fillId="2" borderId="0" xfId="0" applyFill="1"/>
    <xf numFmtId="14" fontId="0" fillId="2" borderId="0" xfId="0" applyNumberFormat="1" applyFill="1"/>
  </cellXfs>
  <cellStyles count="1">
    <cellStyle name="Обычный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0"/>
  <sheetViews>
    <sheetView tabSelected="1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G10" sqref="G10"/>
    </sheetView>
  </sheetViews>
  <sheetFormatPr defaultRowHeight="14.5" x14ac:dyDescent="0.35"/>
  <cols>
    <col min="1" max="1" width="7.54296875" customWidth="1"/>
    <col min="2" max="2" width="13.90625" customWidth="1"/>
    <col min="3" max="3" width="10.26953125" customWidth="1"/>
    <col min="4" max="4" width="10.1796875" bestFit="1" customWidth="1"/>
    <col min="5" max="5" width="10" customWidth="1"/>
    <col min="6" max="6" width="10.26953125" customWidth="1"/>
    <col min="7" max="7" width="13" customWidth="1"/>
  </cols>
  <sheetData>
    <row r="1" spans="1:8" x14ac:dyDescent="0.35">
      <c r="A1" t="s">
        <v>0</v>
      </c>
      <c r="B1" s="4">
        <v>3219000</v>
      </c>
      <c r="C1" t="s">
        <v>5</v>
      </c>
      <c r="D1" s="2">
        <f>ROUND(PMT(B2/12,B3,-B1),)</f>
        <v>33420</v>
      </c>
    </row>
    <row r="2" spans="1:8" x14ac:dyDescent="0.35">
      <c r="A2" t="s">
        <v>1</v>
      </c>
      <c r="B2" s="5">
        <v>9.4E-2</v>
      </c>
    </row>
    <row r="3" spans="1:8" x14ac:dyDescent="0.35">
      <c r="A3" t="s">
        <v>2</v>
      </c>
      <c r="B3" s="6">
        <f>15*12</f>
        <v>180</v>
      </c>
    </row>
    <row r="4" spans="1:8" x14ac:dyDescent="0.35">
      <c r="A4" t="s">
        <v>4</v>
      </c>
      <c r="B4" s="7">
        <v>43382</v>
      </c>
      <c r="F4" s="3"/>
    </row>
    <row r="5" spans="1:8" x14ac:dyDescent="0.35">
      <c r="C5" s="2">
        <f>SUBTOTAL(9,C7:C1000)</f>
        <v>2820123.6199999996</v>
      </c>
      <c r="D5" s="2"/>
      <c r="E5" s="2">
        <f t="shared" ref="E5:G5" si="0">SUBTOTAL(9,E7:E1000)</f>
        <v>1180364.6200000003</v>
      </c>
      <c r="F5" s="2">
        <f t="shared" si="0"/>
        <v>1639758.9999999993</v>
      </c>
      <c r="G5" s="2">
        <f t="shared" si="0"/>
        <v>1579241</v>
      </c>
      <c r="H5" s="2">
        <f>G5+F5</f>
        <v>3218999.9999999991</v>
      </c>
    </row>
    <row r="6" spans="1:8" x14ac:dyDescent="0.35">
      <c r="A6" t="s">
        <v>3</v>
      </c>
      <c r="B6" t="s">
        <v>4</v>
      </c>
      <c r="C6" t="s">
        <v>6</v>
      </c>
      <c r="D6" t="s">
        <v>7</v>
      </c>
      <c r="E6" t="s">
        <v>8</v>
      </c>
      <c r="F6" t="s">
        <v>9</v>
      </c>
      <c r="G6" t="s">
        <v>10</v>
      </c>
    </row>
    <row r="7" spans="1:8" x14ac:dyDescent="0.35">
      <c r="A7">
        <f>IF(MAX($A$6:A6)&lt;$B$3,SUM(A6,1),"")</f>
        <v>1</v>
      </c>
      <c r="B7" s="7">
        <v>43409</v>
      </c>
      <c r="C7" s="2">
        <f>D1</f>
        <v>33420</v>
      </c>
      <c r="D7" s="2">
        <f>B1</f>
        <v>3219000</v>
      </c>
      <c r="E7" s="2">
        <f>IF(A7="",,ROUND(D7*$B$2*SUMPRODUCT(1/(337+DAY(DATE(YEAR(ROW(INDEX(A:A,B4+1):INDEX(A:A,B7))),3,)))),2))</f>
        <v>22383.07</v>
      </c>
      <c r="F7" s="2">
        <f>C7-E7</f>
        <v>11036.93</v>
      </c>
      <c r="G7" s="2">
        <v>19027</v>
      </c>
    </row>
    <row r="8" spans="1:8" x14ac:dyDescent="0.35">
      <c r="A8">
        <f>IF(MAX($A$6:A7)&lt;$B$3,SUM(A7,1),"")</f>
        <v>2</v>
      </c>
      <c r="B8" s="1">
        <f>IF(A8="","",DATE(YEAR(B7),MONTH(B7)+1,DAY(B7)))</f>
        <v>43439</v>
      </c>
      <c r="C8" s="2">
        <f>IF(A8="",,IF(D8+E8&gt;C7,C7,D8+E8))</f>
        <v>33420</v>
      </c>
      <c r="D8" s="2">
        <f>D7-SUM(F7:G7)</f>
        <v>3188936.07</v>
      </c>
      <c r="E8" s="2">
        <f>IF(A8="",,ROUND(D8*$B$2*SUMPRODUCT(1/(337+DAY(DATE(YEAR(ROW(INDEX(A:A,B7+1):INDEX(A:A,B8))),3,)))),2))</f>
        <v>24637.81</v>
      </c>
      <c r="F8" s="2">
        <f>C8-E8</f>
        <v>8782.1899999999987</v>
      </c>
      <c r="G8" s="2">
        <f>G7</f>
        <v>19027</v>
      </c>
    </row>
    <row r="9" spans="1:8" x14ac:dyDescent="0.35">
      <c r="A9">
        <f>IF(MAX($A$6:A8)&lt;$B$3,SUM(A8,1),"")</f>
        <v>3</v>
      </c>
      <c r="B9" s="1">
        <f t="shared" ref="B9:B72" si="1">IF(A9="","",DATE(YEAR(B8),MONTH(B8)+1,DAY(B8)))</f>
        <v>43470</v>
      </c>
      <c r="C9" s="2">
        <f t="shared" ref="C9:C72" si="2">IF(A9="",,IF(D9+E9&gt;C8,C8,D9+E9))</f>
        <v>33420</v>
      </c>
      <c r="D9" s="2">
        <f t="shared" ref="D9:D72" si="3">D8-SUM(F8:G8)</f>
        <v>3161126.88</v>
      </c>
      <c r="E9" s="2">
        <f>IF(A9="",,ROUND(D9*$B$2*SUMPRODUCT(1/(337+DAY(DATE(YEAR(ROW(INDEX(A:A,B8+1):INDEX(A:A,B9))),3,)))),2))</f>
        <v>25237.05</v>
      </c>
      <c r="F9" s="2">
        <f t="shared" ref="F9:F72" si="4">C9-E9</f>
        <v>8182.9500000000007</v>
      </c>
      <c r="G9" s="2">
        <f t="shared" ref="G9:G73" si="5">G8</f>
        <v>19027</v>
      </c>
    </row>
    <row r="10" spans="1:8" x14ac:dyDescent="0.35">
      <c r="A10">
        <f>IF(MAX($A$6:A9)&lt;$B$3,SUM(A9,1),"")</f>
        <v>4</v>
      </c>
      <c r="B10" s="1">
        <f t="shared" si="1"/>
        <v>43501</v>
      </c>
      <c r="C10" s="2">
        <f t="shared" si="2"/>
        <v>33420</v>
      </c>
      <c r="D10" s="2">
        <f t="shared" si="3"/>
        <v>3133916.9299999997</v>
      </c>
      <c r="E10" s="2">
        <f>IF(A10="",,ROUND(D10*$B$2*SUMPRODUCT(1/(337+DAY(DATE(YEAR(ROW(INDEX(A:A,B9+1):INDEX(A:A,B10))),3,)))),2))</f>
        <v>25019.82</v>
      </c>
      <c r="F10" s="2">
        <f t="shared" si="4"/>
        <v>8400.18</v>
      </c>
      <c r="G10" s="2">
        <f t="shared" si="5"/>
        <v>19027</v>
      </c>
    </row>
    <row r="11" spans="1:8" x14ac:dyDescent="0.35">
      <c r="A11">
        <f>IF(MAX($A$6:A10)&lt;$B$3,SUM(A10,1),"")</f>
        <v>5</v>
      </c>
      <c r="B11" s="1">
        <f t="shared" si="1"/>
        <v>43529</v>
      </c>
      <c r="C11" s="2">
        <f t="shared" si="2"/>
        <v>33420</v>
      </c>
      <c r="D11" s="2">
        <f t="shared" si="3"/>
        <v>3106489.7499999995</v>
      </c>
      <c r="E11" s="2">
        <f>IF(A11="",,ROUND(D11*$B$2*SUMPRODUCT(1/(337+DAY(DATE(YEAR(ROW(INDEX(A:A,B10+1):INDEX(A:A,B11))),3,)))),2))</f>
        <v>22400.77</v>
      </c>
      <c r="F11" s="2">
        <f t="shared" si="4"/>
        <v>11019.23</v>
      </c>
      <c r="G11" s="2">
        <f t="shared" si="5"/>
        <v>19027</v>
      </c>
    </row>
    <row r="12" spans="1:8" x14ac:dyDescent="0.35">
      <c r="A12">
        <f>IF(MAX($A$6:A11)&lt;$B$3,SUM(A11,1),"")</f>
        <v>6</v>
      </c>
      <c r="B12" s="1">
        <f t="shared" si="1"/>
        <v>43560</v>
      </c>
      <c r="C12" s="2">
        <f t="shared" si="2"/>
        <v>33420</v>
      </c>
      <c r="D12" s="2">
        <f t="shared" si="3"/>
        <v>3076443.5199999996</v>
      </c>
      <c r="E12" s="2">
        <f>IF(A12="",,ROUND(D12*$B$2*SUMPRODUCT(1/(337+DAY(DATE(YEAR(ROW(INDEX(A:A,B11+1):INDEX(A:A,B12))),3,)))),2))</f>
        <v>24560.98</v>
      </c>
      <c r="F12" s="2">
        <f t="shared" si="4"/>
        <v>8859.02</v>
      </c>
      <c r="G12" s="2">
        <f t="shared" si="5"/>
        <v>19027</v>
      </c>
    </row>
    <row r="13" spans="1:8" x14ac:dyDescent="0.35">
      <c r="A13">
        <f>IF(MAX($A$6:A12)&lt;$B$3,SUM(A12,1),"")</f>
        <v>7</v>
      </c>
      <c r="B13" s="1">
        <f t="shared" si="1"/>
        <v>43590</v>
      </c>
      <c r="C13" s="2">
        <f t="shared" si="2"/>
        <v>33420</v>
      </c>
      <c r="D13" s="2">
        <f t="shared" si="3"/>
        <v>3048557.4999999995</v>
      </c>
      <c r="E13" s="2">
        <f>IF(A13="",,ROUND(D13*$B$2*SUMPRODUCT(1/(337+DAY(DATE(YEAR(ROW(INDEX(A:A,B12+1):INDEX(A:A,B13))),3,)))),2))</f>
        <v>23553.24</v>
      </c>
      <c r="F13" s="2">
        <f t="shared" si="4"/>
        <v>9866.7599999999984</v>
      </c>
      <c r="G13" s="2">
        <f t="shared" si="5"/>
        <v>19027</v>
      </c>
    </row>
    <row r="14" spans="1:8" x14ac:dyDescent="0.35">
      <c r="A14">
        <f>IF(MAX($A$6:A13)&lt;$B$3,SUM(A13,1),"")</f>
        <v>8</v>
      </c>
      <c r="B14" s="1">
        <f t="shared" si="1"/>
        <v>43621</v>
      </c>
      <c r="C14" s="2">
        <f t="shared" si="2"/>
        <v>33420</v>
      </c>
      <c r="D14" s="2">
        <f t="shared" si="3"/>
        <v>3019663.7399999998</v>
      </c>
      <c r="E14" s="2">
        <f>IF(A14="",,ROUND(D14*$B$2*SUMPRODUCT(1/(337+DAY(DATE(YEAR(ROW(INDEX(A:A,B13+1):INDEX(A:A,B14))),3,)))),2))</f>
        <v>24107.67</v>
      </c>
      <c r="F14" s="2">
        <f t="shared" si="4"/>
        <v>9312.3300000000017</v>
      </c>
      <c r="G14" s="2">
        <f t="shared" si="5"/>
        <v>19027</v>
      </c>
    </row>
    <row r="15" spans="1:8" x14ac:dyDescent="0.35">
      <c r="A15">
        <f>IF(MAX($A$6:A14)&lt;$B$3,SUM(A14,1),"")</f>
        <v>9</v>
      </c>
      <c r="B15" s="1">
        <f t="shared" si="1"/>
        <v>43651</v>
      </c>
      <c r="C15" s="2">
        <f t="shared" si="2"/>
        <v>33420</v>
      </c>
      <c r="D15" s="2">
        <f t="shared" si="3"/>
        <v>2991324.4099999997</v>
      </c>
      <c r="E15" s="2">
        <f>IF(A15="",,ROUND(D15*$B$2*SUMPRODUCT(1/(337+DAY(DATE(YEAR(ROW(INDEX(A:A,B14+1):INDEX(A:A,B15))),3,)))),2))</f>
        <v>23111.05</v>
      </c>
      <c r="F15" s="2">
        <f t="shared" si="4"/>
        <v>10308.950000000001</v>
      </c>
      <c r="G15" s="2">
        <f t="shared" si="5"/>
        <v>19027</v>
      </c>
    </row>
    <row r="16" spans="1:8" x14ac:dyDescent="0.35">
      <c r="A16">
        <f>IF(MAX($A$6:A15)&lt;$B$3,SUM(A15,1),"")</f>
        <v>10</v>
      </c>
      <c r="B16" s="1">
        <f t="shared" si="1"/>
        <v>43682</v>
      </c>
      <c r="C16" s="2">
        <f t="shared" si="2"/>
        <v>33420</v>
      </c>
      <c r="D16" s="2">
        <f t="shared" si="3"/>
        <v>2961988.4599999995</v>
      </c>
      <c r="E16" s="2">
        <f>IF(A16="",,ROUND(D16*$B$2*SUMPRODUCT(1/(337+DAY(DATE(YEAR(ROW(INDEX(A:A,B15+1):INDEX(A:A,B16))),3,)))),2))</f>
        <v>23647.22</v>
      </c>
      <c r="F16" s="2">
        <f t="shared" si="4"/>
        <v>9772.7799999999988</v>
      </c>
      <c r="G16" s="2">
        <f t="shared" si="5"/>
        <v>19027</v>
      </c>
    </row>
    <row r="17" spans="1:7" x14ac:dyDescent="0.35">
      <c r="A17">
        <f>IF(MAX($A$6:A16)&lt;$B$3,SUM(A16,1),"")</f>
        <v>11</v>
      </c>
      <c r="B17" s="1">
        <f t="shared" si="1"/>
        <v>43713</v>
      </c>
      <c r="C17" s="2">
        <f t="shared" si="2"/>
        <v>33420</v>
      </c>
      <c r="D17" s="2">
        <f t="shared" si="3"/>
        <v>2933188.6799999997</v>
      </c>
      <c r="E17" s="2">
        <f>IF(A17="",,ROUND(D17*$B$2*SUMPRODUCT(1/(337+DAY(DATE(YEAR(ROW(INDEX(A:A,B16+1):INDEX(A:A,B17))),3,)))),2))</f>
        <v>23417.29</v>
      </c>
      <c r="F17" s="2">
        <f t="shared" si="4"/>
        <v>10002.709999999999</v>
      </c>
      <c r="G17" s="2">
        <f t="shared" si="5"/>
        <v>19027</v>
      </c>
    </row>
    <row r="18" spans="1:7" x14ac:dyDescent="0.35">
      <c r="A18">
        <f>IF(MAX($A$6:A17)&lt;$B$3,SUM(A17,1),"")</f>
        <v>12</v>
      </c>
      <c r="B18" s="1">
        <f t="shared" si="1"/>
        <v>43743</v>
      </c>
      <c r="C18" s="2">
        <f t="shared" si="2"/>
        <v>33420</v>
      </c>
      <c r="D18" s="2">
        <f t="shared" si="3"/>
        <v>2904158.9699999997</v>
      </c>
      <c r="E18" s="2">
        <f>IF(A18="",,ROUND(D18*$B$2*SUMPRODUCT(1/(337+DAY(DATE(YEAR(ROW(INDEX(A:A,B17+1):INDEX(A:A,B18))),3,)))),2))</f>
        <v>22437.61</v>
      </c>
      <c r="F18" s="2">
        <f t="shared" si="4"/>
        <v>10982.39</v>
      </c>
      <c r="G18" s="2">
        <f t="shared" si="5"/>
        <v>19027</v>
      </c>
    </row>
    <row r="19" spans="1:7" x14ac:dyDescent="0.35">
      <c r="A19">
        <f>IF(MAX($A$6:A18)&lt;$B$3,SUM(A18,1),"")</f>
        <v>13</v>
      </c>
      <c r="B19" s="1">
        <f t="shared" si="1"/>
        <v>43774</v>
      </c>
      <c r="C19" s="2">
        <f t="shared" si="2"/>
        <v>33420</v>
      </c>
      <c r="D19" s="2">
        <f t="shared" si="3"/>
        <v>2874149.5799999996</v>
      </c>
      <c r="E19" s="2">
        <f>IF(A19="",,ROUND(D19*$B$2*SUMPRODUCT(1/(337+DAY(DATE(YEAR(ROW(INDEX(A:A,B18+1):INDEX(A:A,B19))),3,)))),2))</f>
        <v>22945.95</v>
      </c>
      <c r="F19" s="2">
        <f t="shared" si="4"/>
        <v>10474.049999999999</v>
      </c>
      <c r="G19" s="2">
        <f t="shared" si="5"/>
        <v>19027</v>
      </c>
    </row>
    <row r="20" spans="1:7" x14ac:dyDescent="0.35">
      <c r="A20">
        <f>IF(MAX($A$6:A19)&lt;$B$3,SUM(A19,1),"")</f>
        <v>14</v>
      </c>
      <c r="B20" s="1">
        <f t="shared" si="1"/>
        <v>43804</v>
      </c>
      <c r="C20" s="2">
        <f t="shared" si="2"/>
        <v>33420</v>
      </c>
      <c r="D20" s="2">
        <f t="shared" si="3"/>
        <v>2844648.53</v>
      </c>
      <c r="E20" s="2">
        <f>IF(A20="",,ROUND(D20*$B$2*SUMPRODUCT(1/(337+DAY(DATE(YEAR(ROW(INDEX(A:A,B19+1):INDEX(A:A,B20))),3,)))),2))</f>
        <v>21977.83</v>
      </c>
      <c r="F20" s="2">
        <f t="shared" si="4"/>
        <v>11442.169999999998</v>
      </c>
      <c r="G20" s="2">
        <f t="shared" si="5"/>
        <v>19027</v>
      </c>
    </row>
    <row r="21" spans="1:7" x14ac:dyDescent="0.35">
      <c r="A21">
        <f>IF(MAX($A$6:A20)&lt;$B$3,SUM(A20,1),"")</f>
        <v>15</v>
      </c>
      <c r="B21" s="1">
        <f t="shared" si="1"/>
        <v>43835</v>
      </c>
      <c r="C21" s="2">
        <f t="shared" si="2"/>
        <v>33420</v>
      </c>
      <c r="D21" s="2">
        <f t="shared" si="3"/>
        <v>2814179.36</v>
      </c>
      <c r="E21" s="2">
        <f>IF(A21="",,ROUND(D21*$B$2*SUMPRODUCT(1/(337+DAY(DATE(YEAR(ROW(INDEX(A:A,B20+1):INDEX(A:A,B21))),3,)))),2))</f>
        <v>22457.27</v>
      </c>
      <c r="F21" s="2">
        <f t="shared" si="4"/>
        <v>10962.73</v>
      </c>
      <c r="G21" s="2">
        <f t="shared" si="5"/>
        <v>19027</v>
      </c>
    </row>
    <row r="22" spans="1:7" x14ac:dyDescent="0.35">
      <c r="A22">
        <f>IF(MAX($A$6:A21)&lt;$B$3,SUM(A21,1),"")</f>
        <v>16</v>
      </c>
      <c r="B22" s="1">
        <f t="shared" si="1"/>
        <v>43866</v>
      </c>
      <c r="C22" s="2">
        <f t="shared" si="2"/>
        <v>33420</v>
      </c>
      <c r="D22" s="2">
        <f t="shared" si="3"/>
        <v>2784189.63</v>
      </c>
      <c r="E22" s="2">
        <f>IF(A22="",,ROUND(D22*$B$2*SUMPRODUCT(1/(337+DAY(DATE(YEAR(ROW(INDEX(A:A,B21+1):INDEX(A:A,B22))),3,)))),2))</f>
        <v>22167.02</v>
      </c>
      <c r="F22" s="2">
        <f t="shared" si="4"/>
        <v>11252.98</v>
      </c>
      <c r="G22" s="2">
        <f t="shared" si="5"/>
        <v>19027</v>
      </c>
    </row>
    <row r="23" spans="1:7" x14ac:dyDescent="0.35">
      <c r="A23">
        <f>IF(MAX($A$6:A22)&lt;$B$3,SUM(A22,1),"")</f>
        <v>17</v>
      </c>
      <c r="B23" s="1">
        <f t="shared" si="1"/>
        <v>43895</v>
      </c>
      <c r="C23" s="2">
        <f t="shared" si="2"/>
        <v>33420</v>
      </c>
      <c r="D23" s="2">
        <f t="shared" si="3"/>
        <v>2753909.65</v>
      </c>
      <c r="E23" s="2">
        <f>IF(A23="",,ROUND(D23*$B$2*SUMPRODUCT(1/(337+DAY(DATE(YEAR(ROW(INDEX(A:A,B22+1):INDEX(A:A,B23))),3,)))),2))</f>
        <v>20511.36</v>
      </c>
      <c r="F23" s="2">
        <f t="shared" si="4"/>
        <v>12908.64</v>
      </c>
      <c r="G23" s="2">
        <f t="shared" si="5"/>
        <v>19027</v>
      </c>
    </row>
    <row r="24" spans="1:7" x14ac:dyDescent="0.35">
      <c r="A24">
        <f>IF(MAX($A$6:A23)&lt;$B$3,SUM(A23,1),"")</f>
        <v>18</v>
      </c>
      <c r="B24" s="1">
        <f t="shared" si="1"/>
        <v>43926</v>
      </c>
      <c r="C24" s="2">
        <f t="shared" si="2"/>
        <v>33420</v>
      </c>
      <c r="D24" s="2">
        <f t="shared" si="3"/>
        <v>2721974.01</v>
      </c>
      <c r="E24" s="2">
        <f>IF(A24="",,ROUND(D24*$B$2*SUMPRODUCT(1/(337+DAY(DATE(YEAR(ROW(INDEX(A:A,B23+1):INDEX(A:A,B24))),3,)))),2))</f>
        <v>21671.67</v>
      </c>
      <c r="F24" s="2">
        <f t="shared" si="4"/>
        <v>11748.330000000002</v>
      </c>
      <c r="G24" s="2">
        <f t="shared" si="5"/>
        <v>19027</v>
      </c>
    </row>
    <row r="25" spans="1:7" x14ac:dyDescent="0.35">
      <c r="A25">
        <f>IF(MAX($A$6:A24)&lt;$B$3,SUM(A24,1),"")</f>
        <v>19</v>
      </c>
      <c r="B25" s="1">
        <f t="shared" si="1"/>
        <v>43956</v>
      </c>
      <c r="C25" s="2">
        <f t="shared" si="2"/>
        <v>33420</v>
      </c>
      <c r="D25" s="2">
        <f t="shared" si="3"/>
        <v>2691198.6799999997</v>
      </c>
      <c r="E25" s="2">
        <f>IF(A25="",,ROUND(D25*$B$2*SUMPRODUCT(1/(337+DAY(DATE(YEAR(ROW(INDEX(A:A,B24+1):INDEX(A:A,B25))),3,)))),2))</f>
        <v>20735.47</v>
      </c>
      <c r="F25" s="2">
        <f t="shared" si="4"/>
        <v>12684.529999999999</v>
      </c>
      <c r="G25" s="2">
        <f t="shared" si="5"/>
        <v>19027</v>
      </c>
    </row>
    <row r="26" spans="1:7" x14ac:dyDescent="0.35">
      <c r="A26">
        <f>IF(MAX($A$6:A25)&lt;$B$3,SUM(A25,1),"")</f>
        <v>20</v>
      </c>
      <c r="B26" s="1">
        <f t="shared" si="1"/>
        <v>43987</v>
      </c>
      <c r="C26" s="2">
        <f t="shared" si="2"/>
        <v>33420</v>
      </c>
      <c r="D26" s="2">
        <f t="shared" si="3"/>
        <v>2659487.15</v>
      </c>
      <c r="E26" s="2">
        <f>IF(A26="",,ROUND(D26*$B$2*SUMPRODUCT(1/(337+DAY(DATE(YEAR(ROW(INDEX(A:A,B25+1):INDEX(A:A,B26))),3,)))),2))</f>
        <v>21174.17</v>
      </c>
      <c r="F26" s="2">
        <f t="shared" si="4"/>
        <v>12245.830000000002</v>
      </c>
      <c r="G26" s="2">
        <f t="shared" si="5"/>
        <v>19027</v>
      </c>
    </row>
    <row r="27" spans="1:7" x14ac:dyDescent="0.35">
      <c r="A27">
        <f>IF(MAX($A$6:A26)&lt;$B$3,SUM(A26,1),"")</f>
        <v>21</v>
      </c>
      <c r="B27" s="1">
        <f t="shared" si="1"/>
        <v>44017</v>
      </c>
      <c r="C27" s="2">
        <f t="shared" si="2"/>
        <v>33420</v>
      </c>
      <c r="D27" s="2">
        <f t="shared" si="3"/>
        <v>2628214.3199999998</v>
      </c>
      <c r="E27" s="2">
        <f>IF(A27="",,ROUND(D27*$B$2*SUMPRODUCT(1/(337+DAY(DATE(YEAR(ROW(INDEX(A:A,B26+1):INDEX(A:A,B27))),3,)))),2))</f>
        <v>20250.18</v>
      </c>
      <c r="F27" s="2">
        <f t="shared" si="4"/>
        <v>13169.82</v>
      </c>
      <c r="G27" s="2">
        <f t="shared" si="5"/>
        <v>19027</v>
      </c>
    </row>
    <row r="28" spans="1:7" x14ac:dyDescent="0.35">
      <c r="A28">
        <f>IF(MAX($A$6:A27)&lt;$B$3,SUM(A27,1),"")</f>
        <v>22</v>
      </c>
      <c r="B28" s="1">
        <f t="shared" si="1"/>
        <v>44048</v>
      </c>
      <c r="C28" s="2">
        <f t="shared" si="2"/>
        <v>33420</v>
      </c>
      <c r="D28" s="2">
        <f t="shared" si="3"/>
        <v>2596017.5</v>
      </c>
      <c r="E28" s="2">
        <f>IF(A28="",,ROUND(D28*$B$2*SUMPRODUCT(1/(337+DAY(DATE(YEAR(ROW(INDEX(A:A,B27+1):INDEX(A:A,B28))),3,)))),2))</f>
        <v>20668.84</v>
      </c>
      <c r="F28" s="2">
        <f t="shared" si="4"/>
        <v>12751.16</v>
      </c>
      <c r="G28" s="2">
        <f t="shared" si="5"/>
        <v>19027</v>
      </c>
    </row>
    <row r="29" spans="1:7" x14ac:dyDescent="0.35">
      <c r="A29">
        <f>IF(MAX($A$6:A28)&lt;$B$3,SUM(A28,1),"")</f>
        <v>23</v>
      </c>
      <c r="B29" s="1">
        <f t="shared" si="1"/>
        <v>44079</v>
      </c>
      <c r="C29" s="2">
        <f t="shared" si="2"/>
        <v>33420</v>
      </c>
      <c r="D29" s="2">
        <f t="shared" si="3"/>
        <v>2564239.34</v>
      </c>
      <c r="E29" s="2">
        <f>IF(A29="",,ROUND(D29*$B$2*SUMPRODUCT(1/(337+DAY(DATE(YEAR(ROW(INDEX(A:A,B28+1):INDEX(A:A,B29))),3,)))),2))</f>
        <v>20415.830000000002</v>
      </c>
      <c r="F29" s="2">
        <f t="shared" si="4"/>
        <v>13004.169999999998</v>
      </c>
      <c r="G29" s="2">
        <f t="shared" si="5"/>
        <v>19027</v>
      </c>
    </row>
    <row r="30" spans="1:7" x14ac:dyDescent="0.35">
      <c r="A30">
        <f>IF(MAX($A$6:A29)&lt;$B$3,SUM(A29,1),"")</f>
        <v>24</v>
      </c>
      <c r="B30" s="1">
        <f t="shared" si="1"/>
        <v>44109</v>
      </c>
      <c r="C30" s="2">
        <f t="shared" si="2"/>
        <v>33420</v>
      </c>
      <c r="D30" s="2">
        <f t="shared" si="3"/>
        <v>2532208.17</v>
      </c>
      <c r="E30" s="2">
        <f>IF(A30="",,ROUND(D30*$B$2*SUMPRODUCT(1/(337+DAY(DATE(YEAR(ROW(INDEX(A:A,B29+1):INDEX(A:A,B30))),3,)))),2))</f>
        <v>19510.46</v>
      </c>
      <c r="F30" s="2">
        <f t="shared" si="4"/>
        <v>13909.54</v>
      </c>
      <c r="G30" s="2">
        <f t="shared" si="5"/>
        <v>19027</v>
      </c>
    </row>
    <row r="31" spans="1:7" x14ac:dyDescent="0.35">
      <c r="A31">
        <f>IF(MAX($A$6:A30)&lt;$B$3,SUM(A30,1),"")</f>
        <v>25</v>
      </c>
      <c r="B31" s="1">
        <f t="shared" si="1"/>
        <v>44140</v>
      </c>
      <c r="C31" s="2">
        <f t="shared" si="2"/>
        <v>33420</v>
      </c>
      <c r="D31" s="2">
        <f t="shared" si="3"/>
        <v>2499271.63</v>
      </c>
      <c r="E31" s="2">
        <f>IF(A31="",,ROUND(D31*$B$2*SUMPRODUCT(1/(337+DAY(DATE(YEAR(ROW(INDEX(A:A,B30+1):INDEX(A:A,B31))),3,)))),2))</f>
        <v>19898.57</v>
      </c>
      <c r="F31" s="2">
        <f t="shared" si="4"/>
        <v>13521.43</v>
      </c>
      <c r="G31" s="2">
        <f t="shared" si="5"/>
        <v>19027</v>
      </c>
    </row>
    <row r="32" spans="1:7" x14ac:dyDescent="0.35">
      <c r="A32">
        <f>IF(MAX($A$6:A31)&lt;$B$3,SUM(A31,1),"")</f>
        <v>26</v>
      </c>
      <c r="B32" s="1">
        <f t="shared" si="1"/>
        <v>44170</v>
      </c>
      <c r="C32" s="2">
        <f t="shared" si="2"/>
        <v>33420</v>
      </c>
      <c r="D32" s="2">
        <f t="shared" si="3"/>
        <v>2466723.1999999997</v>
      </c>
      <c r="E32" s="2">
        <f>IF(A32="",,ROUND(D32*$B$2*SUMPRODUCT(1/(337+DAY(DATE(YEAR(ROW(INDEX(A:A,B31+1):INDEX(A:A,B32))),3,)))),2))</f>
        <v>19005.900000000001</v>
      </c>
      <c r="F32" s="2">
        <f t="shared" si="4"/>
        <v>14414.099999999999</v>
      </c>
      <c r="G32" s="2">
        <f t="shared" si="5"/>
        <v>19027</v>
      </c>
    </row>
    <row r="33" spans="1:7" x14ac:dyDescent="0.35">
      <c r="A33">
        <f>IF(MAX($A$6:A32)&lt;$B$3,SUM(A32,1),"")</f>
        <v>27</v>
      </c>
      <c r="B33" s="1">
        <f t="shared" si="1"/>
        <v>44201</v>
      </c>
      <c r="C33" s="2">
        <f t="shared" si="2"/>
        <v>33420</v>
      </c>
      <c r="D33" s="2">
        <f t="shared" si="3"/>
        <v>2433282.0999999996</v>
      </c>
      <c r="E33" s="2">
        <f>IF(A33="",,ROUND(D33*$B$2*SUMPRODUCT(1/(337+DAY(DATE(YEAR(ROW(INDEX(A:A,B32+1):INDEX(A:A,B33))),3,)))),2))</f>
        <v>19381.740000000002</v>
      </c>
      <c r="F33" s="2">
        <f t="shared" si="4"/>
        <v>14038.259999999998</v>
      </c>
      <c r="G33" s="2">
        <f t="shared" si="5"/>
        <v>19027</v>
      </c>
    </row>
    <row r="34" spans="1:7" x14ac:dyDescent="0.35">
      <c r="A34">
        <f>IF(MAX($A$6:A33)&lt;$B$3,SUM(A33,1),"")</f>
        <v>28</v>
      </c>
      <c r="B34" s="1">
        <f t="shared" si="1"/>
        <v>44232</v>
      </c>
      <c r="C34" s="2">
        <f t="shared" si="2"/>
        <v>33420</v>
      </c>
      <c r="D34" s="2">
        <f t="shared" si="3"/>
        <v>2400216.84</v>
      </c>
      <c r="E34" s="2">
        <f>IF(A34="",,ROUND(D34*$B$2*SUMPRODUCT(1/(337+DAY(DATE(YEAR(ROW(INDEX(A:A,B33+1):INDEX(A:A,B34))),3,)))),2))</f>
        <v>19162.28</v>
      </c>
      <c r="F34" s="2">
        <f t="shared" si="4"/>
        <v>14257.720000000001</v>
      </c>
      <c r="G34" s="2">
        <f t="shared" si="5"/>
        <v>19027</v>
      </c>
    </row>
    <row r="35" spans="1:7" x14ac:dyDescent="0.35">
      <c r="A35">
        <f>IF(MAX($A$6:A34)&lt;$B$3,SUM(A34,1),"")</f>
        <v>29</v>
      </c>
      <c r="B35" s="1">
        <f t="shared" si="1"/>
        <v>44260</v>
      </c>
      <c r="C35" s="2">
        <f t="shared" si="2"/>
        <v>33420</v>
      </c>
      <c r="D35" s="2">
        <f t="shared" si="3"/>
        <v>2366932.1199999996</v>
      </c>
      <c r="E35" s="2">
        <f>IF(A35="",,ROUND(D35*$B$2*SUMPRODUCT(1/(337+DAY(DATE(YEAR(ROW(INDEX(A:A,B34+1):INDEX(A:A,B35))),3,)))),2))</f>
        <v>17067.849999999999</v>
      </c>
      <c r="F35" s="2">
        <f t="shared" si="4"/>
        <v>16352.150000000001</v>
      </c>
      <c r="G35" s="2">
        <f t="shared" si="5"/>
        <v>19027</v>
      </c>
    </row>
    <row r="36" spans="1:7" x14ac:dyDescent="0.35">
      <c r="A36">
        <f>IF(MAX($A$6:A35)&lt;$B$3,SUM(A35,1),"")</f>
        <v>30</v>
      </c>
      <c r="B36" s="1">
        <f t="shared" si="1"/>
        <v>44291</v>
      </c>
      <c r="C36" s="2">
        <f t="shared" si="2"/>
        <v>33420</v>
      </c>
      <c r="D36" s="2">
        <f t="shared" si="3"/>
        <v>2331552.9699999997</v>
      </c>
      <c r="E36" s="2">
        <f>IF(A36="",,ROUND(D36*$B$2*SUMPRODUCT(1/(337+DAY(DATE(YEAR(ROW(INDEX(A:A,B35+1):INDEX(A:A,B36))),3,)))),2))</f>
        <v>18614.099999999999</v>
      </c>
      <c r="F36" s="2">
        <f t="shared" si="4"/>
        <v>14805.900000000001</v>
      </c>
      <c r="G36" s="2">
        <f t="shared" si="5"/>
        <v>19027</v>
      </c>
    </row>
    <row r="37" spans="1:7" x14ac:dyDescent="0.35">
      <c r="A37">
        <f>IF(MAX($A$6:A36)&lt;$B$3,SUM(A36,1),"")</f>
        <v>31</v>
      </c>
      <c r="B37" s="1">
        <f t="shared" si="1"/>
        <v>44321</v>
      </c>
      <c r="C37" s="2">
        <f t="shared" si="2"/>
        <v>33420</v>
      </c>
      <c r="D37" s="2">
        <f t="shared" si="3"/>
        <v>2297720.0699999998</v>
      </c>
      <c r="E37" s="2">
        <f>IF(A37="",,ROUND(D37*$B$2*SUMPRODUCT(1/(337+DAY(DATE(YEAR(ROW(INDEX(A:A,B36+1):INDEX(A:A,B37))),3,)))),2))</f>
        <v>17752.25</v>
      </c>
      <c r="F37" s="2">
        <f t="shared" si="4"/>
        <v>15667.75</v>
      </c>
      <c r="G37" s="2">
        <f t="shared" si="5"/>
        <v>19027</v>
      </c>
    </row>
    <row r="38" spans="1:7" x14ac:dyDescent="0.35">
      <c r="A38">
        <f>IF(MAX($A$6:A37)&lt;$B$3,SUM(A37,1),"")</f>
        <v>32</v>
      </c>
      <c r="B38" s="1">
        <f t="shared" si="1"/>
        <v>44352</v>
      </c>
      <c r="C38" s="2">
        <f t="shared" si="2"/>
        <v>33420</v>
      </c>
      <c r="D38" s="2">
        <f t="shared" si="3"/>
        <v>2263025.3199999998</v>
      </c>
      <c r="E38" s="2">
        <f>IF(A38="",,ROUND(D38*$B$2*SUMPRODUCT(1/(337+DAY(DATE(YEAR(ROW(INDEX(A:A,B37+1):INDEX(A:A,B38))),3,)))),2))</f>
        <v>18067</v>
      </c>
      <c r="F38" s="2">
        <f t="shared" si="4"/>
        <v>15353</v>
      </c>
      <c r="G38" s="2">
        <f t="shared" si="5"/>
        <v>19027</v>
      </c>
    </row>
    <row r="39" spans="1:7" x14ac:dyDescent="0.35">
      <c r="A39">
        <f>IF(MAX($A$6:A38)&lt;$B$3,SUM(A38,1),"")</f>
        <v>33</v>
      </c>
      <c r="B39" s="1">
        <f t="shared" si="1"/>
        <v>44382</v>
      </c>
      <c r="C39" s="2">
        <f t="shared" si="2"/>
        <v>33420</v>
      </c>
      <c r="D39" s="2">
        <f t="shared" si="3"/>
        <v>2228645.3199999998</v>
      </c>
      <c r="E39" s="2">
        <f>IF(A39="",,ROUND(D39*$B$2*SUMPRODUCT(1/(337+DAY(DATE(YEAR(ROW(INDEX(A:A,B38+1):INDEX(A:A,B39))),3,)))),2))</f>
        <v>17218.57</v>
      </c>
      <c r="F39" s="2">
        <f t="shared" si="4"/>
        <v>16201.43</v>
      </c>
      <c r="G39" s="2">
        <f t="shared" si="5"/>
        <v>19027</v>
      </c>
    </row>
    <row r="40" spans="1:7" x14ac:dyDescent="0.35">
      <c r="A40">
        <f>IF(MAX($A$6:A39)&lt;$B$3,SUM(A39,1),"")</f>
        <v>34</v>
      </c>
      <c r="B40" s="1">
        <f t="shared" si="1"/>
        <v>44413</v>
      </c>
      <c r="C40" s="2">
        <f t="shared" si="2"/>
        <v>33420</v>
      </c>
      <c r="D40" s="2">
        <f t="shared" si="3"/>
        <v>2193416.8899999997</v>
      </c>
      <c r="E40" s="2">
        <f>IF(A40="",,ROUND(D40*$B$2*SUMPRODUCT(1/(337+DAY(DATE(YEAR(ROW(INDEX(A:A,B39+1):INDEX(A:A,B40))),3,)))),2))</f>
        <v>17511.28</v>
      </c>
      <c r="F40" s="2">
        <f t="shared" si="4"/>
        <v>15908.720000000001</v>
      </c>
      <c r="G40" s="2">
        <f t="shared" si="5"/>
        <v>19027</v>
      </c>
    </row>
    <row r="41" spans="1:7" x14ac:dyDescent="0.35">
      <c r="A41">
        <f>IF(MAX($A$6:A40)&lt;$B$3,SUM(A40,1),"")</f>
        <v>35</v>
      </c>
      <c r="B41" s="1">
        <f t="shared" si="1"/>
        <v>44444</v>
      </c>
      <c r="C41" s="2">
        <f t="shared" si="2"/>
        <v>33420</v>
      </c>
      <c r="D41" s="2">
        <f t="shared" si="3"/>
        <v>2158481.1699999995</v>
      </c>
      <c r="E41" s="2">
        <f>IF(A41="",,ROUND(D41*$B$2*SUMPRODUCT(1/(337+DAY(DATE(YEAR(ROW(INDEX(A:A,B40+1):INDEX(A:A,B41))),3,)))),2))</f>
        <v>17232.37</v>
      </c>
      <c r="F41" s="2">
        <f t="shared" si="4"/>
        <v>16187.630000000001</v>
      </c>
      <c r="G41" s="2">
        <f t="shared" si="5"/>
        <v>19027</v>
      </c>
    </row>
    <row r="42" spans="1:7" x14ac:dyDescent="0.35">
      <c r="A42">
        <f>IF(MAX($A$6:A41)&lt;$B$3,SUM(A41,1),"")</f>
        <v>36</v>
      </c>
      <c r="B42" s="1">
        <f t="shared" si="1"/>
        <v>44474</v>
      </c>
      <c r="C42" s="2">
        <f t="shared" si="2"/>
        <v>33420</v>
      </c>
      <c r="D42" s="2">
        <f t="shared" si="3"/>
        <v>2123266.5399999996</v>
      </c>
      <c r="E42" s="2">
        <f>IF(A42="",,ROUND(D42*$B$2*SUMPRODUCT(1/(337+DAY(DATE(YEAR(ROW(INDEX(A:A,B41+1):INDEX(A:A,B42))),3,)))),2))</f>
        <v>16404.419999999998</v>
      </c>
      <c r="F42" s="2">
        <f t="shared" si="4"/>
        <v>17015.580000000002</v>
      </c>
      <c r="G42" s="2">
        <f t="shared" si="5"/>
        <v>19027</v>
      </c>
    </row>
    <row r="43" spans="1:7" x14ac:dyDescent="0.35">
      <c r="A43">
        <f>IF(MAX($A$6:A42)&lt;$B$3,SUM(A42,1),"")</f>
        <v>37</v>
      </c>
      <c r="B43" s="1">
        <f t="shared" si="1"/>
        <v>44505</v>
      </c>
      <c r="C43" s="2">
        <f t="shared" si="2"/>
        <v>33420</v>
      </c>
      <c r="D43" s="2">
        <f t="shared" si="3"/>
        <v>2087223.9599999995</v>
      </c>
      <c r="E43" s="2">
        <f>IF(A43="",,ROUND(D43*$B$2*SUMPRODUCT(1/(337+DAY(DATE(YEAR(ROW(INDEX(A:A,B42+1):INDEX(A:A,B43))),3,)))),2))</f>
        <v>16663.48</v>
      </c>
      <c r="F43" s="2">
        <f t="shared" si="4"/>
        <v>16756.52</v>
      </c>
      <c r="G43" s="2">
        <f t="shared" si="5"/>
        <v>19027</v>
      </c>
    </row>
    <row r="44" spans="1:7" x14ac:dyDescent="0.35">
      <c r="A44">
        <f>IF(MAX($A$6:A43)&lt;$B$3,SUM(A43,1),"")</f>
        <v>38</v>
      </c>
      <c r="B44" s="1">
        <f t="shared" si="1"/>
        <v>44535</v>
      </c>
      <c r="C44" s="2">
        <f t="shared" si="2"/>
        <v>33420</v>
      </c>
      <c r="D44" s="2">
        <f t="shared" si="3"/>
        <v>2051440.4399999995</v>
      </c>
      <c r="E44" s="2">
        <f>IF(A44="",,ROUND(D44*$B$2*SUMPRODUCT(1/(337+DAY(DATE(YEAR(ROW(INDEX(A:A,B43+1):INDEX(A:A,B44))),3,)))),2))</f>
        <v>15849.49</v>
      </c>
      <c r="F44" s="2">
        <f t="shared" si="4"/>
        <v>17570.510000000002</v>
      </c>
      <c r="G44" s="2">
        <f t="shared" si="5"/>
        <v>19027</v>
      </c>
    </row>
    <row r="45" spans="1:7" x14ac:dyDescent="0.35">
      <c r="A45">
        <f>IF(MAX($A$6:A44)&lt;$B$3,SUM(A44,1),"")</f>
        <v>39</v>
      </c>
      <c r="B45" s="1">
        <f t="shared" si="1"/>
        <v>44566</v>
      </c>
      <c r="C45" s="2">
        <f t="shared" si="2"/>
        <v>33420</v>
      </c>
      <c r="D45" s="2">
        <f t="shared" si="3"/>
        <v>2014842.9299999995</v>
      </c>
      <c r="E45" s="2">
        <f>IF(A45="",,ROUND(D45*$B$2*SUMPRODUCT(1/(337+DAY(DATE(YEAR(ROW(INDEX(A:A,B44+1):INDEX(A:A,B45))),3,)))),2))</f>
        <v>16085.62</v>
      </c>
      <c r="F45" s="2">
        <f t="shared" si="4"/>
        <v>17334.379999999997</v>
      </c>
      <c r="G45" s="2">
        <f t="shared" si="5"/>
        <v>19027</v>
      </c>
    </row>
    <row r="46" spans="1:7" x14ac:dyDescent="0.35">
      <c r="A46">
        <f>IF(MAX($A$6:A45)&lt;$B$3,SUM(A45,1),"")</f>
        <v>40</v>
      </c>
      <c r="B46" s="1">
        <f t="shared" si="1"/>
        <v>44597</v>
      </c>
      <c r="C46" s="2">
        <f t="shared" si="2"/>
        <v>33420</v>
      </c>
      <c r="D46" s="2">
        <f t="shared" si="3"/>
        <v>1978481.5499999996</v>
      </c>
      <c r="E46" s="2">
        <f>IF(A46="",,ROUND(D46*$B$2*SUMPRODUCT(1/(337+DAY(DATE(YEAR(ROW(INDEX(A:A,B45+1):INDEX(A:A,B46))),3,)))),2))</f>
        <v>15795.33</v>
      </c>
      <c r="F46" s="2">
        <f t="shared" si="4"/>
        <v>17624.669999999998</v>
      </c>
      <c r="G46" s="2">
        <f t="shared" si="5"/>
        <v>19027</v>
      </c>
    </row>
    <row r="47" spans="1:7" x14ac:dyDescent="0.35">
      <c r="A47">
        <f>IF(MAX($A$6:A46)&lt;$B$3,SUM(A46,1),"")</f>
        <v>41</v>
      </c>
      <c r="B47" s="1">
        <f t="shared" si="1"/>
        <v>44625</v>
      </c>
      <c r="C47" s="2">
        <f t="shared" si="2"/>
        <v>33420</v>
      </c>
      <c r="D47" s="2">
        <f t="shared" si="3"/>
        <v>1941829.8799999997</v>
      </c>
      <c r="E47" s="2">
        <f>IF(A47="",,ROUND(D47*$B$2*SUMPRODUCT(1/(337+DAY(DATE(YEAR(ROW(INDEX(A:A,B46+1):INDEX(A:A,B47))),3,)))),2))</f>
        <v>14002.46</v>
      </c>
      <c r="F47" s="2">
        <f t="shared" si="4"/>
        <v>19417.54</v>
      </c>
      <c r="G47" s="2">
        <f t="shared" si="5"/>
        <v>19027</v>
      </c>
    </row>
    <row r="48" spans="1:7" x14ac:dyDescent="0.35">
      <c r="A48">
        <f>IF(MAX($A$6:A47)&lt;$B$3,SUM(A47,1),"")</f>
        <v>42</v>
      </c>
      <c r="B48" s="1">
        <f t="shared" si="1"/>
        <v>44656</v>
      </c>
      <c r="C48" s="2">
        <f t="shared" si="2"/>
        <v>33420</v>
      </c>
      <c r="D48" s="2">
        <f t="shared" si="3"/>
        <v>1903385.3399999996</v>
      </c>
      <c r="E48" s="2">
        <f>IF(A48="",,ROUND(D48*$B$2*SUMPRODUCT(1/(337+DAY(DATE(YEAR(ROW(INDEX(A:A,B47+1):INDEX(A:A,B48))),3,)))),2))</f>
        <v>15195.79</v>
      </c>
      <c r="F48" s="2">
        <f t="shared" si="4"/>
        <v>18224.21</v>
      </c>
      <c r="G48" s="2">
        <f t="shared" si="5"/>
        <v>19027</v>
      </c>
    </row>
    <row r="49" spans="1:7" x14ac:dyDescent="0.35">
      <c r="A49">
        <f>IF(MAX($A$6:A48)&lt;$B$3,SUM(A48,1),"")</f>
        <v>43</v>
      </c>
      <c r="B49" s="1">
        <f t="shared" si="1"/>
        <v>44686</v>
      </c>
      <c r="C49" s="2">
        <f t="shared" si="2"/>
        <v>33420</v>
      </c>
      <c r="D49" s="2">
        <f t="shared" si="3"/>
        <v>1866134.1299999997</v>
      </c>
      <c r="E49" s="2">
        <f>IF(A49="",,ROUND(D49*$B$2*SUMPRODUCT(1/(337+DAY(DATE(YEAR(ROW(INDEX(A:A,B48+1):INDEX(A:A,B49))),3,)))),2))</f>
        <v>14417.8</v>
      </c>
      <c r="F49" s="2">
        <f t="shared" si="4"/>
        <v>19002.2</v>
      </c>
      <c r="G49" s="2">
        <f t="shared" si="5"/>
        <v>19027</v>
      </c>
    </row>
    <row r="50" spans="1:7" x14ac:dyDescent="0.35">
      <c r="A50">
        <f>IF(MAX($A$6:A49)&lt;$B$3,SUM(A49,1),"")</f>
        <v>44</v>
      </c>
      <c r="B50" s="1">
        <f t="shared" si="1"/>
        <v>44717</v>
      </c>
      <c r="C50" s="2">
        <f t="shared" si="2"/>
        <v>33420</v>
      </c>
      <c r="D50" s="2">
        <f t="shared" si="3"/>
        <v>1828104.9299999997</v>
      </c>
      <c r="E50" s="2">
        <f>IF(A50="",,ROUND(D50*$B$2*SUMPRODUCT(1/(337+DAY(DATE(YEAR(ROW(INDEX(A:A,B49+1):INDEX(A:A,B50))),3,)))),2))</f>
        <v>14594.79</v>
      </c>
      <c r="F50" s="2">
        <f t="shared" si="4"/>
        <v>18825.21</v>
      </c>
      <c r="G50" s="2">
        <f t="shared" si="5"/>
        <v>19027</v>
      </c>
    </row>
    <row r="51" spans="1:7" x14ac:dyDescent="0.35">
      <c r="A51">
        <f>IF(MAX($A$6:A50)&lt;$B$3,SUM(A50,1),"")</f>
        <v>45</v>
      </c>
      <c r="B51" s="1">
        <f t="shared" si="1"/>
        <v>44747</v>
      </c>
      <c r="C51" s="2">
        <f t="shared" si="2"/>
        <v>33420</v>
      </c>
      <c r="D51" s="2">
        <f t="shared" si="3"/>
        <v>1790252.7199999997</v>
      </c>
      <c r="E51" s="2">
        <f>IF(A51="",,ROUND(D51*$B$2*SUMPRODUCT(1/(337+DAY(DATE(YEAR(ROW(INDEX(A:A,B50+1):INDEX(A:A,B51))),3,)))),2))</f>
        <v>13831.54</v>
      </c>
      <c r="F51" s="2">
        <f t="shared" si="4"/>
        <v>19588.46</v>
      </c>
      <c r="G51" s="2">
        <f t="shared" si="5"/>
        <v>19027</v>
      </c>
    </row>
    <row r="52" spans="1:7" x14ac:dyDescent="0.35">
      <c r="A52">
        <f>IF(MAX($A$6:A51)&lt;$B$3,SUM(A51,1),"")</f>
        <v>46</v>
      </c>
      <c r="B52" s="1">
        <f t="shared" si="1"/>
        <v>44778</v>
      </c>
      <c r="C52" s="2">
        <f t="shared" si="2"/>
        <v>33420</v>
      </c>
      <c r="D52" s="2">
        <f t="shared" si="3"/>
        <v>1751637.2599999998</v>
      </c>
      <c r="E52" s="2">
        <f>IF(A52="",,ROUND(D52*$B$2*SUMPRODUCT(1/(337+DAY(DATE(YEAR(ROW(INDEX(A:A,B51+1):INDEX(A:A,B52))),3,)))),2))</f>
        <v>13984.3</v>
      </c>
      <c r="F52" s="2">
        <f t="shared" si="4"/>
        <v>19435.7</v>
      </c>
      <c r="G52" s="2">
        <f t="shared" si="5"/>
        <v>19027</v>
      </c>
    </row>
    <row r="53" spans="1:7" x14ac:dyDescent="0.35">
      <c r="A53">
        <f>IF(MAX($A$6:A52)&lt;$B$3,SUM(A52,1),"")</f>
        <v>47</v>
      </c>
      <c r="B53" s="1">
        <f t="shared" si="1"/>
        <v>44809</v>
      </c>
      <c r="C53" s="2">
        <f t="shared" si="2"/>
        <v>33420</v>
      </c>
      <c r="D53" s="2">
        <f t="shared" si="3"/>
        <v>1713174.5599999998</v>
      </c>
      <c r="E53" s="2">
        <f>IF(A53="",,ROUND(D53*$B$2*SUMPRODUCT(1/(337+DAY(DATE(YEAR(ROW(INDEX(A:A,B52+1):INDEX(A:A,B53))),3,)))),2))</f>
        <v>13677.23</v>
      </c>
      <c r="F53" s="2">
        <f t="shared" si="4"/>
        <v>19742.77</v>
      </c>
      <c r="G53" s="2">
        <f t="shared" si="5"/>
        <v>19027</v>
      </c>
    </row>
    <row r="54" spans="1:7" x14ac:dyDescent="0.35">
      <c r="A54">
        <f>IF(MAX($A$6:A53)&lt;$B$3,SUM(A53,1),"")</f>
        <v>48</v>
      </c>
      <c r="B54" s="1">
        <f t="shared" si="1"/>
        <v>44839</v>
      </c>
      <c r="C54" s="2">
        <f t="shared" si="2"/>
        <v>33420</v>
      </c>
      <c r="D54" s="2">
        <f t="shared" si="3"/>
        <v>1674404.7899999998</v>
      </c>
      <c r="E54" s="2">
        <f>IF(A54="",,ROUND(D54*$B$2*SUMPRODUCT(1/(337+DAY(DATE(YEAR(ROW(INDEX(A:A,B53+1):INDEX(A:A,B54))),3,)))),2))</f>
        <v>12936.5</v>
      </c>
      <c r="F54" s="2">
        <f t="shared" si="4"/>
        <v>20483.5</v>
      </c>
      <c r="G54" s="2">
        <f t="shared" si="5"/>
        <v>19027</v>
      </c>
    </row>
    <row r="55" spans="1:7" x14ac:dyDescent="0.35">
      <c r="A55">
        <f>IF(MAX($A$6:A54)&lt;$B$3,SUM(A54,1),"")</f>
        <v>49</v>
      </c>
      <c r="B55" s="1">
        <f t="shared" si="1"/>
        <v>44870</v>
      </c>
      <c r="C55" s="2">
        <f t="shared" si="2"/>
        <v>33420</v>
      </c>
      <c r="D55" s="2">
        <f t="shared" si="3"/>
        <v>1634894.2899999998</v>
      </c>
      <c r="E55" s="2">
        <f>IF(A55="",,ROUND(D55*$B$2*SUMPRODUCT(1/(337+DAY(DATE(YEAR(ROW(INDEX(A:A,B54+1):INDEX(A:A,B55))),3,)))),2))</f>
        <v>13052.28</v>
      </c>
      <c r="F55" s="2">
        <f t="shared" si="4"/>
        <v>20367.72</v>
      </c>
      <c r="G55" s="2">
        <f t="shared" si="5"/>
        <v>19027</v>
      </c>
    </row>
    <row r="56" spans="1:7" x14ac:dyDescent="0.35">
      <c r="A56">
        <f>IF(MAX($A$6:A55)&lt;$B$3,SUM(A55,1),"")</f>
        <v>50</v>
      </c>
      <c r="B56" s="1">
        <f t="shared" si="1"/>
        <v>44900</v>
      </c>
      <c r="C56" s="2">
        <f t="shared" si="2"/>
        <v>33420</v>
      </c>
      <c r="D56" s="2">
        <f t="shared" si="3"/>
        <v>1595499.5699999998</v>
      </c>
      <c r="E56" s="2">
        <f>IF(A56="",,ROUND(D56*$B$2*SUMPRODUCT(1/(337+DAY(DATE(YEAR(ROW(INDEX(A:A,B55+1):INDEX(A:A,B56))),3,)))),2))</f>
        <v>12326.87</v>
      </c>
      <c r="F56" s="2">
        <f t="shared" si="4"/>
        <v>21093.129999999997</v>
      </c>
      <c r="G56" s="2">
        <f t="shared" si="5"/>
        <v>19027</v>
      </c>
    </row>
    <row r="57" spans="1:7" x14ac:dyDescent="0.35">
      <c r="A57">
        <f>IF(MAX($A$6:A56)&lt;$B$3,SUM(A56,1),"")</f>
        <v>51</v>
      </c>
      <c r="B57" s="1">
        <f t="shared" si="1"/>
        <v>44931</v>
      </c>
      <c r="C57" s="2">
        <f t="shared" si="2"/>
        <v>33420</v>
      </c>
      <c r="D57" s="2">
        <f t="shared" si="3"/>
        <v>1555379.44</v>
      </c>
      <c r="E57" s="2">
        <f>IF(A57="",,ROUND(D57*$B$2*SUMPRODUCT(1/(337+DAY(DATE(YEAR(ROW(INDEX(A:A,B56+1):INDEX(A:A,B57))),3,)))),2))</f>
        <v>12417.47</v>
      </c>
      <c r="F57" s="2">
        <f t="shared" si="4"/>
        <v>21002.53</v>
      </c>
      <c r="G57" s="2">
        <f t="shared" si="5"/>
        <v>19027</v>
      </c>
    </row>
    <row r="58" spans="1:7" x14ac:dyDescent="0.35">
      <c r="A58">
        <f>IF(MAX($A$6:A57)&lt;$B$3,SUM(A57,1),"")</f>
        <v>52</v>
      </c>
      <c r="B58" s="1">
        <f t="shared" si="1"/>
        <v>44962</v>
      </c>
      <c r="C58" s="2">
        <f t="shared" si="2"/>
        <v>33420</v>
      </c>
      <c r="D58" s="2">
        <f t="shared" si="3"/>
        <v>1515349.91</v>
      </c>
      <c r="E58" s="2">
        <f>IF(A58="",,ROUND(D58*$B$2*SUMPRODUCT(1/(337+DAY(DATE(YEAR(ROW(INDEX(A:A,B57+1):INDEX(A:A,B58))),3,)))),2))</f>
        <v>12097.89</v>
      </c>
      <c r="F58" s="2">
        <f t="shared" si="4"/>
        <v>21322.11</v>
      </c>
      <c r="G58" s="2">
        <f t="shared" si="5"/>
        <v>19027</v>
      </c>
    </row>
    <row r="59" spans="1:7" x14ac:dyDescent="0.35">
      <c r="A59">
        <f>IF(MAX($A$6:A58)&lt;$B$3,SUM(A58,1),"")</f>
        <v>53</v>
      </c>
      <c r="B59" s="1">
        <f t="shared" si="1"/>
        <v>44990</v>
      </c>
      <c r="C59" s="2">
        <f t="shared" si="2"/>
        <v>33420</v>
      </c>
      <c r="D59" s="2">
        <f t="shared" si="3"/>
        <v>1475000.7999999998</v>
      </c>
      <c r="E59" s="2">
        <f>IF(A59="",,ROUND(D59*$B$2*SUMPRODUCT(1/(337+DAY(DATE(YEAR(ROW(INDEX(A:A,B58+1):INDEX(A:A,B59))),3,)))),2))</f>
        <v>10636.17</v>
      </c>
      <c r="F59" s="2">
        <f t="shared" si="4"/>
        <v>22783.83</v>
      </c>
      <c r="G59" s="2">
        <f t="shared" si="5"/>
        <v>19027</v>
      </c>
    </row>
    <row r="60" spans="1:7" x14ac:dyDescent="0.35">
      <c r="A60">
        <f>IF(MAX($A$6:A59)&lt;$B$3,SUM(A59,1),"")</f>
        <v>54</v>
      </c>
      <c r="B60" s="1">
        <f t="shared" si="1"/>
        <v>45021</v>
      </c>
      <c r="C60" s="2">
        <f t="shared" si="2"/>
        <v>33420</v>
      </c>
      <c r="D60" s="2">
        <f t="shared" si="3"/>
        <v>1433189.9699999997</v>
      </c>
      <c r="E60" s="2">
        <f>IF(A60="",,ROUND(D60*$B$2*SUMPRODUCT(1/(337+DAY(DATE(YEAR(ROW(INDEX(A:A,B59+1):INDEX(A:A,B60))),3,)))),2))</f>
        <v>11441.96</v>
      </c>
      <c r="F60" s="2">
        <f t="shared" si="4"/>
        <v>21978.04</v>
      </c>
      <c r="G60" s="2">
        <f t="shared" si="5"/>
        <v>19027</v>
      </c>
    </row>
    <row r="61" spans="1:7" x14ac:dyDescent="0.35">
      <c r="A61">
        <f>IF(MAX($A$6:A60)&lt;$B$3,SUM(A60,1),"")</f>
        <v>55</v>
      </c>
      <c r="B61" s="1">
        <f t="shared" si="1"/>
        <v>45051</v>
      </c>
      <c r="C61" s="2">
        <f t="shared" si="2"/>
        <v>33420</v>
      </c>
      <c r="D61" s="2">
        <f t="shared" si="3"/>
        <v>1392184.9299999997</v>
      </c>
      <c r="E61" s="2">
        <f>IF(A61="",,ROUND(D61*$B$2*SUMPRODUCT(1/(337+DAY(DATE(YEAR(ROW(INDEX(A:A,B60+1):INDEX(A:A,B61))),3,)))),2))</f>
        <v>10756.06</v>
      </c>
      <c r="F61" s="2">
        <f t="shared" si="4"/>
        <v>22663.940000000002</v>
      </c>
      <c r="G61" s="2">
        <f t="shared" si="5"/>
        <v>19027</v>
      </c>
    </row>
    <row r="62" spans="1:7" x14ac:dyDescent="0.35">
      <c r="A62">
        <f>IF(MAX($A$6:A61)&lt;$B$3,SUM(A61,1),"")</f>
        <v>56</v>
      </c>
      <c r="B62" s="1">
        <f t="shared" si="1"/>
        <v>45082</v>
      </c>
      <c r="C62" s="2">
        <f t="shared" si="2"/>
        <v>33420</v>
      </c>
      <c r="D62" s="2">
        <f t="shared" si="3"/>
        <v>1350493.9899999998</v>
      </c>
      <c r="E62" s="2">
        <f>IF(A62="",,ROUND(D62*$B$2*SUMPRODUCT(1/(337+DAY(DATE(YEAR(ROW(INDEX(A:A,B61+1):INDEX(A:A,B62))),3,)))),2))</f>
        <v>10781.75</v>
      </c>
      <c r="F62" s="2">
        <f t="shared" si="4"/>
        <v>22638.25</v>
      </c>
      <c r="G62" s="2">
        <f t="shared" si="5"/>
        <v>19027</v>
      </c>
    </row>
    <row r="63" spans="1:7" x14ac:dyDescent="0.35">
      <c r="A63">
        <f>IF(MAX($A$6:A62)&lt;$B$3,SUM(A62,1),"")</f>
        <v>57</v>
      </c>
      <c r="B63" s="1">
        <f t="shared" si="1"/>
        <v>45112</v>
      </c>
      <c r="C63" s="2">
        <f t="shared" si="2"/>
        <v>33420</v>
      </c>
      <c r="D63" s="2">
        <f t="shared" si="3"/>
        <v>1308828.7399999998</v>
      </c>
      <c r="E63" s="2">
        <f>IF(A63="",,ROUND(D63*$B$2*SUMPRODUCT(1/(337+DAY(DATE(YEAR(ROW(INDEX(A:A,B62+1):INDEX(A:A,B63))),3,)))),2))</f>
        <v>10112.049999999999</v>
      </c>
      <c r="F63" s="2">
        <f t="shared" si="4"/>
        <v>23307.95</v>
      </c>
      <c r="G63" s="2">
        <f t="shared" si="5"/>
        <v>19027</v>
      </c>
    </row>
    <row r="64" spans="1:7" x14ac:dyDescent="0.35">
      <c r="A64">
        <f>IF(MAX($A$6:A63)&lt;$B$3,SUM(A63,1),"")</f>
        <v>58</v>
      </c>
      <c r="B64" s="1">
        <f t="shared" si="1"/>
        <v>45143</v>
      </c>
      <c r="C64" s="2">
        <f t="shared" si="2"/>
        <v>33420</v>
      </c>
      <c r="D64" s="2">
        <f t="shared" si="3"/>
        <v>1266493.7899999998</v>
      </c>
      <c r="E64" s="2">
        <f>IF(A64="",,ROUND(D64*$B$2*SUMPRODUCT(1/(337+DAY(DATE(YEAR(ROW(INDEX(A:A,B63+1):INDEX(A:A,B64))),3,)))),2))</f>
        <v>10111.129999999999</v>
      </c>
      <c r="F64" s="2">
        <f t="shared" si="4"/>
        <v>23308.870000000003</v>
      </c>
      <c r="G64" s="2">
        <f t="shared" si="5"/>
        <v>19027</v>
      </c>
    </row>
    <row r="65" spans="1:7" x14ac:dyDescent="0.35">
      <c r="A65">
        <f>IF(MAX($A$6:A64)&lt;$B$3,SUM(A64,1),"")</f>
        <v>59</v>
      </c>
      <c r="B65" s="1">
        <f t="shared" si="1"/>
        <v>45174</v>
      </c>
      <c r="C65" s="2">
        <f t="shared" si="2"/>
        <v>33420</v>
      </c>
      <c r="D65" s="2">
        <f t="shared" si="3"/>
        <v>1224157.9199999997</v>
      </c>
      <c r="E65" s="2">
        <f>IF(A65="",,ROUND(D65*$B$2*SUMPRODUCT(1/(337+DAY(DATE(YEAR(ROW(INDEX(A:A,B64+1):INDEX(A:A,B65))),3,)))),2))</f>
        <v>9773.14</v>
      </c>
      <c r="F65" s="2">
        <f t="shared" si="4"/>
        <v>23646.86</v>
      </c>
      <c r="G65" s="2">
        <f t="shared" si="5"/>
        <v>19027</v>
      </c>
    </row>
    <row r="66" spans="1:7" x14ac:dyDescent="0.35">
      <c r="A66">
        <f>IF(MAX($A$6:A65)&lt;$B$3,SUM(A65,1),"")</f>
        <v>60</v>
      </c>
      <c r="B66" s="1">
        <f t="shared" si="1"/>
        <v>45204</v>
      </c>
      <c r="C66" s="2">
        <f t="shared" si="2"/>
        <v>33420</v>
      </c>
      <c r="D66" s="2">
        <f t="shared" si="3"/>
        <v>1181484.0599999996</v>
      </c>
      <c r="E66" s="2">
        <f>IF(A66="",,ROUND(D66*$B$2*SUMPRODUCT(1/(337+DAY(DATE(YEAR(ROW(INDEX(A:A,B65+1):INDEX(A:A,B66))),3,)))),2))</f>
        <v>9128.18</v>
      </c>
      <c r="F66" s="2">
        <f t="shared" si="4"/>
        <v>24291.82</v>
      </c>
      <c r="G66" s="2">
        <f t="shared" si="5"/>
        <v>19027</v>
      </c>
    </row>
    <row r="67" spans="1:7" x14ac:dyDescent="0.35">
      <c r="A67">
        <f>IF(MAX($A$6:A66)&lt;$B$3,SUM(A66,1),"")</f>
        <v>61</v>
      </c>
      <c r="B67" s="1">
        <f t="shared" si="1"/>
        <v>45235</v>
      </c>
      <c r="C67" s="2">
        <f t="shared" si="2"/>
        <v>33420</v>
      </c>
      <c r="D67" s="2">
        <f t="shared" si="3"/>
        <v>1138165.2399999995</v>
      </c>
      <c r="E67" s="2">
        <f>IF(A67="",,ROUND(D67*$B$2*SUMPRODUCT(1/(337+DAY(DATE(YEAR(ROW(INDEX(A:A,B66+1):INDEX(A:A,B67))),3,)))),2))</f>
        <v>9086.61</v>
      </c>
      <c r="F67" s="2">
        <f t="shared" si="4"/>
        <v>24333.39</v>
      </c>
      <c r="G67" s="2">
        <f t="shared" si="5"/>
        <v>19027</v>
      </c>
    </row>
    <row r="68" spans="1:7" x14ac:dyDescent="0.35">
      <c r="A68">
        <f>IF(MAX($A$6:A67)&lt;$B$3,SUM(A67,1),"")</f>
        <v>62</v>
      </c>
      <c r="B68" s="1">
        <f t="shared" si="1"/>
        <v>45265</v>
      </c>
      <c r="C68" s="2">
        <f t="shared" si="2"/>
        <v>33420</v>
      </c>
      <c r="D68" s="2">
        <f t="shared" si="3"/>
        <v>1094804.8499999996</v>
      </c>
      <c r="E68" s="2">
        <f>IF(A68="",,ROUND(D68*$B$2*SUMPRODUCT(1/(337+DAY(DATE(YEAR(ROW(INDEX(A:A,B67+1):INDEX(A:A,B68))),3,)))),2))</f>
        <v>8458.49</v>
      </c>
      <c r="F68" s="2">
        <f t="shared" si="4"/>
        <v>24961.510000000002</v>
      </c>
      <c r="G68" s="2">
        <f t="shared" si="5"/>
        <v>19027</v>
      </c>
    </row>
    <row r="69" spans="1:7" x14ac:dyDescent="0.35">
      <c r="A69">
        <f>IF(MAX($A$6:A68)&lt;$B$3,SUM(A68,1),"")</f>
        <v>63</v>
      </c>
      <c r="B69" s="1">
        <f t="shared" si="1"/>
        <v>45296</v>
      </c>
      <c r="C69" s="2">
        <f t="shared" si="2"/>
        <v>33420</v>
      </c>
      <c r="D69" s="2">
        <f t="shared" si="3"/>
        <v>1050816.3399999996</v>
      </c>
      <c r="E69" s="2">
        <f>IF(A69="",,ROUND(D69*$B$2*SUMPRODUCT(1/(337+DAY(DATE(YEAR(ROW(INDEX(A:A,B68+1):INDEX(A:A,B69))),3,)))),2))</f>
        <v>8385.56</v>
      </c>
      <c r="F69" s="2">
        <f t="shared" si="4"/>
        <v>25034.440000000002</v>
      </c>
      <c r="G69" s="2">
        <f t="shared" si="5"/>
        <v>19027</v>
      </c>
    </row>
    <row r="70" spans="1:7" x14ac:dyDescent="0.35">
      <c r="A70">
        <f>IF(MAX($A$6:A69)&lt;$B$3,SUM(A69,1),"")</f>
        <v>64</v>
      </c>
      <c r="B70" s="1">
        <f t="shared" si="1"/>
        <v>45327</v>
      </c>
      <c r="C70" s="2">
        <f t="shared" si="2"/>
        <v>33420</v>
      </c>
      <c r="D70" s="2">
        <f t="shared" si="3"/>
        <v>1006754.8999999997</v>
      </c>
      <c r="E70" s="2">
        <f>IF(A70="",,ROUND(D70*$B$2*SUMPRODUCT(1/(337+DAY(DATE(YEAR(ROW(INDEX(A:A,B69+1):INDEX(A:A,B70))),3,)))),2))</f>
        <v>8015.53</v>
      </c>
      <c r="F70" s="2">
        <f t="shared" si="4"/>
        <v>25404.47</v>
      </c>
      <c r="G70" s="2">
        <f t="shared" si="5"/>
        <v>19027</v>
      </c>
    </row>
    <row r="71" spans="1:7" x14ac:dyDescent="0.35">
      <c r="A71">
        <f>IF(MAX($A$6:A70)&lt;$B$3,SUM(A70,1),"")</f>
        <v>65</v>
      </c>
      <c r="B71" s="1">
        <f t="shared" si="1"/>
        <v>45356</v>
      </c>
      <c r="C71" s="2">
        <f t="shared" si="2"/>
        <v>33420</v>
      </c>
      <c r="D71" s="2">
        <f t="shared" si="3"/>
        <v>962323.4299999997</v>
      </c>
      <c r="E71" s="2">
        <f>IF(A71="",,ROUND(D71*$B$2*SUMPRODUCT(1/(337+DAY(DATE(YEAR(ROW(INDEX(A:A,B70+1):INDEX(A:A,B71))),3,)))),2))</f>
        <v>7167.47</v>
      </c>
      <c r="F71" s="2">
        <f t="shared" si="4"/>
        <v>26252.53</v>
      </c>
      <c r="G71" s="2">
        <f t="shared" si="5"/>
        <v>19027</v>
      </c>
    </row>
    <row r="72" spans="1:7" x14ac:dyDescent="0.35">
      <c r="A72">
        <f>IF(MAX($A$6:A71)&lt;$B$3,SUM(A71,1),"")</f>
        <v>66</v>
      </c>
      <c r="B72" s="1">
        <f t="shared" si="1"/>
        <v>45387</v>
      </c>
      <c r="C72" s="2">
        <f t="shared" si="2"/>
        <v>33420</v>
      </c>
      <c r="D72" s="2">
        <f t="shared" si="3"/>
        <v>917043.89999999967</v>
      </c>
      <c r="E72" s="2">
        <f>IF(A72="",,ROUND(D72*$B$2*SUMPRODUCT(1/(337+DAY(DATE(YEAR(ROW(INDEX(A:A,B71+1):INDEX(A:A,B72))),3,)))),2))</f>
        <v>7301.27</v>
      </c>
      <c r="F72" s="2">
        <f t="shared" si="4"/>
        <v>26118.73</v>
      </c>
      <c r="G72" s="2">
        <f t="shared" si="5"/>
        <v>19027</v>
      </c>
    </row>
    <row r="73" spans="1:7" x14ac:dyDescent="0.35">
      <c r="A73">
        <f>IF(MAX($A$6:A72)&lt;$B$3,SUM(A72,1),"")</f>
        <v>67</v>
      </c>
      <c r="B73" s="1">
        <f t="shared" ref="B73:B136" si="6">IF(A73="","",DATE(YEAR(B72),MONTH(B72)+1,DAY(B72)))</f>
        <v>45417</v>
      </c>
      <c r="C73" s="2">
        <f t="shared" ref="C73:C136" si="7">IF(A73="",,IF(D73+E73&gt;C72,C72,D73+E73))</f>
        <v>33420</v>
      </c>
      <c r="D73" s="2">
        <f t="shared" ref="D73:D136" si="8">D72-SUM(F72:G72)</f>
        <v>871898.16999999969</v>
      </c>
      <c r="E73" s="2">
        <f>IF(A73="",,ROUND(D73*$B$2*SUMPRODUCT(1/(337+DAY(DATE(YEAR(ROW(INDEX(A:A,B72+1):INDEX(A:A,B73))),3,)))),2))</f>
        <v>6717.9</v>
      </c>
      <c r="F73" s="2">
        <f t="shared" ref="F73:F136" si="9">C73-E73</f>
        <v>26702.1</v>
      </c>
      <c r="G73" s="2">
        <f t="shared" si="5"/>
        <v>19027</v>
      </c>
    </row>
    <row r="74" spans="1:7" x14ac:dyDescent="0.35">
      <c r="A74">
        <f>IF(MAX($A$6:A73)&lt;$B$3,SUM(A73,1),"")</f>
        <v>68</v>
      </c>
      <c r="B74" s="1">
        <f t="shared" si="6"/>
        <v>45448</v>
      </c>
      <c r="C74" s="2">
        <f t="shared" si="7"/>
        <v>33420</v>
      </c>
      <c r="D74" s="2">
        <f t="shared" si="8"/>
        <v>826169.06999999972</v>
      </c>
      <c r="E74" s="2">
        <f>IF(A74="",,ROUND(D74*$B$2*SUMPRODUCT(1/(337+DAY(DATE(YEAR(ROW(INDEX(A:A,B73+1):INDEX(A:A,B74))),3,)))),2))</f>
        <v>6577.75</v>
      </c>
      <c r="F74" s="2">
        <f t="shared" si="9"/>
        <v>26842.25</v>
      </c>
      <c r="G74" s="2">
        <f t="shared" ref="G74:G89" si="10">G73</f>
        <v>19027</v>
      </c>
    </row>
    <row r="75" spans="1:7" x14ac:dyDescent="0.35">
      <c r="A75">
        <f>IF(MAX($A$6:A74)&lt;$B$3,SUM(A74,1),"")</f>
        <v>69</v>
      </c>
      <c r="B75" s="1">
        <f t="shared" si="6"/>
        <v>45478</v>
      </c>
      <c r="C75" s="2">
        <f t="shared" si="7"/>
        <v>33420</v>
      </c>
      <c r="D75" s="2">
        <f t="shared" si="8"/>
        <v>780299.81999999972</v>
      </c>
      <c r="E75" s="2">
        <f>IF(A75="",,ROUND(D75*$B$2*SUMPRODUCT(1/(337+DAY(DATE(YEAR(ROW(INDEX(A:A,B74+1):INDEX(A:A,B75))),3,)))),2))</f>
        <v>6012.15</v>
      </c>
      <c r="F75" s="2">
        <f t="shared" si="9"/>
        <v>27407.85</v>
      </c>
      <c r="G75" s="2">
        <f t="shared" si="10"/>
        <v>19027</v>
      </c>
    </row>
    <row r="76" spans="1:7" x14ac:dyDescent="0.35">
      <c r="A76">
        <f>IF(MAX($A$6:A75)&lt;$B$3,SUM(A75,1),"")</f>
        <v>70</v>
      </c>
      <c r="B76" s="1">
        <f t="shared" si="6"/>
        <v>45509</v>
      </c>
      <c r="C76" s="2">
        <f t="shared" si="7"/>
        <v>33420</v>
      </c>
      <c r="D76" s="2">
        <f t="shared" si="8"/>
        <v>733864.96999999974</v>
      </c>
      <c r="E76" s="2">
        <f>IF(A76="",,ROUND(D76*$B$2*SUMPRODUCT(1/(337+DAY(DATE(YEAR(ROW(INDEX(A:A,B75+1):INDEX(A:A,B76))),3,)))),2))</f>
        <v>5842.85</v>
      </c>
      <c r="F76" s="2">
        <f t="shared" si="9"/>
        <v>27577.15</v>
      </c>
      <c r="G76" s="2">
        <f t="shared" si="10"/>
        <v>19027</v>
      </c>
    </row>
    <row r="77" spans="1:7" x14ac:dyDescent="0.35">
      <c r="A77">
        <f>IF(MAX($A$6:A76)&lt;$B$3,SUM(A76,1),"")</f>
        <v>71</v>
      </c>
      <c r="B77" s="1">
        <f t="shared" si="6"/>
        <v>45540</v>
      </c>
      <c r="C77" s="2">
        <f t="shared" si="7"/>
        <v>33420</v>
      </c>
      <c r="D77" s="2">
        <f t="shared" si="8"/>
        <v>687260.81999999972</v>
      </c>
      <c r="E77" s="2">
        <f>IF(A77="",,ROUND(D77*$B$2*SUMPRODUCT(1/(337+DAY(DATE(YEAR(ROW(INDEX(A:A,B76+1):INDEX(A:A,B77))),3,)))),2))</f>
        <v>5471.8</v>
      </c>
      <c r="F77" s="2">
        <f t="shared" si="9"/>
        <v>27948.2</v>
      </c>
      <c r="G77" s="2">
        <f t="shared" si="10"/>
        <v>19027</v>
      </c>
    </row>
    <row r="78" spans="1:7" x14ac:dyDescent="0.35">
      <c r="A78">
        <f>IF(MAX($A$6:A77)&lt;$B$3,SUM(A77,1),"")</f>
        <v>72</v>
      </c>
      <c r="B78" s="1">
        <f t="shared" si="6"/>
        <v>45570</v>
      </c>
      <c r="C78" s="2">
        <f t="shared" si="7"/>
        <v>33420</v>
      </c>
      <c r="D78" s="2">
        <f t="shared" si="8"/>
        <v>640285.61999999976</v>
      </c>
      <c r="E78" s="2">
        <f>IF(A78="",,ROUND(D78*$B$2*SUMPRODUCT(1/(337+DAY(DATE(YEAR(ROW(INDEX(A:A,B77+1):INDEX(A:A,B78))),3,)))),2))</f>
        <v>4933.3500000000004</v>
      </c>
      <c r="F78" s="2">
        <f t="shared" si="9"/>
        <v>28486.65</v>
      </c>
      <c r="G78" s="2">
        <f t="shared" si="10"/>
        <v>19027</v>
      </c>
    </row>
    <row r="79" spans="1:7" x14ac:dyDescent="0.35">
      <c r="A79">
        <f>IF(MAX($A$6:A78)&lt;$B$3,SUM(A78,1),"")</f>
        <v>73</v>
      </c>
      <c r="B79" s="1">
        <f t="shared" si="6"/>
        <v>45601</v>
      </c>
      <c r="C79" s="2">
        <f t="shared" si="7"/>
        <v>33420</v>
      </c>
      <c r="D79" s="2">
        <f t="shared" si="8"/>
        <v>592771.96999999974</v>
      </c>
      <c r="E79" s="2">
        <f>IF(A79="",,ROUND(D79*$B$2*SUMPRODUCT(1/(337+DAY(DATE(YEAR(ROW(INDEX(A:A,B78+1):INDEX(A:A,B79))),3,)))),2))</f>
        <v>4719.5</v>
      </c>
      <c r="F79" s="2">
        <f t="shared" si="9"/>
        <v>28700.5</v>
      </c>
      <c r="G79" s="2">
        <f t="shared" si="10"/>
        <v>19027</v>
      </c>
    </row>
    <row r="80" spans="1:7" x14ac:dyDescent="0.35">
      <c r="A80">
        <f>IF(MAX($A$6:A79)&lt;$B$3,SUM(A79,1),"")</f>
        <v>74</v>
      </c>
      <c r="B80" s="1">
        <f t="shared" si="6"/>
        <v>45631</v>
      </c>
      <c r="C80" s="2">
        <f t="shared" si="7"/>
        <v>33420</v>
      </c>
      <c r="D80" s="2">
        <f t="shared" si="8"/>
        <v>545044.46999999974</v>
      </c>
      <c r="E80" s="2">
        <f>IF(A80="",,ROUND(D80*$B$2*SUMPRODUCT(1/(337+DAY(DATE(YEAR(ROW(INDEX(A:A,B79+1):INDEX(A:A,B80))),3,)))),2))</f>
        <v>4199.5200000000004</v>
      </c>
      <c r="F80" s="2">
        <f t="shared" si="9"/>
        <v>29220.48</v>
      </c>
      <c r="G80" s="2">
        <f t="shared" si="10"/>
        <v>19027</v>
      </c>
    </row>
    <row r="81" spans="1:7" x14ac:dyDescent="0.35">
      <c r="A81">
        <f>IF(MAX($A$6:A80)&lt;$B$3,SUM(A80,1),"")</f>
        <v>75</v>
      </c>
      <c r="B81" s="1">
        <f t="shared" si="6"/>
        <v>45662</v>
      </c>
      <c r="C81" s="2">
        <f t="shared" si="7"/>
        <v>33420</v>
      </c>
      <c r="D81" s="2">
        <f t="shared" si="8"/>
        <v>496796.98999999976</v>
      </c>
      <c r="E81" s="2">
        <f>IF(A81="",,ROUND(D81*$B$2*SUMPRODUCT(1/(337+DAY(DATE(YEAR(ROW(INDEX(A:A,B80+1):INDEX(A:A,B81))),3,)))),2))</f>
        <v>3957.12</v>
      </c>
      <c r="F81" s="2">
        <f t="shared" si="9"/>
        <v>29462.880000000001</v>
      </c>
      <c r="G81" s="2">
        <f t="shared" si="10"/>
        <v>19027</v>
      </c>
    </row>
    <row r="82" spans="1:7" x14ac:dyDescent="0.35">
      <c r="A82">
        <f>IF(MAX($A$6:A81)&lt;$B$3,SUM(A81,1),"")</f>
        <v>76</v>
      </c>
      <c r="B82" s="1">
        <f t="shared" si="6"/>
        <v>45693</v>
      </c>
      <c r="C82" s="2">
        <f t="shared" si="7"/>
        <v>33420</v>
      </c>
      <c r="D82" s="2">
        <f t="shared" si="8"/>
        <v>448307.10999999975</v>
      </c>
      <c r="E82" s="2">
        <f>IF(A82="",,ROUND(D82*$B$2*SUMPRODUCT(1/(337+DAY(DATE(YEAR(ROW(INDEX(A:A,B81+1):INDEX(A:A,B82))),3,)))),2))</f>
        <v>3579.09</v>
      </c>
      <c r="F82" s="2">
        <f t="shared" si="9"/>
        <v>29840.91</v>
      </c>
      <c r="G82" s="2">
        <f t="shared" si="10"/>
        <v>19027</v>
      </c>
    </row>
    <row r="83" spans="1:7" x14ac:dyDescent="0.35">
      <c r="A83">
        <f>IF(MAX($A$6:A82)&lt;$B$3,SUM(A82,1),"")</f>
        <v>77</v>
      </c>
      <c r="B83" s="1">
        <f t="shared" si="6"/>
        <v>45721</v>
      </c>
      <c r="C83" s="2">
        <f t="shared" si="7"/>
        <v>33420</v>
      </c>
      <c r="D83" s="2">
        <f t="shared" si="8"/>
        <v>399439.19999999972</v>
      </c>
      <c r="E83" s="2">
        <f>IF(A83="",,ROUND(D83*$B$2*SUMPRODUCT(1/(337+DAY(DATE(YEAR(ROW(INDEX(A:A,B82+1):INDEX(A:A,B83))),3,)))),2))</f>
        <v>2880.34</v>
      </c>
      <c r="F83" s="2">
        <f t="shared" si="9"/>
        <v>30539.66</v>
      </c>
      <c r="G83" s="2">
        <f t="shared" si="10"/>
        <v>19027</v>
      </c>
    </row>
    <row r="84" spans="1:7" x14ac:dyDescent="0.35">
      <c r="A84">
        <f>IF(MAX($A$6:A83)&lt;$B$3,SUM(A83,1),"")</f>
        <v>78</v>
      </c>
      <c r="B84" s="1">
        <f t="shared" si="6"/>
        <v>45752</v>
      </c>
      <c r="C84" s="2">
        <f t="shared" si="7"/>
        <v>33420</v>
      </c>
      <c r="D84" s="2">
        <f t="shared" si="8"/>
        <v>349872.53999999969</v>
      </c>
      <c r="E84" s="2">
        <f>IF(A84="",,ROUND(D84*$B$2*SUMPRODUCT(1/(337+DAY(DATE(YEAR(ROW(INDEX(A:A,B83+1):INDEX(A:A,B84))),3,)))),2))</f>
        <v>2793.23</v>
      </c>
      <c r="F84" s="2">
        <f t="shared" si="9"/>
        <v>30626.77</v>
      </c>
      <c r="G84" s="2">
        <f t="shared" si="10"/>
        <v>19027</v>
      </c>
    </row>
    <row r="85" spans="1:7" x14ac:dyDescent="0.35">
      <c r="A85">
        <f>IF(MAX($A$6:A84)&lt;$B$3,SUM(A84,1),"")</f>
        <v>79</v>
      </c>
      <c r="B85" s="1">
        <f t="shared" si="6"/>
        <v>45782</v>
      </c>
      <c r="C85" s="2">
        <f t="shared" si="7"/>
        <v>33420</v>
      </c>
      <c r="D85" s="2">
        <f t="shared" si="8"/>
        <v>300218.76999999967</v>
      </c>
      <c r="E85" s="2">
        <f>IF(A85="",,ROUND(D85*$B$2*SUMPRODUCT(1/(337+DAY(DATE(YEAR(ROW(INDEX(A:A,B84+1):INDEX(A:A,B85))),3,)))),2))</f>
        <v>2319.5</v>
      </c>
      <c r="F85" s="2">
        <f t="shared" si="9"/>
        <v>31100.5</v>
      </c>
      <c r="G85" s="2">
        <f t="shared" si="10"/>
        <v>19027</v>
      </c>
    </row>
    <row r="86" spans="1:7" x14ac:dyDescent="0.35">
      <c r="A86">
        <f>IF(MAX($A$6:A85)&lt;$B$3,SUM(A85,1),"")</f>
        <v>80</v>
      </c>
      <c r="B86" s="1">
        <f t="shared" si="6"/>
        <v>45813</v>
      </c>
      <c r="C86" s="2">
        <f t="shared" si="7"/>
        <v>33420</v>
      </c>
      <c r="D86" s="2">
        <f t="shared" si="8"/>
        <v>250091.26999999967</v>
      </c>
      <c r="E86" s="2">
        <f>IF(A86="",,ROUND(D86*$B$2*SUMPRODUCT(1/(337+DAY(DATE(YEAR(ROW(INDEX(A:A,B85+1):INDEX(A:A,B86))),3,)))),2))</f>
        <v>1996.62</v>
      </c>
      <c r="F86" s="2">
        <f t="shared" si="9"/>
        <v>31423.38</v>
      </c>
      <c r="G86" s="2">
        <f t="shared" si="10"/>
        <v>19027</v>
      </c>
    </row>
    <row r="87" spans="1:7" x14ac:dyDescent="0.35">
      <c r="A87">
        <f>IF(MAX($A$6:A86)&lt;$B$3,SUM(A86,1),"")</f>
        <v>81</v>
      </c>
      <c r="B87" s="1">
        <f t="shared" si="6"/>
        <v>45843</v>
      </c>
      <c r="C87" s="2">
        <f t="shared" si="7"/>
        <v>33420</v>
      </c>
      <c r="D87" s="2">
        <f t="shared" si="8"/>
        <v>199640.88999999966</v>
      </c>
      <c r="E87" s="2">
        <f>IF(A87="",,ROUND(D87*$B$2*SUMPRODUCT(1/(337+DAY(DATE(YEAR(ROW(INDEX(A:A,B86+1):INDEX(A:A,B87))),3,)))),2))</f>
        <v>1542.43</v>
      </c>
      <c r="F87" s="2">
        <f t="shared" si="9"/>
        <v>31877.57</v>
      </c>
      <c r="G87" s="2">
        <f t="shared" si="10"/>
        <v>19027</v>
      </c>
    </row>
    <row r="88" spans="1:7" x14ac:dyDescent="0.35">
      <c r="A88">
        <f>IF(MAX($A$6:A87)&lt;$B$3,SUM(A87,1),"")</f>
        <v>82</v>
      </c>
      <c r="B88" s="1">
        <f t="shared" si="6"/>
        <v>45874</v>
      </c>
      <c r="C88" s="2">
        <f t="shared" si="7"/>
        <v>33420</v>
      </c>
      <c r="D88" s="2">
        <f t="shared" si="8"/>
        <v>148736.31999999966</v>
      </c>
      <c r="E88" s="2">
        <f>IF(A88="",,ROUND(D88*$B$2*SUMPRODUCT(1/(337+DAY(DATE(YEAR(ROW(INDEX(A:A,B87+1):INDEX(A:A,B88))),3,)))),2))</f>
        <v>1187.45</v>
      </c>
      <c r="F88" s="2">
        <f t="shared" si="9"/>
        <v>32232.55</v>
      </c>
      <c r="G88" s="2">
        <f t="shared" si="10"/>
        <v>19027</v>
      </c>
    </row>
    <row r="89" spans="1:7" x14ac:dyDescent="0.35">
      <c r="A89">
        <f>IF(MAX($A$6:A88)&lt;$B$3,SUM(A88,1),"")</f>
        <v>83</v>
      </c>
      <c r="B89" s="1">
        <f t="shared" si="6"/>
        <v>45905</v>
      </c>
      <c r="C89" s="2">
        <f t="shared" si="7"/>
        <v>33420</v>
      </c>
      <c r="D89" s="2">
        <f t="shared" si="8"/>
        <v>97476.769999999655</v>
      </c>
      <c r="E89" s="2">
        <f>IF(A89="",,ROUND(D89*$B$2*SUMPRODUCT(1/(337+DAY(DATE(YEAR(ROW(INDEX(A:A,B88+1):INDEX(A:A,B89))),3,)))),2))</f>
        <v>778.21</v>
      </c>
      <c r="F89" s="2">
        <f t="shared" si="9"/>
        <v>32641.79</v>
      </c>
      <c r="G89" s="2">
        <f t="shared" si="10"/>
        <v>19027</v>
      </c>
    </row>
    <row r="90" spans="1:7" x14ac:dyDescent="0.35">
      <c r="A90">
        <f>IF(MAX($A$6:A89)&lt;$B$3,SUM(A89,1),"")</f>
        <v>84</v>
      </c>
      <c r="B90" s="1">
        <f t="shared" si="6"/>
        <v>45935</v>
      </c>
      <c r="C90" s="2">
        <f t="shared" si="7"/>
        <v>33420</v>
      </c>
      <c r="D90" s="2">
        <f t="shared" si="8"/>
        <v>45807.979999999654</v>
      </c>
      <c r="E90" s="2">
        <f>IF(A90="",,ROUND(D90*$B$2*SUMPRODUCT(1/(337+DAY(DATE(YEAR(ROW(INDEX(A:A,B89+1):INDEX(A:A,B90))),3,)))),2))</f>
        <v>353.91</v>
      </c>
      <c r="F90" s="2">
        <f t="shared" si="9"/>
        <v>33066.089999999997</v>
      </c>
      <c r="G90" s="2"/>
    </row>
    <row r="91" spans="1:7" x14ac:dyDescent="0.35">
      <c r="A91">
        <f>IF(MAX($A$6:A90)&lt;$B$3,SUM(A90,1),"")</f>
        <v>85</v>
      </c>
      <c r="B91" s="1">
        <f t="shared" si="6"/>
        <v>45966</v>
      </c>
      <c r="C91" s="2">
        <f t="shared" si="7"/>
        <v>12843.619999999657</v>
      </c>
      <c r="D91" s="2">
        <f t="shared" si="8"/>
        <v>12741.889999999657</v>
      </c>
      <c r="E91" s="2">
        <f>IF(A91="",,ROUND(D91*$B$2*SUMPRODUCT(1/(337+DAY(DATE(YEAR(ROW(INDEX(A:A,B90+1):INDEX(A:A,B91))),3,)))),2))</f>
        <v>101.73</v>
      </c>
      <c r="F91" s="2">
        <f t="shared" si="9"/>
        <v>12741.889999999657</v>
      </c>
    </row>
    <row r="92" spans="1:7" x14ac:dyDescent="0.35">
      <c r="A92">
        <f>IF(MAX($A$6:A91)&lt;$B$3,SUM(A91,1),"")</f>
        <v>86</v>
      </c>
      <c r="B92" s="1">
        <f t="shared" si="6"/>
        <v>45996</v>
      </c>
      <c r="C92" s="2">
        <f t="shared" si="7"/>
        <v>0</v>
      </c>
      <c r="D92" s="2">
        <f t="shared" si="8"/>
        <v>0</v>
      </c>
      <c r="E92" s="2">
        <f>IF(A92="",,ROUND(D92*$B$2*SUMPRODUCT(1/(337+DAY(DATE(YEAR(ROW(INDEX(A:A,B91+1):INDEX(A:A,B92))),3,)))),2))</f>
        <v>0</v>
      </c>
      <c r="F92" s="2">
        <f t="shared" si="9"/>
        <v>0</v>
      </c>
    </row>
    <row r="93" spans="1:7" x14ac:dyDescent="0.35">
      <c r="A93">
        <f>IF(MAX($A$6:A92)&lt;$B$3,SUM(A92,1),"")</f>
        <v>87</v>
      </c>
      <c r="B93" s="1">
        <f t="shared" si="6"/>
        <v>46027</v>
      </c>
      <c r="C93" s="2">
        <f t="shared" si="7"/>
        <v>0</v>
      </c>
      <c r="D93" s="2">
        <f t="shared" si="8"/>
        <v>0</v>
      </c>
      <c r="E93" s="2">
        <f>IF(A93="",,ROUND(D93*$B$2*SUMPRODUCT(1/(337+DAY(DATE(YEAR(ROW(INDEX(A:A,B92+1):INDEX(A:A,B93))),3,)))),2))</f>
        <v>0</v>
      </c>
      <c r="F93" s="2">
        <f t="shared" si="9"/>
        <v>0</v>
      </c>
    </row>
    <row r="94" spans="1:7" x14ac:dyDescent="0.35">
      <c r="A94">
        <f>IF(MAX($A$6:A93)&lt;$B$3,SUM(A93,1),"")</f>
        <v>88</v>
      </c>
      <c r="B94" s="1">
        <f t="shared" si="6"/>
        <v>46058</v>
      </c>
      <c r="C94" s="2">
        <f t="shared" si="7"/>
        <v>0</v>
      </c>
      <c r="D94" s="2">
        <f t="shared" si="8"/>
        <v>0</v>
      </c>
      <c r="E94" s="2">
        <f>IF(A94="",,ROUND(D94*$B$2*SUMPRODUCT(1/(337+DAY(DATE(YEAR(ROW(INDEX(A:A,B93+1):INDEX(A:A,B94))),3,)))),2))</f>
        <v>0</v>
      </c>
      <c r="F94" s="2">
        <f t="shared" si="9"/>
        <v>0</v>
      </c>
    </row>
    <row r="95" spans="1:7" x14ac:dyDescent="0.35">
      <c r="A95">
        <f>IF(MAX($A$6:A94)&lt;$B$3,SUM(A94,1),"")</f>
        <v>89</v>
      </c>
      <c r="B95" s="1">
        <f t="shared" si="6"/>
        <v>46086</v>
      </c>
      <c r="C95" s="2">
        <f t="shared" si="7"/>
        <v>0</v>
      </c>
      <c r="D95" s="2">
        <f t="shared" si="8"/>
        <v>0</v>
      </c>
      <c r="E95" s="2">
        <f>IF(A95="",,ROUND(D95*$B$2*SUMPRODUCT(1/(337+DAY(DATE(YEAR(ROW(INDEX(A:A,B94+1):INDEX(A:A,B95))),3,)))),2))</f>
        <v>0</v>
      </c>
      <c r="F95" s="2">
        <f t="shared" si="9"/>
        <v>0</v>
      </c>
    </row>
    <row r="96" spans="1:7" x14ac:dyDescent="0.35">
      <c r="A96">
        <f>IF(MAX($A$6:A95)&lt;$B$3,SUM(A95,1),"")</f>
        <v>90</v>
      </c>
      <c r="B96" s="1">
        <f t="shared" si="6"/>
        <v>46117</v>
      </c>
      <c r="C96" s="2">
        <f t="shared" si="7"/>
        <v>0</v>
      </c>
      <c r="D96" s="2">
        <f t="shared" si="8"/>
        <v>0</v>
      </c>
      <c r="E96" s="2">
        <f>IF(A96="",,ROUND(D96*$B$2*SUMPRODUCT(1/(337+DAY(DATE(YEAR(ROW(INDEX(A:A,B95+1):INDEX(A:A,B96))),3,)))),2))</f>
        <v>0</v>
      </c>
      <c r="F96" s="2">
        <f t="shared" si="9"/>
        <v>0</v>
      </c>
    </row>
    <row r="97" spans="1:6" x14ac:dyDescent="0.35">
      <c r="A97">
        <f>IF(MAX($A$6:A96)&lt;$B$3,SUM(A96,1),"")</f>
        <v>91</v>
      </c>
      <c r="B97" s="1">
        <f t="shared" si="6"/>
        <v>46147</v>
      </c>
      <c r="C97" s="2">
        <f t="shared" si="7"/>
        <v>0</v>
      </c>
      <c r="D97" s="2">
        <f t="shared" si="8"/>
        <v>0</v>
      </c>
      <c r="E97" s="2">
        <f>IF(A97="",,ROUND(D97*$B$2*SUMPRODUCT(1/(337+DAY(DATE(YEAR(ROW(INDEX(A:A,B96+1):INDEX(A:A,B97))),3,)))),2))</f>
        <v>0</v>
      </c>
      <c r="F97" s="2">
        <f t="shared" si="9"/>
        <v>0</v>
      </c>
    </row>
    <row r="98" spans="1:6" x14ac:dyDescent="0.35">
      <c r="A98">
        <f>IF(MAX($A$6:A97)&lt;$B$3,SUM(A97,1),"")</f>
        <v>92</v>
      </c>
      <c r="B98" s="1">
        <f t="shared" si="6"/>
        <v>46178</v>
      </c>
      <c r="C98" s="2">
        <f t="shared" si="7"/>
        <v>0</v>
      </c>
      <c r="D98" s="2">
        <f t="shared" si="8"/>
        <v>0</v>
      </c>
      <c r="E98" s="2">
        <f>IF(A98="",,ROUND(D98*$B$2*SUMPRODUCT(1/(337+DAY(DATE(YEAR(ROW(INDEX(A:A,B97+1):INDEX(A:A,B98))),3,)))),2))</f>
        <v>0</v>
      </c>
      <c r="F98" s="2">
        <f t="shared" si="9"/>
        <v>0</v>
      </c>
    </row>
    <row r="99" spans="1:6" x14ac:dyDescent="0.35">
      <c r="A99">
        <f>IF(MAX($A$6:A98)&lt;$B$3,SUM(A98,1),"")</f>
        <v>93</v>
      </c>
      <c r="B99" s="1">
        <f t="shared" si="6"/>
        <v>46208</v>
      </c>
      <c r="C99" s="2">
        <f t="shared" si="7"/>
        <v>0</v>
      </c>
      <c r="D99" s="2">
        <f t="shared" si="8"/>
        <v>0</v>
      </c>
      <c r="E99" s="2">
        <f>IF(A99="",,ROUND(D99*$B$2*SUMPRODUCT(1/(337+DAY(DATE(YEAR(ROW(INDEX(A:A,B98+1):INDEX(A:A,B99))),3,)))),2))</f>
        <v>0</v>
      </c>
      <c r="F99" s="2">
        <f t="shared" si="9"/>
        <v>0</v>
      </c>
    </row>
    <row r="100" spans="1:6" x14ac:dyDescent="0.35">
      <c r="A100">
        <f>IF(MAX($A$6:A99)&lt;$B$3,SUM(A99,1),"")</f>
        <v>94</v>
      </c>
      <c r="B100" s="1">
        <f t="shared" si="6"/>
        <v>46239</v>
      </c>
      <c r="C100" s="2">
        <f t="shared" si="7"/>
        <v>0</v>
      </c>
      <c r="D100" s="2">
        <f t="shared" si="8"/>
        <v>0</v>
      </c>
      <c r="E100" s="2">
        <f>IF(A100="",,ROUND(D100*$B$2*SUMPRODUCT(1/(337+DAY(DATE(YEAR(ROW(INDEX(A:A,B99+1):INDEX(A:A,B100))),3,)))),2))</f>
        <v>0</v>
      </c>
      <c r="F100" s="2">
        <f t="shared" si="9"/>
        <v>0</v>
      </c>
    </row>
    <row r="101" spans="1:6" x14ac:dyDescent="0.35">
      <c r="A101">
        <f>IF(MAX($A$6:A100)&lt;$B$3,SUM(A100,1),"")</f>
        <v>95</v>
      </c>
      <c r="B101" s="1">
        <f t="shared" si="6"/>
        <v>46270</v>
      </c>
      <c r="C101" s="2">
        <f t="shared" si="7"/>
        <v>0</v>
      </c>
      <c r="D101" s="2">
        <f t="shared" si="8"/>
        <v>0</v>
      </c>
      <c r="E101" s="2">
        <f>IF(A101="",,ROUND(D101*$B$2*SUMPRODUCT(1/(337+DAY(DATE(YEAR(ROW(INDEX(A:A,B100+1):INDEX(A:A,B101))),3,)))),2))</f>
        <v>0</v>
      </c>
      <c r="F101" s="2">
        <f t="shared" si="9"/>
        <v>0</v>
      </c>
    </row>
    <row r="102" spans="1:6" x14ac:dyDescent="0.35">
      <c r="A102">
        <f>IF(MAX($A$6:A101)&lt;$B$3,SUM(A101,1),"")</f>
        <v>96</v>
      </c>
      <c r="B102" s="1">
        <f t="shared" si="6"/>
        <v>46300</v>
      </c>
      <c r="C102" s="2">
        <f t="shared" si="7"/>
        <v>0</v>
      </c>
      <c r="D102" s="2">
        <f t="shared" si="8"/>
        <v>0</v>
      </c>
      <c r="E102" s="2">
        <f>IF(A102="",,ROUND(D102*$B$2*SUMPRODUCT(1/(337+DAY(DATE(YEAR(ROW(INDEX(A:A,B101+1):INDEX(A:A,B102))),3,)))),2))</f>
        <v>0</v>
      </c>
      <c r="F102" s="2">
        <f t="shared" si="9"/>
        <v>0</v>
      </c>
    </row>
    <row r="103" spans="1:6" x14ac:dyDescent="0.35">
      <c r="A103">
        <f>IF(MAX($A$6:A102)&lt;$B$3,SUM(A102,1),"")</f>
        <v>97</v>
      </c>
      <c r="B103" s="1">
        <f t="shared" si="6"/>
        <v>46331</v>
      </c>
      <c r="C103" s="2">
        <f t="shared" si="7"/>
        <v>0</v>
      </c>
      <c r="D103" s="2">
        <f t="shared" si="8"/>
        <v>0</v>
      </c>
      <c r="E103" s="2">
        <f>IF(A103="",,ROUND(D103*$B$2*SUMPRODUCT(1/(337+DAY(DATE(YEAR(ROW(INDEX(A:A,B102+1):INDEX(A:A,B103))),3,)))),2))</f>
        <v>0</v>
      </c>
      <c r="F103" s="2">
        <f t="shared" si="9"/>
        <v>0</v>
      </c>
    </row>
    <row r="104" spans="1:6" x14ac:dyDescent="0.35">
      <c r="A104">
        <f>IF(MAX($A$6:A103)&lt;$B$3,SUM(A103,1),"")</f>
        <v>98</v>
      </c>
      <c r="B104" s="1">
        <f t="shared" si="6"/>
        <v>46361</v>
      </c>
      <c r="C104" s="2">
        <f t="shared" si="7"/>
        <v>0</v>
      </c>
      <c r="D104" s="2">
        <f t="shared" si="8"/>
        <v>0</v>
      </c>
      <c r="E104" s="2">
        <f>IF(A104="",,ROUND(D104*$B$2*SUMPRODUCT(1/(337+DAY(DATE(YEAR(ROW(INDEX(A:A,B103+1):INDEX(A:A,B104))),3,)))),2))</f>
        <v>0</v>
      </c>
      <c r="F104" s="2">
        <f t="shared" si="9"/>
        <v>0</v>
      </c>
    </row>
    <row r="105" spans="1:6" x14ac:dyDescent="0.35">
      <c r="A105">
        <f>IF(MAX($A$6:A104)&lt;$B$3,SUM(A104,1),"")</f>
        <v>99</v>
      </c>
      <c r="B105" s="1">
        <f t="shared" si="6"/>
        <v>46392</v>
      </c>
      <c r="C105" s="2">
        <f t="shared" si="7"/>
        <v>0</v>
      </c>
      <c r="D105" s="2">
        <f t="shared" si="8"/>
        <v>0</v>
      </c>
      <c r="E105" s="2">
        <f>IF(A105="",,ROUND(D105*$B$2*SUMPRODUCT(1/(337+DAY(DATE(YEAR(ROW(INDEX(A:A,B104+1):INDEX(A:A,B105))),3,)))),2))</f>
        <v>0</v>
      </c>
      <c r="F105" s="2">
        <f t="shared" si="9"/>
        <v>0</v>
      </c>
    </row>
    <row r="106" spans="1:6" x14ac:dyDescent="0.35">
      <c r="A106">
        <f>IF(MAX($A$6:A105)&lt;$B$3,SUM(A105,1),"")</f>
        <v>100</v>
      </c>
      <c r="B106" s="1">
        <f t="shared" si="6"/>
        <v>46423</v>
      </c>
      <c r="C106" s="2">
        <f t="shared" si="7"/>
        <v>0</v>
      </c>
      <c r="D106" s="2">
        <f t="shared" si="8"/>
        <v>0</v>
      </c>
      <c r="E106" s="2">
        <f>IF(A106="",,ROUND(D106*$B$2*SUMPRODUCT(1/(337+DAY(DATE(YEAR(ROW(INDEX(A:A,B105+1):INDEX(A:A,B106))),3,)))),2))</f>
        <v>0</v>
      </c>
      <c r="F106" s="2">
        <f t="shared" si="9"/>
        <v>0</v>
      </c>
    </row>
    <row r="107" spans="1:6" x14ac:dyDescent="0.35">
      <c r="A107">
        <f>IF(MAX($A$6:A106)&lt;$B$3,SUM(A106,1),"")</f>
        <v>101</v>
      </c>
      <c r="B107" s="1">
        <f t="shared" si="6"/>
        <v>46451</v>
      </c>
      <c r="C107" s="2">
        <f t="shared" si="7"/>
        <v>0</v>
      </c>
      <c r="D107" s="2">
        <f t="shared" si="8"/>
        <v>0</v>
      </c>
      <c r="E107" s="2">
        <f>IF(A107="",,ROUND(D107*$B$2*SUMPRODUCT(1/(337+DAY(DATE(YEAR(ROW(INDEX(A:A,B106+1):INDEX(A:A,B107))),3,)))),2))</f>
        <v>0</v>
      </c>
      <c r="F107" s="2">
        <f t="shared" si="9"/>
        <v>0</v>
      </c>
    </row>
    <row r="108" spans="1:6" x14ac:dyDescent="0.35">
      <c r="A108">
        <f>IF(MAX($A$6:A107)&lt;$B$3,SUM(A107,1),"")</f>
        <v>102</v>
      </c>
      <c r="B108" s="1">
        <f t="shared" si="6"/>
        <v>46482</v>
      </c>
      <c r="C108" s="2">
        <f t="shared" si="7"/>
        <v>0</v>
      </c>
      <c r="D108" s="2">
        <f t="shared" si="8"/>
        <v>0</v>
      </c>
      <c r="E108" s="2">
        <f>IF(A108="",,ROUND(D108*$B$2*SUMPRODUCT(1/(337+DAY(DATE(YEAR(ROW(INDEX(A:A,B107+1):INDEX(A:A,B108))),3,)))),2))</f>
        <v>0</v>
      </c>
      <c r="F108" s="2">
        <f t="shared" si="9"/>
        <v>0</v>
      </c>
    </row>
    <row r="109" spans="1:6" x14ac:dyDescent="0.35">
      <c r="A109">
        <f>IF(MAX($A$6:A108)&lt;$B$3,SUM(A108,1),"")</f>
        <v>103</v>
      </c>
      <c r="B109" s="1">
        <f t="shared" si="6"/>
        <v>46512</v>
      </c>
      <c r="C109" s="2">
        <f t="shared" si="7"/>
        <v>0</v>
      </c>
      <c r="D109" s="2">
        <f t="shared" si="8"/>
        <v>0</v>
      </c>
      <c r="E109" s="2">
        <f>IF(A109="",,ROUND(D109*$B$2*SUMPRODUCT(1/(337+DAY(DATE(YEAR(ROW(INDEX(A:A,B108+1):INDEX(A:A,B109))),3,)))),2))</f>
        <v>0</v>
      </c>
      <c r="F109" s="2">
        <f t="shared" si="9"/>
        <v>0</v>
      </c>
    </row>
    <row r="110" spans="1:6" x14ac:dyDescent="0.35">
      <c r="A110">
        <f>IF(MAX($A$6:A109)&lt;$B$3,SUM(A109,1),"")</f>
        <v>104</v>
      </c>
      <c r="B110" s="1">
        <f t="shared" si="6"/>
        <v>46543</v>
      </c>
      <c r="C110" s="2">
        <f t="shared" si="7"/>
        <v>0</v>
      </c>
      <c r="D110" s="2">
        <f t="shared" si="8"/>
        <v>0</v>
      </c>
      <c r="E110" s="2">
        <f>IF(A110="",,ROUND(D110*$B$2*SUMPRODUCT(1/(337+DAY(DATE(YEAR(ROW(INDEX(A:A,B109+1):INDEX(A:A,B110))),3,)))),2))</f>
        <v>0</v>
      </c>
      <c r="F110" s="2">
        <f t="shared" si="9"/>
        <v>0</v>
      </c>
    </row>
    <row r="111" spans="1:6" x14ac:dyDescent="0.35">
      <c r="A111">
        <f>IF(MAX($A$6:A110)&lt;$B$3,SUM(A110,1),"")</f>
        <v>105</v>
      </c>
      <c r="B111" s="1">
        <f t="shared" si="6"/>
        <v>46573</v>
      </c>
      <c r="C111" s="2">
        <f t="shared" si="7"/>
        <v>0</v>
      </c>
      <c r="D111" s="2">
        <f t="shared" si="8"/>
        <v>0</v>
      </c>
      <c r="E111" s="2">
        <f>IF(A111="",,ROUND(D111*$B$2*SUMPRODUCT(1/(337+DAY(DATE(YEAR(ROW(INDEX(A:A,B110+1):INDEX(A:A,B111))),3,)))),2))</f>
        <v>0</v>
      </c>
      <c r="F111" s="2">
        <f t="shared" si="9"/>
        <v>0</v>
      </c>
    </row>
    <row r="112" spans="1:6" x14ac:dyDescent="0.35">
      <c r="A112">
        <f>IF(MAX($A$6:A111)&lt;$B$3,SUM(A111,1),"")</f>
        <v>106</v>
      </c>
      <c r="B112" s="1">
        <f t="shared" si="6"/>
        <v>46604</v>
      </c>
      <c r="C112" s="2">
        <f t="shared" si="7"/>
        <v>0</v>
      </c>
      <c r="D112" s="2">
        <f t="shared" si="8"/>
        <v>0</v>
      </c>
      <c r="E112" s="2">
        <f>IF(A112="",,ROUND(D112*$B$2*SUMPRODUCT(1/(337+DAY(DATE(YEAR(ROW(INDEX(A:A,B111+1):INDEX(A:A,B112))),3,)))),2))</f>
        <v>0</v>
      </c>
      <c r="F112" s="2">
        <f t="shared" si="9"/>
        <v>0</v>
      </c>
    </row>
    <row r="113" spans="1:6" x14ac:dyDescent="0.35">
      <c r="A113">
        <f>IF(MAX($A$6:A112)&lt;$B$3,SUM(A112,1),"")</f>
        <v>107</v>
      </c>
      <c r="B113" s="1">
        <f t="shared" si="6"/>
        <v>46635</v>
      </c>
      <c r="C113" s="2">
        <f t="shared" si="7"/>
        <v>0</v>
      </c>
      <c r="D113" s="2">
        <f t="shared" si="8"/>
        <v>0</v>
      </c>
      <c r="E113" s="2">
        <f>IF(A113="",,ROUND(D113*$B$2*SUMPRODUCT(1/(337+DAY(DATE(YEAR(ROW(INDEX(A:A,B112+1):INDEX(A:A,B113))),3,)))),2))</f>
        <v>0</v>
      </c>
      <c r="F113" s="2">
        <f t="shared" si="9"/>
        <v>0</v>
      </c>
    </row>
    <row r="114" spans="1:6" x14ac:dyDescent="0.35">
      <c r="A114">
        <f>IF(MAX($A$6:A113)&lt;$B$3,SUM(A113,1),"")</f>
        <v>108</v>
      </c>
      <c r="B114" s="1">
        <f t="shared" si="6"/>
        <v>46665</v>
      </c>
      <c r="C114" s="2">
        <f t="shared" si="7"/>
        <v>0</v>
      </c>
      <c r="D114" s="2">
        <f t="shared" si="8"/>
        <v>0</v>
      </c>
      <c r="E114" s="2">
        <f>IF(A114="",,ROUND(D114*$B$2*SUMPRODUCT(1/(337+DAY(DATE(YEAR(ROW(INDEX(A:A,B113+1):INDEX(A:A,B114))),3,)))),2))</f>
        <v>0</v>
      </c>
      <c r="F114" s="2">
        <f t="shared" si="9"/>
        <v>0</v>
      </c>
    </row>
    <row r="115" spans="1:6" x14ac:dyDescent="0.35">
      <c r="A115">
        <f>IF(MAX($A$6:A114)&lt;$B$3,SUM(A114,1),"")</f>
        <v>109</v>
      </c>
      <c r="B115" s="1">
        <f t="shared" si="6"/>
        <v>46696</v>
      </c>
      <c r="C115" s="2">
        <f t="shared" si="7"/>
        <v>0</v>
      </c>
      <c r="D115" s="2">
        <f t="shared" si="8"/>
        <v>0</v>
      </c>
      <c r="E115" s="2">
        <f>IF(A115="",,ROUND(D115*$B$2*SUMPRODUCT(1/(337+DAY(DATE(YEAR(ROW(INDEX(A:A,B114+1):INDEX(A:A,B115))),3,)))),2))</f>
        <v>0</v>
      </c>
      <c r="F115" s="2">
        <f t="shared" si="9"/>
        <v>0</v>
      </c>
    </row>
    <row r="116" spans="1:6" x14ac:dyDescent="0.35">
      <c r="A116">
        <f>IF(MAX($A$6:A115)&lt;$B$3,SUM(A115,1),"")</f>
        <v>110</v>
      </c>
      <c r="B116" s="1">
        <f t="shared" si="6"/>
        <v>46726</v>
      </c>
      <c r="C116" s="2">
        <f t="shared" si="7"/>
        <v>0</v>
      </c>
      <c r="D116" s="2">
        <f t="shared" si="8"/>
        <v>0</v>
      </c>
      <c r="E116" s="2">
        <f>IF(A116="",,ROUND(D116*$B$2*SUMPRODUCT(1/(337+DAY(DATE(YEAR(ROW(INDEX(A:A,B115+1):INDEX(A:A,B116))),3,)))),2))</f>
        <v>0</v>
      </c>
      <c r="F116" s="2">
        <f t="shared" si="9"/>
        <v>0</v>
      </c>
    </row>
    <row r="117" spans="1:6" x14ac:dyDescent="0.35">
      <c r="A117">
        <f>IF(MAX($A$6:A116)&lt;$B$3,SUM(A116,1),"")</f>
        <v>111</v>
      </c>
      <c r="B117" s="1">
        <f t="shared" si="6"/>
        <v>46757</v>
      </c>
      <c r="C117" s="2">
        <f t="shared" si="7"/>
        <v>0</v>
      </c>
      <c r="D117" s="2">
        <f t="shared" si="8"/>
        <v>0</v>
      </c>
      <c r="E117" s="2">
        <f>IF(A117="",,ROUND(D117*$B$2*SUMPRODUCT(1/(337+DAY(DATE(YEAR(ROW(INDEX(A:A,B116+1):INDEX(A:A,B117))),3,)))),2))</f>
        <v>0</v>
      </c>
      <c r="F117" s="2">
        <f t="shared" si="9"/>
        <v>0</v>
      </c>
    </row>
    <row r="118" spans="1:6" x14ac:dyDescent="0.35">
      <c r="A118">
        <f>IF(MAX($A$6:A117)&lt;$B$3,SUM(A117,1),"")</f>
        <v>112</v>
      </c>
      <c r="B118" s="1">
        <f t="shared" si="6"/>
        <v>46788</v>
      </c>
      <c r="C118" s="2">
        <f t="shared" si="7"/>
        <v>0</v>
      </c>
      <c r="D118" s="2">
        <f t="shared" si="8"/>
        <v>0</v>
      </c>
      <c r="E118" s="2">
        <f>IF(A118="",,ROUND(D118*$B$2*SUMPRODUCT(1/(337+DAY(DATE(YEAR(ROW(INDEX(A:A,B117+1):INDEX(A:A,B118))),3,)))),2))</f>
        <v>0</v>
      </c>
      <c r="F118" s="2">
        <f t="shared" si="9"/>
        <v>0</v>
      </c>
    </row>
    <row r="119" spans="1:6" x14ac:dyDescent="0.35">
      <c r="A119">
        <f>IF(MAX($A$6:A118)&lt;$B$3,SUM(A118,1),"")</f>
        <v>113</v>
      </c>
      <c r="B119" s="1">
        <f t="shared" si="6"/>
        <v>46817</v>
      </c>
      <c r="C119" s="2">
        <f t="shared" si="7"/>
        <v>0</v>
      </c>
      <c r="D119" s="2">
        <f t="shared" si="8"/>
        <v>0</v>
      </c>
      <c r="E119" s="2">
        <f>IF(A119="",,ROUND(D119*$B$2*SUMPRODUCT(1/(337+DAY(DATE(YEAR(ROW(INDEX(A:A,B118+1):INDEX(A:A,B119))),3,)))),2))</f>
        <v>0</v>
      </c>
      <c r="F119" s="2">
        <f t="shared" si="9"/>
        <v>0</v>
      </c>
    </row>
    <row r="120" spans="1:6" x14ac:dyDescent="0.35">
      <c r="A120">
        <f>IF(MAX($A$6:A119)&lt;$B$3,SUM(A119,1),"")</f>
        <v>114</v>
      </c>
      <c r="B120" s="1">
        <f t="shared" si="6"/>
        <v>46848</v>
      </c>
      <c r="C120" s="2">
        <f t="shared" si="7"/>
        <v>0</v>
      </c>
      <c r="D120" s="2">
        <f t="shared" si="8"/>
        <v>0</v>
      </c>
      <c r="E120" s="2">
        <f>IF(A120="",,ROUND(D120*$B$2*SUMPRODUCT(1/(337+DAY(DATE(YEAR(ROW(INDEX(A:A,B119+1):INDEX(A:A,B120))),3,)))),2))</f>
        <v>0</v>
      </c>
      <c r="F120" s="2">
        <f t="shared" si="9"/>
        <v>0</v>
      </c>
    </row>
    <row r="121" spans="1:6" x14ac:dyDescent="0.35">
      <c r="A121">
        <f>IF(MAX($A$6:A120)&lt;$B$3,SUM(A120,1),"")</f>
        <v>115</v>
      </c>
      <c r="B121" s="1">
        <f t="shared" si="6"/>
        <v>46878</v>
      </c>
      <c r="C121" s="2">
        <f t="shared" si="7"/>
        <v>0</v>
      </c>
      <c r="D121" s="2">
        <f t="shared" si="8"/>
        <v>0</v>
      </c>
      <c r="E121" s="2">
        <f>IF(A121="",,ROUND(D121*$B$2*SUMPRODUCT(1/(337+DAY(DATE(YEAR(ROW(INDEX(A:A,B120+1):INDEX(A:A,B121))),3,)))),2))</f>
        <v>0</v>
      </c>
      <c r="F121" s="2">
        <f t="shared" si="9"/>
        <v>0</v>
      </c>
    </row>
    <row r="122" spans="1:6" x14ac:dyDescent="0.35">
      <c r="A122">
        <f>IF(MAX($A$6:A121)&lt;$B$3,SUM(A121,1),"")</f>
        <v>116</v>
      </c>
      <c r="B122" s="1">
        <f t="shared" si="6"/>
        <v>46909</v>
      </c>
      <c r="C122" s="2">
        <f t="shared" si="7"/>
        <v>0</v>
      </c>
      <c r="D122" s="2">
        <f t="shared" si="8"/>
        <v>0</v>
      </c>
      <c r="E122" s="2">
        <f>IF(A122="",,ROUND(D122*$B$2*SUMPRODUCT(1/(337+DAY(DATE(YEAR(ROW(INDEX(A:A,B121+1):INDEX(A:A,B122))),3,)))),2))</f>
        <v>0</v>
      </c>
      <c r="F122" s="2">
        <f t="shared" si="9"/>
        <v>0</v>
      </c>
    </row>
    <row r="123" spans="1:6" x14ac:dyDescent="0.35">
      <c r="A123">
        <f>IF(MAX($A$6:A122)&lt;$B$3,SUM(A122,1),"")</f>
        <v>117</v>
      </c>
      <c r="B123" s="1">
        <f t="shared" si="6"/>
        <v>46939</v>
      </c>
      <c r="C123" s="2">
        <f t="shared" si="7"/>
        <v>0</v>
      </c>
      <c r="D123" s="2">
        <f t="shared" si="8"/>
        <v>0</v>
      </c>
      <c r="E123" s="2">
        <f>IF(A123="",,ROUND(D123*$B$2*SUMPRODUCT(1/(337+DAY(DATE(YEAR(ROW(INDEX(A:A,B122+1):INDEX(A:A,B123))),3,)))),2))</f>
        <v>0</v>
      </c>
      <c r="F123" s="2">
        <f t="shared" si="9"/>
        <v>0</v>
      </c>
    </row>
    <row r="124" spans="1:6" x14ac:dyDescent="0.35">
      <c r="A124">
        <f>IF(MAX($A$6:A123)&lt;$B$3,SUM(A123,1),"")</f>
        <v>118</v>
      </c>
      <c r="B124" s="1">
        <f t="shared" si="6"/>
        <v>46970</v>
      </c>
      <c r="C124" s="2">
        <f t="shared" si="7"/>
        <v>0</v>
      </c>
      <c r="D124" s="2">
        <f t="shared" si="8"/>
        <v>0</v>
      </c>
      <c r="E124" s="2">
        <f>IF(A124="",,ROUND(D124*$B$2*SUMPRODUCT(1/(337+DAY(DATE(YEAR(ROW(INDEX(A:A,B123+1):INDEX(A:A,B124))),3,)))),2))</f>
        <v>0</v>
      </c>
      <c r="F124" s="2">
        <f t="shared" si="9"/>
        <v>0</v>
      </c>
    </row>
    <row r="125" spans="1:6" x14ac:dyDescent="0.35">
      <c r="A125">
        <f>IF(MAX($A$6:A124)&lt;$B$3,SUM(A124,1),"")</f>
        <v>119</v>
      </c>
      <c r="B125" s="1">
        <f t="shared" si="6"/>
        <v>47001</v>
      </c>
      <c r="C125" s="2">
        <f t="shared" si="7"/>
        <v>0</v>
      </c>
      <c r="D125" s="2">
        <f t="shared" si="8"/>
        <v>0</v>
      </c>
      <c r="E125" s="2">
        <f>IF(A125="",,ROUND(D125*$B$2*SUMPRODUCT(1/(337+DAY(DATE(YEAR(ROW(INDEX(A:A,B124+1):INDEX(A:A,B125))),3,)))),2))</f>
        <v>0</v>
      </c>
      <c r="F125" s="2">
        <f t="shared" si="9"/>
        <v>0</v>
      </c>
    </row>
    <row r="126" spans="1:6" x14ac:dyDescent="0.35">
      <c r="A126">
        <f>IF(MAX($A$6:A125)&lt;$B$3,SUM(A125,1),"")</f>
        <v>120</v>
      </c>
      <c r="B126" s="1">
        <f t="shared" si="6"/>
        <v>47031</v>
      </c>
      <c r="C126" s="2">
        <f t="shared" si="7"/>
        <v>0</v>
      </c>
      <c r="D126" s="2">
        <f t="shared" si="8"/>
        <v>0</v>
      </c>
      <c r="E126" s="2">
        <f>IF(A126="",,ROUND(D126*$B$2*SUMPRODUCT(1/(337+DAY(DATE(YEAR(ROW(INDEX(A:A,B125+1):INDEX(A:A,B126))),3,)))),2))</f>
        <v>0</v>
      </c>
      <c r="F126" s="2">
        <f t="shared" si="9"/>
        <v>0</v>
      </c>
    </row>
    <row r="127" spans="1:6" x14ac:dyDescent="0.35">
      <c r="A127">
        <f>IF(MAX($A$6:A126)&lt;$B$3,SUM(A126,1),"")</f>
        <v>121</v>
      </c>
      <c r="B127" s="1">
        <f t="shared" si="6"/>
        <v>47062</v>
      </c>
      <c r="C127" s="2">
        <f t="shared" si="7"/>
        <v>0</v>
      </c>
      <c r="D127" s="2">
        <f t="shared" si="8"/>
        <v>0</v>
      </c>
      <c r="E127" s="2">
        <f>IF(A127="",,ROUND(D127*$B$2*SUMPRODUCT(1/(337+DAY(DATE(YEAR(ROW(INDEX(A:A,B126+1):INDEX(A:A,B127))),3,)))),2))</f>
        <v>0</v>
      </c>
      <c r="F127" s="2">
        <f t="shared" si="9"/>
        <v>0</v>
      </c>
    </row>
    <row r="128" spans="1:6" x14ac:dyDescent="0.35">
      <c r="A128">
        <f>IF(MAX($A$6:A127)&lt;$B$3,SUM(A127,1),"")</f>
        <v>122</v>
      </c>
      <c r="B128" s="1">
        <f t="shared" si="6"/>
        <v>47092</v>
      </c>
      <c r="C128" s="2">
        <f t="shared" si="7"/>
        <v>0</v>
      </c>
      <c r="D128" s="2">
        <f t="shared" si="8"/>
        <v>0</v>
      </c>
      <c r="E128" s="2">
        <f>IF(A128="",,ROUND(D128*$B$2*SUMPRODUCT(1/(337+DAY(DATE(YEAR(ROW(INDEX(A:A,B127+1):INDEX(A:A,B128))),3,)))),2))</f>
        <v>0</v>
      </c>
      <c r="F128" s="2">
        <f t="shared" si="9"/>
        <v>0</v>
      </c>
    </row>
    <row r="129" spans="1:6" x14ac:dyDescent="0.35">
      <c r="A129">
        <f>IF(MAX($A$6:A128)&lt;$B$3,SUM(A128,1),"")</f>
        <v>123</v>
      </c>
      <c r="B129" s="1">
        <f t="shared" si="6"/>
        <v>47123</v>
      </c>
      <c r="C129" s="2">
        <f t="shared" si="7"/>
        <v>0</v>
      </c>
      <c r="D129" s="2">
        <f t="shared" si="8"/>
        <v>0</v>
      </c>
      <c r="E129" s="2">
        <f>IF(A129="",,ROUND(D129*$B$2*SUMPRODUCT(1/(337+DAY(DATE(YEAR(ROW(INDEX(A:A,B128+1):INDEX(A:A,B129))),3,)))),2))</f>
        <v>0</v>
      </c>
      <c r="F129" s="2">
        <f t="shared" si="9"/>
        <v>0</v>
      </c>
    </row>
    <row r="130" spans="1:6" x14ac:dyDescent="0.35">
      <c r="A130">
        <f>IF(MAX($A$6:A129)&lt;$B$3,SUM(A129,1),"")</f>
        <v>124</v>
      </c>
      <c r="B130" s="1">
        <f t="shared" si="6"/>
        <v>47154</v>
      </c>
      <c r="C130" s="2">
        <f t="shared" si="7"/>
        <v>0</v>
      </c>
      <c r="D130" s="2">
        <f t="shared" si="8"/>
        <v>0</v>
      </c>
      <c r="E130" s="2">
        <f>IF(A130="",,ROUND(D130*$B$2*SUMPRODUCT(1/(337+DAY(DATE(YEAR(ROW(INDEX(A:A,B129+1):INDEX(A:A,B130))),3,)))),2))</f>
        <v>0</v>
      </c>
      <c r="F130" s="2">
        <f t="shared" si="9"/>
        <v>0</v>
      </c>
    </row>
    <row r="131" spans="1:6" x14ac:dyDescent="0.35">
      <c r="A131">
        <f>IF(MAX($A$6:A130)&lt;$B$3,SUM(A130,1),"")</f>
        <v>125</v>
      </c>
      <c r="B131" s="1">
        <f t="shared" si="6"/>
        <v>47182</v>
      </c>
      <c r="C131" s="2">
        <f t="shared" si="7"/>
        <v>0</v>
      </c>
      <c r="D131" s="2">
        <f t="shared" si="8"/>
        <v>0</v>
      </c>
      <c r="E131" s="2">
        <f>IF(A131="",,ROUND(D131*$B$2*SUMPRODUCT(1/(337+DAY(DATE(YEAR(ROW(INDEX(A:A,B130+1):INDEX(A:A,B131))),3,)))),2))</f>
        <v>0</v>
      </c>
      <c r="F131" s="2">
        <f t="shared" si="9"/>
        <v>0</v>
      </c>
    </row>
    <row r="132" spans="1:6" x14ac:dyDescent="0.35">
      <c r="A132">
        <f>IF(MAX($A$6:A131)&lt;$B$3,SUM(A131,1),"")</f>
        <v>126</v>
      </c>
      <c r="B132" s="1">
        <f t="shared" si="6"/>
        <v>47213</v>
      </c>
      <c r="C132" s="2">
        <f t="shared" si="7"/>
        <v>0</v>
      </c>
      <c r="D132" s="2">
        <f t="shared" si="8"/>
        <v>0</v>
      </c>
      <c r="E132" s="2">
        <f>IF(A132="",,ROUND(D132*$B$2*SUMPRODUCT(1/(337+DAY(DATE(YEAR(ROW(INDEX(A:A,B131+1):INDEX(A:A,B132))),3,)))),2))</f>
        <v>0</v>
      </c>
      <c r="F132" s="2">
        <f t="shared" si="9"/>
        <v>0</v>
      </c>
    </row>
    <row r="133" spans="1:6" x14ac:dyDescent="0.35">
      <c r="A133">
        <f>IF(MAX($A$6:A132)&lt;$B$3,SUM(A132,1),"")</f>
        <v>127</v>
      </c>
      <c r="B133" s="1">
        <f t="shared" si="6"/>
        <v>47243</v>
      </c>
      <c r="C133" s="2">
        <f t="shared" si="7"/>
        <v>0</v>
      </c>
      <c r="D133" s="2">
        <f t="shared" si="8"/>
        <v>0</v>
      </c>
      <c r="E133" s="2">
        <f>IF(A133="",,ROUND(D133*$B$2*SUMPRODUCT(1/(337+DAY(DATE(YEAR(ROW(INDEX(A:A,B132+1):INDEX(A:A,B133))),3,)))),2))</f>
        <v>0</v>
      </c>
      <c r="F133" s="2">
        <f t="shared" si="9"/>
        <v>0</v>
      </c>
    </row>
    <row r="134" spans="1:6" x14ac:dyDescent="0.35">
      <c r="A134">
        <f>IF(MAX($A$6:A133)&lt;$B$3,SUM(A133,1),"")</f>
        <v>128</v>
      </c>
      <c r="B134" s="1">
        <f t="shared" si="6"/>
        <v>47274</v>
      </c>
      <c r="C134" s="2">
        <f t="shared" si="7"/>
        <v>0</v>
      </c>
      <c r="D134" s="2">
        <f t="shared" si="8"/>
        <v>0</v>
      </c>
      <c r="E134" s="2">
        <f>IF(A134="",,ROUND(D134*$B$2*SUMPRODUCT(1/(337+DAY(DATE(YEAR(ROW(INDEX(A:A,B133+1):INDEX(A:A,B134))),3,)))),2))</f>
        <v>0</v>
      </c>
      <c r="F134" s="2">
        <f t="shared" si="9"/>
        <v>0</v>
      </c>
    </row>
    <row r="135" spans="1:6" x14ac:dyDescent="0.35">
      <c r="A135">
        <f>IF(MAX($A$6:A134)&lt;$B$3,SUM(A134,1),"")</f>
        <v>129</v>
      </c>
      <c r="B135" s="1">
        <f t="shared" si="6"/>
        <v>47304</v>
      </c>
      <c r="C135" s="2">
        <f t="shared" si="7"/>
        <v>0</v>
      </c>
      <c r="D135" s="2">
        <f t="shared" si="8"/>
        <v>0</v>
      </c>
      <c r="E135" s="2">
        <f>IF(A135="",,ROUND(D135*$B$2*SUMPRODUCT(1/(337+DAY(DATE(YEAR(ROW(INDEX(A:A,B134+1):INDEX(A:A,B135))),3,)))),2))</f>
        <v>0</v>
      </c>
      <c r="F135" s="2">
        <f t="shared" si="9"/>
        <v>0</v>
      </c>
    </row>
    <row r="136" spans="1:6" x14ac:dyDescent="0.35">
      <c r="A136">
        <f>IF(MAX($A$6:A135)&lt;$B$3,SUM(A135,1),"")</f>
        <v>130</v>
      </c>
      <c r="B136" s="1">
        <f t="shared" si="6"/>
        <v>47335</v>
      </c>
      <c r="C136" s="2">
        <f t="shared" si="7"/>
        <v>0</v>
      </c>
      <c r="D136" s="2">
        <f t="shared" si="8"/>
        <v>0</v>
      </c>
      <c r="E136" s="2">
        <f>IF(A136="",,ROUND(D136*$B$2*SUMPRODUCT(1/(337+DAY(DATE(YEAR(ROW(INDEX(A:A,B135+1):INDEX(A:A,B136))),3,)))),2))</f>
        <v>0</v>
      </c>
      <c r="F136" s="2">
        <f t="shared" si="9"/>
        <v>0</v>
      </c>
    </row>
    <row r="137" spans="1:6" x14ac:dyDescent="0.35">
      <c r="A137">
        <f>IF(MAX($A$6:A136)&lt;$B$3,SUM(A136,1),"")</f>
        <v>131</v>
      </c>
      <c r="B137" s="1">
        <f t="shared" ref="B137:B200" si="11">IF(A137="","",DATE(YEAR(B136),MONTH(B136)+1,DAY(B136)))</f>
        <v>47366</v>
      </c>
      <c r="C137" s="2">
        <f t="shared" ref="C137:C200" si="12">IF(A137="",,IF(D137+E137&gt;C136,C136,D137+E137))</f>
        <v>0</v>
      </c>
      <c r="D137" s="2">
        <f t="shared" ref="D137:D200" si="13">D136-SUM(F136:G136)</f>
        <v>0</v>
      </c>
      <c r="E137" s="2">
        <f>IF(A137="",,ROUND(D137*$B$2*SUMPRODUCT(1/(337+DAY(DATE(YEAR(ROW(INDEX(A:A,B136+1):INDEX(A:A,B137))),3,)))),2))</f>
        <v>0</v>
      </c>
      <c r="F137" s="2">
        <f t="shared" ref="F137:F200" si="14">C137-E137</f>
        <v>0</v>
      </c>
    </row>
    <row r="138" spans="1:6" x14ac:dyDescent="0.35">
      <c r="A138">
        <f>IF(MAX($A$6:A137)&lt;$B$3,SUM(A137,1),"")</f>
        <v>132</v>
      </c>
      <c r="B138" s="1">
        <f t="shared" si="11"/>
        <v>47396</v>
      </c>
      <c r="C138" s="2">
        <f t="shared" si="12"/>
        <v>0</v>
      </c>
      <c r="D138" s="2">
        <f t="shared" si="13"/>
        <v>0</v>
      </c>
      <c r="E138" s="2">
        <f>IF(A138="",,ROUND(D138*$B$2*SUMPRODUCT(1/(337+DAY(DATE(YEAR(ROW(INDEX(A:A,B137+1):INDEX(A:A,B138))),3,)))),2))</f>
        <v>0</v>
      </c>
      <c r="F138" s="2">
        <f t="shared" si="14"/>
        <v>0</v>
      </c>
    </row>
    <row r="139" spans="1:6" x14ac:dyDescent="0.35">
      <c r="A139">
        <f>IF(MAX($A$6:A138)&lt;$B$3,SUM(A138,1),"")</f>
        <v>133</v>
      </c>
      <c r="B139" s="1">
        <f t="shared" si="11"/>
        <v>47427</v>
      </c>
      <c r="C139" s="2">
        <f t="shared" si="12"/>
        <v>0</v>
      </c>
      <c r="D139" s="2">
        <f t="shared" si="13"/>
        <v>0</v>
      </c>
      <c r="E139" s="2">
        <f>IF(A139="",,ROUND(D139*$B$2*SUMPRODUCT(1/(337+DAY(DATE(YEAR(ROW(INDEX(A:A,B138+1):INDEX(A:A,B139))),3,)))),2))</f>
        <v>0</v>
      </c>
      <c r="F139" s="2">
        <f t="shared" si="14"/>
        <v>0</v>
      </c>
    </row>
    <row r="140" spans="1:6" x14ac:dyDescent="0.35">
      <c r="A140">
        <f>IF(MAX($A$6:A139)&lt;$B$3,SUM(A139,1),"")</f>
        <v>134</v>
      </c>
      <c r="B140" s="1">
        <f t="shared" si="11"/>
        <v>47457</v>
      </c>
      <c r="C140" s="2">
        <f t="shared" si="12"/>
        <v>0</v>
      </c>
      <c r="D140" s="2">
        <f t="shared" si="13"/>
        <v>0</v>
      </c>
      <c r="E140" s="2">
        <f>IF(A140="",,ROUND(D140*$B$2*SUMPRODUCT(1/(337+DAY(DATE(YEAR(ROW(INDEX(A:A,B139+1):INDEX(A:A,B140))),3,)))),2))</f>
        <v>0</v>
      </c>
      <c r="F140" s="2">
        <f t="shared" si="14"/>
        <v>0</v>
      </c>
    </row>
    <row r="141" spans="1:6" x14ac:dyDescent="0.35">
      <c r="A141">
        <f>IF(MAX($A$6:A140)&lt;$B$3,SUM(A140,1),"")</f>
        <v>135</v>
      </c>
      <c r="B141" s="1">
        <f t="shared" si="11"/>
        <v>47488</v>
      </c>
      <c r="C141" s="2">
        <f t="shared" si="12"/>
        <v>0</v>
      </c>
      <c r="D141" s="2">
        <f t="shared" si="13"/>
        <v>0</v>
      </c>
      <c r="E141" s="2">
        <f>IF(A141="",,ROUND(D141*$B$2*SUMPRODUCT(1/(337+DAY(DATE(YEAR(ROW(INDEX(A:A,B140+1):INDEX(A:A,B141))),3,)))),2))</f>
        <v>0</v>
      </c>
      <c r="F141" s="2">
        <f t="shared" si="14"/>
        <v>0</v>
      </c>
    </row>
    <row r="142" spans="1:6" x14ac:dyDescent="0.35">
      <c r="A142">
        <f>IF(MAX($A$6:A141)&lt;$B$3,SUM(A141,1),"")</f>
        <v>136</v>
      </c>
      <c r="B142" s="1">
        <f t="shared" si="11"/>
        <v>47519</v>
      </c>
      <c r="C142" s="2">
        <f t="shared" si="12"/>
        <v>0</v>
      </c>
      <c r="D142" s="2">
        <f t="shared" si="13"/>
        <v>0</v>
      </c>
      <c r="E142" s="2">
        <f>IF(A142="",,ROUND(D142*$B$2*SUMPRODUCT(1/(337+DAY(DATE(YEAR(ROW(INDEX(A:A,B141+1):INDEX(A:A,B142))),3,)))),2))</f>
        <v>0</v>
      </c>
      <c r="F142" s="2">
        <f t="shared" si="14"/>
        <v>0</v>
      </c>
    </row>
    <row r="143" spans="1:6" x14ac:dyDescent="0.35">
      <c r="A143">
        <f>IF(MAX($A$6:A142)&lt;$B$3,SUM(A142,1),"")</f>
        <v>137</v>
      </c>
      <c r="B143" s="1">
        <f t="shared" si="11"/>
        <v>47547</v>
      </c>
      <c r="C143" s="2">
        <f t="shared" si="12"/>
        <v>0</v>
      </c>
      <c r="D143" s="2">
        <f t="shared" si="13"/>
        <v>0</v>
      </c>
      <c r="E143" s="2">
        <f>IF(A143="",,ROUND(D143*$B$2*SUMPRODUCT(1/(337+DAY(DATE(YEAR(ROW(INDEX(A:A,B142+1):INDEX(A:A,B143))),3,)))),2))</f>
        <v>0</v>
      </c>
      <c r="F143" s="2">
        <f t="shared" si="14"/>
        <v>0</v>
      </c>
    </row>
    <row r="144" spans="1:6" x14ac:dyDescent="0.35">
      <c r="A144">
        <f>IF(MAX($A$6:A143)&lt;$B$3,SUM(A143,1),"")</f>
        <v>138</v>
      </c>
      <c r="B144" s="1">
        <f t="shared" si="11"/>
        <v>47578</v>
      </c>
      <c r="C144" s="2">
        <f t="shared" si="12"/>
        <v>0</v>
      </c>
      <c r="D144" s="2">
        <f t="shared" si="13"/>
        <v>0</v>
      </c>
      <c r="E144" s="2">
        <f>IF(A144="",,ROUND(D144*$B$2*SUMPRODUCT(1/(337+DAY(DATE(YEAR(ROW(INDEX(A:A,B143+1):INDEX(A:A,B144))),3,)))),2))</f>
        <v>0</v>
      </c>
      <c r="F144" s="2">
        <f t="shared" si="14"/>
        <v>0</v>
      </c>
    </row>
    <row r="145" spans="1:6" x14ac:dyDescent="0.35">
      <c r="A145">
        <f>IF(MAX($A$6:A144)&lt;$B$3,SUM(A144,1),"")</f>
        <v>139</v>
      </c>
      <c r="B145" s="1">
        <f t="shared" si="11"/>
        <v>47608</v>
      </c>
      <c r="C145" s="2">
        <f t="shared" si="12"/>
        <v>0</v>
      </c>
      <c r="D145" s="2">
        <f t="shared" si="13"/>
        <v>0</v>
      </c>
      <c r="E145" s="2">
        <f>IF(A145="",,ROUND(D145*$B$2*SUMPRODUCT(1/(337+DAY(DATE(YEAR(ROW(INDEX(A:A,B144+1):INDEX(A:A,B145))),3,)))),2))</f>
        <v>0</v>
      </c>
      <c r="F145" s="2">
        <f t="shared" si="14"/>
        <v>0</v>
      </c>
    </row>
    <row r="146" spans="1:6" x14ac:dyDescent="0.35">
      <c r="A146">
        <f>IF(MAX($A$6:A145)&lt;$B$3,SUM(A145,1),"")</f>
        <v>140</v>
      </c>
      <c r="B146" s="1">
        <f t="shared" si="11"/>
        <v>47639</v>
      </c>
      <c r="C146" s="2">
        <f t="shared" si="12"/>
        <v>0</v>
      </c>
      <c r="D146" s="2">
        <f t="shared" si="13"/>
        <v>0</v>
      </c>
      <c r="E146" s="2">
        <f>IF(A146="",,ROUND(D146*$B$2*SUMPRODUCT(1/(337+DAY(DATE(YEAR(ROW(INDEX(A:A,B145+1):INDEX(A:A,B146))),3,)))),2))</f>
        <v>0</v>
      </c>
      <c r="F146" s="2">
        <f t="shared" si="14"/>
        <v>0</v>
      </c>
    </row>
    <row r="147" spans="1:6" x14ac:dyDescent="0.35">
      <c r="A147">
        <f>IF(MAX($A$6:A146)&lt;$B$3,SUM(A146,1),"")</f>
        <v>141</v>
      </c>
      <c r="B147" s="1">
        <f t="shared" si="11"/>
        <v>47669</v>
      </c>
      <c r="C147" s="2">
        <f t="shared" si="12"/>
        <v>0</v>
      </c>
      <c r="D147" s="2">
        <f t="shared" si="13"/>
        <v>0</v>
      </c>
      <c r="E147" s="2">
        <f>IF(A147="",,ROUND(D147*$B$2*SUMPRODUCT(1/(337+DAY(DATE(YEAR(ROW(INDEX(A:A,B146+1):INDEX(A:A,B147))),3,)))),2))</f>
        <v>0</v>
      </c>
      <c r="F147" s="2">
        <f t="shared" si="14"/>
        <v>0</v>
      </c>
    </row>
    <row r="148" spans="1:6" x14ac:dyDescent="0.35">
      <c r="A148">
        <f>IF(MAX($A$6:A147)&lt;$B$3,SUM(A147,1),"")</f>
        <v>142</v>
      </c>
      <c r="B148" s="1">
        <f t="shared" si="11"/>
        <v>47700</v>
      </c>
      <c r="C148" s="2">
        <f t="shared" si="12"/>
        <v>0</v>
      </c>
      <c r="D148" s="2">
        <f t="shared" si="13"/>
        <v>0</v>
      </c>
      <c r="E148" s="2">
        <f>IF(A148="",,ROUND(D148*$B$2*SUMPRODUCT(1/(337+DAY(DATE(YEAR(ROW(INDEX(A:A,B147+1):INDEX(A:A,B148))),3,)))),2))</f>
        <v>0</v>
      </c>
      <c r="F148" s="2">
        <f t="shared" si="14"/>
        <v>0</v>
      </c>
    </row>
    <row r="149" spans="1:6" x14ac:dyDescent="0.35">
      <c r="A149">
        <f>IF(MAX($A$6:A148)&lt;$B$3,SUM(A148,1),"")</f>
        <v>143</v>
      </c>
      <c r="B149" s="1">
        <f t="shared" si="11"/>
        <v>47731</v>
      </c>
      <c r="C149" s="2">
        <f t="shared" si="12"/>
        <v>0</v>
      </c>
      <c r="D149" s="2">
        <f t="shared" si="13"/>
        <v>0</v>
      </c>
      <c r="E149" s="2">
        <f>IF(A149="",,ROUND(D149*$B$2*SUMPRODUCT(1/(337+DAY(DATE(YEAR(ROW(INDEX(A:A,B148+1):INDEX(A:A,B149))),3,)))),2))</f>
        <v>0</v>
      </c>
      <c r="F149" s="2">
        <f t="shared" si="14"/>
        <v>0</v>
      </c>
    </row>
    <row r="150" spans="1:6" x14ac:dyDescent="0.35">
      <c r="A150">
        <f>IF(MAX($A$6:A149)&lt;$B$3,SUM(A149,1),"")</f>
        <v>144</v>
      </c>
      <c r="B150" s="1">
        <f t="shared" si="11"/>
        <v>47761</v>
      </c>
      <c r="C150" s="2">
        <f t="shared" si="12"/>
        <v>0</v>
      </c>
      <c r="D150" s="2">
        <f t="shared" si="13"/>
        <v>0</v>
      </c>
      <c r="E150" s="2">
        <f>IF(A150="",,ROUND(D150*$B$2*SUMPRODUCT(1/(337+DAY(DATE(YEAR(ROW(INDEX(A:A,B149+1):INDEX(A:A,B150))),3,)))),2))</f>
        <v>0</v>
      </c>
      <c r="F150" s="2">
        <f t="shared" si="14"/>
        <v>0</v>
      </c>
    </row>
    <row r="151" spans="1:6" x14ac:dyDescent="0.35">
      <c r="A151">
        <f>IF(MAX($A$6:A150)&lt;$B$3,SUM(A150,1),"")</f>
        <v>145</v>
      </c>
      <c r="B151" s="1">
        <f t="shared" si="11"/>
        <v>47792</v>
      </c>
      <c r="C151" s="2">
        <f t="shared" si="12"/>
        <v>0</v>
      </c>
      <c r="D151" s="2">
        <f t="shared" si="13"/>
        <v>0</v>
      </c>
      <c r="E151" s="2">
        <f>IF(A151="",,ROUND(D151*$B$2*SUMPRODUCT(1/(337+DAY(DATE(YEAR(ROW(INDEX(A:A,B150+1):INDEX(A:A,B151))),3,)))),2))</f>
        <v>0</v>
      </c>
      <c r="F151" s="2">
        <f t="shared" si="14"/>
        <v>0</v>
      </c>
    </row>
    <row r="152" spans="1:6" x14ac:dyDescent="0.35">
      <c r="A152">
        <f>IF(MAX($A$6:A151)&lt;$B$3,SUM(A151,1),"")</f>
        <v>146</v>
      </c>
      <c r="B152" s="1">
        <f t="shared" si="11"/>
        <v>47822</v>
      </c>
      <c r="C152" s="2">
        <f t="shared" si="12"/>
        <v>0</v>
      </c>
      <c r="D152" s="2">
        <f t="shared" si="13"/>
        <v>0</v>
      </c>
      <c r="E152" s="2">
        <f>IF(A152="",,ROUND(D152*$B$2*SUMPRODUCT(1/(337+DAY(DATE(YEAR(ROW(INDEX(A:A,B151+1):INDEX(A:A,B152))),3,)))),2))</f>
        <v>0</v>
      </c>
      <c r="F152" s="2">
        <f t="shared" si="14"/>
        <v>0</v>
      </c>
    </row>
    <row r="153" spans="1:6" x14ac:dyDescent="0.35">
      <c r="A153">
        <f>IF(MAX($A$6:A152)&lt;$B$3,SUM(A152,1),"")</f>
        <v>147</v>
      </c>
      <c r="B153" s="1">
        <f t="shared" si="11"/>
        <v>47853</v>
      </c>
      <c r="C153" s="2">
        <f t="shared" si="12"/>
        <v>0</v>
      </c>
      <c r="D153" s="2">
        <f t="shared" si="13"/>
        <v>0</v>
      </c>
      <c r="E153" s="2">
        <f>IF(A153="",,ROUND(D153*$B$2*SUMPRODUCT(1/(337+DAY(DATE(YEAR(ROW(INDEX(A:A,B152+1):INDEX(A:A,B153))),3,)))),2))</f>
        <v>0</v>
      </c>
      <c r="F153" s="2">
        <f t="shared" si="14"/>
        <v>0</v>
      </c>
    </row>
    <row r="154" spans="1:6" x14ac:dyDescent="0.35">
      <c r="A154">
        <f>IF(MAX($A$6:A153)&lt;$B$3,SUM(A153,1),"")</f>
        <v>148</v>
      </c>
      <c r="B154" s="1">
        <f t="shared" si="11"/>
        <v>47884</v>
      </c>
      <c r="C154" s="2">
        <f t="shared" si="12"/>
        <v>0</v>
      </c>
      <c r="D154" s="2">
        <f t="shared" si="13"/>
        <v>0</v>
      </c>
      <c r="E154" s="2">
        <f>IF(A154="",,ROUND(D154*$B$2*SUMPRODUCT(1/(337+DAY(DATE(YEAR(ROW(INDEX(A:A,B153+1):INDEX(A:A,B154))),3,)))),2))</f>
        <v>0</v>
      </c>
      <c r="F154" s="2">
        <f t="shared" si="14"/>
        <v>0</v>
      </c>
    </row>
    <row r="155" spans="1:6" x14ac:dyDescent="0.35">
      <c r="A155">
        <f>IF(MAX($A$6:A154)&lt;$B$3,SUM(A154,1),"")</f>
        <v>149</v>
      </c>
      <c r="B155" s="1">
        <f t="shared" si="11"/>
        <v>47912</v>
      </c>
      <c r="C155" s="2">
        <f t="shared" si="12"/>
        <v>0</v>
      </c>
      <c r="D155" s="2">
        <f t="shared" si="13"/>
        <v>0</v>
      </c>
      <c r="E155" s="2">
        <f>IF(A155="",,ROUND(D155*$B$2*SUMPRODUCT(1/(337+DAY(DATE(YEAR(ROW(INDEX(A:A,B154+1):INDEX(A:A,B155))),3,)))),2))</f>
        <v>0</v>
      </c>
      <c r="F155" s="2">
        <f t="shared" si="14"/>
        <v>0</v>
      </c>
    </row>
    <row r="156" spans="1:6" x14ac:dyDescent="0.35">
      <c r="A156">
        <f>IF(MAX($A$6:A155)&lt;$B$3,SUM(A155,1),"")</f>
        <v>150</v>
      </c>
      <c r="B156" s="1">
        <f t="shared" si="11"/>
        <v>47943</v>
      </c>
      <c r="C156" s="2">
        <f t="shared" si="12"/>
        <v>0</v>
      </c>
      <c r="D156" s="2">
        <f t="shared" si="13"/>
        <v>0</v>
      </c>
      <c r="E156" s="2">
        <f>IF(A156="",,ROUND(D156*$B$2*SUMPRODUCT(1/(337+DAY(DATE(YEAR(ROW(INDEX(A:A,B155+1):INDEX(A:A,B156))),3,)))),2))</f>
        <v>0</v>
      </c>
      <c r="F156" s="2">
        <f t="shared" si="14"/>
        <v>0</v>
      </c>
    </row>
    <row r="157" spans="1:6" x14ac:dyDescent="0.35">
      <c r="A157">
        <f>IF(MAX($A$6:A156)&lt;$B$3,SUM(A156,1),"")</f>
        <v>151</v>
      </c>
      <c r="B157" s="1">
        <f t="shared" si="11"/>
        <v>47973</v>
      </c>
      <c r="C157" s="2">
        <f t="shared" si="12"/>
        <v>0</v>
      </c>
      <c r="D157" s="2">
        <f t="shared" si="13"/>
        <v>0</v>
      </c>
      <c r="E157" s="2">
        <f>IF(A157="",,ROUND(D157*$B$2*SUMPRODUCT(1/(337+DAY(DATE(YEAR(ROW(INDEX(A:A,B156+1):INDEX(A:A,B157))),3,)))),2))</f>
        <v>0</v>
      </c>
      <c r="F157" s="2">
        <f t="shared" si="14"/>
        <v>0</v>
      </c>
    </row>
    <row r="158" spans="1:6" x14ac:dyDescent="0.35">
      <c r="A158">
        <f>IF(MAX($A$6:A157)&lt;$B$3,SUM(A157,1),"")</f>
        <v>152</v>
      </c>
      <c r="B158" s="1">
        <f t="shared" si="11"/>
        <v>48004</v>
      </c>
      <c r="C158" s="2">
        <f t="shared" si="12"/>
        <v>0</v>
      </c>
      <c r="D158" s="2">
        <f t="shared" si="13"/>
        <v>0</v>
      </c>
      <c r="E158" s="2">
        <f>IF(A158="",,ROUND(D158*$B$2*SUMPRODUCT(1/(337+DAY(DATE(YEAR(ROW(INDEX(A:A,B157+1):INDEX(A:A,B158))),3,)))),2))</f>
        <v>0</v>
      </c>
      <c r="F158" s="2">
        <f t="shared" si="14"/>
        <v>0</v>
      </c>
    </row>
    <row r="159" spans="1:6" x14ac:dyDescent="0.35">
      <c r="A159">
        <f>IF(MAX($A$6:A158)&lt;$B$3,SUM(A158,1),"")</f>
        <v>153</v>
      </c>
      <c r="B159" s="1">
        <f t="shared" si="11"/>
        <v>48034</v>
      </c>
      <c r="C159" s="2">
        <f t="shared" si="12"/>
        <v>0</v>
      </c>
      <c r="D159" s="2">
        <f t="shared" si="13"/>
        <v>0</v>
      </c>
      <c r="E159" s="2">
        <f>IF(A159="",,ROUND(D159*$B$2*SUMPRODUCT(1/(337+DAY(DATE(YEAR(ROW(INDEX(A:A,B158+1):INDEX(A:A,B159))),3,)))),2))</f>
        <v>0</v>
      </c>
      <c r="F159" s="2">
        <f t="shared" si="14"/>
        <v>0</v>
      </c>
    </row>
    <row r="160" spans="1:6" x14ac:dyDescent="0.35">
      <c r="A160">
        <f>IF(MAX($A$6:A159)&lt;$B$3,SUM(A159,1),"")</f>
        <v>154</v>
      </c>
      <c r="B160" s="1">
        <f t="shared" si="11"/>
        <v>48065</v>
      </c>
      <c r="C160" s="2">
        <f t="shared" si="12"/>
        <v>0</v>
      </c>
      <c r="D160" s="2">
        <f t="shared" si="13"/>
        <v>0</v>
      </c>
      <c r="E160" s="2">
        <f>IF(A160="",,ROUND(D160*$B$2*SUMPRODUCT(1/(337+DAY(DATE(YEAR(ROW(INDEX(A:A,B159+1):INDEX(A:A,B160))),3,)))),2))</f>
        <v>0</v>
      </c>
      <c r="F160" s="2">
        <f t="shared" si="14"/>
        <v>0</v>
      </c>
    </row>
    <row r="161" spans="1:6" x14ac:dyDescent="0.35">
      <c r="A161">
        <f>IF(MAX($A$6:A160)&lt;$B$3,SUM(A160,1),"")</f>
        <v>155</v>
      </c>
      <c r="B161" s="1">
        <f t="shared" si="11"/>
        <v>48096</v>
      </c>
      <c r="C161" s="2">
        <f t="shared" si="12"/>
        <v>0</v>
      </c>
      <c r="D161" s="2">
        <f t="shared" si="13"/>
        <v>0</v>
      </c>
      <c r="E161" s="2">
        <f>IF(A161="",,ROUND(D161*$B$2*SUMPRODUCT(1/(337+DAY(DATE(YEAR(ROW(INDEX(A:A,B160+1):INDEX(A:A,B161))),3,)))),2))</f>
        <v>0</v>
      </c>
      <c r="F161" s="2">
        <f t="shared" si="14"/>
        <v>0</v>
      </c>
    </row>
    <row r="162" spans="1:6" x14ac:dyDescent="0.35">
      <c r="A162">
        <f>IF(MAX($A$6:A161)&lt;$B$3,SUM(A161,1),"")</f>
        <v>156</v>
      </c>
      <c r="B162" s="1">
        <f t="shared" si="11"/>
        <v>48126</v>
      </c>
      <c r="C162" s="2">
        <f t="shared" si="12"/>
        <v>0</v>
      </c>
      <c r="D162" s="2">
        <f t="shared" si="13"/>
        <v>0</v>
      </c>
      <c r="E162" s="2">
        <f>IF(A162="",,ROUND(D162*$B$2*SUMPRODUCT(1/(337+DAY(DATE(YEAR(ROW(INDEX(A:A,B161+1):INDEX(A:A,B162))),3,)))),2))</f>
        <v>0</v>
      </c>
      <c r="F162" s="2">
        <f t="shared" si="14"/>
        <v>0</v>
      </c>
    </row>
    <row r="163" spans="1:6" x14ac:dyDescent="0.35">
      <c r="A163">
        <f>IF(MAX($A$6:A162)&lt;$B$3,SUM(A162,1),"")</f>
        <v>157</v>
      </c>
      <c r="B163" s="1">
        <f t="shared" si="11"/>
        <v>48157</v>
      </c>
      <c r="C163" s="2">
        <f t="shared" si="12"/>
        <v>0</v>
      </c>
      <c r="D163" s="2">
        <f t="shared" si="13"/>
        <v>0</v>
      </c>
      <c r="E163" s="2">
        <f>IF(A163="",,ROUND(D163*$B$2*SUMPRODUCT(1/(337+DAY(DATE(YEAR(ROW(INDEX(A:A,B162+1):INDEX(A:A,B163))),3,)))),2))</f>
        <v>0</v>
      </c>
      <c r="F163" s="2">
        <f t="shared" si="14"/>
        <v>0</v>
      </c>
    </row>
    <row r="164" spans="1:6" x14ac:dyDescent="0.35">
      <c r="A164">
        <f>IF(MAX($A$6:A163)&lt;$B$3,SUM(A163,1),"")</f>
        <v>158</v>
      </c>
      <c r="B164" s="1">
        <f t="shared" si="11"/>
        <v>48187</v>
      </c>
      <c r="C164" s="2">
        <f t="shared" si="12"/>
        <v>0</v>
      </c>
      <c r="D164" s="2">
        <f t="shared" si="13"/>
        <v>0</v>
      </c>
      <c r="E164" s="2">
        <f>IF(A164="",,ROUND(D164*$B$2*SUMPRODUCT(1/(337+DAY(DATE(YEAR(ROW(INDEX(A:A,B163+1):INDEX(A:A,B164))),3,)))),2))</f>
        <v>0</v>
      </c>
      <c r="F164" s="2">
        <f t="shared" si="14"/>
        <v>0</v>
      </c>
    </row>
    <row r="165" spans="1:6" x14ac:dyDescent="0.35">
      <c r="A165">
        <f>IF(MAX($A$6:A164)&lt;$B$3,SUM(A164,1),"")</f>
        <v>159</v>
      </c>
      <c r="B165" s="1">
        <f t="shared" si="11"/>
        <v>48218</v>
      </c>
      <c r="C165" s="2">
        <f t="shared" si="12"/>
        <v>0</v>
      </c>
      <c r="D165" s="2">
        <f t="shared" si="13"/>
        <v>0</v>
      </c>
      <c r="E165" s="2">
        <f>IF(A165="",,ROUND(D165*$B$2*SUMPRODUCT(1/(337+DAY(DATE(YEAR(ROW(INDEX(A:A,B164+1):INDEX(A:A,B165))),3,)))),2))</f>
        <v>0</v>
      </c>
      <c r="F165" s="2">
        <f t="shared" si="14"/>
        <v>0</v>
      </c>
    </row>
    <row r="166" spans="1:6" x14ac:dyDescent="0.35">
      <c r="A166">
        <f>IF(MAX($A$6:A165)&lt;$B$3,SUM(A165,1),"")</f>
        <v>160</v>
      </c>
      <c r="B166" s="1">
        <f t="shared" si="11"/>
        <v>48249</v>
      </c>
      <c r="C166" s="2">
        <f t="shared" si="12"/>
        <v>0</v>
      </c>
      <c r="D166" s="2">
        <f t="shared" si="13"/>
        <v>0</v>
      </c>
      <c r="E166" s="2">
        <f>IF(A166="",,ROUND(D166*$B$2*SUMPRODUCT(1/(337+DAY(DATE(YEAR(ROW(INDEX(A:A,B165+1):INDEX(A:A,B166))),3,)))),2))</f>
        <v>0</v>
      </c>
      <c r="F166" s="2">
        <f t="shared" si="14"/>
        <v>0</v>
      </c>
    </row>
    <row r="167" spans="1:6" x14ac:dyDescent="0.35">
      <c r="A167">
        <f>IF(MAX($A$6:A166)&lt;$B$3,SUM(A166,1),"")</f>
        <v>161</v>
      </c>
      <c r="B167" s="1">
        <f t="shared" si="11"/>
        <v>48278</v>
      </c>
      <c r="C167" s="2">
        <f t="shared" si="12"/>
        <v>0</v>
      </c>
      <c r="D167" s="2">
        <f t="shared" si="13"/>
        <v>0</v>
      </c>
      <c r="E167" s="2">
        <f>IF(A167="",,ROUND(D167*$B$2*SUMPRODUCT(1/(337+DAY(DATE(YEAR(ROW(INDEX(A:A,B166+1):INDEX(A:A,B167))),3,)))),2))</f>
        <v>0</v>
      </c>
      <c r="F167" s="2">
        <f t="shared" si="14"/>
        <v>0</v>
      </c>
    </row>
    <row r="168" spans="1:6" x14ac:dyDescent="0.35">
      <c r="A168">
        <f>IF(MAX($A$6:A167)&lt;$B$3,SUM(A167,1),"")</f>
        <v>162</v>
      </c>
      <c r="B168" s="1">
        <f t="shared" si="11"/>
        <v>48309</v>
      </c>
      <c r="C168" s="2">
        <f t="shared" si="12"/>
        <v>0</v>
      </c>
      <c r="D168" s="2">
        <f t="shared" si="13"/>
        <v>0</v>
      </c>
      <c r="E168" s="2">
        <f>IF(A168="",,ROUND(D168*$B$2*SUMPRODUCT(1/(337+DAY(DATE(YEAR(ROW(INDEX(A:A,B167+1):INDEX(A:A,B168))),3,)))),2))</f>
        <v>0</v>
      </c>
      <c r="F168" s="2">
        <f t="shared" si="14"/>
        <v>0</v>
      </c>
    </row>
    <row r="169" spans="1:6" x14ac:dyDescent="0.35">
      <c r="A169">
        <f>IF(MAX($A$6:A168)&lt;$B$3,SUM(A168,1),"")</f>
        <v>163</v>
      </c>
      <c r="B169" s="1">
        <f t="shared" si="11"/>
        <v>48339</v>
      </c>
      <c r="C169" s="2">
        <f t="shared" si="12"/>
        <v>0</v>
      </c>
      <c r="D169" s="2">
        <f t="shared" si="13"/>
        <v>0</v>
      </c>
      <c r="E169" s="2">
        <f>IF(A169="",,ROUND(D169*$B$2*SUMPRODUCT(1/(337+DAY(DATE(YEAR(ROW(INDEX(A:A,B168+1):INDEX(A:A,B169))),3,)))),2))</f>
        <v>0</v>
      </c>
      <c r="F169" s="2">
        <f t="shared" si="14"/>
        <v>0</v>
      </c>
    </row>
    <row r="170" spans="1:6" x14ac:dyDescent="0.35">
      <c r="A170">
        <f>IF(MAX($A$6:A169)&lt;$B$3,SUM(A169,1),"")</f>
        <v>164</v>
      </c>
      <c r="B170" s="1">
        <f t="shared" si="11"/>
        <v>48370</v>
      </c>
      <c r="C170" s="2">
        <f t="shared" si="12"/>
        <v>0</v>
      </c>
      <c r="D170" s="2">
        <f t="shared" si="13"/>
        <v>0</v>
      </c>
      <c r="E170" s="2">
        <f>IF(A170="",,ROUND(D170*$B$2*SUMPRODUCT(1/(337+DAY(DATE(YEAR(ROW(INDEX(A:A,B169+1):INDEX(A:A,B170))),3,)))),2))</f>
        <v>0</v>
      </c>
      <c r="F170" s="2">
        <f t="shared" si="14"/>
        <v>0</v>
      </c>
    </row>
    <row r="171" spans="1:6" x14ac:dyDescent="0.35">
      <c r="A171">
        <f>IF(MAX($A$6:A170)&lt;$B$3,SUM(A170,1),"")</f>
        <v>165</v>
      </c>
      <c r="B171" s="1">
        <f t="shared" si="11"/>
        <v>48400</v>
      </c>
      <c r="C171" s="2">
        <f t="shared" si="12"/>
        <v>0</v>
      </c>
      <c r="D171" s="2">
        <f t="shared" si="13"/>
        <v>0</v>
      </c>
      <c r="E171" s="2">
        <f>IF(A171="",,ROUND(D171*$B$2*SUMPRODUCT(1/(337+DAY(DATE(YEAR(ROW(INDEX(A:A,B170+1):INDEX(A:A,B171))),3,)))),2))</f>
        <v>0</v>
      </c>
      <c r="F171" s="2">
        <f t="shared" si="14"/>
        <v>0</v>
      </c>
    </row>
    <row r="172" spans="1:6" x14ac:dyDescent="0.35">
      <c r="A172">
        <f>IF(MAX($A$6:A171)&lt;$B$3,SUM(A171,1),"")</f>
        <v>166</v>
      </c>
      <c r="B172" s="1">
        <f t="shared" si="11"/>
        <v>48431</v>
      </c>
      <c r="C172" s="2">
        <f t="shared" si="12"/>
        <v>0</v>
      </c>
      <c r="D172" s="2">
        <f t="shared" si="13"/>
        <v>0</v>
      </c>
      <c r="E172" s="2">
        <f>IF(A172="",,ROUND(D172*$B$2*SUMPRODUCT(1/(337+DAY(DATE(YEAR(ROW(INDEX(A:A,B171+1):INDEX(A:A,B172))),3,)))),2))</f>
        <v>0</v>
      </c>
      <c r="F172" s="2">
        <f t="shared" si="14"/>
        <v>0</v>
      </c>
    </row>
    <row r="173" spans="1:6" x14ac:dyDescent="0.35">
      <c r="A173">
        <f>IF(MAX($A$6:A172)&lt;$B$3,SUM(A172,1),"")</f>
        <v>167</v>
      </c>
      <c r="B173" s="1">
        <f t="shared" si="11"/>
        <v>48462</v>
      </c>
      <c r="C173" s="2">
        <f t="shared" si="12"/>
        <v>0</v>
      </c>
      <c r="D173" s="2">
        <f t="shared" si="13"/>
        <v>0</v>
      </c>
      <c r="E173" s="2">
        <f>IF(A173="",,ROUND(D173*$B$2*SUMPRODUCT(1/(337+DAY(DATE(YEAR(ROW(INDEX(A:A,B172+1):INDEX(A:A,B173))),3,)))),2))</f>
        <v>0</v>
      </c>
      <c r="F173" s="2">
        <f t="shared" si="14"/>
        <v>0</v>
      </c>
    </row>
    <row r="174" spans="1:6" x14ac:dyDescent="0.35">
      <c r="A174">
        <f>IF(MAX($A$6:A173)&lt;$B$3,SUM(A173,1),"")</f>
        <v>168</v>
      </c>
      <c r="B174" s="1">
        <f t="shared" si="11"/>
        <v>48492</v>
      </c>
      <c r="C174" s="2">
        <f t="shared" si="12"/>
        <v>0</v>
      </c>
      <c r="D174" s="2">
        <f t="shared" si="13"/>
        <v>0</v>
      </c>
      <c r="E174" s="2">
        <f>IF(A174="",,ROUND(D174*$B$2*SUMPRODUCT(1/(337+DAY(DATE(YEAR(ROW(INDEX(A:A,B173+1):INDEX(A:A,B174))),3,)))),2))</f>
        <v>0</v>
      </c>
      <c r="F174" s="2">
        <f t="shared" si="14"/>
        <v>0</v>
      </c>
    </row>
    <row r="175" spans="1:6" x14ac:dyDescent="0.35">
      <c r="A175">
        <f>IF(MAX($A$6:A174)&lt;$B$3,SUM(A174,1),"")</f>
        <v>169</v>
      </c>
      <c r="B175" s="1">
        <f t="shared" si="11"/>
        <v>48523</v>
      </c>
      <c r="C175" s="2">
        <f t="shared" si="12"/>
        <v>0</v>
      </c>
      <c r="D175" s="2">
        <f t="shared" si="13"/>
        <v>0</v>
      </c>
      <c r="E175" s="2">
        <f>IF(A175="",,ROUND(D175*$B$2*SUMPRODUCT(1/(337+DAY(DATE(YEAR(ROW(INDEX(A:A,B174+1):INDEX(A:A,B175))),3,)))),2))</f>
        <v>0</v>
      </c>
      <c r="F175" s="2">
        <f t="shared" si="14"/>
        <v>0</v>
      </c>
    </row>
    <row r="176" spans="1:6" x14ac:dyDescent="0.35">
      <c r="A176">
        <f>IF(MAX($A$6:A175)&lt;$B$3,SUM(A175,1),"")</f>
        <v>170</v>
      </c>
      <c r="B176" s="1">
        <f t="shared" si="11"/>
        <v>48553</v>
      </c>
      <c r="C176" s="2">
        <f t="shared" si="12"/>
        <v>0</v>
      </c>
      <c r="D176" s="2">
        <f t="shared" si="13"/>
        <v>0</v>
      </c>
      <c r="E176" s="2">
        <f>IF(A176="",,ROUND(D176*$B$2*SUMPRODUCT(1/(337+DAY(DATE(YEAR(ROW(INDEX(A:A,B175+1):INDEX(A:A,B176))),3,)))),2))</f>
        <v>0</v>
      </c>
      <c r="F176" s="2">
        <f t="shared" si="14"/>
        <v>0</v>
      </c>
    </row>
    <row r="177" spans="1:6" x14ac:dyDescent="0.35">
      <c r="A177">
        <f>IF(MAX($A$6:A176)&lt;$B$3,SUM(A176,1),"")</f>
        <v>171</v>
      </c>
      <c r="B177" s="1">
        <f t="shared" si="11"/>
        <v>48584</v>
      </c>
      <c r="C177" s="2">
        <f t="shared" si="12"/>
        <v>0</v>
      </c>
      <c r="D177" s="2">
        <f t="shared" si="13"/>
        <v>0</v>
      </c>
      <c r="E177" s="2">
        <f>IF(A177="",,ROUND(D177*$B$2*SUMPRODUCT(1/(337+DAY(DATE(YEAR(ROW(INDEX(A:A,B176+1):INDEX(A:A,B177))),3,)))),2))</f>
        <v>0</v>
      </c>
      <c r="F177" s="2">
        <f t="shared" si="14"/>
        <v>0</v>
      </c>
    </row>
    <row r="178" spans="1:6" x14ac:dyDescent="0.35">
      <c r="A178">
        <f>IF(MAX($A$6:A177)&lt;$B$3,SUM(A177,1),"")</f>
        <v>172</v>
      </c>
      <c r="B178" s="1">
        <f t="shared" si="11"/>
        <v>48615</v>
      </c>
      <c r="C178" s="2">
        <f t="shared" si="12"/>
        <v>0</v>
      </c>
      <c r="D178" s="2">
        <f t="shared" si="13"/>
        <v>0</v>
      </c>
      <c r="E178" s="2">
        <f>IF(A178="",,ROUND(D178*$B$2*SUMPRODUCT(1/(337+DAY(DATE(YEAR(ROW(INDEX(A:A,B177+1):INDEX(A:A,B178))),3,)))),2))</f>
        <v>0</v>
      </c>
      <c r="F178" s="2">
        <f t="shared" si="14"/>
        <v>0</v>
      </c>
    </row>
    <row r="179" spans="1:6" x14ac:dyDescent="0.35">
      <c r="A179">
        <f>IF(MAX($A$6:A178)&lt;$B$3,SUM(A178,1),"")</f>
        <v>173</v>
      </c>
      <c r="B179" s="1">
        <f t="shared" si="11"/>
        <v>48643</v>
      </c>
      <c r="C179" s="2">
        <f t="shared" si="12"/>
        <v>0</v>
      </c>
      <c r="D179" s="2">
        <f t="shared" si="13"/>
        <v>0</v>
      </c>
      <c r="E179" s="2">
        <f>IF(A179="",,ROUND(D179*$B$2*SUMPRODUCT(1/(337+DAY(DATE(YEAR(ROW(INDEX(A:A,B178+1):INDEX(A:A,B179))),3,)))),2))</f>
        <v>0</v>
      </c>
      <c r="F179" s="2">
        <f t="shared" si="14"/>
        <v>0</v>
      </c>
    </row>
    <row r="180" spans="1:6" x14ac:dyDescent="0.35">
      <c r="A180">
        <f>IF(MAX($A$6:A179)&lt;$B$3,SUM(A179,1),"")</f>
        <v>174</v>
      </c>
      <c r="B180" s="1">
        <f t="shared" si="11"/>
        <v>48674</v>
      </c>
      <c r="C180" s="2">
        <f t="shared" si="12"/>
        <v>0</v>
      </c>
      <c r="D180" s="2">
        <f t="shared" si="13"/>
        <v>0</v>
      </c>
      <c r="E180" s="2">
        <f>IF(A180="",,ROUND(D180*$B$2*SUMPRODUCT(1/(337+DAY(DATE(YEAR(ROW(INDEX(A:A,B179+1):INDEX(A:A,B180))),3,)))),2))</f>
        <v>0</v>
      </c>
      <c r="F180" s="2">
        <f t="shared" si="14"/>
        <v>0</v>
      </c>
    </row>
    <row r="181" spans="1:6" x14ac:dyDescent="0.35">
      <c r="A181">
        <f>IF(MAX($A$6:A180)&lt;$B$3,SUM(A180,1),"")</f>
        <v>175</v>
      </c>
      <c r="B181" s="1">
        <f t="shared" si="11"/>
        <v>48704</v>
      </c>
      <c r="C181" s="2">
        <f t="shared" si="12"/>
        <v>0</v>
      </c>
      <c r="D181" s="2">
        <f t="shared" si="13"/>
        <v>0</v>
      </c>
      <c r="E181" s="2">
        <f>IF(A181="",,ROUND(D181*$B$2*SUMPRODUCT(1/(337+DAY(DATE(YEAR(ROW(INDEX(A:A,B180+1):INDEX(A:A,B181))),3,)))),2))</f>
        <v>0</v>
      </c>
      <c r="F181" s="2">
        <f t="shared" si="14"/>
        <v>0</v>
      </c>
    </row>
    <row r="182" spans="1:6" x14ac:dyDescent="0.35">
      <c r="A182">
        <f>IF(MAX($A$6:A181)&lt;$B$3,SUM(A181,1),"")</f>
        <v>176</v>
      </c>
      <c r="B182" s="1">
        <f t="shared" si="11"/>
        <v>48735</v>
      </c>
      <c r="C182" s="2">
        <f t="shared" si="12"/>
        <v>0</v>
      </c>
      <c r="D182" s="2">
        <f t="shared" si="13"/>
        <v>0</v>
      </c>
      <c r="E182" s="2">
        <f>IF(A182="",,ROUND(D182*$B$2*SUMPRODUCT(1/(337+DAY(DATE(YEAR(ROW(INDEX(A:A,B181+1):INDEX(A:A,B182))),3,)))),2))</f>
        <v>0</v>
      </c>
      <c r="F182" s="2">
        <f t="shared" si="14"/>
        <v>0</v>
      </c>
    </row>
    <row r="183" spans="1:6" x14ac:dyDescent="0.35">
      <c r="A183">
        <f>IF(MAX($A$6:A182)&lt;$B$3,SUM(A182,1),"")</f>
        <v>177</v>
      </c>
      <c r="B183" s="1">
        <f t="shared" si="11"/>
        <v>48765</v>
      </c>
      <c r="C183" s="2">
        <f t="shared" si="12"/>
        <v>0</v>
      </c>
      <c r="D183" s="2">
        <f t="shared" si="13"/>
        <v>0</v>
      </c>
      <c r="E183" s="2">
        <f>IF(A183="",,ROUND(D183*$B$2*SUMPRODUCT(1/(337+DAY(DATE(YEAR(ROW(INDEX(A:A,B182+1):INDEX(A:A,B183))),3,)))),2))</f>
        <v>0</v>
      </c>
      <c r="F183" s="2">
        <f t="shared" si="14"/>
        <v>0</v>
      </c>
    </row>
    <row r="184" spans="1:6" x14ac:dyDescent="0.35">
      <c r="A184">
        <f>IF(MAX($A$6:A183)&lt;$B$3,SUM(A183,1),"")</f>
        <v>178</v>
      </c>
      <c r="B184" s="1">
        <f t="shared" si="11"/>
        <v>48796</v>
      </c>
      <c r="C184" s="2">
        <f t="shared" si="12"/>
        <v>0</v>
      </c>
      <c r="D184" s="2">
        <f t="shared" si="13"/>
        <v>0</v>
      </c>
      <c r="E184" s="2">
        <f>IF(A184="",,ROUND(D184*$B$2*SUMPRODUCT(1/(337+DAY(DATE(YEAR(ROW(INDEX(A:A,B183+1):INDEX(A:A,B184))),3,)))),2))</f>
        <v>0</v>
      </c>
      <c r="F184" s="2">
        <f t="shared" si="14"/>
        <v>0</v>
      </c>
    </row>
    <row r="185" spans="1:6" x14ac:dyDescent="0.35">
      <c r="A185">
        <f>IF(MAX($A$6:A184)&lt;$B$3,SUM(A184,1),"")</f>
        <v>179</v>
      </c>
      <c r="B185" s="1">
        <f t="shared" si="11"/>
        <v>48827</v>
      </c>
      <c r="C185" s="2">
        <f t="shared" si="12"/>
        <v>0</v>
      </c>
      <c r="D185" s="2">
        <f t="shared" si="13"/>
        <v>0</v>
      </c>
      <c r="E185" s="2">
        <f>IF(A185="",,ROUND(D185*$B$2*SUMPRODUCT(1/(337+DAY(DATE(YEAR(ROW(INDEX(A:A,B184+1):INDEX(A:A,B185))),3,)))),2))</f>
        <v>0</v>
      </c>
      <c r="F185" s="2">
        <f t="shared" si="14"/>
        <v>0</v>
      </c>
    </row>
    <row r="186" spans="1:6" x14ac:dyDescent="0.35">
      <c r="A186">
        <f>IF(MAX($A$6:A185)&lt;$B$3,SUM(A185,1),"")</f>
        <v>180</v>
      </c>
      <c r="B186" s="1">
        <f t="shared" si="11"/>
        <v>48857</v>
      </c>
      <c r="C186" s="2">
        <f t="shared" si="12"/>
        <v>0</v>
      </c>
      <c r="D186" s="2">
        <f t="shared" si="13"/>
        <v>0</v>
      </c>
      <c r="E186" s="2">
        <f>IF(A186="",,ROUND(D186*$B$2*SUMPRODUCT(1/(337+DAY(DATE(YEAR(ROW(INDEX(A:A,B185+1):INDEX(A:A,B186))),3,)))),2))</f>
        <v>0</v>
      </c>
      <c r="F186" s="2">
        <f t="shared" si="14"/>
        <v>0</v>
      </c>
    </row>
    <row r="187" spans="1:6" x14ac:dyDescent="0.35">
      <c r="A187" t="str">
        <f>IF(MAX($A$6:A186)&lt;$B$3,SUM(A186,1),"")</f>
        <v/>
      </c>
      <c r="B187" s="1" t="str">
        <f t="shared" si="11"/>
        <v/>
      </c>
      <c r="C187" s="2">
        <f t="shared" si="12"/>
        <v>0</v>
      </c>
      <c r="D187" s="2">
        <f t="shared" si="13"/>
        <v>0</v>
      </c>
      <c r="E187" s="2">
        <f>IF(A187="",,ROUND(D187*$B$2*SUMPRODUCT(1/(337+DAY(DATE(YEAR(ROW(INDEX(A:A,B186+1):INDEX(A:A,B187))),3,)))),2))</f>
        <v>0</v>
      </c>
      <c r="F187" s="2">
        <f t="shared" si="14"/>
        <v>0</v>
      </c>
    </row>
    <row r="188" spans="1:6" x14ac:dyDescent="0.35">
      <c r="A188" t="str">
        <f>IF(MAX($A$6:A187)&lt;$B$3,SUM(A187,1),"")</f>
        <v/>
      </c>
      <c r="B188" s="1" t="str">
        <f t="shared" si="11"/>
        <v/>
      </c>
      <c r="C188" s="2">
        <f t="shared" si="12"/>
        <v>0</v>
      </c>
      <c r="D188" s="2">
        <f t="shared" si="13"/>
        <v>0</v>
      </c>
      <c r="E188" s="2">
        <f>IF(A188="",,ROUND(D188*$B$2*SUMPRODUCT(1/(337+DAY(DATE(YEAR(ROW(INDEX(A:A,B187+1):INDEX(A:A,B188))),3,)))),2))</f>
        <v>0</v>
      </c>
      <c r="F188" s="2">
        <f t="shared" si="14"/>
        <v>0</v>
      </c>
    </row>
    <row r="189" spans="1:6" x14ac:dyDescent="0.35">
      <c r="A189" t="str">
        <f>IF(MAX($A$6:A188)&lt;$B$3,SUM(A188,1),"")</f>
        <v/>
      </c>
      <c r="B189" s="1" t="str">
        <f t="shared" si="11"/>
        <v/>
      </c>
      <c r="C189" s="2">
        <f t="shared" si="12"/>
        <v>0</v>
      </c>
      <c r="D189" s="2">
        <f t="shared" si="13"/>
        <v>0</v>
      </c>
      <c r="E189" s="2">
        <f>IF(A189="",,ROUND(D189*$B$2*SUMPRODUCT(1/(337+DAY(DATE(YEAR(ROW(INDEX(A:A,B188+1):INDEX(A:A,B189))),3,)))),2))</f>
        <v>0</v>
      </c>
      <c r="F189" s="2">
        <f t="shared" si="14"/>
        <v>0</v>
      </c>
    </row>
    <row r="190" spans="1:6" x14ac:dyDescent="0.35">
      <c r="A190" t="str">
        <f>IF(MAX($A$6:A189)&lt;$B$3,SUM(A189,1),"")</f>
        <v/>
      </c>
      <c r="B190" s="1" t="str">
        <f t="shared" si="11"/>
        <v/>
      </c>
      <c r="C190" s="2">
        <f t="shared" si="12"/>
        <v>0</v>
      </c>
      <c r="D190" s="2">
        <f t="shared" si="13"/>
        <v>0</v>
      </c>
      <c r="E190" s="2">
        <f>IF(A190="",,ROUND(D190*$B$2*SUMPRODUCT(1/(337+DAY(DATE(YEAR(ROW(INDEX(A:A,B189+1):INDEX(A:A,B190))),3,)))),2))</f>
        <v>0</v>
      </c>
      <c r="F190" s="2">
        <f t="shared" si="14"/>
        <v>0</v>
      </c>
    </row>
    <row r="191" spans="1:6" x14ac:dyDescent="0.35">
      <c r="A191" t="str">
        <f>IF(MAX($A$6:A190)&lt;$B$3,SUM(A190,1),"")</f>
        <v/>
      </c>
      <c r="B191" s="1" t="str">
        <f t="shared" si="11"/>
        <v/>
      </c>
      <c r="C191" s="2">
        <f t="shared" si="12"/>
        <v>0</v>
      </c>
      <c r="D191" s="2">
        <f t="shared" si="13"/>
        <v>0</v>
      </c>
      <c r="E191" s="2">
        <f>IF(A191="",,ROUND(D191*$B$2*SUMPRODUCT(1/(337+DAY(DATE(YEAR(ROW(INDEX(A:A,B190+1):INDEX(A:A,B191))),3,)))),2))</f>
        <v>0</v>
      </c>
      <c r="F191" s="2">
        <f t="shared" si="14"/>
        <v>0</v>
      </c>
    </row>
    <row r="192" spans="1:6" x14ac:dyDescent="0.35">
      <c r="A192" t="str">
        <f>IF(MAX($A$6:A191)&lt;$B$3,SUM(A191,1),"")</f>
        <v/>
      </c>
      <c r="B192" s="1" t="str">
        <f t="shared" si="11"/>
        <v/>
      </c>
      <c r="C192" s="2">
        <f t="shared" si="12"/>
        <v>0</v>
      </c>
      <c r="D192" s="2">
        <f t="shared" si="13"/>
        <v>0</v>
      </c>
      <c r="E192" s="2">
        <f>IF(A192="",,ROUND(D192*$B$2*SUMPRODUCT(1/(337+DAY(DATE(YEAR(ROW(INDEX(A:A,B191+1):INDEX(A:A,B192))),3,)))),2))</f>
        <v>0</v>
      </c>
      <c r="F192" s="2">
        <f t="shared" si="14"/>
        <v>0</v>
      </c>
    </row>
    <row r="193" spans="1:6" x14ac:dyDescent="0.35">
      <c r="A193" t="str">
        <f>IF(MAX($A$6:A192)&lt;$B$3,SUM(A192,1),"")</f>
        <v/>
      </c>
      <c r="B193" s="1" t="str">
        <f t="shared" si="11"/>
        <v/>
      </c>
      <c r="C193" s="2">
        <f t="shared" si="12"/>
        <v>0</v>
      </c>
      <c r="D193" s="2">
        <f t="shared" si="13"/>
        <v>0</v>
      </c>
      <c r="E193" s="2">
        <f>IF(A193="",,ROUND(D193*$B$2*SUMPRODUCT(1/(337+DAY(DATE(YEAR(ROW(INDEX(A:A,B192+1):INDEX(A:A,B193))),3,)))),2))</f>
        <v>0</v>
      </c>
      <c r="F193" s="2">
        <f t="shared" si="14"/>
        <v>0</v>
      </c>
    </row>
    <row r="194" spans="1:6" x14ac:dyDescent="0.35">
      <c r="A194" t="str">
        <f>IF(MAX($A$6:A193)&lt;$B$3,SUM(A193,1),"")</f>
        <v/>
      </c>
      <c r="B194" s="1" t="str">
        <f t="shared" si="11"/>
        <v/>
      </c>
      <c r="C194" s="2">
        <f t="shared" si="12"/>
        <v>0</v>
      </c>
      <c r="D194" s="2">
        <f t="shared" si="13"/>
        <v>0</v>
      </c>
      <c r="E194" s="2">
        <f>IF(A194="",,ROUND(D194*$B$2*SUMPRODUCT(1/(337+DAY(DATE(YEAR(ROW(INDEX(A:A,B193+1):INDEX(A:A,B194))),3,)))),2))</f>
        <v>0</v>
      </c>
      <c r="F194" s="2">
        <f t="shared" si="14"/>
        <v>0</v>
      </c>
    </row>
    <row r="195" spans="1:6" x14ac:dyDescent="0.35">
      <c r="A195" t="str">
        <f>IF(MAX($A$6:A194)&lt;$B$3,SUM(A194,1),"")</f>
        <v/>
      </c>
      <c r="B195" s="1" t="str">
        <f t="shared" si="11"/>
        <v/>
      </c>
      <c r="C195" s="2">
        <f t="shared" si="12"/>
        <v>0</v>
      </c>
      <c r="D195" s="2">
        <f t="shared" si="13"/>
        <v>0</v>
      </c>
      <c r="E195" s="2">
        <f>IF(A195="",,ROUND(D195*$B$2*SUMPRODUCT(1/(337+DAY(DATE(YEAR(ROW(INDEX(A:A,B194+1):INDEX(A:A,B195))),3,)))),2))</f>
        <v>0</v>
      </c>
      <c r="F195" s="2">
        <f t="shared" si="14"/>
        <v>0</v>
      </c>
    </row>
    <row r="196" spans="1:6" x14ac:dyDescent="0.35">
      <c r="A196" t="str">
        <f>IF(MAX($A$6:A195)&lt;$B$3,SUM(A195,1),"")</f>
        <v/>
      </c>
      <c r="B196" s="1" t="str">
        <f t="shared" si="11"/>
        <v/>
      </c>
      <c r="C196" s="2">
        <f t="shared" si="12"/>
        <v>0</v>
      </c>
      <c r="D196" s="2">
        <f t="shared" si="13"/>
        <v>0</v>
      </c>
      <c r="E196" s="2">
        <f>IF(A196="",,ROUND(D196*$B$2*SUMPRODUCT(1/(337+DAY(DATE(YEAR(ROW(INDEX(A:A,B195+1):INDEX(A:A,B196))),3,)))),2))</f>
        <v>0</v>
      </c>
      <c r="F196" s="2">
        <f t="shared" si="14"/>
        <v>0</v>
      </c>
    </row>
    <row r="197" spans="1:6" x14ac:dyDescent="0.35">
      <c r="A197" t="str">
        <f>IF(MAX($A$6:A196)&lt;$B$3,SUM(A196,1),"")</f>
        <v/>
      </c>
      <c r="B197" s="1" t="str">
        <f t="shared" si="11"/>
        <v/>
      </c>
      <c r="C197" s="2">
        <f t="shared" si="12"/>
        <v>0</v>
      </c>
      <c r="D197" s="2">
        <f t="shared" si="13"/>
        <v>0</v>
      </c>
      <c r="E197" s="2">
        <f>IF(A197="",,ROUND(D197*$B$2*SUMPRODUCT(1/(337+DAY(DATE(YEAR(ROW(INDEX(A:A,B196+1):INDEX(A:A,B197))),3,)))),2))</f>
        <v>0</v>
      </c>
      <c r="F197" s="2">
        <f t="shared" si="14"/>
        <v>0</v>
      </c>
    </row>
    <row r="198" spans="1:6" x14ac:dyDescent="0.35">
      <c r="A198" t="str">
        <f>IF(MAX($A$6:A197)&lt;$B$3,SUM(A197,1),"")</f>
        <v/>
      </c>
      <c r="B198" s="1" t="str">
        <f t="shared" si="11"/>
        <v/>
      </c>
      <c r="C198" s="2">
        <f t="shared" si="12"/>
        <v>0</v>
      </c>
      <c r="D198" s="2">
        <f t="shared" si="13"/>
        <v>0</v>
      </c>
      <c r="E198" s="2">
        <f>IF(A198="",,ROUND(D198*$B$2*SUMPRODUCT(1/(337+DAY(DATE(YEAR(ROW(INDEX(A:A,B197+1):INDEX(A:A,B198))),3,)))),2))</f>
        <v>0</v>
      </c>
      <c r="F198" s="2">
        <f t="shared" si="14"/>
        <v>0</v>
      </c>
    </row>
    <row r="199" spans="1:6" x14ac:dyDescent="0.35">
      <c r="A199" t="str">
        <f>IF(MAX($A$6:A198)&lt;$B$3,SUM(A198,1),"")</f>
        <v/>
      </c>
      <c r="B199" s="1" t="str">
        <f t="shared" si="11"/>
        <v/>
      </c>
      <c r="C199" s="2">
        <f t="shared" si="12"/>
        <v>0</v>
      </c>
      <c r="D199" s="2">
        <f t="shared" si="13"/>
        <v>0</v>
      </c>
      <c r="E199" s="2">
        <f>IF(A199="",,ROUND(D199*$B$2*SUMPRODUCT(1/(337+DAY(DATE(YEAR(ROW(INDEX(A:A,B198+1):INDEX(A:A,B199))),3,)))),2))</f>
        <v>0</v>
      </c>
      <c r="F199" s="2">
        <f t="shared" si="14"/>
        <v>0</v>
      </c>
    </row>
    <row r="200" spans="1:6" x14ac:dyDescent="0.35">
      <c r="A200" t="str">
        <f>IF(MAX($A$6:A199)&lt;$B$3,SUM(A199,1),"")</f>
        <v/>
      </c>
      <c r="B200" s="1" t="str">
        <f t="shared" si="11"/>
        <v/>
      </c>
      <c r="C200" s="2">
        <f t="shared" si="12"/>
        <v>0</v>
      </c>
      <c r="D200" s="2">
        <f t="shared" si="13"/>
        <v>0</v>
      </c>
      <c r="E200" s="2">
        <f>IF(A200="",,ROUND(D200*$B$2*SUMPRODUCT(1/(337+DAY(DATE(YEAR(ROW(INDEX(A:A,B199+1):INDEX(A:A,B200))),3,)))),2))</f>
        <v>0</v>
      </c>
      <c r="F200" s="2">
        <f t="shared" si="14"/>
        <v>0</v>
      </c>
    </row>
    <row r="201" spans="1:6" x14ac:dyDescent="0.35">
      <c r="A201" t="str">
        <f>IF(MAX($A$6:A200)&lt;$B$3,SUM(A200,1),"")</f>
        <v/>
      </c>
      <c r="B201" s="1" t="str">
        <f t="shared" ref="B201:B228" si="15">IF(A201="","",DATE(YEAR(B200),MONTH(B200)+1,DAY(B200)))</f>
        <v/>
      </c>
      <c r="C201" s="2">
        <f t="shared" ref="C201:C228" si="16">IF(A201="",,IF(D201+E201&gt;C200,C200,D201+E201))</f>
        <v>0</v>
      </c>
      <c r="D201" s="2">
        <f t="shared" ref="D201:D228" si="17">D200-SUM(F200:G200)</f>
        <v>0</v>
      </c>
      <c r="E201" s="2">
        <f>IF(A201="",,ROUND(D201*$B$2*SUMPRODUCT(1/(337+DAY(DATE(YEAR(ROW(INDEX(A:A,B200+1):INDEX(A:A,B201))),3,)))),2))</f>
        <v>0</v>
      </c>
      <c r="F201" s="2">
        <f t="shared" ref="F201:F228" si="18">C201-E201</f>
        <v>0</v>
      </c>
    </row>
    <row r="202" spans="1:6" x14ac:dyDescent="0.35">
      <c r="A202" t="str">
        <f>IF(MAX($A$6:A201)&lt;$B$3,SUM(A201,1),"")</f>
        <v/>
      </c>
      <c r="B202" s="1" t="str">
        <f t="shared" si="15"/>
        <v/>
      </c>
      <c r="C202" s="2">
        <f t="shared" si="16"/>
        <v>0</v>
      </c>
      <c r="D202" s="2">
        <f t="shared" si="17"/>
        <v>0</v>
      </c>
      <c r="E202" s="2">
        <f>IF(A202="",,ROUND(D202*$B$2*SUMPRODUCT(1/(337+DAY(DATE(YEAR(ROW(INDEX(A:A,B201+1):INDEX(A:A,B202))),3,)))),2))</f>
        <v>0</v>
      </c>
      <c r="F202" s="2">
        <f t="shared" si="18"/>
        <v>0</v>
      </c>
    </row>
    <row r="203" spans="1:6" x14ac:dyDescent="0.35">
      <c r="A203" t="str">
        <f>IF(MAX($A$6:A202)&lt;$B$3,SUM(A202,1),"")</f>
        <v/>
      </c>
      <c r="B203" s="1" t="str">
        <f t="shared" si="15"/>
        <v/>
      </c>
      <c r="C203" s="2">
        <f t="shared" si="16"/>
        <v>0</v>
      </c>
      <c r="D203" s="2">
        <f t="shared" si="17"/>
        <v>0</v>
      </c>
      <c r="E203" s="2">
        <f>IF(A203="",,ROUND(D203*$B$2*SUMPRODUCT(1/(337+DAY(DATE(YEAR(ROW(INDEX(A:A,B202+1):INDEX(A:A,B203))),3,)))),2))</f>
        <v>0</v>
      </c>
      <c r="F203" s="2">
        <f t="shared" si="18"/>
        <v>0</v>
      </c>
    </row>
    <row r="204" spans="1:6" x14ac:dyDescent="0.35">
      <c r="A204" t="str">
        <f>IF(MAX($A$6:A203)&lt;$B$3,SUM(A203,1),"")</f>
        <v/>
      </c>
      <c r="B204" s="1" t="str">
        <f t="shared" si="15"/>
        <v/>
      </c>
      <c r="C204" s="2">
        <f t="shared" si="16"/>
        <v>0</v>
      </c>
      <c r="D204" s="2">
        <f t="shared" si="17"/>
        <v>0</v>
      </c>
      <c r="E204" s="2">
        <f>IF(A204="",,ROUND(D204*$B$2*SUMPRODUCT(1/(337+DAY(DATE(YEAR(ROW(INDEX(A:A,B203+1):INDEX(A:A,B204))),3,)))),2))</f>
        <v>0</v>
      </c>
      <c r="F204" s="2">
        <f t="shared" si="18"/>
        <v>0</v>
      </c>
    </row>
    <row r="205" spans="1:6" x14ac:dyDescent="0.35">
      <c r="A205" t="str">
        <f>IF(MAX($A$6:A204)&lt;$B$3,SUM(A204,1),"")</f>
        <v/>
      </c>
      <c r="B205" s="1" t="str">
        <f t="shared" si="15"/>
        <v/>
      </c>
      <c r="C205" s="2">
        <f t="shared" si="16"/>
        <v>0</v>
      </c>
      <c r="D205" s="2">
        <f t="shared" si="17"/>
        <v>0</v>
      </c>
      <c r="E205" s="2">
        <f>IF(A205="",,ROUND(D205*$B$2*SUMPRODUCT(1/(337+DAY(DATE(YEAR(ROW(INDEX(A:A,B204+1):INDEX(A:A,B205))),3,)))),2))</f>
        <v>0</v>
      </c>
      <c r="F205" s="2">
        <f t="shared" si="18"/>
        <v>0</v>
      </c>
    </row>
    <row r="206" spans="1:6" x14ac:dyDescent="0.35">
      <c r="A206" t="str">
        <f>IF(MAX($A$6:A205)&lt;$B$3,SUM(A205,1),"")</f>
        <v/>
      </c>
      <c r="B206" s="1" t="str">
        <f t="shared" si="15"/>
        <v/>
      </c>
      <c r="C206" s="2">
        <f t="shared" si="16"/>
        <v>0</v>
      </c>
      <c r="D206" s="2">
        <f t="shared" si="17"/>
        <v>0</v>
      </c>
      <c r="E206" s="2">
        <f>IF(A206="",,ROUND(D206*$B$2*SUMPRODUCT(1/(337+DAY(DATE(YEAR(ROW(INDEX(A:A,B205+1):INDEX(A:A,B206))),3,)))),2))</f>
        <v>0</v>
      </c>
      <c r="F206" s="2">
        <f t="shared" si="18"/>
        <v>0</v>
      </c>
    </row>
    <row r="207" spans="1:6" x14ac:dyDescent="0.35">
      <c r="A207" t="str">
        <f>IF(MAX($A$6:A206)&lt;$B$3,SUM(A206,1),"")</f>
        <v/>
      </c>
      <c r="B207" s="1" t="str">
        <f t="shared" si="15"/>
        <v/>
      </c>
      <c r="C207" s="2">
        <f t="shared" si="16"/>
        <v>0</v>
      </c>
      <c r="D207" s="2">
        <f t="shared" si="17"/>
        <v>0</v>
      </c>
      <c r="E207" s="2">
        <f>IF(A207="",,ROUND(D207*$B$2*SUMPRODUCT(1/(337+DAY(DATE(YEAR(ROW(INDEX(A:A,B206+1):INDEX(A:A,B207))),3,)))),2))</f>
        <v>0</v>
      </c>
      <c r="F207" s="2">
        <f t="shared" si="18"/>
        <v>0</v>
      </c>
    </row>
    <row r="208" spans="1:6" x14ac:dyDescent="0.35">
      <c r="A208" t="str">
        <f>IF(MAX($A$6:A207)&lt;$B$3,SUM(A207,1),"")</f>
        <v/>
      </c>
      <c r="B208" s="1" t="str">
        <f t="shared" si="15"/>
        <v/>
      </c>
      <c r="C208" s="2">
        <f t="shared" si="16"/>
        <v>0</v>
      </c>
      <c r="D208" s="2">
        <f t="shared" si="17"/>
        <v>0</v>
      </c>
      <c r="E208" s="2">
        <f>IF(A208="",,ROUND(D208*$B$2*SUMPRODUCT(1/(337+DAY(DATE(YEAR(ROW(INDEX(A:A,B207+1):INDEX(A:A,B208))),3,)))),2))</f>
        <v>0</v>
      </c>
      <c r="F208" s="2">
        <f t="shared" si="18"/>
        <v>0</v>
      </c>
    </row>
    <row r="209" spans="1:6" x14ac:dyDescent="0.35">
      <c r="A209" t="str">
        <f>IF(MAX($A$6:A208)&lt;$B$3,SUM(A208,1),"")</f>
        <v/>
      </c>
      <c r="B209" s="1" t="str">
        <f t="shared" si="15"/>
        <v/>
      </c>
      <c r="C209" s="2">
        <f t="shared" si="16"/>
        <v>0</v>
      </c>
      <c r="D209" s="2">
        <f t="shared" si="17"/>
        <v>0</v>
      </c>
      <c r="E209" s="2">
        <f>IF(A209="",,ROUND(D209*$B$2*SUMPRODUCT(1/(337+DAY(DATE(YEAR(ROW(INDEX(A:A,B208+1):INDEX(A:A,B209))),3,)))),2))</f>
        <v>0</v>
      </c>
      <c r="F209" s="2">
        <f t="shared" si="18"/>
        <v>0</v>
      </c>
    </row>
    <row r="210" spans="1:6" x14ac:dyDescent="0.35">
      <c r="A210" t="str">
        <f>IF(MAX($A$6:A209)&lt;$B$3,SUM(A209,1),"")</f>
        <v/>
      </c>
      <c r="B210" s="1" t="str">
        <f t="shared" si="15"/>
        <v/>
      </c>
      <c r="C210" s="2">
        <f t="shared" si="16"/>
        <v>0</v>
      </c>
      <c r="D210" s="2">
        <f t="shared" si="17"/>
        <v>0</v>
      </c>
      <c r="E210" s="2">
        <f>IF(A210="",,ROUND(D210*$B$2*SUMPRODUCT(1/(337+DAY(DATE(YEAR(ROW(INDEX(A:A,B209+1):INDEX(A:A,B210))),3,)))),2))</f>
        <v>0</v>
      </c>
      <c r="F210" s="2">
        <f t="shared" si="18"/>
        <v>0</v>
      </c>
    </row>
    <row r="211" spans="1:6" x14ac:dyDescent="0.35">
      <c r="A211" t="str">
        <f>IF(MAX($A$6:A210)&lt;$B$3,SUM(A210,1),"")</f>
        <v/>
      </c>
      <c r="B211" s="1" t="str">
        <f t="shared" si="15"/>
        <v/>
      </c>
      <c r="C211" s="2">
        <f t="shared" si="16"/>
        <v>0</v>
      </c>
      <c r="D211" s="2">
        <f t="shared" si="17"/>
        <v>0</v>
      </c>
      <c r="E211" s="2">
        <f>IF(A211="",,ROUND(D211*$B$2*SUMPRODUCT(1/(337+DAY(DATE(YEAR(ROW(INDEX(A:A,B210+1):INDEX(A:A,B211))),3,)))),2))</f>
        <v>0</v>
      </c>
      <c r="F211" s="2">
        <f t="shared" si="18"/>
        <v>0</v>
      </c>
    </row>
    <row r="212" spans="1:6" x14ac:dyDescent="0.35">
      <c r="A212" t="str">
        <f>IF(MAX($A$6:A211)&lt;$B$3,SUM(A211,1),"")</f>
        <v/>
      </c>
      <c r="B212" s="1" t="str">
        <f t="shared" si="15"/>
        <v/>
      </c>
      <c r="C212" s="2">
        <f t="shared" si="16"/>
        <v>0</v>
      </c>
      <c r="D212" s="2">
        <f t="shared" si="17"/>
        <v>0</v>
      </c>
      <c r="E212" s="2">
        <f>IF(A212="",,ROUND(D212*$B$2*SUMPRODUCT(1/(337+DAY(DATE(YEAR(ROW(INDEX(A:A,B211+1):INDEX(A:A,B212))),3,)))),2))</f>
        <v>0</v>
      </c>
      <c r="F212" s="2">
        <f t="shared" si="18"/>
        <v>0</v>
      </c>
    </row>
    <row r="213" spans="1:6" x14ac:dyDescent="0.35">
      <c r="A213" t="str">
        <f>IF(MAX($A$6:A212)&lt;$B$3,SUM(A212,1),"")</f>
        <v/>
      </c>
      <c r="B213" s="1" t="str">
        <f t="shared" si="15"/>
        <v/>
      </c>
      <c r="C213" s="2">
        <f t="shared" si="16"/>
        <v>0</v>
      </c>
      <c r="D213" s="2">
        <f t="shared" si="17"/>
        <v>0</v>
      </c>
      <c r="E213" s="2">
        <f>IF(A213="",,ROUND(D213*$B$2*SUMPRODUCT(1/(337+DAY(DATE(YEAR(ROW(INDEX(A:A,B212+1):INDEX(A:A,B213))),3,)))),2))</f>
        <v>0</v>
      </c>
      <c r="F213" s="2">
        <f t="shared" si="18"/>
        <v>0</v>
      </c>
    </row>
    <row r="214" spans="1:6" x14ac:dyDescent="0.35">
      <c r="A214" t="str">
        <f>IF(MAX($A$6:A213)&lt;$B$3,SUM(A213,1),"")</f>
        <v/>
      </c>
      <c r="B214" s="1" t="str">
        <f t="shared" si="15"/>
        <v/>
      </c>
      <c r="C214" s="2">
        <f t="shared" si="16"/>
        <v>0</v>
      </c>
      <c r="D214" s="2">
        <f t="shared" si="17"/>
        <v>0</v>
      </c>
      <c r="E214" s="2">
        <f>IF(A214="",,ROUND(D214*$B$2*SUMPRODUCT(1/(337+DAY(DATE(YEAR(ROW(INDEX(A:A,B213+1):INDEX(A:A,B214))),3,)))),2))</f>
        <v>0</v>
      </c>
      <c r="F214" s="2">
        <f t="shared" si="18"/>
        <v>0</v>
      </c>
    </row>
    <row r="215" spans="1:6" x14ac:dyDescent="0.35">
      <c r="A215" t="str">
        <f>IF(MAX($A$6:A214)&lt;$B$3,SUM(A214,1),"")</f>
        <v/>
      </c>
      <c r="B215" s="1" t="str">
        <f t="shared" si="15"/>
        <v/>
      </c>
      <c r="C215" s="2">
        <f t="shared" si="16"/>
        <v>0</v>
      </c>
      <c r="D215" s="2">
        <f t="shared" si="17"/>
        <v>0</v>
      </c>
      <c r="E215" s="2">
        <f>IF(A215="",,ROUND(D215*$B$2*SUMPRODUCT(1/(337+DAY(DATE(YEAR(ROW(INDEX(A:A,B214+1):INDEX(A:A,B215))),3,)))),2))</f>
        <v>0</v>
      </c>
      <c r="F215" s="2">
        <f t="shared" si="18"/>
        <v>0</v>
      </c>
    </row>
    <row r="216" spans="1:6" x14ac:dyDescent="0.35">
      <c r="A216" t="str">
        <f>IF(MAX($A$6:A215)&lt;$B$3,SUM(A215,1),"")</f>
        <v/>
      </c>
      <c r="B216" s="1" t="str">
        <f t="shared" si="15"/>
        <v/>
      </c>
      <c r="C216" s="2">
        <f t="shared" si="16"/>
        <v>0</v>
      </c>
      <c r="D216" s="2">
        <f t="shared" si="17"/>
        <v>0</v>
      </c>
      <c r="E216" s="2">
        <f>IF(A216="",,ROUND(D216*$B$2*SUMPRODUCT(1/(337+DAY(DATE(YEAR(ROW(INDEX(A:A,B215+1):INDEX(A:A,B216))),3,)))),2))</f>
        <v>0</v>
      </c>
      <c r="F216" s="2">
        <f t="shared" si="18"/>
        <v>0</v>
      </c>
    </row>
    <row r="217" spans="1:6" x14ac:dyDescent="0.35">
      <c r="A217" t="str">
        <f>IF(MAX($A$6:A216)&lt;$B$3,SUM(A216,1),"")</f>
        <v/>
      </c>
      <c r="B217" s="1" t="str">
        <f t="shared" si="15"/>
        <v/>
      </c>
      <c r="C217" s="2">
        <f t="shared" si="16"/>
        <v>0</v>
      </c>
      <c r="D217" s="2">
        <f t="shared" si="17"/>
        <v>0</v>
      </c>
      <c r="E217" s="2">
        <f>IF(A217="",,ROUND(D217*$B$2*SUMPRODUCT(1/(337+DAY(DATE(YEAR(ROW(INDEX(A:A,B216+1):INDEX(A:A,B217))),3,)))),2))</f>
        <v>0</v>
      </c>
      <c r="F217" s="2">
        <f t="shared" si="18"/>
        <v>0</v>
      </c>
    </row>
    <row r="218" spans="1:6" x14ac:dyDescent="0.35">
      <c r="A218" t="str">
        <f>IF(MAX($A$6:A217)&lt;$B$3,SUM(A217,1),"")</f>
        <v/>
      </c>
      <c r="B218" s="1" t="str">
        <f t="shared" si="15"/>
        <v/>
      </c>
      <c r="C218" s="2">
        <f t="shared" si="16"/>
        <v>0</v>
      </c>
      <c r="D218" s="2">
        <f t="shared" si="17"/>
        <v>0</v>
      </c>
      <c r="E218" s="2">
        <f>IF(A218="",,ROUND(D218*$B$2*SUMPRODUCT(1/(337+DAY(DATE(YEAR(ROW(INDEX(A:A,B217+1):INDEX(A:A,B218))),3,)))),2))</f>
        <v>0</v>
      </c>
      <c r="F218" s="2">
        <f t="shared" si="18"/>
        <v>0</v>
      </c>
    </row>
    <row r="219" spans="1:6" x14ac:dyDescent="0.35">
      <c r="A219" t="str">
        <f>IF(MAX($A$6:A218)&lt;$B$3,SUM(A218,1),"")</f>
        <v/>
      </c>
      <c r="B219" s="1" t="str">
        <f t="shared" si="15"/>
        <v/>
      </c>
      <c r="C219" s="2">
        <f t="shared" si="16"/>
        <v>0</v>
      </c>
      <c r="D219" s="2">
        <f t="shared" si="17"/>
        <v>0</v>
      </c>
      <c r="E219" s="2">
        <f>IF(A219="",,ROUND(D219*$B$2*SUMPRODUCT(1/(337+DAY(DATE(YEAR(ROW(INDEX(A:A,B218+1):INDEX(A:A,B219))),3,)))),2))</f>
        <v>0</v>
      </c>
      <c r="F219" s="2">
        <f t="shared" si="18"/>
        <v>0</v>
      </c>
    </row>
    <row r="220" spans="1:6" x14ac:dyDescent="0.35">
      <c r="A220" t="str">
        <f>IF(MAX($A$6:A219)&lt;$B$3,SUM(A219,1),"")</f>
        <v/>
      </c>
      <c r="B220" s="1" t="str">
        <f t="shared" si="15"/>
        <v/>
      </c>
      <c r="C220" s="2">
        <f t="shared" si="16"/>
        <v>0</v>
      </c>
      <c r="D220" s="2">
        <f t="shared" si="17"/>
        <v>0</v>
      </c>
      <c r="E220" s="2">
        <f>IF(A220="",,ROUND(D220*$B$2*SUMPRODUCT(1/(337+DAY(DATE(YEAR(ROW(INDEX(A:A,B219+1):INDEX(A:A,B220))),3,)))),2))</f>
        <v>0</v>
      </c>
      <c r="F220" s="2">
        <f t="shared" si="18"/>
        <v>0</v>
      </c>
    </row>
    <row r="221" spans="1:6" x14ac:dyDescent="0.35">
      <c r="A221" t="str">
        <f>IF(MAX($A$6:A220)&lt;$B$3,SUM(A220,1),"")</f>
        <v/>
      </c>
      <c r="B221" s="1" t="str">
        <f t="shared" si="15"/>
        <v/>
      </c>
      <c r="C221" s="2">
        <f t="shared" si="16"/>
        <v>0</v>
      </c>
      <c r="D221" s="2">
        <f t="shared" si="17"/>
        <v>0</v>
      </c>
      <c r="E221" s="2">
        <f>IF(A221="",,ROUND(D221*$B$2*SUMPRODUCT(1/(337+DAY(DATE(YEAR(ROW(INDEX(A:A,B220+1):INDEX(A:A,B221))),3,)))),2))</f>
        <v>0</v>
      </c>
      <c r="F221" s="2">
        <f t="shared" si="18"/>
        <v>0</v>
      </c>
    </row>
    <row r="222" spans="1:6" x14ac:dyDescent="0.35">
      <c r="A222" t="str">
        <f>IF(MAX($A$6:A221)&lt;$B$3,SUM(A221,1),"")</f>
        <v/>
      </c>
      <c r="B222" s="1" t="str">
        <f t="shared" si="15"/>
        <v/>
      </c>
      <c r="C222" s="2">
        <f t="shared" si="16"/>
        <v>0</v>
      </c>
      <c r="D222" s="2">
        <f t="shared" si="17"/>
        <v>0</v>
      </c>
      <c r="E222" s="2">
        <f>IF(A222="",,ROUND(D222*$B$2*SUMPRODUCT(1/(337+DAY(DATE(YEAR(ROW(INDEX(A:A,B221+1):INDEX(A:A,B222))),3,)))),2))</f>
        <v>0</v>
      </c>
      <c r="F222" s="2">
        <f t="shared" si="18"/>
        <v>0</v>
      </c>
    </row>
    <row r="223" spans="1:6" x14ac:dyDescent="0.35">
      <c r="A223" t="str">
        <f>IF(MAX($A$6:A222)&lt;$B$3,SUM(A222,1),"")</f>
        <v/>
      </c>
      <c r="B223" s="1" t="str">
        <f t="shared" si="15"/>
        <v/>
      </c>
      <c r="C223" s="2">
        <f t="shared" si="16"/>
        <v>0</v>
      </c>
      <c r="D223" s="2">
        <f t="shared" si="17"/>
        <v>0</v>
      </c>
      <c r="E223" s="2">
        <f>IF(A223="",,ROUND(D223*$B$2*SUMPRODUCT(1/(337+DAY(DATE(YEAR(ROW(INDEX(A:A,B222+1):INDEX(A:A,B223))),3,)))),2))</f>
        <v>0</v>
      </c>
      <c r="F223" s="2">
        <f t="shared" si="18"/>
        <v>0</v>
      </c>
    </row>
    <row r="224" spans="1:6" x14ac:dyDescent="0.35">
      <c r="A224" t="str">
        <f>IF(MAX($A$6:A223)&lt;$B$3,SUM(A223,1),"")</f>
        <v/>
      </c>
      <c r="B224" s="1" t="str">
        <f t="shared" si="15"/>
        <v/>
      </c>
      <c r="C224" s="2">
        <f t="shared" si="16"/>
        <v>0</v>
      </c>
      <c r="D224" s="2">
        <f t="shared" si="17"/>
        <v>0</v>
      </c>
      <c r="E224" s="2">
        <f>IF(A224="",,ROUND(D224*$B$2*SUMPRODUCT(1/(337+DAY(DATE(YEAR(ROW(INDEX(A:A,B223+1):INDEX(A:A,B224))),3,)))),2))</f>
        <v>0</v>
      </c>
      <c r="F224" s="2">
        <f t="shared" si="18"/>
        <v>0</v>
      </c>
    </row>
    <row r="225" spans="1:6" x14ac:dyDescent="0.35">
      <c r="A225" t="str">
        <f>IF(MAX($A$6:A224)&lt;$B$3,SUM(A224,1),"")</f>
        <v/>
      </c>
      <c r="B225" s="1" t="str">
        <f t="shared" si="15"/>
        <v/>
      </c>
      <c r="C225" s="2">
        <f t="shared" si="16"/>
        <v>0</v>
      </c>
      <c r="D225" s="2">
        <f t="shared" si="17"/>
        <v>0</v>
      </c>
      <c r="E225" s="2">
        <f>IF(A225="",,ROUND(D225*$B$2*SUMPRODUCT(1/(337+DAY(DATE(YEAR(ROW(INDEX(A:A,B224+1):INDEX(A:A,B225))),3,)))),2))</f>
        <v>0</v>
      </c>
      <c r="F225" s="2">
        <f t="shared" si="18"/>
        <v>0</v>
      </c>
    </row>
    <row r="226" spans="1:6" x14ac:dyDescent="0.35">
      <c r="A226" t="str">
        <f>IF(MAX($A$6:A225)&lt;$B$3,SUM(A225,1),"")</f>
        <v/>
      </c>
      <c r="B226" s="1" t="str">
        <f t="shared" si="15"/>
        <v/>
      </c>
      <c r="C226" s="2">
        <f t="shared" si="16"/>
        <v>0</v>
      </c>
      <c r="D226" s="2">
        <f t="shared" si="17"/>
        <v>0</v>
      </c>
      <c r="E226" s="2">
        <f>IF(A226="",,ROUND(D226*$B$2*SUMPRODUCT(1/(337+DAY(DATE(YEAR(ROW(INDEX(A:A,B225+1):INDEX(A:A,B226))),3,)))),2))</f>
        <v>0</v>
      </c>
      <c r="F226" s="2">
        <f t="shared" si="18"/>
        <v>0</v>
      </c>
    </row>
    <row r="227" spans="1:6" x14ac:dyDescent="0.35">
      <c r="A227" t="str">
        <f>IF(MAX($A$6:A226)&lt;$B$3,SUM(A226,1),"")</f>
        <v/>
      </c>
      <c r="B227" s="1" t="str">
        <f t="shared" si="15"/>
        <v/>
      </c>
      <c r="C227" s="2">
        <f t="shared" si="16"/>
        <v>0</v>
      </c>
      <c r="D227" s="2">
        <f t="shared" si="17"/>
        <v>0</v>
      </c>
      <c r="E227" s="2">
        <f>IF(A227="",,ROUND(D227*$B$2*SUMPRODUCT(1/(337+DAY(DATE(YEAR(ROW(INDEX(A:A,B226+1):INDEX(A:A,B227))),3,)))),2))</f>
        <v>0</v>
      </c>
      <c r="F227" s="2">
        <f t="shared" si="18"/>
        <v>0</v>
      </c>
    </row>
    <row r="228" spans="1:6" x14ac:dyDescent="0.35">
      <c r="A228" t="str">
        <f>IF(MAX($A$6:A227)&lt;$B$3,SUM(A227,1),"")</f>
        <v/>
      </c>
      <c r="B228" s="1" t="str">
        <f t="shared" si="15"/>
        <v/>
      </c>
      <c r="C228" s="2">
        <f t="shared" si="16"/>
        <v>0</v>
      </c>
      <c r="D228" s="2">
        <f t="shared" si="17"/>
        <v>0</v>
      </c>
      <c r="E228" s="2">
        <f>IF(A228="",,ROUND(D228*$B$2*SUMPRODUCT(1/(337+DAY(DATE(YEAR(ROW(INDEX(A:A,B227+1):INDEX(A:A,B228))),3,)))),2))</f>
        <v>0</v>
      </c>
      <c r="F228" s="2">
        <f t="shared" si="18"/>
        <v>0</v>
      </c>
    </row>
    <row r="229" spans="1:6" x14ac:dyDescent="0.35">
      <c r="B229" s="1"/>
      <c r="C229" s="2"/>
      <c r="D229" s="2"/>
      <c r="E229" s="2"/>
      <c r="F229" s="2"/>
    </row>
    <row r="230" spans="1:6" x14ac:dyDescent="0.35">
      <c r="B230" s="1"/>
      <c r="C230" s="2"/>
      <c r="D230" s="2"/>
      <c r="E230" s="2"/>
      <c r="F230" s="2"/>
    </row>
    <row r="231" spans="1:6" x14ac:dyDescent="0.35">
      <c r="B231" s="1"/>
      <c r="C231" s="2"/>
      <c r="D231" s="2"/>
      <c r="E231" s="2"/>
      <c r="F231" s="2"/>
    </row>
    <row r="232" spans="1:6" x14ac:dyDescent="0.35">
      <c r="B232" s="1"/>
      <c r="C232" s="2"/>
      <c r="D232" s="2"/>
      <c r="E232" s="2"/>
      <c r="F232" s="2"/>
    </row>
    <row r="233" spans="1:6" x14ac:dyDescent="0.35">
      <c r="B233" s="1"/>
      <c r="C233" s="2"/>
      <c r="D233" s="2"/>
      <c r="E233" s="2"/>
      <c r="F233" s="2"/>
    </row>
    <row r="234" spans="1:6" x14ac:dyDescent="0.35">
      <c r="B234" s="1"/>
      <c r="C234" s="2"/>
      <c r="D234" s="2"/>
      <c r="E234" s="2"/>
      <c r="F234" s="2"/>
    </row>
    <row r="235" spans="1:6" x14ac:dyDescent="0.35">
      <c r="B235" s="1"/>
      <c r="C235" s="2"/>
      <c r="D235" s="2"/>
      <c r="E235" s="2"/>
      <c r="F235" s="2"/>
    </row>
    <row r="236" spans="1:6" x14ac:dyDescent="0.35">
      <c r="B236" s="1"/>
      <c r="C236" s="2"/>
      <c r="D236" s="2"/>
      <c r="E236" s="2"/>
    </row>
    <row r="237" spans="1:6" x14ac:dyDescent="0.35">
      <c r="B237" s="1"/>
      <c r="C237" s="2"/>
      <c r="D237" s="2"/>
      <c r="E237" s="2"/>
    </row>
    <row r="238" spans="1:6" x14ac:dyDescent="0.35">
      <c r="B238" s="1"/>
      <c r="C238" s="2"/>
      <c r="D238" s="2"/>
      <c r="E238" s="2"/>
    </row>
    <row r="239" spans="1:6" x14ac:dyDescent="0.35">
      <c r="B239" s="1"/>
      <c r="C239" s="2"/>
      <c r="D239" s="2"/>
      <c r="E239" s="2"/>
    </row>
    <row r="240" spans="1:6" x14ac:dyDescent="0.35">
      <c r="B240" s="1"/>
      <c r="C240" s="2"/>
      <c r="D240" s="2"/>
      <c r="E240" s="2"/>
    </row>
    <row r="241" spans="2:5" x14ac:dyDescent="0.35">
      <c r="B241" s="1"/>
      <c r="C241" s="2"/>
      <c r="D241" s="2"/>
      <c r="E241" s="2"/>
    </row>
    <row r="242" spans="2:5" x14ac:dyDescent="0.35">
      <c r="B242" s="1"/>
      <c r="C242" s="2"/>
      <c r="D242" s="2"/>
      <c r="E242" s="2"/>
    </row>
    <row r="243" spans="2:5" x14ac:dyDescent="0.35">
      <c r="B243" s="1"/>
      <c r="C243" s="2"/>
      <c r="D243" s="2"/>
      <c r="E243" s="2"/>
    </row>
    <row r="244" spans="2:5" x14ac:dyDescent="0.35">
      <c r="B244" s="1"/>
      <c r="C244" s="2"/>
      <c r="D244" s="2"/>
      <c r="E244" s="2"/>
    </row>
    <row r="245" spans="2:5" x14ac:dyDescent="0.35">
      <c r="B245" s="1"/>
      <c r="C245" s="2"/>
      <c r="D245" s="2"/>
      <c r="E245" s="2"/>
    </row>
    <row r="246" spans="2:5" x14ac:dyDescent="0.35">
      <c r="B246" s="1"/>
      <c r="C246" s="2"/>
      <c r="D246" s="2"/>
      <c r="E246" s="2"/>
    </row>
    <row r="247" spans="2:5" x14ac:dyDescent="0.35">
      <c r="B247" s="1"/>
      <c r="C247" s="2"/>
      <c r="D247" s="2"/>
      <c r="E247" s="2"/>
    </row>
    <row r="248" spans="2:5" x14ac:dyDescent="0.35">
      <c r="B248" s="1"/>
      <c r="C248" s="2"/>
      <c r="D248" s="2"/>
      <c r="E248" s="2"/>
    </row>
    <row r="249" spans="2:5" x14ac:dyDescent="0.35">
      <c r="B249" s="1"/>
      <c r="C249" s="2"/>
      <c r="D249" s="2"/>
      <c r="E249" s="2"/>
    </row>
    <row r="250" spans="2:5" x14ac:dyDescent="0.35">
      <c r="B250" s="1"/>
      <c r="C250" s="2"/>
      <c r="D250" s="2"/>
      <c r="E250" s="2"/>
    </row>
    <row r="251" spans="2:5" x14ac:dyDescent="0.35">
      <c r="B251" s="1"/>
      <c r="C251" s="2"/>
      <c r="D251" s="2"/>
      <c r="E251" s="2"/>
    </row>
    <row r="252" spans="2:5" x14ac:dyDescent="0.35">
      <c r="B252" s="1"/>
      <c r="C252" s="2"/>
      <c r="D252" s="2"/>
      <c r="E252" s="2"/>
    </row>
    <row r="253" spans="2:5" x14ac:dyDescent="0.35">
      <c r="B253" s="1"/>
      <c r="C253" s="2"/>
      <c r="D253" s="2"/>
      <c r="E253" s="2"/>
    </row>
    <row r="254" spans="2:5" x14ac:dyDescent="0.35">
      <c r="B254" s="1"/>
      <c r="C254" s="2"/>
      <c r="D254" s="2"/>
      <c r="E254" s="2"/>
    </row>
    <row r="255" spans="2:5" x14ac:dyDescent="0.35">
      <c r="B255" s="1"/>
      <c r="C255" s="2"/>
      <c r="D255" s="2"/>
      <c r="E255" s="2"/>
    </row>
    <row r="256" spans="2:5" x14ac:dyDescent="0.35">
      <c r="B256" s="1"/>
      <c r="C256" s="2"/>
      <c r="D256" s="2"/>
      <c r="E256" s="2"/>
    </row>
    <row r="257" spans="2:5" x14ac:dyDescent="0.35">
      <c r="B257" s="1"/>
      <c r="C257" s="2"/>
      <c r="D257" s="2"/>
      <c r="E257" s="2"/>
    </row>
    <row r="258" spans="2:5" x14ac:dyDescent="0.35">
      <c r="B258" s="1"/>
      <c r="C258" s="2"/>
      <c r="D258" s="2"/>
      <c r="E258" s="2"/>
    </row>
    <row r="259" spans="2:5" x14ac:dyDescent="0.35">
      <c r="B259" s="1"/>
      <c r="C259" s="2"/>
      <c r="D259" s="2"/>
      <c r="E259" s="2"/>
    </row>
    <row r="260" spans="2:5" x14ac:dyDescent="0.35">
      <c r="B260" s="1"/>
      <c r="C260" s="2"/>
      <c r="D260" s="2"/>
      <c r="E260" s="2"/>
    </row>
    <row r="261" spans="2:5" x14ac:dyDescent="0.35">
      <c r="B261" s="1"/>
      <c r="C261" s="2"/>
      <c r="D261" s="2"/>
      <c r="E261" s="2"/>
    </row>
    <row r="262" spans="2:5" x14ac:dyDescent="0.35">
      <c r="B262" s="1"/>
      <c r="C262" s="2"/>
      <c r="D262" s="2"/>
      <c r="E262" s="2"/>
    </row>
    <row r="263" spans="2:5" x14ac:dyDescent="0.35">
      <c r="B263" s="1"/>
      <c r="C263" s="2"/>
      <c r="D263" s="2"/>
      <c r="E263" s="2"/>
    </row>
    <row r="264" spans="2:5" x14ac:dyDescent="0.35">
      <c r="B264" s="1"/>
      <c r="C264" s="2"/>
      <c r="D264" s="2"/>
      <c r="E264" s="2"/>
    </row>
    <row r="265" spans="2:5" x14ac:dyDescent="0.35">
      <c r="B265" s="1"/>
      <c r="C265" s="2"/>
      <c r="D265" s="2"/>
      <c r="E265" s="2"/>
    </row>
    <row r="266" spans="2:5" x14ac:dyDescent="0.35">
      <c r="B266" s="1"/>
      <c r="C266" s="2"/>
      <c r="D266" s="2"/>
      <c r="E266" s="2"/>
    </row>
    <row r="267" spans="2:5" x14ac:dyDescent="0.35">
      <c r="B267" s="1"/>
      <c r="C267" s="2"/>
      <c r="D267" s="2"/>
      <c r="E267" s="2"/>
    </row>
    <row r="268" spans="2:5" x14ac:dyDescent="0.35">
      <c r="B268" s="1"/>
      <c r="C268" s="2"/>
      <c r="D268" s="2"/>
      <c r="E268" s="2"/>
    </row>
    <row r="269" spans="2:5" x14ac:dyDescent="0.35">
      <c r="B269" s="1"/>
      <c r="C269" s="2"/>
      <c r="D269" s="2"/>
      <c r="E269" s="2"/>
    </row>
    <row r="270" spans="2:5" x14ac:dyDescent="0.35">
      <c r="B270" s="1"/>
      <c r="C270" s="2"/>
      <c r="D270" s="2"/>
      <c r="E270" s="2"/>
    </row>
    <row r="271" spans="2:5" x14ac:dyDescent="0.35">
      <c r="B271" s="1"/>
      <c r="C271" s="2"/>
      <c r="D271" s="2"/>
      <c r="E271" s="2"/>
    </row>
    <row r="272" spans="2:5" x14ac:dyDescent="0.35">
      <c r="B272" s="1"/>
      <c r="C272" s="2"/>
      <c r="D272" s="2"/>
      <c r="E272" s="2"/>
    </row>
    <row r="273" spans="2:5" x14ac:dyDescent="0.35">
      <c r="B273" s="1"/>
      <c r="C273" s="2"/>
      <c r="D273" s="2"/>
      <c r="E273" s="2"/>
    </row>
    <row r="274" spans="2:5" x14ac:dyDescent="0.35">
      <c r="B274" s="1"/>
      <c r="C274" s="2"/>
      <c r="D274" s="2"/>
      <c r="E274" s="2"/>
    </row>
    <row r="275" spans="2:5" x14ac:dyDescent="0.35">
      <c r="B275" s="1"/>
      <c r="C275" s="2"/>
      <c r="D275" s="2"/>
      <c r="E275" s="2"/>
    </row>
    <row r="276" spans="2:5" x14ac:dyDescent="0.35">
      <c r="B276" s="1"/>
      <c r="C276" s="2"/>
      <c r="D276" s="2"/>
      <c r="E276" s="2"/>
    </row>
    <row r="277" spans="2:5" x14ac:dyDescent="0.35">
      <c r="B277" s="1"/>
      <c r="C277" s="2"/>
      <c r="D277" s="2"/>
      <c r="E277" s="2"/>
    </row>
    <row r="278" spans="2:5" x14ac:dyDescent="0.35">
      <c r="B278" s="1"/>
      <c r="C278" s="2"/>
      <c r="D278" s="2"/>
      <c r="E278" s="2"/>
    </row>
    <row r="279" spans="2:5" x14ac:dyDescent="0.35">
      <c r="B279" s="1"/>
      <c r="C279" s="2"/>
      <c r="D279" s="2"/>
      <c r="E279" s="2"/>
    </row>
    <row r="280" spans="2:5" x14ac:dyDescent="0.35">
      <c r="B280" s="1"/>
      <c r="C280" s="2"/>
      <c r="D280" s="2"/>
      <c r="E280" s="2"/>
    </row>
    <row r="281" spans="2:5" x14ac:dyDescent="0.35">
      <c r="B281" s="1"/>
      <c r="C281" s="2"/>
      <c r="D281" s="2"/>
      <c r="E281" s="2"/>
    </row>
    <row r="282" spans="2:5" x14ac:dyDescent="0.35">
      <c r="B282" s="1"/>
      <c r="C282" s="2"/>
      <c r="D282" s="2"/>
      <c r="E282" s="2"/>
    </row>
    <row r="283" spans="2:5" x14ac:dyDescent="0.35">
      <c r="B283" s="1"/>
      <c r="C283" s="2"/>
      <c r="D283" s="2"/>
      <c r="E283" s="2"/>
    </row>
    <row r="284" spans="2:5" x14ac:dyDescent="0.35">
      <c r="B284" s="1"/>
      <c r="C284" s="2"/>
      <c r="D284" s="2"/>
      <c r="E284" s="2"/>
    </row>
    <row r="285" spans="2:5" x14ac:dyDescent="0.35">
      <c r="B285" s="1"/>
      <c r="C285" s="2"/>
      <c r="D285" s="2"/>
      <c r="E285" s="2"/>
    </row>
    <row r="286" spans="2:5" x14ac:dyDescent="0.35">
      <c r="B286" s="1"/>
      <c r="C286" s="2"/>
      <c r="D286" s="2"/>
      <c r="E286" s="2"/>
    </row>
    <row r="287" spans="2:5" x14ac:dyDescent="0.35">
      <c r="B287" s="1"/>
      <c r="C287" s="2"/>
      <c r="D287" s="2"/>
      <c r="E287" s="2"/>
    </row>
    <row r="288" spans="2:5" x14ac:dyDescent="0.35">
      <c r="B288" s="1"/>
      <c r="C288" s="2"/>
      <c r="D288" s="2"/>
      <c r="E288" s="2"/>
    </row>
    <row r="289" spans="2:5" x14ac:dyDescent="0.35">
      <c r="B289" s="1"/>
      <c r="C289" s="2"/>
      <c r="D289" s="2"/>
      <c r="E289" s="2"/>
    </row>
    <row r="290" spans="2:5" x14ac:dyDescent="0.35">
      <c r="B290" s="1"/>
      <c r="C290" s="2"/>
      <c r="D290" s="2"/>
      <c r="E290" s="2"/>
    </row>
    <row r="291" spans="2:5" x14ac:dyDescent="0.35">
      <c r="B291" s="1"/>
      <c r="C291" s="2"/>
      <c r="D291" s="2"/>
      <c r="E291" s="2"/>
    </row>
    <row r="292" spans="2:5" x14ac:dyDescent="0.35">
      <c r="B292" s="1"/>
      <c r="C292" s="2"/>
      <c r="D292" s="2"/>
      <c r="E292" s="2"/>
    </row>
    <row r="293" spans="2:5" x14ac:dyDescent="0.35">
      <c r="B293" s="1"/>
      <c r="C293" s="2"/>
      <c r="D293" s="2"/>
      <c r="E293" s="2"/>
    </row>
    <row r="294" spans="2:5" x14ac:dyDescent="0.35">
      <c r="B294" s="1"/>
      <c r="C294" s="2"/>
      <c r="D294" s="2"/>
      <c r="E294" s="2"/>
    </row>
    <row r="295" spans="2:5" x14ac:dyDescent="0.35">
      <c r="B295" s="1"/>
      <c r="C295" s="2"/>
      <c r="D295" s="2"/>
      <c r="E295" s="2"/>
    </row>
    <row r="296" spans="2:5" x14ac:dyDescent="0.35">
      <c r="B296" s="1"/>
      <c r="C296" s="2"/>
      <c r="D296" s="2"/>
      <c r="E296" s="2"/>
    </row>
    <row r="297" spans="2:5" x14ac:dyDescent="0.35">
      <c r="B297" s="1"/>
      <c r="C297" s="2"/>
      <c r="D297" s="2"/>
      <c r="E297" s="2"/>
    </row>
    <row r="298" spans="2:5" x14ac:dyDescent="0.35">
      <c r="B298" s="1"/>
      <c r="C298" s="2"/>
      <c r="D298" s="2"/>
      <c r="E298" s="2"/>
    </row>
    <row r="299" spans="2:5" x14ac:dyDescent="0.35">
      <c r="B299" s="1"/>
      <c r="C299" s="2"/>
      <c r="D299" s="2"/>
      <c r="E299" s="2"/>
    </row>
    <row r="300" spans="2:5" x14ac:dyDescent="0.35">
      <c r="C300" s="2"/>
      <c r="D300" s="2"/>
      <c r="E300" s="2"/>
    </row>
    <row r="301" spans="2:5" x14ac:dyDescent="0.35">
      <c r="C301" s="2"/>
      <c r="D301" s="2"/>
      <c r="E301" s="2"/>
    </row>
    <row r="302" spans="2:5" x14ac:dyDescent="0.35">
      <c r="C302" s="2"/>
      <c r="D302" s="2"/>
      <c r="E302" s="2"/>
    </row>
    <row r="303" spans="2:5" x14ac:dyDescent="0.35">
      <c r="C303" s="2"/>
      <c r="D303" s="2"/>
      <c r="E303" s="2"/>
    </row>
    <row r="304" spans="2:5" x14ac:dyDescent="0.35">
      <c r="C304" s="2"/>
      <c r="D304" s="2"/>
      <c r="E304" s="2"/>
    </row>
    <row r="305" spans="3:5" x14ac:dyDescent="0.35">
      <c r="C305" s="2"/>
      <c r="D305" s="2"/>
      <c r="E305" s="2"/>
    </row>
    <row r="306" spans="3:5" x14ac:dyDescent="0.35">
      <c r="C306" s="2"/>
      <c r="D306" s="2"/>
      <c r="E306" s="2"/>
    </row>
    <row r="307" spans="3:5" x14ac:dyDescent="0.35">
      <c r="C307" s="2"/>
      <c r="D307" s="2"/>
      <c r="E307" s="2"/>
    </row>
    <row r="308" spans="3:5" x14ac:dyDescent="0.35">
      <c r="C308" s="2"/>
      <c r="D308" s="2"/>
      <c r="E308" s="2"/>
    </row>
    <row r="309" spans="3:5" x14ac:dyDescent="0.35">
      <c r="C309" s="2"/>
      <c r="E309" s="2"/>
    </row>
    <row r="310" spans="3:5" x14ac:dyDescent="0.35">
      <c r="C310" s="2"/>
      <c r="E310" s="2"/>
    </row>
    <row r="311" spans="3:5" x14ac:dyDescent="0.35">
      <c r="C311" s="2"/>
      <c r="E311" s="2"/>
    </row>
    <row r="312" spans="3:5" x14ac:dyDescent="0.35">
      <c r="C312" s="2"/>
      <c r="E312" s="2"/>
    </row>
    <row r="313" spans="3:5" x14ac:dyDescent="0.35">
      <c r="C313" s="2"/>
      <c r="E313" s="2"/>
    </row>
    <row r="314" spans="3:5" x14ac:dyDescent="0.35">
      <c r="C314" s="2"/>
      <c r="E314" s="2"/>
    </row>
    <row r="315" spans="3:5" x14ac:dyDescent="0.35">
      <c r="C315" s="2"/>
      <c r="E315" s="2"/>
    </row>
    <row r="316" spans="3:5" x14ac:dyDescent="0.35">
      <c r="C316" s="2"/>
      <c r="E316" s="2"/>
    </row>
    <row r="317" spans="3:5" x14ac:dyDescent="0.35">
      <c r="C317" s="2"/>
      <c r="E317" s="2"/>
    </row>
    <row r="318" spans="3:5" x14ac:dyDescent="0.35">
      <c r="C318" s="2"/>
      <c r="E318" s="2"/>
    </row>
    <row r="319" spans="3:5" x14ac:dyDescent="0.35">
      <c r="C319" s="2"/>
      <c r="E319" s="2"/>
    </row>
    <row r="320" spans="3:5" x14ac:dyDescent="0.35">
      <c r="C320" s="2"/>
      <c r="E320" s="2"/>
    </row>
  </sheetData>
  <autoFilter ref="A6:G6"/>
  <conditionalFormatting sqref="H5">
    <cfRule type="expression" dxfId="0" priority="1">
      <formula>$H$5=$B$1</formula>
    </cfRule>
  </conditionalFormatting>
  <dataValidations count="1">
    <dataValidation type="list" allowBlank="1" showInputMessage="1" showErrorMessage="1" sqref="G4">
      <formula1>"да,нет"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 dude</cp:lastModifiedBy>
  <dcterms:created xsi:type="dcterms:W3CDTF">2019-06-19T10:16:32Z</dcterms:created>
  <dcterms:modified xsi:type="dcterms:W3CDTF">2019-08-28T20:44:56Z</dcterms:modified>
</cp:coreProperties>
</file>