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 activeTab="2"/>
  </bookViews>
  <sheets>
    <sheet name="Сотрудники" sheetId="1" r:id="rId1"/>
    <sheet name="Август" sheetId="5" r:id="rId2"/>
    <sheet name="Сентябрь" sheetId="3" r:id="rId3"/>
  </sheets>
  <externalReferences>
    <externalReference r:id="rId4"/>
  </externalReferences>
  <definedNames>
    <definedName name="допнер">[1]всяки!$H$3:$H$23</definedName>
    <definedName name="празд">[1]всяки!$G$3:$G$23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" i="5" l="1"/>
  <c r="AR6" i="1"/>
  <c r="AR7" i="1"/>
  <c r="AR8" i="1"/>
  <c r="AQ6" i="1"/>
  <c r="AQ7" i="1"/>
  <c r="AQ8" i="1"/>
  <c r="AP6" i="1"/>
  <c r="AP7" i="1"/>
  <c r="AP8" i="1"/>
  <c r="AO6" i="1"/>
  <c r="AO7" i="1"/>
  <c r="AO8" i="1"/>
  <c r="AN6" i="1"/>
  <c r="AN7" i="1"/>
  <c r="AN8" i="1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Q5" i="1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5" i="3"/>
  <c r="AV5" i="1" s="1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9" i="5"/>
  <c r="AK6" i="5"/>
  <c r="AK7" i="5"/>
  <c r="AK8" i="5"/>
  <c r="AH5" i="5"/>
  <c r="AN5" i="1" s="1"/>
  <c r="AK5" i="5"/>
  <c r="AO5" i="1" s="1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N5" i="5"/>
  <c r="AR5" i="1" s="1"/>
  <c r="AL5" i="5"/>
  <c r="AP5" i="1" s="1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AM6" i="3" l="1"/>
  <c r="AW6" i="1" s="1"/>
  <c r="AM7" i="3"/>
  <c r="AW7" i="1" s="1"/>
  <c r="AM8" i="3"/>
  <c r="AW8" i="1" s="1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5" i="3"/>
  <c r="AW5" i="1" s="1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K9" i="3"/>
  <c r="AJ9" i="3"/>
  <c r="AG9" i="3"/>
  <c r="AV8" i="1"/>
  <c r="AK8" i="3"/>
  <c r="AU8" i="1" s="1"/>
  <c r="AJ8" i="3"/>
  <c r="AT8" i="1" s="1"/>
  <c r="AG8" i="3"/>
  <c r="AS8" i="1" s="1"/>
  <c r="AV7" i="1"/>
  <c r="AK7" i="3"/>
  <c r="AU7" i="1" s="1"/>
  <c r="AJ7" i="3"/>
  <c r="AT7" i="1" s="1"/>
  <c r="AG7" i="3"/>
  <c r="AS7" i="1" s="1"/>
  <c r="AV6" i="1"/>
  <c r="AK6" i="3"/>
  <c r="AU6" i="1" s="1"/>
  <c r="AJ6" i="3"/>
  <c r="AT6" i="1" s="1"/>
  <c r="AG6" i="3"/>
  <c r="AS6" i="1" s="1"/>
  <c r="AJ5" i="3"/>
  <c r="AT5" i="1" s="1"/>
  <c r="AK5" i="3"/>
  <c r="AU5" i="1" s="1"/>
  <c r="AG5" i="3" l="1"/>
  <c r="AS5" i="1" s="1"/>
  <c r="D5" i="1" s="1"/>
  <c r="B33" i="3"/>
  <c r="B32" i="3"/>
  <c r="B27" i="3"/>
  <c r="B28" i="3"/>
  <c r="B29" i="3"/>
  <c r="B30" i="3"/>
  <c r="B31" i="3"/>
  <c r="B26" i="3"/>
  <c r="B22" i="3"/>
  <c r="B23" i="3"/>
  <c r="B24" i="3"/>
  <c r="B25" i="3"/>
  <c r="B21" i="3"/>
  <c r="B16" i="3"/>
  <c r="B17" i="3"/>
  <c r="B18" i="3"/>
  <c r="B19" i="3"/>
  <c r="B20" i="3"/>
  <c r="B15" i="3"/>
  <c r="B10" i="3"/>
  <c r="B11" i="3"/>
  <c r="B12" i="3"/>
  <c r="B13" i="3"/>
  <c r="B14" i="3"/>
  <c r="B9" i="3"/>
  <c r="B6" i="3"/>
  <c r="B7" i="3"/>
  <c r="B8" i="3"/>
  <c r="B5" i="3"/>
</calcChain>
</file>

<file path=xl/sharedStrings.xml><?xml version="1.0" encoding="utf-8"?>
<sst xmlns="http://schemas.openxmlformats.org/spreadsheetml/2006/main" count="1270" uniqueCount="65">
  <si>
    <t>Холодилов П.К.</t>
  </si>
  <si>
    <t>Свиридов О.А.</t>
  </si>
  <si>
    <t>Шамшетдинов Т.И.</t>
  </si>
  <si>
    <t>Журавлев А.Ю.</t>
  </si>
  <si>
    <t>Злобин А.Г.</t>
  </si>
  <si>
    <t>Шишко И.В.</t>
  </si>
  <si>
    <t>Диева М.Н.</t>
  </si>
  <si>
    <t>Мирошниченко С.Ю.</t>
  </si>
  <si>
    <t>Пыцкий А.В.</t>
  </si>
  <si>
    <t>Курафеева О.В.</t>
  </si>
  <si>
    <t>Кузьмин Н.В.</t>
  </si>
  <si>
    <t>Михайлова А.О.</t>
  </si>
  <si>
    <t>Латкин К.Е.</t>
  </si>
  <si>
    <t>Костылев А.Н.</t>
  </si>
  <si>
    <t>Семяшкина В.А.</t>
  </si>
  <si>
    <t>Мирончикова Р.А.</t>
  </si>
  <si>
    <t>Задорин А.В.</t>
  </si>
  <si>
    <t>Силантьев Н.Г.</t>
  </si>
  <si>
    <t>Агеенко З.В.</t>
  </si>
  <si>
    <t>Маломыжева В.А.</t>
  </si>
  <si>
    <t>Грейбо Л.А.</t>
  </si>
  <si>
    <t>Горченкова Е.С.</t>
  </si>
  <si>
    <t>Попов П.С.</t>
  </si>
  <si>
    <t>Плотников А.В.</t>
  </si>
  <si>
    <t>Хализева В.Ю.</t>
  </si>
  <si>
    <t>Павлова А.А.</t>
  </si>
  <si>
    <t>Макурина Н.Г.</t>
  </si>
  <si>
    <t>Цепаева Е.С.</t>
  </si>
  <si>
    <t>Белогузов А.М.</t>
  </si>
  <si>
    <t>о</t>
  </si>
  <si>
    <t>в</t>
  </si>
  <si>
    <t>у</t>
  </si>
  <si>
    <t>ПЯТИДНЕВКА</t>
  </si>
  <si>
    <t>СМЕНА 1</t>
  </si>
  <si>
    <t>СМЕНА 2</t>
  </si>
  <si>
    <t>СМЕНА 3</t>
  </si>
  <si>
    <t>СМЕНА 4</t>
  </si>
  <si>
    <t>ЧЕЛНОК</t>
  </si>
  <si>
    <t>Пн</t>
  </si>
  <si>
    <t>Вт</t>
  </si>
  <si>
    <t>Вс</t>
  </si>
  <si>
    <t>Ср</t>
  </si>
  <si>
    <t>Чт</t>
  </si>
  <si>
    <t>Пт</t>
  </si>
  <si>
    <t>Сб</t>
  </si>
  <si>
    <t>р</t>
  </si>
  <si>
    <t>Старший диспетчер</t>
  </si>
  <si>
    <t>ФИО</t>
  </si>
  <si>
    <t>№</t>
  </si>
  <si>
    <t>Начальник ГП ИВП</t>
  </si>
  <si>
    <t>Администратор баз данных</t>
  </si>
  <si>
    <t>ч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</si>
  <si>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</si>
  <si>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</si>
  <si>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</si>
  <si>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</si>
  <si>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</si>
  <si>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</si>
  <si>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</si>
  <si>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</si>
  <si>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</si>
  <si>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</si>
  <si>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</si>
  <si>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сентябрь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</si>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</sst>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/>
    <xf numFmtId="0" fontId="0" fillId="0" borderId="0" xfId="0" applyBorder="1"/>
    <xf numFmtId="0" fontId="2" fillId="0" borderId="0" xfId="1" applyFont="1" applyFill="1" applyBorder="1"/>
    <xf numFmtId="0" fontId="3" fillId="0" borderId="0" xfId="1" applyFont="1" applyFill="1" applyBorder="1"/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2" borderId="2" xfId="0" applyNumberFormat="1" applyFill="1" applyBorder="1"/>
    <xf numFmtId="164" fontId="0" fillId="2" borderId="0" xfId="0" applyNumberFormat="1" applyFill="1" applyBorder="1"/>
    <xf numFmtId="0" fontId="0" fillId="0" borderId="0" xfId="0" applyFill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/>
    <xf numFmtId="0" fontId="8" fillId="2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_График АДЦ 2006 19.12.05" xfId="1"/>
    <cellStyle name="Обычный_ГРАФИК АДЦ 2007" xfId="2"/>
  </cellStyles>
  <dxfs count="5">
    <dxf>
      <fill>
        <patternFill>
          <bgColor rgb="FF92D050"/>
        </patternFill>
      </fill>
    </dxf>
    <dxf>
      <fill>
        <patternFill>
          <bgColor theme="9"/>
        </patternFill>
      </fill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colors>
    <mruColors>
      <color rgb="FFEFA9A9"/>
      <color rgb="FFFF7C80"/>
      <color rgb="FF68C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88;&#1075;&#1077;&#1081;\Desktop\605059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график смен по 12ч"/>
      <sheetName val="Табель"/>
      <sheetName val="Структура"/>
      <sheetName val="всяки"/>
    </sheetNames>
    <sheetDataSet>
      <sheetData sheetId="0"/>
      <sheetData sheetId="1"/>
      <sheetData sheetId="2"/>
      <sheetData sheetId="3"/>
      <sheetData sheetId="4">
        <row r="3">
          <cell r="G3">
            <v>42370</v>
          </cell>
          <cell r="H3">
            <v>42422</v>
          </cell>
        </row>
        <row r="4">
          <cell r="G4">
            <v>42371</v>
          </cell>
          <cell r="H4">
            <v>42436</v>
          </cell>
        </row>
        <row r="5">
          <cell r="G5">
            <v>42372</v>
          </cell>
          <cell r="H5">
            <v>42493</v>
          </cell>
        </row>
        <row r="6">
          <cell r="G6">
            <v>42373</v>
          </cell>
        </row>
        <row r="7">
          <cell r="G7">
            <v>42374</v>
          </cell>
        </row>
        <row r="8">
          <cell r="G8">
            <v>42375</v>
          </cell>
        </row>
        <row r="9">
          <cell r="G9">
            <v>42376</v>
          </cell>
        </row>
        <row r="10">
          <cell r="G10">
            <v>42377</v>
          </cell>
        </row>
        <row r="12">
          <cell r="G12">
            <v>42423</v>
          </cell>
        </row>
        <row r="13">
          <cell r="G13">
            <v>42437</v>
          </cell>
        </row>
        <row r="14">
          <cell r="G14">
            <v>42491</v>
          </cell>
        </row>
        <row r="15">
          <cell r="G15">
            <v>42499</v>
          </cell>
        </row>
        <row r="16">
          <cell r="G16">
            <v>42533</v>
          </cell>
        </row>
        <row r="17">
          <cell r="G17">
            <v>42678</v>
          </cell>
        </row>
        <row r="18">
          <cell r="G18">
            <v>42736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40"/>
  <sheetViews>
    <sheetView topLeftCell="D1" zoomScaleNormal="100" workbookViewId="0">
      <selection activeCell="D5" sqref="D5"/>
    </sheetView>
  </sheetViews>
  <sheetFormatPr defaultRowHeight="15" x14ac:dyDescent="0.25"/>
  <cols>
    <col min="2" max="2" width="23.7109375" customWidth="1"/>
    <col min="3" max="4" width="26.42578125" customWidth="1"/>
    <col min="5" max="64" width="3.7109375" customWidth="1"/>
  </cols>
  <sheetData>
    <row r="2" spans="1:64" ht="15.75" thickBot="1" x14ac:dyDescent="0.3"/>
    <row r="3" spans="1:64" x14ac:dyDescent="0.25">
      <c r="B3" s="5"/>
      <c r="E3" s="23" t="s">
        <v>52</v>
      </c>
      <c r="F3" s="24"/>
      <c r="G3" s="24"/>
      <c r="H3" s="24"/>
      <c r="I3" s="25"/>
      <c r="J3" s="23" t="s">
        <v>53</v>
      </c>
      <c r="K3" s="24"/>
      <c r="L3" s="24"/>
      <c r="M3" s="24"/>
      <c r="N3" s="25"/>
      <c r="O3" s="23" t="s">
        <v>54</v>
      </c>
      <c r="P3" s="24"/>
      <c r="Q3" s="24"/>
      <c r="R3" s="24"/>
      <c r="S3" s="25"/>
      <c r="T3" s="23" t="s">
        <v>55</v>
      </c>
      <c r="U3" s="24"/>
      <c r="V3" s="24"/>
      <c r="W3" s="24"/>
      <c r="X3" s="25"/>
      <c r="Y3" s="23" t="s">
        <v>56</v>
      </c>
      <c r="Z3" s="24"/>
      <c r="AA3" s="24"/>
      <c r="AB3" s="24"/>
      <c r="AC3" s="25"/>
      <c r="AD3" s="23" t="s">
        <v>57</v>
      </c>
      <c r="AE3" s="24"/>
      <c r="AF3" s="24"/>
      <c r="AG3" s="24"/>
      <c r="AH3" s="25"/>
      <c r="AI3" s="23" t="s">
        <v>58</v>
      </c>
      <c r="AJ3" s="24"/>
      <c r="AK3" s="24"/>
      <c r="AL3" s="24"/>
      <c r="AM3" s="25"/>
      <c r="AN3" s="23" t="s">
        <v>59</v>
      </c>
      <c r="AO3" s="24"/>
      <c r="AP3" s="24"/>
      <c r="AQ3" s="24"/>
      <c r="AR3" s="25"/>
      <c r="AS3" s="23" t="s">
        <v>63</v>
      </c>
      <c r="AT3" s="24"/>
      <c r="AU3" s="24"/>
      <c r="AV3" s="24"/>
      <c r="AW3" s="25"/>
      <c r="AX3" s="23" t="s">
        <v>60</v>
      </c>
      <c r="AY3" s="24"/>
      <c r="AZ3" s="24"/>
      <c r="BA3" s="24"/>
      <c r="BB3" s="25"/>
      <c r="BC3" s="23" t="s">
        <v>61</v>
      </c>
      <c r="BD3" s="24"/>
      <c r="BE3" s="24"/>
      <c r="BF3" s="24"/>
      <c r="BG3" s="25"/>
      <c r="BH3" s="23" t="s">
        <v>62</v>
      </c>
      <c r="BI3" s="24"/>
      <c r="BJ3" s="24"/>
      <c r="BK3" s="24"/>
      <c r="BL3" s="25"/>
    </row>
    <row r="4" spans="1:64" x14ac:dyDescent="0.25">
      <c r="B4" s="5"/>
      <c r="E4" s="8" t="s">
        <v>51</v>
      </c>
      <c r="F4" s="7" t="s">
        <v>45</v>
      </c>
      <c r="G4" s="7" t="s">
        <v>30</v>
      </c>
      <c r="H4" s="7" t="s">
        <v>29</v>
      </c>
      <c r="I4" s="13" t="s">
        <v>31</v>
      </c>
      <c r="J4" s="8" t="s">
        <v>51</v>
      </c>
      <c r="K4" s="7" t="s">
        <v>45</v>
      </c>
      <c r="L4" s="7" t="s">
        <v>30</v>
      </c>
      <c r="M4" s="7" t="s">
        <v>29</v>
      </c>
      <c r="N4" s="13" t="s">
        <v>31</v>
      </c>
      <c r="O4" s="8" t="s">
        <v>51</v>
      </c>
      <c r="P4" s="7" t="s">
        <v>45</v>
      </c>
      <c r="Q4" s="7" t="s">
        <v>30</v>
      </c>
      <c r="R4" s="7" t="s">
        <v>29</v>
      </c>
      <c r="S4" s="13" t="s">
        <v>31</v>
      </c>
      <c r="T4" s="8" t="s">
        <v>51</v>
      </c>
      <c r="U4" s="7" t="s">
        <v>45</v>
      </c>
      <c r="V4" s="7" t="s">
        <v>30</v>
      </c>
      <c r="W4" s="7" t="s">
        <v>29</v>
      </c>
      <c r="X4" s="13" t="s">
        <v>31</v>
      </c>
      <c r="Y4" s="8" t="s">
        <v>51</v>
      </c>
      <c r="Z4" s="7" t="s">
        <v>45</v>
      </c>
      <c r="AA4" s="7" t="s">
        <v>30</v>
      </c>
      <c r="AB4" s="7" t="s">
        <v>29</v>
      </c>
      <c r="AC4" s="13" t="s">
        <v>31</v>
      </c>
      <c r="AD4" s="8" t="s">
        <v>51</v>
      </c>
      <c r="AE4" s="7" t="s">
        <v>45</v>
      </c>
      <c r="AF4" s="7" t="s">
        <v>30</v>
      </c>
      <c r="AG4" s="7" t="s">
        <v>29</v>
      </c>
      <c r="AH4" s="13" t="s">
        <v>31</v>
      </c>
      <c r="AI4" s="8" t="s">
        <v>51</v>
      </c>
      <c r="AJ4" s="7" t="s">
        <v>45</v>
      </c>
      <c r="AK4" s="7" t="s">
        <v>30</v>
      </c>
      <c r="AL4" s="7" t="s">
        <v>29</v>
      </c>
      <c r="AM4" s="13" t="s">
        <v>31</v>
      </c>
      <c r="AN4" s="8" t="s">
        <v>51</v>
      </c>
      <c r="AO4" s="7" t="s">
        <v>45</v>
      </c>
      <c r="AP4" s="7" t="s">
        <v>30</v>
      </c>
      <c r="AQ4" s="7" t="s">
        <v>29</v>
      </c>
      <c r="AR4" s="13" t="s">
        <v>31</v>
      </c>
      <c r="AS4" s="8" t="s">
        <v>51</v>
      </c>
      <c r="AT4" s="7" t="s">
        <v>45</v>
      </c>
      <c r="AU4" s="7" t="s">
        <v>30</v>
      </c>
      <c r="AV4" s="7" t="s">
        <v>29</v>
      </c>
      <c r="AW4" s="13" t="s">
        <v>31</v>
      </c>
      <c r="AX4" s="8" t="s">
        <v>51</v>
      </c>
      <c r="AY4" s="7" t="s">
        <v>45</v>
      </c>
      <c r="AZ4" s="7" t="s">
        <v>30</v>
      </c>
      <c r="BA4" s="7" t="s">
        <v>29</v>
      </c>
      <c r="BB4" s="13" t="s">
        <v>31</v>
      </c>
      <c r="BC4" s="8" t="s">
        <v>51</v>
      </c>
      <c r="BD4" s="7" t="s">
        <v>45</v>
      </c>
      <c r="BE4" s="7" t="s">
        <v>30</v>
      </c>
      <c r="BF4" s="7" t="s">
        <v>29</v>
      </c>
      <c r="BG4" s="13" t="s">
        <v>31</v>
      </c>
      <c r="BH4" s="8" t="s">
        <v>51</v>
      </c>
      <c r="BI4" s="7" t="s">
        <v>45</v>
      </c>
      <c r="BJ4" s="7" t="s">
        <v>30</v>
      </c>
      <c r="BK4" s="7" t="s">
        <v>29</v>
      </c>
      <c r="BL4" s="13" t="s">
        <v>31</v>
      </c>
    </row>
    <row r="5" spans="1:64" ht="15.75" x14ac:dyDescent="0.25">
      <c r="A5" s="26" t="s">
        <v>32</v>
      </c>
      <c r="B5" s="1" t="s">
        <v>0</v>
      </c>
      <c r="C5" s="2" t="s">
        <v>46</v>
      </c>
      <c r="D5" s="33">
        <f>SUM(E5,J5,O5,T5,Y5,AD5,AI5,AN5,AS5,AX5,BC5,BH5)</f>
        <v>168</v>
      </c>
      <c r="E5" s="19"/>
      <c r="F5" s="6"/>
      <c r="G5" s="6"/>
      <c r="H5" s="6"/>
      <c r="I5" s="9"/>
      <c r="J5" s="21"/>
      <c r="K5" s="6"/>
      <c r="L5" s="6"/>
      <c r="M5" s="7"/>
      <c r="N5" s="13"/>
      <c r="O5" s="8"/>
      <c r="P5" s="7"/>
      <c r="Q5" s="7"/>
      <c r="R5" s="6"/>
      <c r="S5" s="9"/>
      <c r="T5" s="21"/>
      <c r="U5" s="6"/>
      <c r="V5" s="6"/>
      <c r="W5" s="6"/>
      <c r="X5" s="9"/>
      <c r="Y5" s="21"/>
      <c r="Z5" s="6"/>
      <c r="AA5" s="6"/>
      <c r="AB5" s="6"/>
      <c r="AC5" s="9"/>
      <c r="AD5" s="21"/>
      <c r="AE5" s="6"/>
      <c r="AF5" s="6"/>
      <c r="AG5" s="6"/>
      <c r="AH5" s="9"/>
      <c r="AI5" s="21"/>
      <c r="AJ5" s="6"/>
      <c r="AK5" s="6"/>
      <c r="AL5" s="6"/>
      <c r="AM5" s="9"/>
      <c r="AN5" s="21">
        <f>Август!AH5</f>
        <v>0</v>
      </c>
      <c r="AO5" s="6">
        <f>Август!AK5</f>
        <v>0</v>
      </c>
      <c r="AP5" s="6">
        <f>Август!AL5</f>
        <v>0</v>
      </c>
      <c r="AQ5" s="6">
        <f>Август!AM5</f>
        <v>31</v>
      </c>
      <c r="AR5" s="9">
        <f>Август!AN5</f>
        <v>0</v>
      </c>
      <c r="AS5" s="21">
        <f>Сентябрь!AG5</f>
        <v>168</v>
      </c>
      <c r="AT5" s="6">
        <f>Сентябрь!AJ5</f>
        <v>21</v>
      </c>
      <c r="AU5" s="6">
        <f>Сентябрь!AK5</f>
        <v>8</v>
      </c>
      <c r="AV5" s="6">
        <f>Сентябрь!AL5</f>
        <v>1</v>
      </c>
      <c r="AW5" s="9">
        <f>Сентябрь!AM5</f>
        <v>0</v>
      </c>
      <c r="AX5" s="21"/>
      <c r="AY5" s="6"/>
      <c r="AZ5" s="6"/>
      <c r="BA5" s="6"/>
      <c r="BB5" s="9"/>
      <c r="BC5" s="21"/>
      <c r="BD5" s="6"/>
      <c r="BE5" s="6"/>
      <c r="BF5" s="6"/>
      <c r="BG5" s="9"/>
      <c r="BH5" s="21"/>
      <c r="BI5" s="6"/>
      <c r="BJ5" s="6"/>
      <c r="BK5" s="6"/>
      <c r="BL5" s="9"/>
    </row>
    <row r="6" spans="1:64" ht="15.75" x14ac:dyDescent="0.25">
      <c r="A6" s="26"/>
      <c r="B6" s="1" t="s">
        <v>1</v>
      </c>
      <c r="C6" s="2" t="s">
        <v>49</v>
      </c>
      <c r="D6" s="2"/>
      <c r="E6" s="19"/>
      <c r="F6" s="6"/>
      <c r="G6" s="6"/>
      <c r="H6" s="6"/>
      <c r="I6" s="9"/>
      <c r="J6" s="21"/>
      <c r="K6" s="6"/>
      <c r="L6" s="6"/>
      <c r="M6" s="7"/>
      <c r="N6" s="13"/>
      <c r="O6" s="8"/>
      <c r="P6" s="7"/>
      <c r="Q6" s="7"/>
      <c r="R6" s="6"/>
      <c r="S6" s="9"/>
      <c r="T6" s="21"/>
      <c r="U6" s="6"/>
      <c r="V6" s="6"/>
      <c r="W6" s="6"/>
      <c r="X6" s="9"/>
      <c r="Y6" s="21"/>
      <c r="Z6" s="6"/>
      <c r="AA6" s="6"/>
      <c r="AB6" s="6"/>
      <c r="AC6" s="9"/>
      <c r="AD6" s="21"/>
      <c r="AE6" s="6"/>
      <c r="AF6" s="6"/>
      <c r="AG6" s="6"/>
      <c r="AH6" s="9"/>
      <c r="AI6" s="21"/>
      <c r="AJ6" s="6"/>
      <c r="AK6" s="6"/>
      <c r="AL6" s="6"/>
      <c r="AM6" s="9"/>
      <c r="AN6" s="21">
        <f>Август!AH6</f>
        <v>176</v>
      </c>
      <c r="AO6" s="6">
        <f>Август!AK6</f>
        <v>22</v>
      </c>
      <c r="AP6" s="6">
        <f>Август!AM6</f>
        <v>0</v>
      </c>
      <c r="AQ6" s="6">
        <f>Август!AM6</f>
        <v>0</v>
      </c>
      <c r="AR6" s="9">
        <f>Август!AN6</f>
        <v>0</v>
      </c>
      <c r="AS6" s="21">
        <f>Сентябрь!AG6</f>
        <v>88</v>
      </c>
      <c r="AT6" s="6">
        <f>Сентябрь!AJ6</f>
        <v>11</v>
      </c>
      <c r="AU6" s="6">
        <f>Сентябрь!AK6</f>
        <v>7</v>
      </c>
      <c r="AV6" s="6">
        <f>Сентябрь!AL6</f>
        <v>12</v>
      </c>
      <c r="AW6" s="9">
        <f>Сентябрь!AM6</f>
        <v>0</v>
      </c>
      <c r="AX6" s="21"/>
      <c r="AY6" s="6"/>
      <c r="AZ6" s="6"/>
      <c r="BA6" s="6"/>
      <c r="BB6" s="9"/>
      <c r="BC6" s="21"/>
      <c r="BD6" s="6"/>
      <c r="BE6" s="6"/>
      <c r="BF6" s="6"/>
      <c r="BG6" s="9"/>
      <c r="BH6" s="21"/>
      <c r="BI6" s="6"/>
      <c r="BJ6" s="6"/>
      <c r="BK6" s="6"/>
      <c r="BL6" s="9"/>
    </row>
    <row r="7" spans="1:64" ht="15.75" x14ac:dyDescent="0.25">
      <c r="A7" s="26"/>
      <c r="B7" s="3" t="s">
        <v>2</v>
      </c>
      <c r="C7" s="2" t="s">
        <v>46</v>
      </c>
      <c r="D7" s="2"/>
      <c r="E7" s="19"/>
      <c r="F7" s="6"/>
      <c r="G7" s="6"/>
      <c r="H7" s="6"/>
      <c r="I7" s="9"/>
      <c r="J7" s="21"/>
      <c r="K7" s="6"/>
      <c r="L7" s="6"/>
      <c r="M7" s="7"/>
      <c r="N7" s="13"/>
      <c r="O7" s="8"/>
      <c r="P7" s="7"/>
      <c r="Q7" s="7"/>
      <c r="R7" s="6"/>
      <c r="S7" s="9"/>
      <c r="T7" s="21"/>
      <c r="U7" s="6"/>
      <c r="V7" s="6"/>
      <c r="W7" s="6"/>
      <c r="X7" s="9"/>
      <c r="Y7" s="21"/>
      <c r="Z7" s="6"/>
      <c r="AA7" s="6"/>
      <c r="AB7" s="6"/>
      <c r="AC7" s="9"/>
      <c r="AD7" s="21"/>
      <c r="AE7" s="6"/>
      <c r="AF7" s="6"/>
      <c r="AG7" s="6"/>
      <c r="AH7" s="9"/>
      <c r="AI7" s="21"/>
      <c r="AJ7" s="6"/>
      <c r="AK7" s="6"/>
      <c r="AL7" s="6"/>
      <c r="AM7" s="9"/>
      <c r="AN7" s="21">
        <f>Август!AH7</f>
        <v>176</v>
      </c>
      <c r="AO7" s="6">
        <f>Август!AK7</f>
        <v>22</v>
      </c>
      <c r="AP7" s="6">
        <f>Август!AM7</f>
        <v>0</v>
      </c>
      <c r="AQ7" s="6">
        <f>Август!AM7</f>
        <v>0</v>
      </c>
      <c r="AR7" s="9">
        <f>Август!AN7</f>
        <v>0</v>
      </c>
      <c r="AS7" s="21">
        <f>Сентябрь!AG7</f>
        <v>88</v>
      </c>
      <c r="AT7" s="6">
        <f>Сентябрь!AJ7</f>
        <v>11</v>
      </c>
      <c r="AU7" s="6">
        <f>Сентябрь!AK7</f>
        <v>7</v>
      </c>
      <c r="AV7" s="6">
        <f>Сентябрь!AL7</f>
        <v>12</v>
      </c>
      <c r="AW7" s="9">
        <f>Сентябрь!AM7</f>
        <v>0</v>
      </c>
      <c r="AX7" s="21"/>
      <c r="AY7" s="6"/>
      <c r="AZ7" s="6"/>
      <c r="BA7" s="6"/>
      <c r="BB7" s="9"/>
      <c r="BC7" s="21"/>
      <c r="BD7" s="6"/>
      <c r="BE7" s="6"/>
      <c r="BF7" s="6"/>
      <c r="BG7" s="9"/>
      <c r="BH7" s="21"/>
      <c r="BI7" s="6"/>
      <c r="BJ7" s="6"/>
      <c r="BK7" s="6"/>
      <c r="BL7" s="9"/>
    </row>
    <row r="8" spans="1:64" ht="16.5" thickBot="1" x14ac:dyDescent="0.3">
      <c r="A8" s="26"/>
      <c r="B8" s="3" t="s">
        <v>3</v>
      </c>
      <c r="C8" s="18" t="s">
        <v>50</v>
      </c>
      <c r="D8" s="18"/>
      <c r="E8" s="20"/>
      <c r="F8" s="11"/>
      <c r="G8" s="11"/>
      <c r="H8" s="11"/>
      <c r="I8" s="12"/>
      <c r="J8" s="22"/>
      <c r="K8" s="11"/>
      <c r="L8" s="11"/>
      <c r="M8" s="14"/>
      <c r="N8" s="15"/>
      <c r="O8" s="10"/>
      <c r="P8" s="14"/>
      <c r="Q8" s="14"/>
      <c r="R8" s="11"/>
      <c r="S8" s="12"/>
      <c r="T8" s="22"/>
      <c r="U8" s="11"/>
      <c r="V8" s="11"/>
      <c r="W8" s="11"/>
      <c r="X8" s="12"/>
      <c r="Y8" s="22"/>
      <c r="Z8" s="11"/>
      <c r="AA8" s="11"/>
      <c r="AB8" s="11"/>
      <c r="AC8" s="12"/>
      <c r="AD8" s="22"/>
      <c r="AE8" s="11"/>
      <c r="AF8" s="11"/>
      <c r="AG8" s="11"/>
      <c r="AH8" s="12"/>
      <c r="AI8" s="22"/>
      <c r="AJ8" s="11"/>
      <c r="AK8" s="11"/>
      <c r="AL8" s="11"/>
      <c r="AM8" s="12"/>
      <c r="AN8" s="22">
        <f>Август!AH8</f>
        <v>136</v>
      </c>
      <c r="AO8" s="11">
        <f>Август!AK8</f>
        <v>17</v>
      </c>
      <c r="AP8" s="11">
        <f>Август!AM8</f>
        <v>5</v>
      </c>
      <c r="AQ8" s="11">
        <f>Август!AM8</f>
        <v>5</v>
      </c>
      <c r="AR8" s="12">
        <f>Август!AN8</f>
        <v>0</v>
      </c>
      <c r="AS8" s="22">
        <f>Сентябрь!AG8</f>
        <v>168</v>
      </c>
      <c r="AT8" s="11">
        <f>Сентябрь!AJ8</f>
        <v>21</v>
      </c>
      <c r="AU8" s="11">
        <f>Сентябрь!AK8</f>
        <v>9</v>
      </c>
      <c r="AV8" s="11">
        <f>Сентябрь!AL8</f>
        <v>0</v>
      </c>
      <c r="AW8" s="12">
        <f>Сентябрь!AM8</f>
        <v>0</v>
      </c>
      <c r="AX8" s="22"/>
      <c r="AY8" s="11"/>
      <c r="AZ8" s="11"/>
      <c r="BA8" s="11"/>
      <c r="BB8" s="12"/>
      <c r="BC8" s="22"/>
      <c r="BD8" s="11"/>
      <c r="BE8" s="11"/>
      <c r="BF8" s="11"/>
      <c r="BG8" s="12"/>
      <c r="BH8" s="22"/>
      <c r="BI8" s="11"/>
      <c r="BJ8" s="11"/>
      <c r="BK8" s="11"/>
      <c r="BL8" s="12"/>
    </row>
    <row r="9" spans="1:64" ht="15.75" x14ac:dyDescent="0.25">
      <c r="B9" s="4"/>
      <c r="C9" s="2"/>
      <c r="D9" s="2"/>
      <c r="E9" s="2"/>
    </row>
    <row r="10" spans="1:64" ht="15.75" customHeight="1" x14ac:dyDescent="0.25">
      <c r="A10" s="26" t="s">
        <v>33</v>
      </c>
      <c r="B10" s="1" t="s">
        <v>4</v>
      </c>
      <c r="C10" s="2"/>
      <c r="D10" s="2"/>
      <c r="E10" s="2"/>
    </row>
    <row r="11" spans="1:64" ht="15.75" customHeight="1" x14ac:dyDescent="0.25">
      <c r="A11" s="26"/>
      <c r="B11" s="3" t="s">
        <v>20</v>
      </c>
      <c r="C11" s="2"/>
      <c r="D11" s="2"/>
      <c r="E11" s="2"/>
    </row>
    <row r="12" spans="1:64" ht="15.75" x14ac:dyDescent="0.25">
      <c r="A12" s="26"/>
      <c r="B12" s="3" t="s">
        <v>6</v>
      </c>
      <c r="C12" s="2"/>
      <c r="D12" s="2"/>
      <c r="E12" s="2"/>
    </row>
    <row r="13" spans="1:64" ht="15.75" x14ac:dyDescent="0.25">
      <c r="A13" s="26"/>
      <c r="B13" s="3" t="s">
        <v>7</v>
      </c>
      <c r="C13" s="2"/>
      <c r="D13" s="2"/>
      <c r="E13" s="2"/>
    </row>
    <row r="14" spans="1:64" ht="15.75" x14ac:dyDescent="0.25">
      <c r="A14" s="26"/>
      <c r="B14" s="3" t="s">
        <v>8</v>
      </c>
      <c r="C14" s="2"/>
      <c r="D14" s="2"/>
      <c r="E14" s="2"/>
    </row>
    <row r="15" spans="1:64" ht="15.75" x14ac:dyDescent="0.25">
      <c r="A15" s="26"/>
      <c r="B15" s="3" t="s">
        <v>9</v>
      </c>
      <c r="C15" s="2"/>
      <c r="D15" s="2"/>
      <c r="E15" s="2"/>
    </row>
    <row r="16" spans="1:64" ht="15.75" x14ac:dyDescent="0.25">
      <c r="B16" s="4"/>
      <c r="C16" s="2"/>
      <c r="D16" s="2"/>
      <c r="E16" s="2"/>
    </row>
    <row r="17" spans="1:5" ht="15.75" x14ac:dyDescent="0.25">
      <c r="A17" s="26" t="s">
        <v>34</v>
      </c>
      <c r="B17" s="3" t="s">
        <v>10</v>
      </c>
      <c r="C17" s="2"/>
      <c r="D17" s="2"/>
      <c r="E17" s="2"/>
    </row>
    <row r="18" spans="1:5" ht="15.75" x14ac:dyDescent="0.25">
      <c r="A18" s="26"/>
      <c r="B18" s="3" t="s">
        <v>11</v>
      </c>
      <c r="C18" s="2"/>
      <c r="D18" s="2"/>
      <c r="E18" s="2"/>
    </row>
    <row r="19" spans="1:5" ht="15.75" x14ac:dyDescent="0.25">
      <c r="A19" s="26"/>
      <c r="B19" s="3" t="s">
        <v>12</v>
      </c>
      <c r="C19" s="2"/>
      <c r="D19" s="2"/>
      <c r="E19" s="2"/>
    </row>
    <row r="20" spans="1:5" ht="15.75" x14ac:dyDescent="0.25">
      <c r="A20" s="26"/>
      <c r="B20" s="3" t="s">
        <v>13</v>
      </c>
      <c r="C20" s="2"/>
      <c r="D20" s="2"/>
      <c r="E20" s="2"/>
    </row>
    <row r="21" spans="1:5" ht="15.75" x14ac:dyDescent="0.25">
      <c r="A21" s="26"/>
      <c r="B21" s="3" t="s">
        <v>14</v>
      </c>
      <c r="C21" s="2"/>
      <c r="D21" s="2"/>
      <c r="E21" s="2"/>
    </row>
    <row r="22" spans="1:5" ht="15.75" x14ac:dyDescent="0.25">
      <c r="A22" s="26"/>
      <c r="B22" s="3" t="s">
        <v>15</v>
      </c>
      <c r="C22" s="2"/>
      <c r="D22" s="2"/>
      <c r="E22" s="2"/>
    </row>
    <row r="23" spans="1:5" ht="15.75" x14ac:dyDescent="0.25">
      <c r="B23" s="4"/>
      <c r="C23" s="2"/>
      <c r="D23" s="2"/>
      <c r="E23" s="2"/>
    </row>
    <row r="24" spans="1:5" ht="15.75" x14ac:dyDescent="0.25">
      <c r="A24" s="26" t="s">
        <v>35</v>
      </c>
      <c r="B24" s="3" t="s">
        <v>16</v>
      </c>
      <c r="C24" s="2"/>
      <c r="D24" s="2"/>
      <c r="E24" s="2"/>
    </row>
    <row r="25" spans="1:5" ht="15.75" x14ac:dyDescent="0.25">
      <c r="A25" s="26"/>
      <c r="B25" s="3" t="s">
        <v>17</v>
      </c>
      <c r="C25" s="2"/>
      <c r="D25" s="2"/>
      <c r="E25" s="2"/>
    </row>
    <row r="26" spans="1:5" ht="15.75" x14ac:dyDescent="0.25">
      <c r="A26" s="26"/>
      <c r="B26" s="1" t="s">
        <v>18</v>
      </c>
      <c r="C26" s="2"/>
      <c r="D26" s="2"/>
      <c r="E26" s="2"/>
    </row>
    <row r="27" spans="1:5" ht="15.75" x14ac:dyDescent="0.25">
      <c r="A27" s="26"/>
      <c r="B27" s="3" t="s">
        <v>19</v>
      </c>
      <c r="C27" s="2"/>
      <c r="D27" s="2"/>
      <c r="E27" s="2"/>
    </row>
    <row r="28" spans="1:5" ht="15.75" x14ac:dyDescent="0.25">
      <c r="A28" s="26"/>
      <c r="B28" s="3" t="s">
        <v>21</v>
      </c>
      <c r="C28" s="2"/>
      <c r="D28" s="2"/>
      <c r="E28" s="2"/>
    </row>
    <row r="29" spans="1:5" ht="15.75" x14ac:dyDescent="0.25">
      <c r="B29" s="4"/>
      <c r="C29" s="2"/>
      <c r="D29" s="2"/>
      <c r="E29" s="2"/>
    </row>
    <row r="30" spans="1:5" ht="15.75" x14ac:dyDescent="0.25">
      <c r="A30" s="26" t="s">
        <v>36</v>
      </c>
      <c r="B30" s="3" t="s">
        <v>23</v>
      </c>
      <c r="C30" s="2"/>
      <c r="D30" s="2"/>
      <c r="E30" s="2"/>
    </row>
    <row r="31" spans="1:5" ht="15.75" x14ac:dyDescent="0.25">
      <c r="A31" s="26"/>
      <c r="B31" s="3" t="s">
        <v>24</v>
      </c>
      <c r="C31" s="2"/>
      <c r="D31" s="2"/>
      <c r="E31" s="2"/>
    </row>
    <row r="32" spans="1:5" ht="15.75" x14ac:dyDescent="0.25">
      <c r="A32" s="26"/>
      <c r="B32" s="3" t="s">
        <v>25</v>
      </c>
      <c r="C32" s="2"/>
      <c r="D32" s="2"/>
      <c r="E32" s="2"/>
    </row>
    <row r="33" spans="1:5" ht="15.75" x14ac:dyDescent="0.25">
      <c r="A33" s="26"/>
      <c r="B33" s="3" t="s">
        <v>26</v>
      </c>
      <c r="C33" s="2"/>
      <c r="D33" s="2"/>
      <c r="E33" s="2"/>
    </row>
    <row r="34" spans="1:5" ht="15.75" x14ac:dyDescent="0.25">
      <c r="A34" s="26"/>
      <c r="B34" s="1" t="s">
        <v>27</v>
      </c>
      <c r="C34" s="2"/>
      <c r="D34" s="2"/>
      <c r="E34" s="2"/>
    </row>
    <row r="35" spans="1:5" ht="15.75" x14ac:dyDescent="0.25">
      <c r="A35" s="26"/>
      <c r="B35" s="3" t="s">
        <v>28</v>
      </c>
      <c r="C35" s="2"/>
      <c r="D35" s="2"/>
      <c r="E35" s="2"/>
    </row>
    <row r="36" spans="1:5" ht="15.75" x14ac:dyDescent="0.25">
      <c r="B36" s="4"/>
      <c r="C36" s="2"/>
      <c r="D36" s="2"/>
      <c r="E36" s="2"/>
    </row>
    <row r="37" spans="1:5" ht="15.75" x14ac:dyDescent="0.25">
      <c r="A37" s="26" t="s">
        <v>37</v>
      </c>
      <c r="B37" s="3" t="s">
        <v>22</v>
      </c>
    </row>
    <row r="38" spans="1:5" ht="15.75" x14ac:dyDescent="0.25">
      <c r="A38" s="26"/>
      <c r="B38" s="3" t="s">
        <v>5</v>
      </c>
    </row>
    <row r="39" spans="1:5" x14ac:dyDescent="0.25">
      <c r="A39" s="26"/>
    </row>
    <row r="40" spans="1:5" x14ac:dyDescent="0.25">
      <c r="A40" s="26"/>
    </row>
  </sheetData>
  <mergeCells count="18">
    <mergeCell ref="A5:A8"/>
    <mergeCell ref="A17:A22"/>
    <mergeCell ref="A24:A28"/>
    <mergeCell ref="A30:A35"/>
    <mergeCell ref="A37:A40"/>
    <mergeCell ref="A10:A15"/>
    <mergeCell ref="E3:I3"/>
    <mergeCell ref="J3:N3"/>
    <mergeCell ref="O3:S3"/>
    <mergeCell ref="T3:X3"/>
    <mergeCell ref="Y3:AC3"/>
    <mergeCell ref="BH3:BL3"/>
    <mergeCell ref="AD3:AH3"/>
    <mergeCell ref="AI3:AM3"/>
    <mergeCell ref="AN3:AR3"/>
    <mergeCell ref="AS3:AW3"/>
    <mergeCell ref="AX3:BB3"/>
    <mergeCell ref="BC3:B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33"/>
  <sheetViews>
    <sheetView zoomScale="90" zoomScaleNormal="90" workbookViewId="0">
      <selection activeCell="AI5" sqref="AI5"/>
    </sheetView>
  </sheetViews>
  <sheetFormatPr defaultRowHeight="15" x14ac:dyDescent="0.25"/>
  <cols>
    <col min="1" max="1" width="4.5703125" customWidth="1"/>
    <col min="2" max="2" width="20.5703125" customWidth="1"/>
    <col min="3" max="33" width="4.5703125" customWidth="1"/>
    <col min="37" max="37" width="3.42578125" customWidth="1"/>
    <col min="38" max="38" width="3" customWidth="1"/>
    <col min="39" max="39" width="3.140625" customWidth="1"/>
    <col min="40" max="40" width="3.85546875" customWidth="1"/>
    <col min="41" max="41" width="11.85546875" customWidth="1"/>
  </cols>
  <sheetData>
    <row r="3" spans="1:42" x14ac:dyDescent="0.25">
      <c r="A3" s="28" t="s">
        <v>48</v>
      </c>
      <c r="B3" s="28" t="s">
        <v>47</v>
      </c>
      <c r="C3" s="29">
        <v>43678</v>
      </c>
      <c r="D3" s="29">
        <v>43679</v>
      </c>
      <c r="E3" s="29">
        <v>43680</v>
      </c>
      <c r="F3" s="29">
        <v>43681</v>
      </c>
      <c r="G3" s="29">
        <v>43682</v>
      </c>
      <c r="H3" s="29">
        <v>43683</v>
      </c>
      <c r="I3" s="29">
        <v>43684</v>
      </c>
      <c r="J3" s="29">
        <v>43685</v>
      </c>
      <c r="K3" s="29">
        <v>43686</v>
      </c>
      <c r="L3" s="29">
        <v>43687</v>
      </c>
      <c r="M3" s="29">
        <v>43688</v>
      </c>
      <c r="N3" s="29">
        <v>43689</v>
      </c>
      <c r="O3" s="29">
        <v>43690</v>
      </c>
      <c r="P3" s="29">
        <v>43691</v>
      </c>
      <c r="Q3" s="29">
        <v>43692</v>
      </c>
      <c r="R3" s="29">
        <v>43693</v>
      </c>
      <c r="S3" s="29">
        <v>43694</v>
      </c>
      <c r="T3" s="29">
        <v>43695</v>
      </c>
      <c r="U3" s="29">
        <v>43696</v>
      </c>
      <c r="V3" s="29">
        <v>43697</v>
      </c>
      <c r="W3" s="29">
        <v>43698</v>
      </c>
      <c r="X3" s="29">
        <v>43699</v>
      </c>
      <c r="Y3" s="29">
        <v>43700</v>
      </c>
      <c r="Z3" s="29">
        <v>43701</v>
      </c>
      <c r="AA3" s="29">
        <v>43702</v>
      </c>
      <c r="AB3" s="29">
        <v>43703</v>
      </c>
      <c r="AC3" s="29">
        <v>43704</v>
      </c>
      <c r="AD3" s="29">
        <v>43705</v>
      </c>
      <c r="AE3" s="29">
        <v>43706</v>
      </c>
      <c r="AF3" s="29">
        <v>43707</v>
      </c>
      <c r="AG3" s="29">
        <v>43708</v>
      </c>
      <c r="AH3" s="27"/>
      <c r="AI3" s="27"/>
      <c r="AJ3" s="27"/>
      <c r="AK3" s="27"/>
      <c r="AL3" s="27"/>
      <c r="AM3" s="27"/>
      <c r="AN3" s="27"/>
      <c r="AO3" s="2"/>
      <c r="AP3" s="2"/>
    </row>
    <row r="4" spans="1:42" x14ac:dyDescent="0.25">
      <c r="A4" s="28"/>
      <c r="B4" s="28"/>
      <c r="C4" s="30" t="s">
        <v>42</v>
      </c>
      <c r="D4" s="30" t="s">
        <v>43</v>
      </c>
      <c r="E4" s="30" t="s">
        <v>44</v>
      </c>
      <c r="F4" s="30" t="s">
        <v>40</v>
      </c>
      <c r="G4" s="30" t="s">
        <v>38</v>
      </c>
      <c r="H4" s="30" t="s">
        <v>39</v>
      </c>
      <c r="I4" s="30" t="s">
        <v>41</v>
      </c>
      <c r="J4" s="30" t="s">
        <v>42</v>
      </c>
      <c r="K4" s="30" t="s">
        <v>43</v>
      </c>
      <c r="L4" s="30" t="s">
        <v>44</v>
      </c>
      <c r="M4" s="30" t="s">
        <v>40</v>
      </c>
      <c r="N4" s="30" t="s">
        <v>38</v>
      </c>
      <c r="O4" s="30" t="s">
        <v>39</v>
      </c>
      <c r="P4" s="30" t="s">
        <v>41</v>
      </c>
      <c r="Q4" s="30" t="s">
        <v>42</v>
      </c>
      <c r="R4" s="30" t="s">
        <v>43</v>
      </c>
      <c r="S4" s="30" t="s">
        <v>44</v>
      </c>
      <c r="T4" s="30" t="s">
        <v>40</v>
      </c>
      <c r="U4" s="30" t="s">
        <v>38</v>
      </c>
      <c r="V4" s="30" t="s">
        <v>39</v>
      </c>
      <c r="W4" s="30" t="s">
        <v>41</v>
      </c>
      <c r="X4" s="30" t="s">
        <v>42</v>
      </c>
      <c r="Y4" s="30" t="s">
        <v>43</v>
      </c>
      <c r="Z4" s="30" t="s">
        <v>44</v>
      </c>
      <c r="AA4" s="30" t="s">
        <v>40</v>
      </c>
      <c r="AB4" s="30" t="s">
        <v>38</v>
      </c>
      <c r="AC4" s="30" t="s">
        <v>39</v>
      </c>
      <c r="AD4" s="30" t="s">
        <v>41</v>
      </c>
      <c r="AE4" s="30" t="s">
        <v>42</v>
      </c>
      <c r="AF4" s="30" t="s">
        <v>43</v>
      </c>
      <c r="AG4" s="30" t="s">
        <v>44</v>
      </c>
      <c r="AH4" s="34"/>
      <c r="AI4" s="34"/>
      <c r="AJ4" s="34"/>
      <c r="AK4" s="35" t="s">
        <v>45</v>
      </c>
      <c r="AL4" s="35" t="s">
        <v>30</v>
      </c>
      <c r="AM4" s="35" t="s">
        <v>29</v>
      </c>
      <c r="AN4" s="35" t="s">
        <v>31</v>
      </c>
      <c r="AO4" s="37"/>
      <c r="AP4" s="2"/>
    </row>
    <row r="5" spans="1:42" x14ac:dyDescent="0.25">
      <c r="A5" s="30">
        <v>1</v>
      </c>
      <c r="B5" s="27" t="str">
        <f>Сотрудники!B5</f>
        <v>Холодилов П.К.</v>
      </c>
      <c r="C5" s="31" t="s">
        <v>64</v>
      </c>
      <c r="D5" s="31" t="s">
        <v>64</v>
      </c>
      <c r="E5" s="31" t="s">
        <v>64</v>
      </c>
      <c r="F5" s="31" t="s">
        <v>64</v>
      </c>
      <c r="G5" s="31" t="s">
        <v>64</v>
      </c>
      <c r="H5" s="31" t="s">
        <v>64</v>
      </c>
      <c r="I5" s="31" t="s">
        <v>64</v>
      </c>
      <c r="J5" s="31" t="s">
        <v>64</v>
      </c>
      <c r="K5" s="31" t="s">
        <v>64</v>
      </c>
      <c r="L5" s="31" t="s">
        <v>64</v>
      </c>
      <c r="M5" s="31" t="s">
        <v>64</v>
      </c>
      <c r="N5" s="31" t="s">
        <v>64</v>
      </c>
      <c r="O5" s="31" t="s">
        <v>64</v>
      </c>
      <c r="P5" s="31" t="s">
        <v>64</v>
      </c>
      <c r="Q5" s="31" t="s">
        <v>64</v>
      </c>
      <c r="R5" s="31" t="s">
        <v>64</v>
      </c>
      <c r="S5" s="31" t="s">
        <v>64</v>
      </c>
      <c r="T5" s="31" t="s">
        <v>64</v>
      </c>
      <c r="U5" s="31" t="s">
        <v>64</v>
      </c>
      <c r="V5" s="31" t="s">
        <v>64</v>
      </c>
      <c r="W5" s="31" t="s">
        <v>64</v>
      </c>
      <c r="X5" s="31" t="s">
        <v>64</v>
      </c>
      <c r="Y5" s="31" t="s">
        <v>64</v>
      </c>
      <c r="Z5" s="31" t="s">
        <v>64</v>
      </c>
      <c r="AA5" s="31" t="s">
        <v>64</v>
      </c>
      <c r="AB5" s="31" t="s">
        <v>64</v>
      </c>
      <c r="AC5" s="31" t="s">
        <v>64</v>
      </c>
      <c r="AD5" s="31" t="s">
        <v>64</v>
      </c>
      <c r="AE5" s="31" t="s">
        <v>64</v>
      </c>
      <c r="AF5" s="31" t="s">
        <v>64</v>
      </c>
      <c r="AG5" s="31" t="s">
        <v>64</v>
      </c>
      <c r="AH5" s="36">
        <f>SUM(C5:AG5)</f>
        <v>0</v>
      </c>
      <c r="AI5" s="36"/>
      <c r="AJ5" s="36"/>
      <c r="AK5" s="34">
        <f>COUNTIF(C5:AG5,"8,0")*1</f>
        <v>0</v>
      </c>
      <c r="AL5" s="34">
        <f>COUNTIF(C5:AG5,"В")*1</f>
        <v>0</v>
      </c>
      <c r="AM5" s="34">
        <f>COUNTIF(C5:AG5,"ОТ")*1</f>
        <v>31</v>
      </c>
      <c r="AN5" s="34">
        <f>COUNTIF(C5:AG5,"У")*1</f>
        <v>0</v>
      </c>
      <c r="AO5" s="17"/>
      <c r="AP5" s="2"/>
    </row>
    <row r="6" spans="1:42" x14ac:dyDescent="0.25">
      <c r="A6" s="30">
        <v>2</v>
      </c>
      <c r="B6" s="27" t="str">
        <f>Сотрудники!B6</f>
        <v>Свиридов О.А.</v>
      </c>
      <c r="C6" s="31">
        <v>8</v>
      </c>
      <c r="D6" s="31">
        <v>8</v>
      </c>
      <c r="E6" s="31" t="s">
        <v>30</v>
      </c>
      <c r="F6" s="31" t="s">
        <v>30</v>
      </c>
      <c r="G6" s="31">
        <v>8</v>
      </c>
      <c r="H6" s="31">
        <v>8</v>
      </c>
      <c r="I6" s="31">
        <v>8</v>
      </c>
      <c r="J6" s="31">
        <v>8</v>
      </c>
      <c r="K6" s="31">
        <v>8</v>
      </c>
      <c r="L6" s="31" t="s">
        <v>30</v>
      </c>
      <c r="M6" s="31" t="s">
        <v>30</v>
      </c>
      <c r="N6" s="31">
        <v>8</v>
      </c>
      <c r="O6" s="31">
        <v>8</v>
      </c>
      <c r="P6" s="31">
        <v>8</v>
      </c>
      <c r="Q6" s="31">
        <v>8</v>
      </c>
      <c r="R6" s="31">
        <v>8</v>
      </c>
      <c r="S6" s="31" t="s">
        <v>30</v>
      </c>
      <c r="T6" s="31" t="s">
        <v>30</v>
      </c>
      <c r="U6" s="31">
        <v>8</v>
      </c>
      <c r="V6" s="31">
        <v>8</v>
      </c>
      <c r="W6" s="31">
        <v>8</v>
      </c>
      <c r="X6" s="31">
        <v>8</v>
      </c>
      <c r="Y6" s="31">
        <v>8</v>
      </c>
      <c r="Z6" s="31" t="s">
        <v>30</v>
      </c>
      <c r="AA6" s="31" t="s">
        <v>30</v>
      </c>
      <c r="AB6" s="31">
        <v>8</v>
      </c>
      <c r="AC6" s="31">
        <v>8</v>
      </c>
      <c r="AD6" s="31">
        <v>8</v>
      </c>
      <c r="AE6" s="31">
        <v>8</v>
      </c>
      <c r="AF6" s="31">
        <v>8</v>
      </c>
      <c r="AG6" s="31" t="s">
        <v>30</v>
      </c>
      <c r="AH6" s="36">
        <f t="shared" ref="AH6:AH33" si="0">SUM(C6:AG6)</f>
        <v>176</v>
      </c>
      <c r="AI6" s="36"/>
      <c r="AJ6" s="36"/>
      <c r="AK6" s="34">
        <f t="shared" ref="AK6:AK8" si="1">COUNTIF(C6:AG6,"8,0")*1</f>
        <v>22</v>
      </c>
      <c r="AL6" s="34">
        <f t="shared" ref="AL6:AL33" si="2">COUNTIF(C6:AG6,"В")*1</f>
        <v>9</v>
      </c>
      <c r="AM6" s="34">
        <f t="shared" ref="AM6:AM33" si="3">COUNTIF(C6:AG6,"ОТ")*1</f>
        <v>0</v>
      </c>
      <c r="AN6" s="34">
        <f t="shared" ref="AN6:AN33" si="4">COUNTIF(C6:AG6,"У")*1</f>
        <v>0</v>
      </c>
      <c r="AO6" s="2"/>
      <c r="AP6" s="2"/>
    </row>
    <row r="7" spans="1:42" x14ac:dyDescent="0.25">
      <c r="A7" s="30">
        <v>3</v>
      </c>
      <c r="B7" s="27" t="str">
        <f>Сотрудники!B7</f>
        <v>Шамшетдинов Т.И.</v>
      </c>
      <c r="C7" s="31">
        <v>8</v>
      </c>
      <c r="D7" s="31">
        <v>8</v>
      </c>
      <c r="E7" s="31" t="s">
        <v>30</v>
      </c>
      <c r="F7" s="31" t="s">
        <v>30</v>
      </c>
      <c r="G7" s="31">
        <v>8</v>
      </c>
      <c r="H7" s="31">
        <v>8</v>
      </c>
      <c r="I7" s="31">
        <v>8</v>
      </c>
      <c r="J7" s="31">
        <v>8</v>
      </c>
      <c r="K7" s="31">
        <v>8</v>
      </c>
      <c r="L7" s="31" t="s">
        <v>30</v>
      </c>
      <c r="M7" s="31" t="s">
        <v>30</v>
      </c>
      <c r="N7" s="31">
        <v>8</v>
      </c>
      <c r="O7" s="31">
        <v>8</v>
      </c>
      <c r="P7" s="31">
        <v>8</v>
      </c>
      <c r="Q7" s="31">
        <v>8</v>
      </c>
      <c r="R7" s="31">
        <v>8</v>
      </c>
      <c r="S7" s="31" t="s">
        <v>30</v>
      </c>
      <c r="T7" s="31" t="s">
        <v>30</v>
      </c>
      <c r="U7" s="31">
        <v>8</v>
      </c>
      <c r="V7" s="31">
        <v>8</v>
      </c>
      <c r="W7" s="31">
        <v>8</v>
      </c>
      <c r="X7" s="31">
        <v>8</v>
      </c>
      <c r="Y7" s="31">
        <v>8</v>
      </c>
      <c r="Z7" s="31" t="s">
        <v>30</v>
      </c>
      <c r="AA7" s="31" t="s">
        <v>30</v>
      </c>
      <c r="AB7" s="31">
        <v>8</v>
      </c>
      <c r="AC7" s="31">
        <v>8</v>
      </c>
      <c r="AD7" s="31">
        <v>8</v>
      </c>
      <c r="AE7" s="31">
        <v>8</v>
      </c>
      <c r="AF7" s="31">
        <v>8</v>
      </c>
      <c r="AG7" s="31" t="s">
        <v>30</v>
      </c>
      <c r="AH7" s="36">
        <f t="shared" si="0"/>
        <v>176</v>
      </c>
      <c r="AI7" s="36"/>
      <c r="AJ7" s="36"/>
      <c r="AK7" s="34">
        <f t="shared" si="1"/>
        <v>22</v>
      </c>
      <c r="AL7" s="34">
        <f t="shared" si="2"/>
        <v>9</v>
      </c>
      <c r="AM7" s="34">
        <f t="shared" si="3"/>
        <v>0</v>
      </c>
      <c r="AN7" s="34">
        <f t="shared" si="4"/>
        <v>0</v>
      </c>
    </row>
    <row r="8" spans="1:42" x14ac:dyDescent="0.25">
      <c r="A8" s="30">
        <v>4</v>
      </c>
      <c r="B8" s="27" t="str">
        <f>Сотрудники!B8</f>
        <v>Журавлев А.Ю.</v>
      </c>
      <c r="C8" s="31">
        <v>8</v>
      </c>
      <c r="D8" s="31">
        <v>8</v>
      </c>
      <c r="E8" s="31" t="s">
        <v>30</v>
      </c>
      <c r="F8" s="31" t="s">
        <v>30</v>
      </c>
      <c r="G8" s="31">
        <v>8</v>
      </c>
      <c r="H8" s="31">
        <v>8</v>
      </c>
      <c r="I8" s="31">
        <v>8</v>
      </c>
      <c r="J8" s="31">
        <v>8</v>
      </c>
      <c r="K8" s="31">
        <v>8</v>
      </c>
      <c r="L8" s="31" t="s">
        <v>30</v>
      </c>
      <c r="M8" s="31" t="s">
        <v>30</v>
      </c>
      <c r="N8" s="31">
        <v>8</v>
      </c>
      <c r="O8" s="31">
        <v>8</v>
      </c>
      <c r="P8" s="31">
        <v>8</v>
      </c>
      <c r="Q8" s="31">
        <v>8</v>
      </c>
      <c r="R8" s="31">
        <v>8</v>
      </c>
      <c r="S8" s="31" t="s">
        <v>30</v>
      </c>
      <c r="T8" s="31" t="s">
        <v>30</v>
      </c>
      <c r="U8" s="31">
        <v>8</v>
      </c>
      <c r="V8" s="31">
        <v>8</v>
      </c>
      <c r="W8" s="31">
        <v>8</v>
      </c>
      <c r="X8" s="31">
        <v>8</v>
      </c>
      <c r="Y8" s="31">
        <v>8</v>
      </c>
      <c r="Z8" s="31" t="s">
        <v>30</v>
      </c>
      <c r="AA8" s="31" t="s">
        <v>30</v>
      </c>
      <c r="AB8" s="31" t="s">
        <v>64</v>
      </c>
      <c r="AC8" s="31" t="s">
        <v>64</v>
      </c>
      <c r="AD8" s="31" t="s">
        <v>64</v>
      </c>
      <c r="AE8" s="31" t="s">
        <v>64</v>
      </c>
      <c r="AF8" s="31" t="s">
        <v>64</v>
      </c>
      <c r="AG8" s="31" t="s">
        <v>30</v>
      </c>
      <c r="AH8" s="36">
        <f t="shared" si="0"/>
        <v>136</v>
      </c>
      <c r="AI8" s="36"/>
      <c r="AJ8" s="36"/>
      <c r="AK8" s="34">
        <f t="shared" si="1"/>
        <v>17</v>
      </c>
      <c r="AL8" s="34">
        <f t="shared" si="2"/>
        <v>9</v>
      </c>
      <c r="AM8" s="34">
        <f t="shared" si="3"/>
        <v>5</v>
      </c>
      <c r="AN8" s="34">
        <f t="shared" si="4"/>
        <v>0</v>
      </c>
    </row>
    <row r="9" spans="1:42" x14ac:dyDescent="0.25">
      <c r="A9" s="30">
        <v>5</v>
      </c>
      <c r="B9" s="27" t="str">
        <f>Сотрудники!B10</f>
        <v>Злобин А.Г.</v>
      </c>
      <c r="C9" s="31" t="s">
        <v>30</v>
      </c>
      <c r="D9" s="31">
        <v>15</v>
      </c>
      <c r="E9" s="31">
        <v>7</v>
      </c>
      <c r="F9" s="31" t="s">
        <v>30</v>
      </c>
      <c r="G9" s="31" t="s">
        <v>30</v>
      </c>
      <c r="H9" s="31">
        <v>15</v>
      </c>
      <c r="I9" s="31">
        <v>7</v>
      </c>
      <c r="J9" s="31" t="s">
        <v>30</v>
      </c>
      <c r="K9" s="31" t="s">
        <v>30</v>
      </c>
      <c r="L9" s="31">
        <v>15</v>
      </c>
      <c r="M9" s="31">
        <v>7</v>
      </c>
      <c r="N9" s="31" t="s">
        <v>30</v>
      </c>
      <c r="O9" s="31" t="s">
        <v>30</v>
      </c>
      <c r="P9" s="31">
        <v>15</v>
      </c>
      <c r="Q9" s="31">
        <v>7</v>
      </c>
      <c r="R9" s="31" t="s">
        <v>30</v>
      </c>
      <c r="S9" s="31" t="s">
        <v>30</v>
      </c>
      <c r="T9" s="31">
        <v>15</v>
      </c>
      <c r="U9" s="31">
        <v>7</v>
      </c>
      <c r="V9" s="31" t="s">
        <v>30</v>
      </c>
      <c r="W9" s="31" t="s">
        <v>30</v>
      </c>
      <c r="X9" s="31">
        <v>15</v>
      </c>
      <c r="Y9" s="31">
        <v>7</v>
      </c>
      <c r="Z9" s="31" t="s">
        <v>30</v>
      </c>
      <c r="AA9" s="31" t="s">
        <v>30</v>
      </c>
      <c r="AB9" s="31">
        <v>15</v>
      </c>
      <c r="AC9" s="31">
        <v>7</v>
      </c>
      <c r="AD9" s="31" t="s">
        <v>30</v>
      </c>
      <c r="AE9" s="31" t="s">
        <v>30</v>
      </c>
      <c r="AF9" s="31">
        <v>15</v>
      </c>
      <c r="AG9" s="31">
        <v>7</v>
      </c>
      <c r="AH9" s="36">
        <f t="shared" si="0"/>
        <v>176</v>
      </c>
      <c r="AI9" s="36"/>
      <c r="AJ9" s="36"/>
      <c r="AK9" s="34">
        <f>COUNTIF(C9:AG9,"15,0")*1</f>
        <v>8</v>
      </c>
      <c r="AL9" s="34">
        <f t="shared" si="2"/>
        <v>15</v>
      </c>
      <c r="AM9" s="34">
        <f t="shared" si="3"/>
        <v>0</v>
      </c>
      <c r="AN9" s="34">
        <f t="shared" si="4"/>
        <v>0</v>
      </c>
    </row>
    <row r="10" spans="1:42" x14ac:dyDescent="0.25">
      <c r="A10" s="30">
        <v>6</v>
      </c>
      <c r="B10" s="27" t="str">
        <f>Сотрудники!B11</f>
        <v>Грейбо Л.А.</v>
      </c>
      <c r="C10" s="31" t="s">
        <v>30</v>
      </c>
      <c r="D10" s="31">
        <v>15</v>
      </c>
      <c r="E10" s="31">
        <v>7</v>
      </c>
      <c r="F10" s="31" t="s">
        <v>30</v>
      </c>
      <c r="G10" s="31" t="s">
        <v>30</v>
      </c>
      <c r="H10" s="31">
        <v>15</v>
      </c>
      <c r="I10" s="31">
        <v>7</v>
      </c>
      <c r="J10" s="31" t="s">
        <v>30</v>
      </c>
      <c r="K10" s="31" t="s">
        <v>30</v>
      </c>
      <c r="L10" s="31">
        <v>15</v>
      </c>
      <c r="M10" s="31">
        <v>7</v>
      </c>
      <c r="N10" s="31" t="s">
        <v>30</v>
      </c>
      <c r="O10" s="31" t="s">
        <v>30</v>
      </c>
      <c r="P10" s="31">
        <v>15</v>
      </c>
      <c r="Q10" s="31">
        <v>7</v>
      </c>
      <c r="R10" s="31" t="s">
        <v>30</v>
      </c>
      <c r="S10" s="31" t="s">
        <v>30</v>
      </c>
      <c r="T10" s="31">
        <v>15</v>
      </c>
      <c r="U10" s="31">
        <v>7</v>
      </c>
      <c r="V10" s="31" t="s">
        <v>30</v>
      </c>
      <c r="W10" s="31" t="s">
        <v>30</v>
      </c>
      <c r="X10" s="31">
        <v>15</v>
      </c>
      <c r="Y10" s="31">
        <v>7</v>
      </c>
      <c r="Z10" s="31" t="s">
        <v>30</v>
      </c>
      <c r="AA10" s="31" t="s">
        <v>30</v>
      </c>
      <c r="AB10" s="31">
        <v>15</v>
      </c>
      <c r="AC10" s="31">
        <v>7</v>
      </c>
      <c r="AD10" s="31" t="s">
        <v>30</v>
      </c>
      <c r="AE10" s="31" t="s">
        <v>30</v>
      </c>
      <c r="AF10" s="31">
        <v>15</v>
      </c>
      <c r="AG10" s="31">
        <v>7</v>
      </c>
      <c r="AH10" s="36">
        <f t="shared" si="0"/>
        <v>176</v>
      </c>
      <c r="AI10" s="36"/>
      <c r="AJ10" s="36"/>
      <c r="AK10" s="34">
        <f t="shared" ref="AK10:AK33" si="5">COUNTIF(C10:AG10,"15,0")*1</f>
        <v>8</v>
      </c>
      <c r="AL10" s="34">
        <f t="shared" si="2"/>
        <v>15</v>
      </c>
      <c r="AM10" s="34">
        <f t="shared" si="3"/>
        <v>0</v>
      </c>
      <c r="AN10" s="34">
        <f t="shared" si="4"/>
        <v>0</v>
      </c>
    </row>
    <row r="11" spans="1:42" x14ac:dyDescent="0.25">
      <c r="A11" s="30">
        <v>7</v>
      </c>
      <c r="B11" s="27" t="str">
        <f>Сотрудники!B12</f>
        <v>Диева М.Н.</v>
      </c>
      <c r="C11" s="31" t="s">
        <v>30</v>
      </c>
      <c r="D11" s="31">
        <v>15</v>
      </c>
      <c r="E11" s="31">
        <v>7</v>
      </c>
      <c r="F11" s="31" t="s">
        <v>30</v>
      </c>
      <c r="G11" s="31" t="s">
        <v>30</v>
      </c>
      <c r="H11" s="31">
        <v>15</v>
      </c>
      <c r="I11" s="31">
        <v>7</v>
      </c>
      <c r="J11" s="31" t="s">
        <v>30</v>
      </c>
      <c r="K11" s="31" t="s">
        <v>30</v>
      </c>
      <c r="L11" s="31">
        <v>15</v>
      </c>
      <c r="M11" s="31">
        <v>7</v>
      </c>
      <c r="N11" s="31" t="s">
        <v>30</v>
      </c>
      <c r="O11" s="31" t="s">
        <v>30</v>
      </c>
      <c r="P11" s="31">
        <v>15</v>
      </c>
      <c r="Q11" s="31">
        <v>7</v>
      </c>
      <c r="R11" s="31" t="s">
        <v>30</v>
      </c>
      <c r="S11" s="31" t="s">
        <v>30</v>
      </c>
      <c r="T11" s="31">
        <v>15</v>
      </c>
      <c r="U11" s="31">
        <v>7</v>
      </c>
      <c r="V11" s="31" t="s">
        <v>30</v>
      </c>
      <c r="W11" s="31" t="s">
        <v>30</v>
      </c>
      <c r="X11" s="31">
        <v>15</v>
      </c>
      <c r="Y11" s="31">
        <v>7</v>
      </c>
      <c r="Z11" s="31" t="s">
        <v>30</v>
      </c>
      <c r="AA11" s="31" t="s">
        <v>30</v>
      </c>
      <c r="AB11" s="31">
        <v>15</v>
      </c>
      <c r="AC11" s="31">
        <v>7</v>
      </c>
      <c r="AD11" s="31" t="s">
        <v>30</v>
      </c>
      <c r="AE11" s="31" t="s">
        <v>30</v>
      </c>
      <c r="AF11" s="31">
        <v>15</v>
      </c>
      <c r="AG11" s="31">
        <v>7</v>
      </c>
      <c r="AH11" s="36">
        <f t="shared" si="0"/>
        <v>176</v>
      </c>
      <c r="AI11" s="36"/>
      <c r="AJ11" s="36"/>
      <c r="AK11" s="34">
        <f t="shared" si="5"/>
        <v>8</v>
      </c>
      <c r="AL11" s="34">
        <f t="shared" si="2"/>
        <v>15</v>
      </c>
      <c r="AM11" s="34">
        <f t="shared" si="3"/>
        <v>0</v>
      </c>
      <c r="AN11" s="34">
        <f t="shared" si="4"/>
        <v>0</v>
      </c>
    </row>
    <row r="12" spans="1:42" x14ac:dyDescent="0.25">
      <c r="A12" s="30">
        <v>8</v>
      </c>
      <c r="B12" s="27" t="str">
        <f>Сотрудники!B13</f>
        <v>Мирошниченко С.Ю.</v>
      </c>
      <c r="C12" s="31" t="s">
        <v>64</v>
      </c>
      <c r="D12" s="31" t="s">
        <v>64</v>
      </c>
      <c r="E12" s="31" t="s">
        <v>29</v>
      </c>
      <c r="F12" s="31" t="s">
        <v>29</v>
      </c>
      <c r="G12" s="31" t="s">
        <v>64</v>
      </c>
      <c r="H12" s="31" t="s">
        <v>64</v>
      </c>
      <c r="I12" s="31" t="s">
        <v>64</v>
      </c>
      <c r="J12" s="31" t="s">
        <v>64</v>
      </c>
      <c r="K12" s="31" t="s">
        <v>64</v>
      </c>
      <c r="L12" s="31" t="s">
        <v>29</v>
      </c>
      <c r="M12" s="31" t="s">
        <v>29</v>
      </c>
      <c r="N12" s="31" t="s">
        <v>64</v>
      </c>
      <c r="O12" s="31" t="s">
        <v>64</v>
      </c>
      <c r="P12" s="31" t="s">
        <v>64</v>
      </c>
      <c r="Q12" s="31" t="s">
        <v>64</v>
      </c>
      <c r="R12" s="31" t="s">
        <v>64</v>
      </c>
      <c r="S12" s="31" t="s">
        <v>29</v>
      </c>
      <c r="T12" s="31">
        <v>15</v>
      </c>
      <c r="U12" s="31">
        <v>7</v>
      </c>
      <c r="V12" s="31" t="s">
        <v>30</v>
      </c>
      <c r="W12" s="31" t="s">
        <v>30</v>
      </c>
      <c r="X12" s="31">
        <v>15</v>
      </c>
      <c r="Y12" s="31">
        <v>7</v>
      </c>
      <c r="Z12" s="31" t="s">
        <v>30</v>
      </c>
      <c r="AA12" s="31" t="s">
        <v>30</v>
      </c>
      <c r="AB12" s="31">
        <v>15</v>
      </c>
      <c r="AC12" s="31">
        <v>7</v>
      </c>
      <c r="AD12" s="31" t="s">
        <v>30</v>
      </c>
      <c r="AE12" s="31" t="s">
        <v>30</v>
      </c>
      <c r="AF12" s="31">
        <v>15</v>
      </c>
      <c r="AG12" s="31">
        <v>7</v>
      </c>
      <c r="AH12" s="36">
        <f t="shared" si="0"/>
        <v>88</v>
      </c>
      <c r="AI12" s="36"/>
      <c r="AJ12" s="36"/>
      <c r="AK12" s="34">
        <f t="shared" si="5"/>
        <v>4</v>
      </c>
      <c r="AL12" s="34">
        <f t="shared" si="2"/>
        <v>6</v>
      </c>
      <c r="AM12" s="34">
        <f t="shared" si="3"/>
        <v>12</v>
      </c>
      <c r="AN12" s="34">
        <f t="shared" si="4"/>
        <v>0</v>
      </c>
    </row>
    <row r="13" spans="1:42" x14ac:dyDescent="0.25">
      <c r="A13" s="30">
        <v>9</v>
      </c>
      <c r="B13" s="27" t="str">
        <f>Сотрудники!B14</f>
        <v>Пыцкий А.В.</v>
      </c>
      <c r="C13" s="31" t="s">
        <v>30</v>
      </c>
      <c r="D13" s="31">
        <v>15</v>
      </c>
      <c r="E13" s="31">
        <v>7</v>
      </c>
      <c r="F13" s="31" t="s">
        <v>30</v>
      </c>
      <c r="G13" s="31" t="s">
        <v>30</v>
      </c>
      <c r="H13" s="31">
        <v>15</v>
      </c>
      <c r="I13" s="31">
        <v>7</v>
      </c>
      <c r="J13" s="31" t="s">
        <v>30</v>
      </c>
      <c r="K13" s="31" t="s">
        <v>30</v>
      </c>
      <c r="L13" s="31">
        <v>15</v>
      </c>
      <c r="M13" s="31">
        <v>7</v>
      </c>
      <c r="N13" s="31" t="s">
        <v>30</v>
      </c>
      <c r="O13" s="31" t="s">
        <v>30</v>
      </c>
      <c r="P13" s="31">
        <v>15</v>
      </c>
      <c r="Q13" s="31">
        <v>7</v>
      </c>
      <c r="R13" s="31" t="s">
        <v>30</v>
      </c>
      <c r="S13" s="31" t="s">
        <v>30</v>
      </c>
      <c r="T13" s="31">
        <v>15</v>
      </c>
      <c r="U13" s="31">
        <v>7</v>
      </c>
      <c r="V13" s="31" t="s">
        <v>30</v>
      </c>
      <c r="W13" s="31" t="s">
        <v>30</v>
      </c>
      <c r="X13" s="31">
        <v>8</v>
      </c>
      <c r="Y13" s="31">
        <v>8</v>
      </c>
      <c r="Z13" s="31" t="s">
        <v>30</v>
      </c>
      <c r="AA13" s="31" t="s">
        <v>30</v>
      </c>
      <c r="AB13" s="31">
        <v>8</v>
      </c>
      <c r="AC13" s="31" t="s">
        <v>64</v>
      </c>
      <c r="AD13" s="31" t="s">
        <v>64</v>
      </c>
      <c r="AE13" s="31" t="s">
        <v>64</v>
      </c>
      <c r="AF13" s="31" t="s">
        <v>64</v>
      </c>
      <c r="AG13" s="31" t="s">
        <v>64</v>
      </c>
      <c r="AH13" s="36">
        <f t="shared" si="0"/>
        <v>134</v>
      </c>
      <c r="AI13" s="36"/>
      <c r="AJ13" s="36"/>
      <c r="AK13" s="34">
        <f t="shared" si="5"/>
        <v>5</v>
      </c>
      <c r="AL13" s="34">
        <f t="shared" si="2"/>
        <v>13</v>
      </c>
      <c r="AM13" s="34">
        <f t="shared" si="3"/>
        <v>5</v>
      </c>
      <c r="AN13" s="34">
        <f t="shared" si="4"/>
        <v>0</v>
      </c>
    </row>
    <row r="14" spans="1:42" x14ac:dyDescent="0.25">
      <c r="A14" s="30">
        <v>10</v>
      </c>
      <c r="B14" s="27" t="str">
        <f>Сотрудники!B15</f>
        <v>Курафеева О.В.</v>
      </c>
      <c r="C14" s="31" t="s">
        <v>30</v>
      </c>
      <c r="D14" s="31">
        <v>15</v>
      </c>
      <c r="E14" s="31">
        <v>7</v>
      </c>
      <c r="F14" s="31" t="s">
        <v>30</v>
      </c>
      <c r="G14" s="31" t="s">
        <v>30</v>
      </c>
      <c r="H14" s="31" t="s">
        <v>64</v>
      </c>
      <c r="I14" s="31" t="s">
        <v>64</v>
      </c>
      <c r="J14" s="31" t="s">
        <v>64</v>
      </c>
      <c r="K14" s="31" t="s">
        <v>64</v>
      </c>
      <c r="L14" s="31" t="s">
        <v>64</v>
      </c>
      <c r="M14" s="31" t="s">
        <v>64</v>
      </c>
      <c r="N14" s="31" t="s">
        <v>64</v>
      </c>
      <c r="O14" s="31" t="s">
        <v>64</v>
      </c>
      <c r="P14" s="31" t="s">
        <v>64</v>
      </c>
      <c r="Q14" s="31" t="s">
        <v>64</v>
      </c>
      <c r="R14" s="31" t="s">
        <v>64</v>
      </c>
      <c r="S14" s="31" t="s">
        <v>64</v>
      </c>
      <c r="T14" s="31" t="s">
        <v>64</v>
      </c>
      <c r="U14" s="31" t="s">
        <v>64</v>
      </c>
      <c r="V14" s="31" t="s">
        <v>30</v>
      </c>
      <c r="W14" s="31" t="s">
        <v>30</v>
      </c>
      <c r="X14" s="31">
        <v>15</v>
      </c>
      <c r="Y14" s="31">
        <v>7</v>
      </c>
      <c r="Z14" s="31" t="s">
        <v>30</v>
      </c>
      <c r="AA14" s="31" t="s">
        <v>30</v>
      </c>
      <c r="AB14" s="31">
        <v>15</v>
      </c>
      <c r="AC14" s="31">
        <v>7</v>
      </c>
      <c r="AD14" s="31" t="s">
        <v>30</v>
      </c>
      <c r="AE14" s="31" t="s">
        <v>30</v>
      </c>
      <c r="AF14" s="31">
        <v>15</v>
      </c>
      <c r="AG14" s="31">
        <v>7</v>
      </c>
      <c r="AH14" s="36">
        <f t="shared" si="0"/>
        <v>88</v>
      </c>
      <c r="AI14" s="36"/>
      <c r="AJ14" s="36"/>
      <c r="AK14" s="34">
        <f t="shared" si="5"/>
        <v>4</v>
      </c>
      <c r="AL14" s="34">
        <f t="shared" si="2"/>
        <v>9</v>
      </c>
      <c r="AM14" s="34">
        <f t="shared" si="3"/>
        <v>14</v>
      </c>
      <c r="AN14" s="34">
        <f t="shared" si="4"/>
        <v>0</v>
      </c>
    </row>
    <row r="15" spans="1:42" x14ac:dyDescent="0.25">
      <c r="A15" s="30">
        <v>11</v>
      </c>
      <c r="B15" s="27" t="str">
        <f>Сотрудники!B17</f>
        <v>Кузьмин Н.В.</v>
      </c>
      <c r="C15" s="31" t="s">
        <v>30</v>
      </c>
      <c r="D15" s="31" t="s">
        <v>30</v>
      </c>
      <c r="E15" s="31" t="s">
        <v>30</v>
      </c>
      <c r="F15" s="31" t="s">
        <v>30</v>
      </c>
      <c r="G15" s="31">
        <v>8</v>
      </c>
      <c r="H15" s="31">
        <v>8</v>
      </c>
      <c r="I15" s="31">
        <v>8</v>
      </c>
      <c r="J15" s="31">
        <v>8</v>
      </c>
      <c r="K15" s="31">
        <v>8</v>
      </c>
      <c r="L15" s="31" t="s">
        <v>30</v>
      </c>
      <c r="M15" s="31" t="s">
        <v>30</v>
      </c>
      <c r="N15" s="31">
        <v>8</v>
      </c>
      <c r="O15" s="31">
        <v>8</v>
      </c>
      <c r="P15" s="31">
        <v>8</v>
      </c>
      <c r="Q15" s="31">
        <v>8</v>
      </c>
      <c r="R15" s="31" t="s">
        <v>64</v>
      </c>
      <c r="S15" s="31" t="s">
        <v>64</v>
      </c>
      <c r="T15" s="31" t="s">
        <v>64</v>
      </c>
      <c r="U15" s="31" t="s">
        <v>64</v>
      </c>
      <c r="V15" s="31" t="s">
        <v>64</v>
      </c>
      <c r="W15" s="31" t="s">
        <v>64</v>
      </c>
      <c r="X15" s="31" t="s">
        <v>64</v>
      </c>
      <c r="Y15" s="31" t="s">
        <v>64</v>
      </c>
      <c r="Z15" s="31" t="s">
        <v>64</v>
      </c>
      <c r="AA15" s="31" t="s">
        <v>64</v>
      </c>
      <c r="AB15" s="31" t="s">
        <v>64</v>
      </c>
      <c r="AC15" s="31" t="s">
        <v>64</v>
      </c>
      <c r="AD15" s="31" t="s">
        <v>64</v>
      </c>
      <c r="AE15" s="31" t="s">
        <v>64</v>
      </c>
      <c r="AF15" s="31" t="s">
        <v>64</v>
      </c>
      <c r="AG15" s="31" t="s">
        <v>64</v>
      </c>
      <c r="AH15" s="36">
        <f t="shared" si="0"/>
        <v>72</v>
      </c>
      <c r="AI15" s="36"/>
      <c r="AJ15" s="36"/>
      <c r="AK15" s="34">
        <f t="shared" si="5"/>
        <v>0</v>
      </c>
      <c r="AL15" s="34">
        <f t="shared" si="2"/>
        <v>6</v>
      </c>
      <c r="AM15" s="34">
        <f t="shared" si="3"/>
        <v>16</v>
      </c>
      <c r="AN15" s="34">
        <f t="shared" si="4"/>
        <v>0</v>
      </c>
    </row>
    <row r="16" spans="1:42" x14ac:dyDescent="0.25">
      <c r="A16" s="30">
        <v>12</v>
      </c>
      <c r="B16" s="27" t="str">
        <f>Сотрудники!B18</f>
        <v>Михайлова А.О.</v>
      </c>
      <c r="C16" s="31" t="s">
        <v>64</v>
      </c>
      <c r="D16" s="31" t="s">
        <v>64</v>
      </c>
      <c r="E16" s="31" t="s">
        <v>64</v>
      </c>
      <c r="F16" s="31" t="s">
        <v>64</v>
      </c>
      <c r="G16" s="31" t="s">
        <v>64</v>
      </c>
      <c r="H16" s="31" t="s">
        <v>64</v>
      </c>
      <c r="I16" s="31" t="s">
        <v>64</v>
      </c>
      <c r="J16" s="31" t="s">
        <v>64</v>
      </c>
      <c r="K16" s="31" t="s">
        <v>30</v>
      </c>
      <c r="L16" s="31" t="s">
        <v>30</v>
      </c>
      <c r="M16" s="31">
        <v>15</v>
      </c>
      <c r="N16" s="31">
        <v>7</v>
      </c>
      <c r="O16" s="31" t="s">
        <v>30</v>
      </c>
      <c r="P16" s="31" t="s">
        <v>30</v>
      </c>
      <c r="Q16" s="31">
        <v>15</v>
      </c>
      <c r="R16" s="31">
        <v>7</v>
      </c>
      <c r="S16" s="31" t="s">
        <v>30</v>
      </c>
      <c r="T16" s="31" t="s">
        <v>30</v>
      </c>
      <c r="U16" s="31">
        <v>15</v>
      </c>
      <c r="V16" s="31">
        <v>7</v>
      </c>
      <c r="W16" s="31" t="s">
        <v>30</v>
      </c>
      <c r="X16" s="31" t="s">
        <v>30</v>
      </c>
      <c r="Y16" s="31">
        <v>15</v>
      </c>
      <c r="Z16" s="31">
        <v>7</v>
      </c>
      <c r="AA16" s="31" t="s">
        <v>30</v>
      </c>
      <c r="AB16" s="31" t="s">
        <v>30</v>
      </c>
      <c r="AC16" s="31">
        <v>15</v>
      </c>
      <c r="AD16" s="31">
        <v>7</v>
      </c>
      <c r="AE16" s="31" t="s">
        <v>30</v>
      </c>
      <c r="AF16" s="31" t="s">
        <v>30</v>
      </c>
      <c r="AG16" s="31">
        <v>15</v>
      </c>
      <c r="AH16" s="36">
        <f t="shared" si="0"/>
        <v>125</v>
      </c>
      <c r="AI16" s="36"/>
      <c r="AJ16" s="36"/>
      <c r="AK16" s="34">
        <f t="shared" si="5"/>
        <v>6</v>
      </c>
      <c r="AL16" s="34">
        <f t="shared" si="2"/>
        <v>12</v>
      </c>
      <c r="AM16" s="34">
        <f t="shared" si="3"/>
        <v>8</v>
      </c>
      <c r="AN16" s="34">
        <f t="shared" si="4"/>
        <v>0</v>
      </c>
    </row>
    <row r="17" spans="1:40" x14ac:dyDescent="0.25">
      <c r="A17" s="30">
        <v>13</v>
      </c>
      <c r="B17" s="27" t="str">
        <f>Сотрудники!B19</f>
        <v>Латкин К.Е.</v>
      </c>
      <c r="C17" s="31" t="s">
        <v>30</v>
      </c>
      <c r="D17" s="31" t="s">
        <v>30</v>
      </c>
      <c r="E17" s="31">
        <v>15</v>
      </c>
      <c r="F17" s="31">
        <v>7</v>
      </c>
      <c r="G17" s="31" t="s">
        <v>30</v>
      </c>
      <c r="H17" s="31" t="s">
        <v>30</v>
      </c>
      <c r="I17" s="31">
        <v>15</v>
      </c>
      <c r="J17" s="31">
        <v>7</v>
      </c>
      <c r="K17" s="31" t="s">
        <v>30</v>
      </c>
      <c r="L17" s="31" t="s">
        <v>30</v>
      </c>
      <c r="M17" s="31">
        <v>15</v>
      </c>
      <c r="N17" s="31">
        <v>7</v>
      </c>
      <c r="O17" s="31" t="s">
        <v>30</v>
      </c>
      <c r="P17" s="31" t="s">
        <v>30</v>
      </c>
      <c r="Q17" s="31" t="s">
        <v>64</v>
      </c>
      <c r="R17" s="31" t="s">
        <v>64</v>
      </c>
      <c r="S17" s="31" t="s">
        <v>64</v>
      </c>
      <c r="T17" s="31" t="s">
        <v>64</v>
      </c>
      <c r="U17" s="31" t="s">
        <v>64</v>
      </c>
      <c r="V17" s="31" t="s">
        <v>64</v>
      </c>
      <c r="W17" s="31" t="s">
        <v>64</v>
      </c>
      <c r="X17" s="31" t="s">
        <v>64</v>
      </c>
      <c r="Y17" s="31" t="s">
        <v>64</v>
      </c>
      <c r="Z17" s="31" t="s">
        <v>64</v>
      </c>
      <c r="AA17" s="31" t="s">
        <v>64</v>
      </c>
      <c r="AB17" s="31" t="s">
        <v>64</v>
      </c>
      <c r="AC17" s="31" t="s">
        <v>64</v>
      </c>
      <c r="AD17" s="31" t="s">
        <v>64</v>
      </c>
      <c r="AE17" s="31" t="s">
        <v>30</v>
      </c>
      <c r="AF17" s="31" t="s">
        <v>30</v>
      </c>
      <c r="AG17" s="31">
        <v>15</v>
      </c>
      <c r="AH17" s="36">
        <f t="shared" si="0"/>
        <v>81</v>
      </c>
      <c r="AI17" s="36"/>
      <c r="AJ17" s="36"/>
      <c r="AK17" s="34">
        <f t="shared" si="5"/>
        <v>4</v>
      </c>
      <c r="AL17" s="34">
        <f t="shared" si="2"/>
        <v>10</v>
      </c>
      <c r="AM17" s="34">
        <f t="shared" si="3"/>
        <v>14</v>
      </c>
      <c r="AN17" s="34">
        <f t="shared" si="4"/>
        <v>0</v>
      </c>
    </row>
    <row r="18" spans="1:40" x14ac:dyDescent="0.25">
      <c r="A18" s="30">
        <v>14</v>
      </c>
      <c r="B18" s="27" t="str">
        <f>Сотрудники!B20</f>
        <v>Костылев А.Н.</v>
      </c>
      <c r="C18" s="31" t="s">
        <v>30</v>
      </c>
      <c r="D18" s="31" t="s">
        <v>30</v>
      </c>
      <c r="E18" s="31">
        <v>15</v>
      </c>
      <c r="F18" s="31">
        <v>7</v>
      </c>
      <c r="G18" s="31" t="s">
        <v>30</v>
      </c>
      <c r="H18" s="31" t="s">
        <v>30</v>
      </c>
      <c r="I18" s="31">
        <v>15</v>
      </c>
      <c r="J18" s="31">
        <v>7</v>
      </c>
      <c r="K18" s="31" t="s">
        <v>30</v>
      </c>
      <c r="L18" s="31" t="s">
        <v>30</v>
      </c>
      <c r="M18" s="31">
        <v>15</v>
      </c>
      <c r="N18" s="31">
        <v>7</v>
      </c>
      <c r="O18" s="31" t="s">
        <v>30</v>
      </c>
      <c r="P18" s="31" t="s">
        <v>30</v>
      </c>
      <c r="Q18" s="31">
        <v>15</v>
      </c>
      <c r="R18" s="31">
        <v>7</v>
      </c>
      <c r="S18" s="31" t="s">
        <v>30</v>
      </c>
      <c r="T18" s="31" t="s">
        <v>30</v>
      </c>
      <c r="U18" s="31">
        <v>15</v>
      </c>
      <c r="V18" s="31">
        <v>7</v>
      </c>
      <c r="W18" s="31" t="s">
        <v>30</v>
      </c>
      <c r="X18" s="31" t="s">
        <v>30</v>
      </c>
      <c r="Y18" s="31">
        <v>15</v>
      </c>
      <c r="Z18" s="31">
        <v>7</v>
      </c>
      <c r="AA18" s="31" t="s">
        <v>30</v>
      </c>
      <c r="AB18" s="31" t="s">
        <v>30</v>
      </c>
      <c r="AC18" s="31">
        <v>15</v>
      </c>
      <c r="AD18" s="31">
        <v>7</v>
      </c>
      <c r="AE18" s="31" t="s">
        <v>30</v>
      </c>
      <c r="AF18" s="31" t="s">
        <v>30</v>
      </c>
      <c r="AG18" s="31">
        <v>15</v>
      </c>
      <c r="AH18" s="36">
        <f t="shared" si="0"/>
        <v>169</v>
      </c>
      <c r="AI18" s="36"/>
      <c r="AJ18" s="36"/>
      <c r="AK18" s="34">
        <f t="shared" si="5"/>
        <v>8</v>
      </c>
      <c r="AL18" s="34">
        <f t="shared" si="2"/>
        <v>16</v>
      </c>
      <c r="AM18" s="34">
        <f t="shared" si="3"/>
        <v>0</v>
      </c>
      <c r="AN18" s="34">
        <f t="shared" si="4"/>
        <v>0</v>
      </c>
    </row>
    <row r="19" spans="1:40" x14ac:dyDescent="0.25">
      <c r="A19" s="30">
        <v>15</v>
      </c>
      <c r="B19" s="27" t="str">
        <f>Сотрудники!B21</f>
        <v>Семяшкина В.А.</v>
      </c>
      <c r="C19" s="31" t="s">
        <v>64</v>
      </c>
      <c r="D19" s="31" t="s">
        <v>64</v>
      </c>
      <c r="E19" s="31" t="s">
        <v>64</v>
      </c>
      <c r="F19" s="31" t="s">
        <v>64</v>
      </c>
      <c r="G19" s="31" t="s">
        <v>64</v>
      </c>
      <c r="H19" s="31" t="s">
        <v>64</v>
      </c>
      <c r="I19" s="31" t="s">
        <v>64</v>
      </c>
      <c r="J19" s="31" t="s">
        <v>64</v>
      </c>
      <c r="K19" s="31" t="s">
        <v>30</v>
      </c>
      <c r="L19" s="31" t="s">
        <v>30</v>
      </c>
      <c r="M19" s="31">
        <v>15</v>
      </c>
      <c r="N19" s="31">
        <v>7</v>
      </c>
      <c r="O19" s="31" t="s">
        <v>30</v>
      </c>
      <c r="P19" s="31" t="s">
        <v>30</v>
      </c>
      <c r="Q19" s="31">
        <v>15</v>
      </c>
      <c r="R19" s="31">
        <v>7</v>
      </c>
      <c r="S19" s="31" t="s">
        <v>30</v>
      </c>
      <c r="T19" s="31" t="s">
        <v>30</v>
      </c>
      <c r="U19" s="31">
        <v>15</v>
      </c>
      <c r="V19" s="31">
        <v>7</v>
      </c>
      <c r="W19" s="31" t="s">
        <v>30</v>
      </c>
      <c r="X19" s="31" t="s">
        <v>30</v>
      </c>
      <c r="Y19" s="31">
        <v>15</v>
      </c>
      <c r="Z19" s="31">
        <v>7</v>
      </c>
      <c r="AA19" s="31" t="s">
        <v>30</v>
      </c>
      <c r="AB19" s="31" t="s">
        <v>30</v>
      </c>
      <c r="AC19" s="31">
        <v>15</v>
      </c>
      <c r="AD19" s="31">
        <v>7</v>
      </c>
      <c r="AE19" s="31" t="s">
        <v>30</v>
      </c>
      <c r="AF19" s="31" t="s">
        <v>30</v>
      </c>
      <c r="AG19" s="31">
        <v>15</v>
      </c>
      <c r="AH19" s="36">
        <f t="shared" si="0"/>
        <v>125</v>
      </c>
      <c r="AI19" s="36"/>
      <c r="AJ19" s="36"/>
      <c r="AK19" s="34">
        <f t="shared" si="5"/>
        <v>6</v>
      </c>
      <c r="AL19" s="34">
        <f t="shared" si="2"/>
        <v>12</v>
      </c>
      <c r="AM19" s="34">
        <f t="shared" si="3"/>
        <v>8</v>
      </c>
      <c r="AN19" s="34">
        <f t="shared" si="4"/>
        <v>0</v>
      </c>
    </row>
    <row r="20" spans="1:40" x14ac:dyDescent="0.25">
      <c r="A20" s="30">
        <v>16</v>
      </c>
      <c r="B20" s="27" t="str">
        <f>Сотрудники!B22</f>
        <v>Мирончикова Р.А.</v>
      </c>
      <c r="C20" s="31" t="s">
        <v>30</v>
      </c>
      <c r="D20" s="31" t="s">
        <v>30</v>
      </c>
      <c r="E20" s="31">
        <v>15</v>
      </c>
      <c r="F20" s="31">
        <v>7</v>
      </c>
      <c r="G20" s="31" t="s">
        <v>30</v>
      </c>
      <c r="H20" s="31" t="s">
        <v>30</v>
      </c>
      <c r="I20" s="31">
        <v>15</v>
      </c>
      <c r="J20" s="31">
        <v>7</v>
      </c>
      <c r="K20" s="31" t="s">
        <v>30</v>
      </c>
      <c r="L20" s="31">
        <v>15</v>
      </c>
      <c r="M20" s="31">
        <v>7</v>
      </c>
      <c r="N20" s="31" t="s">
        <v>30</v>
      </c>
      <c r="O20" s="31" t="s">
        <v>30</v>
      </c>
      <c r="P20" s="31">
        <v>15</v>
      </c>
      <c r="Q20" s="31">
        <v>7</v>
      </c>
      <c r="R20" s="31" t="s">
        <v>30</v>
      </c>
      <c r="S20" s="31" t="s">
        <v>30</v>
      </c>
      <c r="T20" s="31">
        <v>15</v>
      </c>
      <c r="U20" s="31">
        <v>7</v>
      </c>
      <c r="V20" s="31" t="s">
        <v>30</v>
      </c>
      <c r="W20" s="31" t="s">
        <v>30</v>
      </c>
      <c r="X20" s="31">
        <v>15</v>
      </c>
      <c r="Y20" s="31">
        <v>7</v>
      </c>
      <c r="Z20" s="31" t="s">
        <v>30</v>
      </c>
      <c r="AA20" s="31" t="s">
        <v>30</v>
      </c>
      <c r="AB20" s="31" t="s">
        <v>30</v>
      </c>
      <c r="AC20" s="31">
        <v>15</v>
      </c>
      <c r="AD20" s="31">
        <v>7</v>
      </c>
      <c r="AE20" s="31" t="s">
        <v>30</v>
      </c>
      <c r="AF20" s="31" t="s">
        <v>30</v>
      </c>
      <c r="AG20" s="31">
        <v>15</v>
      </c>
      <c r="AH20" s="36">
        <f t="shared" si="0"/>
        <v>169</v>
      </c>
      <c r="AI20" s="36"/>
      <c r="AJ20" s="36"/>
      <c r="AK20" s="34">
        <f t="shared" si="5"/>
        <v>8</v>
      </c>
      <c r="AL20" s="34">
        <f t="shared" si="2"/>
        <v>16</v>
      </c>
      <c r="AM20" s="34">
        <f t="shared" si="3"/>
        <v>0</v>
      </c>
      <c r="AN20" s="34">
        <f t="shared" si="4"/>
        <v>0</v>
      </c>
    </row>
    <row r="21" spans="1:40" x14ac:dyDescent="0.25">
      <c r="A21" s="30">
        <v>17</v>
      </c>
      <c r="B21" s="27" t="str">
        <f>Сотрудники!B24</f>
        <v>Задорин А.В.</v>
      </c>
      <c r="C21" s="31">
        <v>7</v>
      </c>
      <c r="D21" s="31" t="s">
        <v>30</v>
      </c>
      <c r="E21" s="31" t="s">
        <v>30</v>
      </c>
      <c r="F21" s="31">
        <v>15</v>
      </c>
      <c r="G21" s="31">
        <v>7</v>
      </c>
      <c r="H21" s="31" t="s">
        <v>30</v>
      </c>
      <c r="I21" s="31" t="s">
        <v>30</v>
      </c>
      <c r="J21" s="31">
        <v>15</v>
      </c>
      <c r="K21" s="31">
        <v>7</v>
      </c>
      <c r="L21" s="31" t="s">
        <v>30</v>
      </c>
      <c r="M21" s="31" t="s">
        <v>30</v>
      </c>
      <c r="N21" s="31">
        <v>15</v>
      </c>
      <c r="O21" s="31">
        <v>7</v>
      </c>
      <c r="P21" s="31" t="s">
        <v>30</v>
      </c>
      <c r="Q21" s="31" t="s">
        <v>30</v>
      </c>
      <c r="R21" s="31">
        <v>15</v>
      </c>
      <c r="S21" s="31">
        <v>7</v>
      </c>
      <c r="T21" s="31" t="s">
        <v>30</v>
      </c>
      <c r="U21" s="31" t="s">
        <v>30</v>
      </c>
      <c r="V21" s="31">
        <v>15</v>
      </c>
      <c r="W21" s="31">
        <v>7</v>
      </c>
      <c r="X21" s="31" t="s">
        <v>30</v>
      </c>
      <c r="Y21" s="31" t="s">
        <v>30</v>
      </c>
      <c r="Z21" s="31">
        <v>15</v>
      </c>
      <c r="AA21" s="31">
        <v>7</v>
      </c>
      <c r="AB21" s="31" t="s">
        <v>30</v>
      </c>
      <c r="AC21" s="31" t="s">
        <v>30</v>
      </c>
      <c r="AD21" s="31">
        <v>15</v>
      </c>
      <c r="AE21" s="31">
        <v>7</v>
      </c>
      <c r="AF21" s="31" t="s">
        <v>30</v>
      </c>
      <c r="AG21" s="31" t="s">
        <v>30</v>
      </c>
      <c r="AH21" s="36">
        <f t="shared" si="0"/>
        <v>161</v>
      </c>
      <c r="AI21" s="36"/>
      <c r="AJ21" s="36"/>
      <c r="AK21" s="34">
        <f t="shared" si="5"/>
        <v>7</v>
      </c>
      <c r="AL21" s="34">
        <f t="shared" si="2"/>
        <v>16</v>
      </c>
      <c r="AM21" s="34">
        <f t="shared" si="3"/>
        <v>0</v>
      </c>
      <c r="AN21" s="34">
        <f t="shared" si="4"/>
        <v>0</v>
      </c>
    </row>
    <row r="22" spans="1:40" x14ac:dyDescent="0.25">
      <c r="A22" s="30">
        <v>18</v>
      </c>
      <c r="B22" s="27" t="str">
        <f>Сотрудники!B25</f>
        <v>Силантьев Н.Г.</v>
      </c>
      <c r="C22" s="31">
        <v>7</v>
      </c>
      <c r="D22" s="31" t="s">
        <v>30</v>
      </c>
      <c r="E22" s="31" t="s">
        <v>30</v>
      </c>
      <c r="F22" s="31">
        <v>15</v>
      </c>
      <c r="G22" s="31">
        <v>7</v>
      </c>
      <c r="H22" s="31" t="s">
        <v>30</v>
      </c>
      <c r="I22" s="31" t="s">
        <v>30</v>
      </c>
      <c r="J22" s="31" t="s">
        <v>64</v>
      </c>
      <c r="K22" s="31" t="s">
        <v>64</v>
      </c>
      <c r="L22" s="31" t="s">
        <v>64</v>
      </c>
      <c r="M22" s="31" t="s">
        <v>64</v>
      </c>
      <c r="N22" s="31" t="s">
        <v>64</v>
      </c>
      <c r="O22" s="31" t="s">
        <v>64</v>
      </c>
      <c r="P22" s="31" t="s">
        <v>64</v>
      </c>
      <c r="Q22" s="31" t="s">
        <v>64</v>
      </c>
      <c r="R22" s="31" t="s">
        <v>64</v>
      </c>
      <c r="S22" s="31" t="s">
        <v>64</v>
      </c>
      <c r="T22" s="31" t="s">
        <v>64</v>
      </c>
      <c r="U22" s="31" t="s">
        <v>64</v>
      </c>
      <c r="V22" s="31" t="s">
        <v>64</v>
      </c>
      <c r="W22" s="31" t="s">
        <v>64</v>
      </c>
      <c r="X22" s="31" t="s">
        <v>64</v>
      </c>
      <c r="Y22" s="31" t="s">
        <v>64</v>
      </c>
      <c r="Z22" s="31" t="s">
        <v>64</v>
      </c>
      <c r="AA22" s="31" t="s">
        <v>64</v>
      </c>
      <c r="AB22" s="31" t="s">
        <v>64</v>
      </c>
      <c r="AC22" s="31" t="s">
        <v>64</v>
      </c>
      <c r="AD22" s="31" t="s">
        <v>64</v>
      </c>
      <c r="AE22" s="31" t="s">
        <v>64</v>
      </c>
      <c r="AF22" s="31" t="s">
        <v>64</v>
      </c>
      <c r="AG22" s="31" t="s">
        <v>64</v>
      </c>
      <c r="AH22" s="36">
        <f t="shared" si="0"/>
        <v>29</v>
      </c>
      <c r="AI22" s="36"/>
      <c r="AJ22" s="36"/>
      <c r="AK22" s="34">
        <f t="shared" si="5"/>
        <v>1</v>
      </c>
      <c r="AL22" s="34">
        <f t="shared" si="2"/>
        <v>4</v>
      </c>
      <c r="AM22" s="34">
        <f t="shared" si="3"/>
        <v>24</v>
      </c>
      <c r="AN22" s="34">
        <f t="shared" si="4"/>
        <v>0</v>
      </c>
    </row>
    <row r="23" spans="1:40" x14ac:dyDescent="0.25">
      <c r="A23" s="30">
        <v>19</v>
      </c>
      <c r="B23" s="27" t="str">
        <f>Сотрудники!B26</f>
        <v>Агеенко З.В.</v>
      </c>
      <c r="C23" s="31" t="s">
        <v>30</v>
      </c>
      <c r="D23" s="31" t="s">
        <v>30</v>
      </c>
      <c r="E23" s="31" t="s">
        <v>30</v>
      </c>
      <c r="F23" s="31">
        <v>15</v>
      </c>
      <c r="G23" s="31">
        <v>7</v>
      </c>
      <c r="H23" s="31" t="s">
        <v>30</v>
      </c>
      <c r="I23" s="31" t="s">
        <v>30</v>
      </c>
      <c r="J23" s="31">
        <v>15</v>
      </c>
      <c r="K23" s="31">
        <v>7</v>
      </c>
      <c r="L23" s="31" t="s">
        <v>30</v>
      </c>
      <c r="M23" s="31" t="s">
        <v>30</v>
      </c>
      <c r="N23" s="31">
        <v>15</v>
      </c>
      <c r="O23" s="31">
        <v>7</v>
      </c>
      <c r="P23" s="31" t="s">
        <v>30</v>
      </c>
      <c r="Q23" s="31" t="s">
        <v>30</v>
      </c>
      <c r="R23" s="31">
        <v>15</v>
      </c>
      <c r="S23" s="31">
        <v>7</v>
      </c>
      <c r="T23" s="31" t="s">
        <v>30</v>
      </c>
      <c r="U23" s="31" t="s">
        <v>30</v>
      </c>
      <c r="V23" s="31">
        <v>15</v>
      </c>
      <c r="W23" s="31">
        <v>7</v>
      </c>
      <c r="X23" s="31" t="s">
        <v>30</v>
      </c>
      <c r="Y23" s="31" t="s">
        <v>30</v>
      </c>
      <c r="Z23" s="31">
        <v>15</v>
      </c>
      <c r="AA23" s="31">
        <v>7</v>
      </c>
      <c r="AB23" s="31" t="s">
        <v>30</v>
      </c>
      <c r="AC23" s="31" t="s">
        <v>30</v>
      </c>
      <c r="AD23" s="31">
        <v>15</v>
      </c>
      <c r="AE23" s="31">
        <v>7</v>
      </c>
      <c r="AF23" s="31" t="s">
        <v>30</v>
      </c>
      <c r="AG23" s="31" t="s">
        <v>30</v>
      </c>
      <c r="AH23" s="36">
        <f t="shared" si="0"/>
        <v>154</v>
      </c>
      <c r="AI23" s="36"/>
      <c r="AJ23" s="36"/>
      <c r="AK23" s="34">
        <f t="shared" si="5"/>
        <v>7</v>
      </c>
      <c r="AL23" s="34">
        <f t="shared" si="2"/>
        <v>17</v>
      </c>
      <c r="AM23" s="34">
        <f t="shared" si="3"/>
        <v>0</v>
      </c>
      <c r="AN23" s="34">
        <f t="shared" si="4"/>
        <v>0</v>
      </c>
    </row>
    <row r="24" spans="1:40" x14ac:dyDescent="0.25">
      <c r="A24" s="30">
        <v>20</v>
      </c>
      <c r="B24" s="27" t="str">
        <f>Сотрудники!B27</f>
        <v>Маломыжева В.А.</v>
      </c>
      <c r="C24" s="31">
        <v>7</v>
      </c>
      <c r="D24" s="31" t="s">
        <v>30</v>
      </c>
      <c r="E24" s="31" t="s">
        <v>30</v>
      </c>
      <c r="F24" s="31">
        <v>15</v>
      </c>
      <c r="G24" s="31">
        <v>7</v>
      </c>
      <c r="H24" s="31" t="s">
        <v>30</v>
      </c>
      <c r="I24" s="31" t="s">
        <v>30</v>
      </c>
      <c r="J24" s="31">
        <v>15</v>
      </c>
      <c r="K24" s="31">
        <v>7</v>
      </c>
      <c r="L24" s="31" t="s">
        <v>30</v>
      </c>
      <c r="M24" s="31" t="s">
        <v>30</v>
      </c>
      <c r="N24" s="31">
        <v>15</v>
      </c>
      <c r="O24" s="31">
        <v>7</v>
      </c>
      <c r="P24" s="31" t="s">
        <v>30</v>
      </c>
      <c r="Q24" s="31" t="s">
        <v>30</v>
      </c>
      <c r="R24" s="31">
        <v>15</v>
      </c>
      <c r="S24" s="31">
        <v>7</v>
      </c>
      <c r="T24" s="31" t="s">
        <v>30</v>
      </c>
      <c r="U24" s="31" t="s">
        <v>30</v>
      </c>
      <c r="V24" s="31">
        <v>15</v>
      </c>
      <c r="W24" s="31">
        <v>7</v>
      </c>
      <c r="X24" s="31" t="s">
        <v>30</v>
      </c>
      <c r="Y24" s="31" t="s">
        <v>30</v>
      </c>
      <c r="Z24" s="31" t="s">
        <v>29</v>
      </c>
      <c r="AA24" s="31" t="s">
        <v>29</v>
      </c>
      <c r="AB24" s="31" t="s">
        <v>64</v>
      </c>
      <c r="AC24" s="31" t="s">
        <v>64</v>
      </c>
      <c r="AD24" s="31" t="s">
        <v>64</v>
      </c>
      <c r="AE24" s="31" t="s">
        <v>64</v>
      </c>
      <c r="AF24" s="31" t="s">
        <v>64</v>
      </c>
      <c r="AG24" s="31" t="s">
        <v>29</v>
      </c>
      <c r="AH24" s="36">
        <f t="shared" si="0"/>
        <v>117</v>
      </c>
      <c r="AI24" s="36"/>
      <c r="AJ24" s="36"/>
      <c r="AK24" s="34">
        <f t="shared" si="5"/>
        <v>5</v>
      </c>
      <c r="AL24" s="34">
        <f t="shared" si="2"/>
        <v>12</v>
      </c>
      <c r="AM24" s="34">
        <f t="shared" si="3"/>
        <v>5</v>
      </c>
      <c r="AN24" s="34">
        <f t="shared" si="4"/>
        <v>0</v>
      </c>
    </row>
    <row r="25" spans="1:40" x14ac:dyDescent="0.25">
      <c r="A25" s="30">
        <v>21</v>
      </c>
      <c r="B25" s="27" t="str">
        <f>Сотрудники!B28</f>
        <v>Горченкова Е.С.</v>
      </c>
      <c r="C25" s="31">
        <v>7</v>
      </c>
      <c r="D25" s="31" t="s">
        <v>30</v>
      </c>
      <c r="E25" s="31" t="s">
        <v>30</v>
      </c>
      <c r="F25" s="31">
        <v>15</v>
      </c>
      <c r="G25" s="31">
        <v>7</v>
      </c>
      <c r="H25" s="31" t="s">
        <v>30</v>
      </c>
      <c r="I25" s="31" t="s">
        <v>30</v>
      </c>
      <c r="J25" s="31">
        <v>15</v>
      </c>
      <c r="K25" s="31">
        <v>7</v>
      </c>
      <c r="L25" s="31" t="s">
        <v>30</v>
      </c>
      <c r="M25" s="31" t="s">
        <v>30</v>
      </c>
      <c r="N25" s="31">
        <v>15</v>
      </c>
      <c r="O25" s="31">
        <v>7</v>
      </c>
      <c r="P25" s="31" t="s">
        <v>30</v>
      </c>
      <c r="Q25" s="31" t="s">
        <v>30</v>
      </c>
      <c r="R25" s="31">
        <v>15</v>
      </c>
      <c r="S25" s="31">
        <v>7</v>
      </c>
      <c r="T25" s="31" t="s">
        <v>30</v>
      </c>
      <c r="U25" s="31" t="s">
        <v>30</v>
      </c>
      <c r="V25" s="31">
        <v>15</v>
      </c>
      <c r="W25" s="31">
        <v>7</v>
      </c>
      <c r="X25" s="31" t="s">
        <v>30</v>
      </c>
      <c r="Y25" s="31" t="s">
        <v>30</v>
      </c>
      <c r="Z25" s="31">
        <v>15</v>
      </c>
      <c r="AA25" s="31">
        <v>7</v>
      </c>
      <c r="AB25" s="31" t="s">
        <v>30</v>
      </c>
      <c r="AC25" s="31" t="s">
        <v>30</v>
      </c>
      <c r="AD25" s="31">
        <v>15</v>
      </c>
      <c r="AE25" s="31">
        <v>7</v>
      </c>
      <c r="AF25" s="31" t="s">
        <v>30</v>
      </c>
      <c r="AG25" s="31" t="s">
        <v>30</v>
      </c>
      <c r="AH25" s="36">
        <f t="shared" si="0"/>
        <v>161</v>
      </c>
      <c r="AI25" s="36"/>
      <c r="AJ25" s="36"/>
      <c r="AK25" s="34">
        <f t="shared" si="5"/>
        <v>7</v>
      </c>
      <c r="AL25" s="34">
        <f t="shared" si="2"/>
        <v>16</v>
      </c>
      <c r="AM25" s="34">
        <f t="shared" si="3"/>
        <v>0</v>
      </c>
      <c r="AN25" s="34">
        <f t="shared" si="4"/>
        <v>0</v>
      </c>
    </row>
    <row r="26" spans="1:40" x14ac:dyDescent="0.25">
      <c r="A26" s="30">
        <v>22</v>
      </c>
      <c r="B26" s="27" t="str">
        <f>Сотрудники!B30</f>
        <v>Плотников А.В.</v>
      </c>
      <c r="C26" s="31">
        <v>15</v>
      </c>
      <c r="D26" s="31">
        <v>7</v>
      </c>
      <c r="E26" s="31" t="s">
        <v>30</v>
      </c>
      <c r="F26" s="31" t="s">
        <v>30</v>
      </c>
      <c r="G26" s="31">
        <v>15</v>
      </c>
      <c r="H26" s="31">
        <v>7</v>
      </c>
      <c r="I26" s="31" t="s">
        <v>30</v>
      </c>
      <c r="J26" s="31" t="s">
        <v>30</v>
      </c>
      <c r="K26" s="31">
        <v>15</v>
      </c>
      <c r="L26" s="31">
        <v>7</v>
      </c>
      <c r="M26" s="31" t="s">
        <v>30</v>
      </c>
      <c r="N26" s="31" t="s">
        <v>30</v>
      </c>
      <c r="O26" s="31">
        <v>15</v>
      </c>
      <c r="P26" s="31">
        <v>7</v>
      </c>
      <c r="Q26" s="31" t="s">
        <v>30</v>
      </c>
      <c r="R26" s="31" t="s">
        <v>30</v>
      </c>
      <c r="S26" s="31">
        <v>15</v>
      </c>
      <c r="T26" s="31">
        <v>7</v>
      </c>
      <c r="U26" s="31" t="s">
        <v>30</v>
      </c>
      <c r="V26" s="31" t="s">
        <v>30</v>
      </c>
      <c r="W26" s="31">
        <v>15</v>
      </c>
      <c r="X26" s="31">
        <v>7</v>
      </c>
      <c r="Y26" s="31" t="s">
        <v>30</v>
      </c>
      <c r="Z26" s="31" t="s">
        <v>30</v>
      </c>
      <c r="AA26" s="31">
        <v>15</v>
      </c>
      <c r="AB26" s="31">
        <v>7</v>
      </c>
      <c r="AC26" s="31" t="s">
        <v>30</v>
      </c>
      <c r="AD26" s="31" t="s">
        <v>30</v>
      </c>
      <c r="AE26" s="31">
        <v>15</v>
      </c>
      <c r="AF26" s="31">
        <v>7</v>
      </c>
      <c r="AG26" s="31" t="s">
        <v>30</v>
      </c>
      <c r="AH26" s="36">
        <f t="shared" si="0"/>
        <v>176</v>
      </c>
      <c r="AI26" s="36"/>
      <c r="AJ26" s="36"/>
      <c r="AK26" s="34">
        <f t="shared" si="5"/>
        <v>8</v>
      </c>
      <c r="AL26" s="34">
        <f t="shared" si="2"/>
        <v>15</v>
      </c>
      <c r="AM26" s="34">
        <f t="shared" si="3"/>
        <v>0</v>
      </c>
      <c r="AN26" s="34">
        <f t="shared" si="4"/>
        <v>0</v>
      </c>
    </row>
    <row r="27" spans="1:40" x14ac:dyDescent="0.25">
      <c r="A27" s="30">
        <v>23</v>
      </c>
      <c r="B27" s="27" t="str">
        <f>Сотрудники!B31</f>
        <v>Хализева В.Ю.</v>
      </c>
      <c r="C27" s="31">
        <v>15</v>
      </c>
      <c r="D27" s="31">
        <v>7</v>
      </c>
      <c r="E27" s="31" t="s">
        <v>30</v>
      </c>
      <c r="F27" s="31" t="s">
        <v>30</v>
      </c>
      <c r="G27" s="31">
        <v>15</v>
      </c>
      <c r="H27" s="31">
        <v>7</v>
      </c>
      <c r="I27" s="31" t="s">
        <v>64</v>
      </c>
      <c r="J27" s="31" t="s">
        <v>64</v>
      </c>
      <c r="K27" s="31" t="s">
        <v>64</v>
      </c>
      <c r="L27" s="31" t="s">
        <v>64</v>
      </c>
      <c r="M27" s="31" t="s">
        <v>64</v>
      </c>
      <c r="N27" s="31" t="s">
        <v>64</v>
      </c>
      <c r="O27" s="31" t="s">
        <v>64</v>
      </c>
      <c r="P27" s="31" t="s">
        <v>64</v>
      </c>
      <c r="Q27" s="31" t="s">
        <v>64</v>
      </c>
      <c r="R27" s="31" t="s">
        <v>64</v>
      </c>
      <c r="S27" s="31" t="s">
        <v>64</v>
      </c>
      <c r="T27" s="31" t="s">
        <v>64</v>
      </c>
      <c r="U27" s="31" t="s">
        <v>64</v>
      </c>
      <c r="V27" s="31" t="s">
        <v>64</v>
      </c>
      <c r="W27" s="31">
        <v>15</v>
      </c>
      <c r="X27" s="31">
        <v>7</v>
      </c>
      <c r="Y27" s="31" t="s">
        <v>30</v>
      </c>
      <c r="Z27" s="31">
        <v>15</v>
      </c>
      <c r="AA27" s="31">
        <v>7</v>
      </c>
      <c r="AB27" s="31" t="s">
        <v>30</v>
      </c>
      <c r="AC27" s="31" t="s">
        <v>30</v>
      </c>
      <c r="AD27" s="31">
        <v>15</v>
      </c>
      <c r="AE27" s="31">
        <v>7</v>
      </c>
      <c r="AF27" s="31" t="s">
        <v>30</v>
      </c>
      <c r="AG27" s="31" t="s">
        <v>30</v>
      </c>
      <c r="AH27" s="36">
        <f t="shared" si="0"/>
        <v>110</v>
      </c>
      <c r="AI27" s="36"/>
      <c r="AJ27" s="36"/>
      <c r="AK27" s="34">
        <f t="shared" si="5"/>
        <v>5</v>
      </c>
      <c r="AL27" s="34">
        <f t="shared" si="2"/>
        <v>7</v>
      </c>
      <c r="AM27" s="34">
        <f t="shared" si="3"/>
        <v>14</v>
      </c>
      <c r="AN27" s="34">
        <f t="shared" si="4"/>
        <v>0</v>
      </c>
    </row>
    <row r="28" spans="1:40" x14ac:dyDescent="0.25">
      <c r="A28" s="30">
        <v>24</v>
      </c>
      <c r="B28" s="27" t="str">
        <f>Сотрудники!B32</f>
        <v>Павлова А.А.</v>
      </c>
      <c r="C28" s="31">
        <v>15</v>
      </c>
      <c r="D28" s="31">
        <v>7</v>
      </c>
      <c r="E28" s="31" t="s">
        <v>30</v>
      </c>
      <c r="F28" s="31" t="s">
        <v>30</v>
      </c>
      <c r="G28" s="31">
        <v>15</v>
      </c>
      <c r="H28" s="31">
        <v>7</v>
      </c>
      <c r="I28" s="31" t="s">
        <v>30</v>
      </c>
      <c r="J28" s="31" t="s">
        <v>30</v>
      </c>
      <c r="K28" s="31">
        <v>15</v>
      </c>
      <c r="L28" s="31">
        <v>7</v>
      </c>
      <c r="M28" s="31" t="s">
        <v>30</v>
      </c>
      <c r="N28" s="31" t="s">
        <v>30</v>
      </c>
      <c r="O28" s="31">
        <v>15</v>
      </c>
      <c r="P28" s="31">
        <v>7</v>
      </c>
      <c r="Q28" s="31" t="s">
        <v>30</v>
      </c>
      <c r="R28" s="31" t="s">
        <v>30</v>
      </c>
      <c r="S28" s="31">
        <v>15</v>
      </c>
      <c r="T28" s="31">
        <v>7</v>
      </c>
      <c r="U28" s="31" t="s">
        <v>30</v>
      </c>
      <c r="V28" s="31" t="s">
        <v>30</v>
      </c>
      <c r="W28" s="31">
        <v>15</v>
      </c>
      <c r="X28" s="31">
        <v>7</v>
      </c>
      <c r="Y28" s="31" t="s">
        <v>30</v>
      </c>
      <c r="Z28" s="31" t="s">
        <v>30</v>
      </c>
      <c r="AA28" s="31">
        <v>15</v>
      </c>
      <c r="AB28" s="31">
        <v>7</v>
      </c>
      <c r="AC28" s="31" t="s">
        <v>30</v>
      </c>
      <c r="AD28" s="31" t="s">
        <v>30</v>
      </c>
      <c r="AE28" s="31">
        <v>15</v>
      </c>
      <c r="AF28" s="31">
        <v>7</v>
      </c>
      <c r="AG28" s="31" t="s">
        <v>30</v>
      </c>
      <c r="AH28" s="36">
        <f t="shared" si="0"/>
        <v>176</v>
      </c>
      <c r="AI28" s="36"/>
      <c r="AJ28" s="36"/>
      <c r="AK28" s="34">
        <f t="shared" si="5"/>
        <v>8</v>
      </c>
      <c r="AL28" s="34">
        <f t="shared" si="2"/>
        <v>15</v>
      </c>
      <c r="AM28" s="34">
        <f t="shared" si="3"/>
        <v>0</v>
      </c>
      <c r="AN28" s="34">
        <f t="shared" si="4"/>
        <v>0</v>
      </c>
    </row>
    <row r="29" spans="1:40" x14ac:dyDescent="0.25">
      <c r="A29" s="30">
        <v>25</v>
      </c>
      <c r="B29" s="27" t="str">
        <f>Сотрудники!B33</f>
        <v>Макурина Н.Г.</v>
      </c>
      <c r="C29" s="31">
        <v>15</v>
      </c>
      <c r="D29" s="31">
        <v>7</v>
      </c>
      <c r="E29" s="31" t="s">
        <v>30</v>
      </c>
      <c r="F29" s="31" t="s">
        <v>30</v>
      </c>
      <c r="G29" s="31">
        <v>15</v>
      </c>
      <c r="H29" s="31">
        <v>7</v>
      </c>
      <c r="I29" s="31" t="s">
        <v>30</v>
      </c>
      <c r="J29" s="31" t="s">
        <v>30</v>
      </c>
      <c r="K29" s="31">
        <v>15</v>
      </c>
      <c r="L29" s="31">
        <v>7</v>
      </c>
      <c r="M29" s="31" t="s">
        <v>30</v>
      </c>
      <c r="N29" s="31" t="s">
        <v>30</v>
      </c>
      <c r="O29" s="31">
        <v>15</v>
      </c>
      <c r="P29" s="31">
        <v>7</v>
      </c>
      <c r="Q29" s="31" t="s">
        <v>30</v>
      </c>
      <c r="R29" s="31" t="s">
        <v>30</v>
      </c>
      <c r="S29" s="31">
        <v>15</v>
      </c>
      <c r="T29" s="31">
        <v>7</v>
      </c>
      <c r="U29" s="31" t="s">
        <v>30</v>
      </c>
      <c r="V29" s="31" t="s">
        <v>30</v>
      </c>
      <c r="W29" s="31">
        <v>15</v>
      </c>
      <c r="X29" s="31">
        <v>7</v>
      </c>
      <c r="Y29" s="31" t="s">
        <v>30</v>
      </c>
      <c r="Z29" s="31" t="s">
        <v>30</v>
      </c>
      <c r="AA29" s="31">
        <v>15</v>
      </c>
      <c r="AB29" s="31">
        <v>7</v>
      </c>
      <c r="AC29" s="31" t="s">
        <v>30</v>
      </c>
      <c r="AD29" s="31" t="s">
        <v>30</v>
      </c>
      <c r="AE29" s="31" t="s">
        <v>30</v>
      </c>
      <c r="AF29" s="31" t="s">
        <v>30</v>
      </c>
      <c r="AG29" s="31" t="s">
        <v>30</v>
      </c>
      <c r="AH29" s="36">
        <f t="shared" si="0"/>
        <v>154</v>
      </c>
      <c r="AI29" s="36"/>
      <c r="AJ29" s="36"/>
      <c r="AK29" s="34">
        <f t="shared" si="5"/>
        <v>7</v>
      </c>
      <c r="AL29" s="34">
        <f t="shared" si="2"/>
        <v>17</v>
      </c>
      <c r="AM29" s="34">
        <f t="shared" si="3"/>
        <v>0</v>
      </c>
      <c r="AN29" s="34">
        <f t="shared" si="4"/>
        <v>0</v>
      </c>
    </row>
    <row r="30" spans="1:40" x14ac:dyDescent="0.25">
      <c r="A30" s="30">
        <v>26</v>
      </c>
      <c r="B30" s="27" t="str">
        <f>Сотрудники!B34</f>
        <v>Цепаева Е.С.</v>
      </c>
      <c r="C30" s="31" t="s">
        <v>64</v>
      </c>
      <c r="D30" s="31" t="s">
        <v>64</v>
      </c>
      <c r="E30" s="31" t="s">
        <v>64</v>
      </c>
      <c r="F30" s="31" t="s">
        <v>64</v>
      </c>
      <c r="G30" s="31" t="s">
        <v>64</v>
      </c>
      <c r="H30" s="31" t="s">
        <v>64</v>
      </c>
      <c r="I30" s="31" t="s">
        <v>64</v>
      </c>
      <c r="J30" s="31" t="s">
        <v>64</v>
      </c>
      <c r="K30" s="31" t="s">
        <v>64</v>
      </c>
      <c r="L30" s="31" t="s">
        <v>64</v>
      </c>
      <c r="M30" s="31" t="s">
        <v>64</v>
      </c>
      <c r="N30" s="31" t="s">
        <v>64</v>
      </c>
      <c r="O30" s="31" t="s">
        <v>64</v>
      </c>
      <c r="P30" s="31" t="s">
        <v>64</v>
      </c>
      <c r="Q30" s="31" t="s">
        <v>64</v>
      </c>
      <c r="R30" s="31" t="s">
        <v>64</v>
      </c>
      <c r="S30" s="31" t="s">
        <v>64</v>
      </c>
      <c r="T30" s="31" t="s">
        <v>64</v>
      </c>
      <c r="U30" s="31" t="s">
        <v>64</v>
      </c>
      <c r="V30" s="31" t="s">
        <v>64</v>
      </c>
      <c r="W30" s="31" t="s">
        <v>64</v>
      </c>
      <c r="X30" s="31" t="s">
        <v>64</v>
      </c>
      <c r="Y30" s="31" t="s">
        <v>64</v>
      </c>
      <c r="Z30" s="31" t="s">
        <v>64</v>
      </c>
      <c r="AA30" s="31" t="s">
        <v>30</v>
      </c>
      <c r="AB30" s="31" t="s">
        <v>30</v>
      </c>
      <c r="AC30" s="31" t="s">
        <v>30</v>
      </c>
      <c r="AD30" s="31" t="s">
        <v>30</v>
      </c>
      <c r="AE30" s="31">
        <v>15</v>
      </c>
      <c r="AF30" s="31">
        <v>7</v>
      </c>
      <c r="AG30" s="31" t="s">
        <v>30</v>
      </c>
      <c r="AH30" s="36">
        <f t="shared" si="0"/>
        <v>22</v>
      </c>
      <c r="AI30" s="36"/>
      <c r="AJ30" s="36"/>
      <c r="AK30" s="34">
        <f t="shared" si="5"/>
        <v>1</v>
      </c>
      <c r="AL30" s="34">
        <f t="shared" si="2"/>
        <v>5</v>
      </c>
      <c r="AM30" s="34">
        <f t="shared" si="3"/>
        <v>24</v>
      </c>
      <c r="AN30" s="34">
        <f t="shared" si="4"/>
        <v>0</v>
      </c>
    </row>
    <row r="31" spans="1:40" x14ac:dyDescent="0.25">
      <c r="A31" s="30">
        <v>27</v>
      </c>
      <c r="B31" s="27" t="str">
        <f>Сотрудники!B35</f>
        <v>Белогузов А.М.</v>
      </c>
      <c r="C31" s="31">
        <v>15</v>
      </c>
      <c r="D31" s="31">
        <v>7</v>
      </c>
      <c r="E31" s="31" t="s">
        <v>30</v>
      </c>
      <c r="F31" s="31" t="s">
        <v>30</v>
      </c>
      <c r="G31" s="31">
        <v>15</v>
      </c>
      <c r="H31" s="31">
        <v>7</v>
      </c>
      <c r="I31" s="31" t="s">
        <v>30</v>
      </c>
      <c r="J31" s="31" t="s">
        <v>30</v>
      </c>
      <c r="K31" s="31">
        <v>15</v>
      </c>
      <c r="L31" s="31">
        <v>7</v>
      </c>
      <c r="M31" s="31" t="s">
        <v>30</v>
      </c>
      <c r="N31" s="31" t="s">
        <v>30</v>
      </c>
      <c r="O31" s="31">
        <v>15</v>
      </c>
      <c r="P31" s="31">
        <v>7</v>
      </c>
      <c r="Q31" s="31" t="s">
        <v>30</v>
      </c>
      <c r="R31" s="31" t="s">
        <v>30</v>
      </c>
      <c r="S31" s="31">
        <v>15</v>
      </c>
      <c r="T31" s="31">
        <v>7</v>
      </c>
      <c r="U31" s="31" t="s">
        <v>30</v>
      </c>
      <c r="V31" s="31" t="s">
        <v>30</v>
      </c>
      <c r="W31" s="31" t="s">
        <v>30</v>
      </c>
      <c r="X31" s="31" t="s">
        <v>30</v>
      </c>
      <c r="Y31" s="31" t="s">
        <v>30</v>
      </c>
      <c r="Z31" s="31" t="s">
        <v>30</v>
      </c>
      <c r="AA31" s="31">
        <v>15</v>
      </c>
      <c r="AB31" s="31">
        <v>7</v>
      </c>
      <c r="AC31" s="31" t="s">
        <v>30</v>
      </c>
      <c r="AD31" s="31" t="s">
        <v>30</v>
      </c>
      <c r="AE31" s="31">
        <v>15</v>
      </c>
      <c r="AF31" s="31">
        <v>7</v>
      </c>
      <c r="AG31" s="31" t="s">
        <v>30</v>
      </c>
      <c r="AH31" s="36">
        <f t="shared" si="0"/>
        <v>154</v>
      </c>
      <c r="AI31" s="36"/>
      <c r="AJ31" s="36"/>
      <c r="AK31" s="34">
        <f t="shared" si="5"/>
        <v>7</v>
      </c>
      <c r="AL31" s="34">
        <f t="shared" si="2"/>
        <v>17</v>
      </c>
      <c r="AM31" s="34">
        <f t="shared" si="3"/>
        <v>0</v>
      </c>
      <c r="AN31" s="34">
        <f t="shared" si="4"/>
        <v>0</v>
      </c>
    </row>
    <row r="32" spans="1:40" x14ac:dyDescent="0.25">
      <c r="A32" s="30">
        <v>28</v>
      </c>
      <c r="B32" s="27" t="str">
        <f>Сотрудники!B37</f>
        <v>Попов П.С.</v>
      </c>
      <c r="C32" s="31" t="s">
        <v>30</v>
      </c>
      <c r="D32" s="31" t="s">
        <v>30</v>
      </c>
      <c r="E32" s="31" t="s">
        <v>30</v>
      </c>
      <c r="F32" s="31" t="s">
        <v>30</v>
      </c>
      <c r="G32" s="31">
        <v>15</v>
      </c>
      <c r="H32" s="31">
        <v>7</v>
      </c>
      <c r="I32" s="31" t="s">
        <v>30</v>
      </c>
      <c r="J32" s="31" t="s">
        <v>64</v>
      </c>
      <c r="K32" s="31" t="s">
        <v>64</v>
      </c>
      <c r="L32" s="31" t="s">
        <v>64</v>
      </c>
      <c r="M32" s="31" t="s">
        <v>64</v>
      </c>
      <c r="N32" s="31" t="s">
        <v>64</v>
      </c>
      <c r="O32" s="31" t="s">
        <v>64</v>
      </c>
      <c r="P32" s="31" t="s">
        <v>64</v>
      </c>
      <c r="Q32" s="31" t="s">
        <v>64</v>
      </c>
      <c r="R32" s="31" t="s">
        <v>30</v>
      </c>
      <c r="S32" s="31">
        <v>15</v>
      </c>
      <c r="T32" s="31">
        <v>7</v>
      </c>
      <c r="U32" s="31" t="s">
        <v>30</v>
      </c>
      <c r="V32" s="31" t="s">
        <v>30</v>
      </c>
      <c r="W32" s="31">
        <v>15</v>
      </c>
      <c r="X32" s="31">
        <v>7</v>
      </c>
      <c r="Y32" s="31" t="s">
        <v>30</v>
      </c>
      <c r="Z32" s="31" t="s">
        <v>30</v>
      </c>
      <c r="AA32" s="31" t="s">
        <v>30</v>
      </c>
      <c r="AB32" s="31">
        <v>8</v>
      </c>
      <c r="AC32" s="31">
        <v>8</v>
      </c>
      <c r="AD32" s="31">
        <v>8</v>
      </c>
      <c r="AE32" s="31">
        <v>8</v>
      </c>
      <c r="AF32" s="31">
        <v>8</v>
      </c>
      <c r="AG32" s="31" t="s">
        <v>30</v>
      </c>
      <c r="AH32" s="36">
        <f t="shared" si="0"/>
        <v>106</v>
      </c>
      <c r="AI32" s="36"/>
      <c r="AJ32" s="36"/>
      <c r="AK32" s="34">
        <f t="shared" si="5"/>
        <v>3</v>
      </c>
      <c r="AL32" s="34">
        <f t="shared" si="2"/>
        <v>12</v>
      </c>
      <c r="AM32" s="34">
        <f t="shared" si="3"/>
        <v>8</v>
      </c>
      <c r="AN32" s="34">
        <f t="shared" si="4"/>
        <v>0</v>
      </c>
    </row>
    <row r="33" spans="1:40" x14ac:dyDescent="0.25">
      <c r="A33" s="30">
        <v>29</v>
      </c>
      <c r="B33" s="27" t="str">
        <f>Сотрудники!B38</f>
        <v>Шишко И.В.</v>
      </c>
      <c r="C33" s="31" t="s">
        <v>30</v>
      </c>
      <c r="D33" s="31" t="s">
        <v>30</v>
      </c>
      <c r="E33" s="31">
        <v>15</v>
      </c>
      <c r="F33" s="31">
        <v>7</v>
      </c>
      <c r="G33" s="31" t="s">
        <v>30</v>
      </c>
      <c r="H33" s="31" t="s">
        <v>30</v>
      </c>
      <c r="I33" s="31">
        <v>15</v>
      </c>
      <c r="J33" s="31">
        <v>7</v>
      </c>
      <c r="K33" s="31" t="s">
        <v>30</v>
      </c>
      <c r="L33" s="31" t="s">
        <v>30</v>
      </c>
      <c r="M33" s="31">
        <v>15</v>
      </c>
      <c r="N33" s="31">
        <v>7</v>
      </c>
      <c r="O33" s="31" t="s">
        <v>30</v>
      </c>
      <c r="P33" s="31" t="s">
        <v>30</v>
      </c>
      <c r="Q33" s="31">
        <v>15</v>
      </c>
      <c r="R33" s="31">
        <v>7</v>
      </c>
      <c r="S33" s="31" t="s">
        <v>30</v>
      </c>
      <c r="T33" s="31" t="s">
        <v>30</v>
      </c>
      <c r="U33" s="31">
        <v>15</v>
      </c>
      <c r="V33" s="31">
        <v>7</v>
      </c>
      <c r="W33" s="31" t="s">
        <v>30</v>
      </c>
      <c r="X33" s="31" t="s">
        <v>30</v>
      </c>
      <c r="Y33" s="31">
        <v>15</v>
      </c>
      <c r="Z33" s="31">
        <v>7</v>
      </c>
      <c r="AA33" s="31" t="s">
        <v>30</v>
      </c>
      <c r="AB33" s="31" t="s">
        <v>30</v>
      </c>
      <c r="AC33" s="31">
        <v>15</v>
      </c>
      <c r="AD33" s="31">
        <v>7</v>
      </c>
      <c r="AE33" s="31" t="s">
        <v>30</v>
      </c>
      <c r="AF33" s="31" t="s">
        <v>30</v>
      </c>
      <c r="AG33" s="31">
        <v>15</v>
      </c>
      <c r="AH33" s="36">
        <f t="shared" si="0"/>
        <v>169</v>
      </c>
      <c r="AI33" s="36"/>
      <c r="AJ33" s="36"/>
      <c r="AK33" s="34">
        <f t="shared" si="5"/>
        <v>8</v>
      </c>
      <c r="AL33" s="34">
        <f t="shared" si="2"/>
        <v>16</v>
      </c>
      <c r="AM33" s="34">
        <f t="shared" si="3"/>
        <v>0</v>
      </c>
      <c r="AN33" s="34">
        <f t="shared" si="4"/>
        <v>0</v>
      </c>
    </row>
  </sheetData>
  <mergeCells count="2">
    <mergeCell ref="A3:A4"/>
    <mergeCell ref="B3:B4"/>
  </mergeCells>
  <conditionalFormatting sqref="C5:AG5">
    <cfRule type="cellIs" dxfId="2" priority="1" operator="equal">
      <formula>"от"</formula>
    </cfRule>
  </conditionalFormatting>
  <pageMargins left="0.25" right="0.25" top="0.75" bottom="0.75" header="0.3" footer="0.3"/>
  <pageSetup paperSize="9" scale="7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33"/>
  <sheetViews>
    <sheetView tabSelected="1" zoomScale="90" zoomScaleNormal="90" workbookViewId="0">
      <selection activeCell="AH5" sqref="AH5"/>
    </sheetView>
  </sheetViews>
  <sheetFormatPr defaultRowHeight="15" x14ac:dyDescent="0.25"/>
  <cols>
    <col min="1" max="1" width="4.5703125" customWidth="1"/>
    <col min="2" max="2" width="20.5703125" customWidth="1"/>
    <col min="3" max="32" width="4.5703125" customWidth="1"/>
    <col min="36" max="36" width="3.42578125" customWidth="1"/>
    <col min="37" max="37" width="3" customWidth="1"/>
    <col min="38" max="38" width="3.140625" customWidth="1"/>
    <col min="39" max="39" width="3.85546875" customWidth="1"/>
  </cols>
  <sheetData>
    <row r="3" spans="1:39" x14ac:dyDescent="0.25">
      <c r="A3" s="28" t="s">
        <v>48</v>
      </c>
      <c r="B3" s="28" t="s">
        <v>47</v>
      </c>
      <c r="C3" s="29">
        <v>43709</v>
      </c>
      <c r="D3" s="29">
        <v>43710</v>
      </c>
      <c r="E3" s="29">
        <v>43711</v>
      </c>
      <c r="F3" s="29">
        <v>43712</v>
      </c>
      <c r="G3" s="29">
        <v>43713</v>
      </c>
      <c r="H3" s="29">
        <v>43714</v>
      </c>
      <c r="I3" s="29">
        <v>43715</v>
      </c>
      <c r="J3" s="29">
        <v>43716</v>
      </c>
      <c r="K3" s="29">
        <v>43717</v>
      </c>
      <c r="L3" s="29">
        <v>43718</v>
      </c>
      <c r="M3" s="29">
        <v>43719</v>
      </c>
      <c r="N3" s="29">
        <v>43720</v>
      </c>
      <c r="O3" s="29">
        <v>43721</v>
      </c>
      <c r="P3" s="29">
        <v>43722</v>
      </c>
      <c r="Q3" s="29">
        <v>43723</v>
      </c>
      <c r="R3" s="29">
        <v>43724</v>
      </c>
      <c r="S3" s="29">
        <v>43725</v>
      </c>
      <c r="T3" s="29">
        <v>43726</v>
      </c>
      <c r="U3" s="29">
        <v>43727</v>
      </c>
      <c r="V3" s="29">
        <v>43728</v>
      </c>
      <c r="W3" s="29">
        <v>43729</v>
      </c>
      <c r="X3" s="29">
        <v>43730</v>
      </c>
      <c r="Y3" s="29">
        <v>43731</v>
      </c>
      <c r="Z3" s="29">
        <v>43732</v>
      </c>
      <c r="AA3" s="29">
        <v>43733</v>
      </c>
      <c r="AB3" s="29">
        <v>43734</v>
      </c>
      <c r="AC3" s="29">
        <v>43735</v>
      </c>
      <c r="AD3" s="29">
        <v>43736</v>
      </c>
      <c r="AE3" s="29">
        <v>43737</v>
      </c>
      <c r="AF3" s="29">
        <v>43738</v>
      </c>
      <c r="AG3" s="27"/>
      <c r="AH3" s="27"/>
      <c r="AI3" s="27"/>
      <c r="AJ3" s="27"/>
      <c r="AK3" s="27"/>
      <c r="AL3" s="27"/>
      <c r="AM3" s="27"/>
    </row>
    <row r="4" spans="1:39" x14ac:dyDescent="0.25">
      <c r="A4" s="28"/>
      <c r="B4" s="28"/>
      <c r="C4" s="30" t="s">
        <v>40</v>
      </c>
      <c r="D4" s="30" t="s">
        <v>38</v>
      </c>
      <c r="E4" s="30" t="s">
        <v>39</v>
      </c>
      <c r="F4" s="30" t="s">
        <v>41</v>
      </c>
      <c r="G4" s="30" t="s">
        <v>42</v>
      </c>
      <c r="H4" s="30" t="s">
        <v>43</v>
      </c>
      <c r="I4" s="30" t="s">
        <v>44</v>
      </c>
      <c r="J4" s="30" t="s">
        <v>40</v>
      </c>
      <c r="K4" s="30" t="s">
        <v>38</v>
      </c>
      <c r="L4" s="30" t="s">
        <v>39</v>
      </c>
      <c r="M4" s="30" t="s">
        <v>41</v>
      </c>
      <c r="N4" s="30" t="s">
        <v>42</v>
      </c>
      <c r="O4" s="30" t="s">
        <v>43</v>
      </c>
      <c r="P4" s="30" t="s">
        <v>44</v>
      </c>
      <c r="Q4" s="30" t="s">
        <v>40</v>
      </c>
      <c r="R4" s="30" t="s">
        <v>38</v>
      </c>
      <c r="S4" s="30" t="s">
        <v>39</v>
      </c>
      <c r="T4" s="30" t="s">
        <v>41</v>
      </c>
      <c r="U4" s="30" t="s">
        <v>42</v>
      </c>
      <c r="V4" s="30" t="s">
        <v>43</v>
      </c>
      <c r="W4" s="30" t="s">
        <v>44</v>
      </c>
      <c r="X4" s="30" t="s">
        <v>40</v>
      </c>
      <c r="Y4" s="30" t="s">
        <v>38</v>
      </c>
      <c r="Z4" s="30" t="s">
        <v>39</v>
      </c>
      <c r="AA4" s="30" t="s">
        <v>41</v>
      </c>
      <c r="AB4" s="30" t="s">
        <v>42</v>
      </c>
      <c r="AC4" s="30" t="s">
        <v>43</v>
      </c>
      <c r="AD4" s="30" t="s">
        <v>44</v>
      </c>
      <c r="AE4" s="30" t="s">
        <v>40</v>
      </c>
      <c r="AF4" s="30" t="s">
        <v>38</v>
      </c>
      <c r="AG4" s="27"/>
      <c r="AH4" s="27"/>
      <c r="AI4" s="27"/>
      <c r="AJ4" s="30" t="s">
        <v>45</v>
      </c>
      <c r="AK4" s="30" t="s">
        <v>30</v>
      </c>
      <c r="AL4" s="30" t="s">
        <v>29</v>
      </c>
      <c r="AM4" s="30" t="s">
        <v>31</v>
      </c>
    </row>
    <row r="5" spans="1:39" x14ac:dyDescent="0.25">
      <c r="A5" s="30">
        <v>1</v>
      </c>
      <c r="B5" s="27" t="str">
        <f>Сотрудники!B5</f>
        <v>Холодилов П.К.</v>
      </c>
      <c r="C5" s="32" t="s">
        <v>64</v>
      </c>
      <c r="D5" s="32">
        <v>8</v>
      </c>
      <c r="E5" s="32">
        <v>8</v>
      </c>
      <c r="F5" s="32">
        <v>8</v>
      </c>
      <c r="G5" s="32">
        <v>8</v>
      </c>
      <c r="H5" s="32">
        <v>8</v>
      </c>
      <c r="I5" s="32" t="s">
        <v>30</v>
      </c>
      <c r="J5" s="32" t="s">
        <v>30</v>
      </c>
      <c r="K5" s="32">
        <v>8</v>
      </c>
      <c r="L5" s="32">
        <v>8</v>
      </c>
      <c r="M5" s="32">
        <v>8</v>
      </c>
      <c r="N5" s="32">
        <v>8</v>
      </c>
      <c r="O5" s="32">
        <v>8</v>
      </c>
      <c r="P5" s="32" t="s">
        <v>30</v>
      </c>
      <c r="Q5" s="32" t="s">
        <v>30</v>
      </c>
      <c r="R5" s="32">
        <v>8</v>
      </c>
      <c r="S5" s="32">
        <v>8</v>
      </c>
      <c r="T5" s="32">
        <v>8</v>
      </c>
      <c r="U5" s="32">
        <v>8</v>
      </c>
      <c r="V5" s="32">
        <v>8</v>
      </c>
      <c r="W5" s="32" t="s">
        <v>30</v>
      </c>
      <c r="X5" s="32" t="s">
        <v>30</v>
      </c>
      <c r="Y5" s="32">
        <v>8</v>
      </c>
      <c r="Z5" s="32">
        <v>8</v>
      </c>
      <c r="AA5" s="32">
        <v>8</v>
      </c>
      <c r="AB5" s="32">
        <v>8</v>
      </c>
      <c r="AC5" s="32">
        <v>8</v>
      </c>
      <c r="AD5" s="32" t="s">
        <v>30</v>
      </c>
      <c r="AE5" s="32" t="s">
        <v>30</v>
      </c>
      <c r="AF5" s="32">
        <v>8</v>
      </c>
      <c r="AG5" s="16">
        <f>SUM(C5:AF5)</f>
        <v>168</v>
      </c>
      <c r="AH5" s="16"/>
      <c r="AI5" s="16"/>
      <c r="AJ5" s="27">
        <f>COUNTIF(C5:AF5,"8,0")*1</f>
        <v>21</v>
      </c>
      <c r="AK5" s="27">
        <f>COUNTIF(C5:AF5,"В")*1</f>
        <v>8</v>
      </c>
      <c r="AL5" s="27">
        <f>COUNTIF(C5:AF5,"ОТ")*1</f>
        <v>1</v>
      </c>
      <c r="AM5" s="27">
        <f>COUNTIF(C5:AF5,"У")*1</f>
        <v>0</v>
      </c>
    </row>
    <row r="6" spans="1:39" x14ac:dyDescent="0.25">
      <c r="A6" s="30">
        <v>2</v>
      </c>
      <c r="B6" s="27" t="str">
        <f>Сотрудники!B6</f>
        <v>Свиридов О.А.</v>
      </c>
      <c r="C6" s="32" t="s">
        <v>30</v>
      </c>
      <c r="D6" s="32">
        <v>8</v>
      </c>
      <c r="E6" s="32">
        <v>8</v>
      </c>
      <c r="F6" s="32">
        <v>8</v>
      </c>
      <c r="G6" s="32">
        <v>8</v>
      </c>
      <c r="H6" s="32">
        <v>8</v>
      </c>
      <c r="I6" s="32" t="s">
        <v>30</v>
      </c>
      <c r="J6" s="32" t="s">
        <v>30</v>
      </c>
      <c r="K6" s="32">
        <v>8</v>
      </c>
      <c r="L6" s="32">
        <v>8</v>
      </c>
      <c r="M6" s="32">
        <v>8</v>
      </c>
      <c r="N6" s="32">
        <v>8</v>
      </c>
      <c r="O6" s="32">
        <v>8</v>
      </c>
      <c r="P6" s="32" t="s">
        <v>30</v>
      </c>
      <c r="Q6" s="32" t="s">
        <v>30</v>
      </c>
      <c r="R6" s="32" t="s">
        <v>64</v>
      </c>
      <c r="S6" s="32" t="s">
        <v>64</v>
      </c>
      <c r="T6" s="32" t="s">
        <v>64</v>
      </c>
      <c r="U6" s="32" t="s">
        <v>64</v>
      </c>
      <c r="V6" s="32" t="s">
        <v>64</v>
      </c>
      <c r="W6" s="32" t="s">
        <v>64</v>
      </c>
      <c r="X6" s="32" t="s">
        <v>64</v>
      </c>
      <c r="Y6" s="32" t="s">
        <v>64</v>
      </c>
      <c r="Z6" s="32" t="s">
        <v>64</v>
      </c>
      <c r="AA6" s="32" t="s">
        <v>64</v>
      </c>
      <c r="AB6" s="32" t="s">
        <v>64</v>
      </c>
      <c r="AC6" s="32" t="s">
        <v>64</v>
      </c>
      <c r="AD6" s="32" t="s">
        <v>30</v>
      </c>
      <c r="AE6" s="32" t="s">
        <v>30</v>
      </c>
      <c r="AF6" s="32">
        <v>8</v>
      </c>
      <c r="AG6" s="16">
        <f>SUM(C6:AF6)</f>
        <v>88</v>
      </c>
      <c r="AH6" s="16"/>
      <c r="AI6" s="16"/>
      <c r="AJ6" s="27">
        <f>COUNTIF(C6:AF6,"8,0")*1</f>
        <v>11</v>
      </c>
      <c r="AK6" s="27">
        <f>COUNTIF(C6:AF6,"В")*1</f>
        <v>7</v>
      </c>
      <c r="AL6" s="27">
        <f t="shared" ref="AL6:AL33" si="0">COUNTIF(C6:AF6,"ОТ")*1</f>
        <v>12</v>
      </c>
      <c r="AM6" s="27">
        <f t="shared" ref="AM6:AM33" si="1">COUNTIF(C6:AF6,"У")*1</f>
        <v>0</v>
      </c>
    </row>
    <row r="7" spans="1:39" x14ac:dyDescent="0.25">
      <c r="A7" s="30">
        <v>3</v>
      </c>
      <c r="B7" s="27" t="str">
        <f>Сотрудники!B7</f>
        <v>Шамшетдинов Т.И.</v>
      </c>
      <c r="C7" s="32" t="s">
        <v>30</v>
      </c>
      <c r="D7" s="32">
        <v>8</v>
      </c>
      <c r="E7" s="32">
        <v>8</v>
      </c>
      <c r="F7" s="32">
        <v>8</v>
      </c>
      <c r="G7" s="32">
        <v>8</v>
      </c>
      <c r="H7" s="32">
        <v>8</v>
      </c>
      <c r="I7" s="32" t="s">
        <v>30</v>
      </c>
      <c r="J7" s="32" t="s">
        <v>30</v>
      </c>
      <c r="K7" s="32" t="s">
        <v>64</v>
      </c>
      <c r="L7" s="32" t="s">
        <v>64</v>
      </c>
      <c r="M7" s="32" t="s">
        <v>64</v>
      </c>
      <c r="N7" s="32" t="s">
        <v>64</v>
      </c>
      <c r="O7" s="32" t="s">
        <v>64</v>
      </c>
      <c r="P7" s="32" t="s">
        <v>64</v>
      </c>
      <c r="Q7" s="32" t="s">
        <v>64</v>
      </c>
      <c r="R7" s="32" t="s">
        <v>64</v>
      </c>
      <c r="S7" s="32" t="s">
        <v>64</v>
      </c>
      <c r="T7" s="32" t="s">
        <v>64</v>
      </c>
      <c r="U7" s="32" t="s">
        <v>64</v>
      </c>
      <c r="V7" s="32" t="s">
        <v>64</v>
      </c>
      <c r="W7" s="32" t="s">
        <v>30</v>
      </c>
      <c r="X7" s="32" t="s">
        <v>30</v>
      </c>
      <c r="Y7" s="32">
        <v>8</v>
      </c>
      <c r="Z7" s="32">
        <v>8</v>
      </c>
      <c r="AA7" s="32">
        <v>8</v>
      </c>
      <c r="AB7" s="32">
        <v>8</v>
      </c>
      <c r="AC7" s="32">
        <v>8</v>
      </c>
      <c r="AD7" s="32" t="s">
        <v>30</v>
      </c>
      <c r="AE7" s="32" t="s">
        <v>30</v>
      </c>
      <c r="AF7" s="32">
        <v>8</v>
      </c>
      <c r="AG7" s="16">
        <f>SUM(C7:AF7)</f>
        <v>88</v>
      </c>
      <c r="AH7" s="16"/>
      <c r="AI7" s="16"/>
      <c r="AJ7" s="27">
        <f>COUNTIF(C7:AF7,"8,0")*1</f>
        <v>11</v>
      </c>
      <c r="AK7" s="27">
        <f>COUNTIF(C7:AF7,"В")*1</f>
        <v>7</v>
      </c>
      <c r="AL7" s="27">
        <f t="shared" si="0"/>
        <v>12</v>
      </c>
      <c r="AM7" s="27">
        <f t="shared" si="1"/>
        <v>0</v>
      </c>
    </row>
    <row r="8" spans="1:39" x14ac:dyDescent="0.25">
      <c r="A8" s="30">
        <v>4</v>
      </c>
      <c r="B8" s="27" t="str">
        <f>Сотрудники!B8</f>
        <v>Журавлев А.Ю.</v>
      </c>
      <c r="C8" s="32" t="s">
        <v>30</v>
      </c>
      <c r="D8" s="32">
        <v>8</v>
      </c>
      <c r="E8" s="32">
        <v>8</v>
      </c>
      <c r="F8" s="32">
        <v>8</v>
      </c>
      <c r="G8" s="32">
        <v>8</v>
      </c>
      <c r="H8" s="32">
        <v>8</v>
      </c>
      <c r="I8" s="32" t="s">
        <v>30</v>
      </c>
      <c r="J8" s="32" t="s">
        <v>30</v>
      </c>
      <c r="K8" s="32">
        <v>8</v>
      </c>
      <c r="L8" s="32">
        <v>8</v>
      </c>
      <c r="M8" s="32">
        <v>8</v>
      </c>
      <c r="N8" s="32">
        <v>8</v>
      </c>
      <c r="O8" s="32">
        <v>8</v>
      </c>
      <c r="P8" s="32" t="s">
        <v>30</v>
      </c>
      <c r="Q8" s="32" t="s">
        <v>30</v>
      </c>
      <c r="R8" s="32">
        <v>8</v>
      </c>
      <c r="S8" s="32">
        <v>8</v>
      </c>
      <c r="T8" s="32">
        <v>8</v>
      </c>
      <c r="U8" s="32">
        <v>8</v>
      </c>
      <c r="V8" s="32">
        <v>8</v>
      </c>
      <c r="W8" s="32" t="s">
        <v>30</v>
      </c>
      <c r="X8" s="32" t="s">
        <v>30</v>
      </c>
      <c r="Y8" s="32">
        <v>8</v>
      </c>
      <c r="Z8" s="32">
        <v>8</v>
      </c>
      <c r="AA8" s="32">
        <v>8</v>
      </c>
      <c r="AB8" s="32">
        <v>8</v>
      </c>
      <c r="AC8" s="32">
        <v>8</v>
      </c>
      <c r="AD8" s="32" t="s">
        <v>30</v>
      </c>
      <c r="AE8" s="32" t="s">
        <v>30</v>
      </c>
      <c r="AF8" s="32">
        <v>8</v>
      </c>
      <c r="AG8" s="16">
        <f>SUM(C8:AF8)</f>
        <v>168</v>
      </c>
      <c r="AH8" s="16"/>
      <c r="AI8" s="16"/>
      <c r="AJ8" s="27">
        <f>COUNTIF(C8:AF8,"8,0")*1</f>
        <v>21</v>
      </c>
      <c r="AK8" s="27">
        <f>COUNTIF(C8:AF8,"В")*1</f>
        <v>9</v>
      </c>
      <c r="AL8" s="27">
        <f t="shared" si="0"/>
        <v>0</v>
      </c>
      <c r="AM8" s="27">
        <f t="shared" si="1"/>
        <v>0</v>
      </c>
    </row>
    <row r="9" spans="1:39" x14ac:dyDescent="0.25">
      <c r="A9" s="30">
        <v>5</v>
      </c>
      <c r="B9" s="27" t="str">
        <f>Сотрудники!B10</f>
        <v>Злобин А.Г.</v>
      </c>
      <c r="C9" s="32" t="s">
        <v>30</v>
      </c>
      <c r="D9" s="32" t="s">
        <v>30</v>
      </c>
      <c r="E9" s="32">
        <v>15</v>
      </c>
      <c r="F9" s="32">
        <v>7</v>
      </c>
      <c r="G9" s="32" t="s">
        <v>30</v>
      </c>
      <c r="H9" s="32" t="s">
        <v>30</v>
      </c>
      <c r="I9" s="32">
        <v>15</v>
      </c>
      <c r="J9" s="32">
        <v>7</v>
      </c>
      <c r="K9" s="32" t="s">
        <v>30</v>
      </c>
      <c r="L9" s="32" t="s">
        <v>30</v>
      </c>
      <c r="M9" s="32">
        <v>15</v>
      </c>
      <c r="N9" s="32">
        <v>7</v>
      </c>
      <c r="O9" s="32" t="s">
        <v>30</v>
      </c>
      <c r="P9" s="32" t="s">
        <v>30</v>
      </c>
      <c r="Q9" s="32">
        <v>15</v>
      </c>
      <c r="R9" s="32">
        <v>7</v>
      </c>
      <c r="S9" s="32" t="s">
        <v>30</v>
      </c>
      <c r="T9" s="32" t="s">
        <v>30</v>
      </c>
      <c r="U9" s="32">
        <v>15</v>
      </c>
      <c r="V9" s="32">
        <v>7</v>
      </c>
      <c r="W9" s="32" t="s">
        <v>30</v>
      </c>
      <c r="X9" s="32" t="s">
        <v>30</v>
      </c>
      <c r="Y9" s="32">
        <v>15</v>
      </c>
      <c r="Z9" s="32">
        <v>7</v>
      </c>
      <c r="AA9" s="32" t="s">
        <v>30</v>
      </c>
      <c r="AB9" s="32" t="s">
        <v>30</v>
      </c>
      <c r="AC9" s="32">
        <v>15</v>
      </c>
      <c r="AD9" s="32">
        <v>7</v>
      </c>
      <c r="AE9" s="32" t="s">
        <v>30</v>
      </c>
      <c r="AF9" s="32" t="s">
        <v>30</v>
      </c>
      <c r="AG9" s="16">
        <f>SUM(C9:AF9)</f>
        <v>154</v>
      </c>
      <c r="AH9" s="16"/>
      <c r="AI9" s="16"/>
      <c r="AJ9" s="27">
        <f>COUNTIF(C9:AF9,"15,0")*1</f>
        <v>7</v>
      </c>
      <c r="AK9" s="27">
        <f>COUNTIF(C9:AF9,"В")*1</f>
        <v>16</v>
      </c>
      <c r="AL9" s="27">
        <f t="shared" si="0"/>
        <v>0</v>
      </c>
      <c r="AM9" s="27">
        <f t="shared" si="1"/>
        <v>0</v>
      </c>
    </row>
    <row r="10" spans="1:39" x14ac:dyDescent="0.25">
      <c r="A10" s="30">
        <v>6</v>
      </c>
      <c r="B10" s="27" t="str">
        <f>Сотрудники!B11</f>
        <v>Грейбо Л.А.</v>
      </c>
      <c r="C10" s="32" t="s">
        <v>30</v>
      </c>
      <c r="D10" s="32" t="s">
        <v>30</v>
      </c>
      <c r="E10" s="32">
        <v>15</v>
      </c>
      <c r="F10" s="32">
        <v>7</v>
      </c>
      <c r="G10" s="32" t="s">
        <v>30</v>
      </c>
      <c r="H10" s="32" t="s">
        <v>30</v>
      </c>
      <c r="I10" s="32">
        <v>15</v>
      </c>
      <c r="J10" s="32">
        <v>7</v>
      </c>
      <c r="K10" s="32" t="s">
        <v>30</v>
      </c>
      <c r="L10" s="32" t="s">
        <v>30</v>
      </c>
      <c r="M10" s="32">
        <v>15</v>
      </c>
      <c r="N10" s="32">
        <v>7</v>
      </c>
      <c r="O10" s="32" t="s">
        <v>30</v>
      </c>
      <c r="P10" s="32" t="s">
        <v>30</v>
      </c>
      <c r="Q10" s="32" t="s">
        <v>30</v>
      </c>
      <c r="R10" s="32" t="s">
        <v>30</v>
      </c>
      <c r="S10" s="32">
        <v>15</v>
      </c>
      <c r="T10" s="32">
        <v>7</v>
      </c>
      <c r="U10" s="32" t="s">
        <v>30</v>
      </c>
      <c r="V10" s="32" t="s">
        <v>30</v>
      </c>
      <c r="W10" s="32">
        <v>15</v>
      </c>
      <c r="X10" s="32">
        <v>7</v>
      </c>
      <c r="Y10" s="32" t="s">
        <v>30</v>
      </c>
      <c r="Z10" s="32" t="s">
        <v>30</v>
      </c>
      <c r="AA10" s="32">
        <v>15</v>
      </c>
      <c r="AB10" s="32">
        <v>7</v>
      </c>
      <c r="AC10" s="32" t="s">
        <v>30</v>
      </c>
      <c r="AD10" s="32" t="s">
        <v>30</v>
      </c>
      <c r="AE10" s="32">
        <v>15</v>
      </c>
      <c r="AF10" s="32">
        <v>7</v>
      </c>
      <c r="AG10" s="16">
        <f t="shared" ref="AG10:AG33" si="2">SUM(C10:AF10)</f>
        <v>154</v>
      </c>
      <c r="AH10" s="16"/>
      <c r="AI10" s="16"/>
      <c r="AJ10" s="27">
        <f t="shared" ref="AJ10:AJ33" si="3">COUNTIF(C10:AF10,"15,0")*1</f>
        <v>7</v>
      </c>
      <c r="AK10" s="27">
        <f t="shared" ref="AK10:AK33" si="4">COUNTIF(C10:AF10,"В")*1</f>
        <v>16</v>
      </c>
      <c r="AL10" s="27">
        <f t="shared" si="0"/>
        <v>0</v>
      </c>
      <c r="AM10" s="27">
        <f t="shared" si="1"/>
        <v>0</v>
      </c>
    </row>
    <row r="11" spans="1:39" x14ac:dyDescent="0.25">
      <c r="A11" s="30">
        <v>7</v>
      </c>
      <c r="B11" s="27" t="str">
        <f>Сотрудники!B12</f>
        <v>Диева М.Н.</v>
      </c>
      <c r="C11" s="32" t="s">
        <v>30</v>
      </c>
      <c r="D11" s="32" t="s">
        <v>30</v>
      </c>
      <c r="E11" s="32">
        <v>15</v>
      </c>
      <c r="F11" s="32">
        <v>7</v>
      </c>
      <c r="G11" s="32" t="s">
        <v>30</v>
      </c>
      <c r="H11" s="32" t="s">
        <v>30</v>
      </c>
      <c r="I11" s="32">
        <v>15</v>
      </c>
      <c r="J11" s="32">
        <v>7</v>
      </c>
      <c r="K11" s="32" t="s">
        <v>30</v>
      </c>
      <c r="L11" s="32" t="s">
        <v>30</v>
      </c>
      <c r="M11" s="32">
        <v>15</v>
      </c>
      <c r="N11" s="32">
        <v>7</v>
      </c>
      <c r="O11" s="32" t="s">
        <v>30</v>
      </c>
      <c r="P11" s="32" t="s">
        <v>30</v>
      </c>
      <c r="Q11" s="32">
        <v>15</v>
      </c>
      <c r="R11" s="32">
        <v>7</v>
      </c>
      <c r="S11" s="32" t="s">
        <v>30</v>
      </c>
      <c r="T11" s="32" t="s">
        <v>30</v>
      </c>
      <c r="U11" s="32">
        <v>15</v>
      </c>
      <c r="V11" s="32">
        <v>7</v>
      </c>
      <c r="W11" s="32" t="s">
        <v>30</v>
      </c>
      <c r="X11" s="32" t="s">
        <v>30</v>
      </c>
      <c r="Y11" s="32" t="s">
        <v>64</v>
      </c>
      <c r="Z11" s="32" t="s">
        <v>64</v>
      </c>
      <c r="AA11" s="32" t="s">
        <v>64</v>
      </c>
      <c r="AB11" s="32" t="s">
        <v>64</v>
      </c>
      <c r="AC11" s="32" t="s">
        <v>64</v>
      </c>
      <c r="AD11" s="32" t="s">
        <v>64</v>
      </c>
      <c r="AE11" s="32" t="s">
        <v>64</v>
      </c>
      <c r="AF11" s="32" t="s">
        <v>64</v>
      </c>
      <c r="AG11" s="16">
        <f t="shared" si="2"/>
        <v>110</v>
      </c>
      <c r="AH11" s="16"/>
      <c r="AI11" s="16"/>
      <c r="AJ11" s="27">
        <f t="shared" si="3"/>
        <v>5</v>
      </c>
      <c r="AK11" s="27">
        <f t="shared" si="4"/>
        <v>12</v>
      </c>
      <c r="AL11" s="27">
        <f t="shared" si="0"/>
        <v>8</v>
      </c>
      <c r="AM11" s="27">
        <f t="shared" si="1"/>
        <v>0</v>
      </c>
    </row>
    <row r="12" spans="1:39" x14ac:dyDescent="0.25">
      <c r="A12" s="30">
        <v>8</v>
      </c>
      <c r="B12" s="27" t="str">
        <f>Сотрудники!B13</f>
        <v>Мирошниченко С.Ю.</v>
      </c>
      <c r="C12" s="32" t="s">
        <v>30</v>
      </c>
      <c r="D12" s="32" t="s">
        <v>30</v>
      </c>
      <c r="E12" s="32">
        <v>15</v>
      </c>
      <c r="F12" s="32">
        <v>7</v>
      </c>
      <c r="G12" s="32" t="s">
        <v>30</v>
      </c>
      <c r="H12" s="32" t="s">
        <v>30</v>
      </c>
      <c r="I12" s="32">
        <v>15</v>
      </c>
      <c r="J12" s="32">
        <v>7</v>
      </c>
      <c r="K12" s="32" t="s">
        <v>30</v>
      </c>
      <c r="L12" s="32" t="s">
        <v>30</v>
      </c>
      <c r="M12" s="32">
        <v>15</v>
      </c>
      <c r="N12" s="32">
        <v>7</v>
      </c>
      <c r="O12" s="32" t="s">
        <v>30</v>
      </c>
      <c r="P12" s="32" t="s">
        <v>30</v>
      </c>
      <c r="Q12" s="32">
        <v>15</v>
      </c>
      <c r="R12" s="32">
        <v>7</v>
      </c>
      <c r="S12" s="32" t="s">
        <v>30</v>
      </c>
      <c r="T12" s="32" t="s">
        <v>30</v>
      </c>
      <c r="U12" s="32">
        <v>15</v>
      </c>
      <c r="V12" s="32">
        <v>7</v>
      </c>
      <c r="W12" s="32" t="s">
        <v>30</v>
      </c>
      <c r="X12" s="32" t="s">
        <v>30</v>
      </c>
      <c r="Y12" s="32">
        <v>15</v>
      </c>
      <c r="Z12" s="32">
        <v>7</v>
      </c>
      <c r="AA12" s="32" t="s">
        <v>30</v>
      </c>
      <c r="AB12" s="32" t="s">
        <v>30</v>
      </c>
      <c r="AC12" s="32">
        <v>15</v>
      </c>
      <c r="AD12" s="32">
        <v>7</v>
      </c>
      <c r="AE12" s="32" t="s">
        <v>30</v>
      </c>
      <c r="AF12" s="32" t="s">
        <v>30</v>
      </c>
      <c r="AG12" s="16">
        <f t="shared" si="2"/>
        <v>154</v>
      </c>
      <c r="AH12" s="16"/>
      <c r="AI12" s="16"/>
      <c r="AJ12" s="27">
        <f t="shared" si="3"/>
        <v>7</v>
      </c>
      <c r="AK12" s="27">
        <f t="shared" si="4"/>
        <v>16</v>
      </c>
      <c r="AL12" s="27">
        <f t="shared" si="0"/>
        <v>0</v>
      </c>
      <c r="AM12" s="27">
        <f t="shared" si="1"/>
        <v>0</v>
      </c>
    </row>
    <row r="13" spans="1:39" x14ac:dyDescent="0.25">
      <c r="A13" s="30">
        <v>9</v>
      </c>
      <c r="B13" s="27" t="str">
        <f>Сотрудники!B14</f>
        <v>Пыцкий А.В.</v>
      </c>
      <c r="C13" s="32" t="s">
        <v>30</v>
      </c>
      <c r="D13" s="32" t="s">
        <v>30</v>
      </c>
      <c r="E13" s="32" t="s">
        <v>64</v>
      </c>
      <c r="F13" s="32" t="s">
        <v>64</v>
      </c>
      <c r="G13" s="32" t="s">
        <v>64</v>
      </c>
      <c r="H13" s="32" t="s">
        <v>64</v>
      </c>
      <c r="I13" s="32" t="s">
        <v>64</v>
      </c>
      <c r="J13" s="32" t="s">
        <v>64</v>
      </c>
      <c r="K13" s="32" t="s">
        <v>64</v>
      </c>
      <c r="L13" s="32" t="s">
        <v>64</v>
      </c>
      <c r="M13" s="32" t="s">
        <v>64</v>
      </c>
      <c r="N13" s="32" t="s">
        <v>64</v>
      </c>
      <c r="O13" s="32" t="s">
        <v>64</v>
      </c>
      <c r="P13" s="32" t="s">
        <v>64</v>
      </c>
      <c r="Q13" s="32" t="s">
        <v>64</v>
      </c>
      <c r="R13" s="32" t="s">
        <v>64</v>
      </c>
      <c r="S13" s="32" t="s">
        <v>64</v>
      </c>
      <c r="T13" s="32" t="s">
        <v>64</v>
      </c>
      <c r="U13" s="32" t="s">
        <v>64</v>
      </c>
      <c r="V13" s="32" t="s">
        <v>30</v>
      </c>
      <c r="W13" s="32" t="s">
        <v>30</v>
      </c>
      <c r="X13" s="32" t="s">
        <v>30</v>
      </c>
      <c r="Y13" s="32">
        <v>15</v>
      </c>
      <c r="Z13" s="32">
        <v>7</v>
      </c>
      <c r="AA13" s="32" t="s">
        <v>30</v>
      </c>
      <c r="AB13" s="32" t="s">
        <v>30</v>
      </c>
      <c r="AC13" s="32">
        <v>15</v>
      </c>
      <c r="AD13" s="32">
        <v>7</v>
      </c>
      <c r="AE13" s="32" t="s">
        <v>30</v>
      </c>
      <c r="AF13" s="32" t="s">
        <v>30</v>
      </c>
      <c r="AG13" s="16">
        <f t="shared" si="2"/>
        <v>44</v>
      </c>
      <c r="AH13" s="16"/>
      <c r="AI13" s="16"/>
      <c r="AJ13" s="27">
        <f t="shared" si="3"/>
        <v>2</v>
      </c>
      <c r="AK13" s="27">
        <f t="shared" si="4"/>
        <v>9</v>
      </c>
      <c r="AL13" s="27">
        <f t="shared" si="0"/>
        <v>17</v>
      </c>
      <c r="AM13" s="27">
        <f t="shared" si="1"/>
        <v>0</v>
      </c>
    </row>
    <row r="14" spans="1:39" x14ac:dyDescent="0.25">
      <c r="A14" s="30">
        <v>10</v>
      </c>
      <c r="B14" s="27" t="str">
        <f>Сотрудники!B15</f>
        <v>Курафеева О.В.</v>
      </c>
      <c r="C14" s="32" t="s">
        <v>30</v>
      </c>
      <c r="D14" s="32" t="s">
        <v>30</v>
      </c>
      <c r="E14" s="32">
        <v>15</v>
      </c>
      <c r="F14" s="32">
        <v>7</v>
      </c>
      <c r="G14" s="32" t="s">
        <v>30</v>
      </c>
      <c r="H14" s="32" t="s">
        <v>30</v>
      </c>
      <c r="I14" s="32">
        <v>15</v>
      </c>
      <c r="J14" s="32">
        <v>7</v>
      </c>
      <c r="K14" s="32" t="s">
        <v>30</v>
      </c>
      <c r="L14" s="32" t="s">
        <v>30</v>
      </c>
      <c r="M14" s="32">
        <v>15</v>
      </c>
      <c r="N14" s="32">
        <v>7</v>
      </c>
      <c r="O14" s="32" t="s">
        <v>30</v>
      </c>
      <c r="P14" s="32" t="s">
        <v>30</v>
      </c>
      <c r="Q14" s="32">
        <v>15</v>
      </c>
      <c r="R14" s="32">
        <v>7</v>
      </c>
      <c r="S14" s="32" t="s">
        <v>30</v>
      </c>
      <c r="T14" s="32" t="s">
        <v>30</v>
      </c>
      <c r="U14" s="32">
        <v>15</v>
      </c>
      <c r="V14" s="32">
        <v>7</v>
      </c>
      <c r="W14" s="32" t="s">
        <v>30</v>
      </c>
      <c r="X14" s="32" t="s">
        <v>30</v>
      </c>
      <c r="Y14" s="32">
        <v>15</v>
      </c>
      <c r="Z14" s="32">
        <v>7</v>
      </c>
      <c r="AA14" s="32" t="s">
        <v>30</v>
      </c>
      <c r="AB14" s="32" t="s">
        <v>30</v>
      </c>
      <c r="AC14" s="32">
        <v>15</v>
      </c>
      <c r="AD14" s="32">
        <v>7</v>
      </c>
      <c r="AE14" s="32" t="s">
        <v>30</v>
      </c>
      <c r="AF14" s="32" t="s">
        <v>30</v>
      </c>
      <c r="AG14" s="16">
        <f t="shared" si="2"/>
        <v>154</v>
      </c>
      <c r="AH14" s="16"/>
      <c r="AI14" s="16"/>
      <c r="AJ14" s="27">
        <f t="shared" si="3"/>
        <v>7</v>
      </c>
      <c r="AK14" s="27">
        <f t="shared" si="4"/>
        <v>16</v>
      </c>
      <c r="AL14" s="27">
        <f t="shared" si="0"/>
        <v>0</v>
      </c>
      <c r="AM14" s="27">
        <f t="shared" si="1"/>
        <v>0</v>
      </c>
    </row>
    <row r="15" spans="1:39" x14ac:dyDescent="0.25">
      <c r="A15" s="30">
        <v>11</v>
      </c>
      <c r="B15" s="27" t="str">
        <f>Сотрудники!B17</f>
        <v>Кузьмин Н.В.</v>
      </c>
      <c r="C15" s="32" t="s">
        <v>29</v>
      </c>
      <c r="D15" s="32" t="s">
        <v>29</v>
      </c>
      <c r="E15" s="32" t="s">
        <v>29</v>
      </c>
      <c r="F15" s="32">
        <v>15</v>
      </c>
      <c r="G15" s="32">
        <v>7</v>
      </c>
      <c r="H15" s="32" t="s">
        <v>30</v>
      </c>
      <c r="I15" s="32" t="s">
        <v>30</v>
      </c>
      <c r="J15" s="32">
        <v>15</v>
      </c>
      <c r="K15" s="32">
        <v>7</v>
      </c>
      <c r="L15" s="32" t="s">
        <v>30</v>
      </c>
      <c r="M15" s="32" t="s">
        <v>30</v>
      </c>
      <c r="N15" s="32">
        <v>15</v>
      </c>
      <c r="O15" s="32">
        <v>7</v>
      </c>
      <c r="P15" s="32" t="s">
        <v>30</v>
      </c>
      <c r="Q15" s="32" t="s">
        <v>30</v>
      </c>
      <c r="R15" s="32">
        <v>15</v>
      </c>
      <c r="S15" s="32">
        <v>7</v>
      </c>
      <c r="T15" s="32" t="s">
        <v>30</v>
      </c>
      <c r="U15" s="32" t="s">
        <v>30</v>
      </c>
      <c r="V15" s="32">
        <v>15</v>
      </c>
      <c r="W15" s="32">
        <v>7</v>
      </c>
      <c r="X15" s="32" t="s">
        <v>30</v>
      </c>
      <c r="Y15" s="32" t="s">
        <v>30</v>
      </c>
      <c r="Z15" s="32">
        <v>15</v>
      </c>
      <c r="AA15" s="32">
        <v>7</v>
      </c>
      <c r="AB15" s="32" t="s">
        <v>30</v>
      </c>
      <c r="AC15" s="32" t="s">
        <v>30</v>
      </c>
      <c r="AD15" s="32">
        <v>15</v>
      </c>
      <c r="AE15" s="32">
        <v>7</v>
      </c>
      <c r="AF15" s="32" t="s">
        <v>30</v>
      </c>
      <c r="AG15" s="16">
        <f t="shared" si="2"/>
        <v>154</v>
      </c>
      <c r="AH15" s="16"/>
      <c r="AI15" s="16"/>
      <c r="AJ15" s="27">
        <f t="shared" si="3"/>
        <v>7</v>
      </c>
      <c r="AK15" s="27">
        <f t="shared" si="4"/>
        <v>13</v>
      </c>
      <c r="AL15" s="27">
        <f t="shared" si="0"/>
        <v>0</v>
      </c>
      <c r="AM15" s="27">
        <f t="shared" si="1"/>
        <v>0</v>
      </c>
    </row>
    <row r="16" spans="1:39" x14ac:dyDescent="0.25">
      <c r="A16" s="30">
        <v>12</v>
      </c>
      <c r="B16" s="27" t="str">
        <f>Сотрудники!B18</f>
        <v>Михайлова А.О.</v>
      </c>
      <c r="C16" s="32">
        <v>7</v>
      </c>
      <c r="D16" s="32" t="s">
        <v>30</v>
      </c>
      <c r="E16" s="32" t="s">
        <v>30</v>
      </c>
      <c r="F16" s="32">
        <v>15</v>
      </c>
      <c r="G16" s="32">
        <v>7</v>
      </c>
      <c r="H16" s="32" t="s">
        <v>30</v>
      </c>
      <c r="I16" s="32" t="s">
        <v>30</v>
      </c>
      <c r="J16" s="32">
        <v>15</v>
      </c>
      <c r="K16" s="32">
        <v>7</v>
      </c>
      <c r="L16" s="32" t="s">
        <v>30</v>
      </c>
      <c r="M16" s="32" t="s">
        <v>30</v>
      </c>
      <c r="N16" s="32">
        <v>15</v>
      </c>
      <c r="O16" s="32">
        <v>7</v>
      </c>
      <c r="P16" s="32" t="s">
        <v>30</v>
      </c>
      <c r="Q16" s="32" t="s">
        <v>30</v>
      </c>
      <c r="R16" s="32" t="s">
        <v>31</v>
      </c>
      <c r="S16" s="32" t="s">
        <v>31</v>
      </c>
      <c r="T16" s="32" t="s">
        <v>31</v>
      </c>
      <c r="U16" s="32" t="s">
        <v>31</v>
      </c>
      <c r="V16" s="32" t="s">
        <v>31</v>
      </c>
      <c r="W16" s="32" t="s">
        <v>31</v>
      </c>
      <c r="X16" s="32" t="s">
        <v>31</v>
      </c>
      <c r="Y16" s="32" t="s">
        <v>31</v>
      </c>
      <c r="Z16" s="32" t="s">
        <v>31</v>
      </c>
      <c r="AA16" s="32" t="s">
        <v>31</v>
      </c>
      <c r="AB16" s="32" t="s">
        <v>31</v>
      </c>
      <c r="AC16" s="32" t="s">
        <v>31</v>
      </c>
      <c r="AD16" s="32" t="s">
        <v>31</v>
      </c>
      <c r="AE16" s="32" t="s">
        <v>31</v>
      </c>
      <c r="AF16" s="32" t="s">
        <v>31</v>
      </c>
      <c r="AG16" s="16">
        <f t="shared" si="2"/>
        <v>73</v>
      </c>
      <c r="AH16" s="16"/>
      <c r="AI16" s="16"/>
      <c r="AJ16" s="27">
        <f t="shared" si="3"/>
        <v>3</v>
      </c>
      <c r="AK16" s="27">
        <f t="shared" si="4"/>
        <v>8</v>
      </c>
      <c r="AL16" s="27">
        <f t="shared" si="0"/>
        <v>0</v>
      </c>
      <c r="AM16" s="27">
        <f t="shared" si="1"/>
        <v>15</v>
      </c>
    </row>
    <row r="17" spans="1:39" x14ac:dyDescent="0.25">
      <c r="A17" s="30">
        <v>13</v>
      </c>
      <c r="B17" s="27" t="str">
        <f>Сотрудники!B19</f>
        <v>Латкин К.Е.</v>
      </c>
      <c r="C17" s="32">
        <v>7</v>
      </c>
      <c r="D17" s="32" t="s">
        <v>30</v>
      </c>
      <c r="E17" s="32" t="s">
        <v>30</v>
      </c>
      <c r="F17" s="32">
        <v>15</v>
      </c>
      <c r="G17" s="32">
        <v>7</v>
      </c>
      <c r="H17" s="32" t="s">
        <v>30</v>
      </c>
      <c r="I17" s="32" t="s">
        <v>30</v>
      </c>
      <c r="J17" s="32">
        <v>15</v>
      </c>
      <c r="K17" s="32">
        <v>7</v>
      </c>
      <c r="L17" s="32" t="s">
        <v>30</v>
      </c>
      <c r="M17" s="32" t="s">
        <v>30</v>
      </c>
      <c r="N17" s="32">
        <v>15</v>
      </c>
      <c r="O17" s="32">
        <v>7</v>
      </c>
      <c r="P17" s="32" t="s">
        <v>30</v>
      </c>
      <c r="Q17" s="32" t="s">
        <v>30</v>
      </c>
      <c r="R17" s="32">
        <v>15</v>
      </c>
      <c r="S17" s="32">
        <v>7</v>
      </c>
      <c r="T17" s="32" t="s">
        <v>30</v>
      </c>
      <c r="U17" s="32" t="s">
        <v>30</v>
      </c>
      <c r="V17" s="32">
        <v>15</v>
      </c>
      <c r="W17" s="32">
        <v>7</v>
      </c>
      <c r="X17" s="32" t="s">
        <v>30</v>
      </c>
      <c r="Y17" s="32" t="s">
        <v>30</v>
      </c>
      <c r="Z17" s="32">
        <v>15</v>
      </c>
      <c r="AA17" s="32">
        <v>7</v>
      </c>
      <c r="AB17" s="32" t="s">
        <v>30</v>
      </c>
      <c r="AC17" s="32" t="s">
        <v>30</v>
      </c>
      <c r="AD17" s="32">
        <v>15</v>
      </c>
      <c r="AE17" s="32">
        <v>7</v>
      </c>
      <c r="AF17" s="32" t="s">
        <v>30</v>
      </c>
      <c r="AG17" s="16">
        <f t="shared" si="2"/>
        <v>161</v>
      </c>
      <c r="AH17" s="16"/>
      <c r="AI17" s="16"/>
      <c r="AJ17" s="27">
        <f t="shared" si="3"/>
        <v>7</v>
      </c>
      <c r="AK17" s="27">
        <f t="shared" si="4"/>
        <v>15</v>
      </c>
      <c r="AL17" s="27">
        <f t="shared" si="0"/>
        <v>0</v>
      </c>
      <c r="AM17" s="27">
        <f t="shared" si="1"/>
        <v>0</v>
      </c>
    </row>
    <row r="18" spans="1:39" x14ac:dyDescent="0.25">
      <c r="A18" s="30">
        <v>14</v>
      </c>
      <c r="B18" s="27" t="str">
        <f>Сотрудники!B20</f>
        <v>Костылев А.Н.</v>
      </c>
      <c r="C18" s="32">
        <v>7</v>
      </c>
      <c r="D18" s="32" t="s">
        <v>30</v>
      </c>
      <c r="E18" s="32" t="s">
        <v>30</v>
      </c>
      <c r="F18" s="32">
        <v>15</v>
      </c>
      <c r="G18" s="32">
        <v>7</v>
      </c>
      <c r="H18" s="32" t="s">
        <v>30</v>
      </c>
      <c r="I18" s="32" t="s">
        <v>30</v>
      </c>
      <c r="J18" s="32">
        <v>15</v>
      </c>
      <c r="K18" s="32">
        <v>7</v>
      </c>
      <c r="L18" s="32" t="s">
        <v>30</v>
      </c>
      <c r="M18" s="32" t="s">
        <v>30</v>
      </c>
      <c r="N18" s="32">
        <v>15</v>
      </c>
      <c r="O18" s="32">
        <v>7</v>
      </c>
      <c r="P18" s="32" t="s">
        <v>30</v>
      </c>
      <c r="Q18" s="32" t="s">
        <v>30</v>
      </c>
      <c r="R18" s="32">
        <v>15</v>
      </c>
      <c r="S18" s="32">
        <v>7</v>
      </c>
      <c r="T18" s="32" t="s">
        <v>30</v>
      </c>
      <c r="U18" s="32" t="s">
        <v>30</v>
      </c>
      <c r="V18" s="32">
        <v>15</v>
      </c>
      <c r="W18" s="32">
        <v>7</v>
      </c>
      <c r="X18" s="32" t="s">
        <v>30</v>
      </c>
      <c r="Y18" s="32" t="s">
        <v>30</v>
      </c>
      <c r="Z18" s="32">
        <v>15</v>
      </c>
      <c r="AA18" s="32">
        <v>7</v>
      </c>
      <c r="AB18" s="32" t="s">
        <v>30</v>
      </c>
      <c r="AC18" s="32" t="s">
        <v>30</v>
      </c>
      <c r="AD18" s="32">
        <v>15</v>
      </c>
      <c r="AE18" s="32">
        <v>7</v>
      </c>
      <c r="AF18" s="32" t="s">
        <v>30</v>
      </c>
      <c r="AG18" s="16">
        <f t="shared" si="2"/>
        <v>161</v>
      </c>
      <c r="AH18" s="16"/>
      <c r="AI18" s="16"/>
      <c r="AJ18" s="27">
        <f t="shared" si="3"/>
        <v>7</v>
      </c>
      <c r="AK18" s="27">
        <f t="shared" si="4"/>
        <v>15</v>
      </c>
      <c r="AL18" s="27">
        <f t="shared" si="0"/>
        <v>0</v>
      </c>
      <c r="AM18" s="27">
        <f t="shared" si="1"/>
        <v>0</v>
      </c>
    </row>
    <row r="19" spans="1:39" x14ac:dyDescent="0.25">
      <c r="A19" s="30">
        <v>15</v>
      </c>
      <c r="B19" s="27" t="str">
        <f>Сотрудники!B21</f>
        <v>Семяшкина В.А.</v>
      </c>
      <c r="C19" s="32">
        <v>7</v>
      </c>
      <c r="D19" s="32" t="s">
        <v>30</v>
      </c>
      <c r="E19" s="32" t="s">
        <v>30</v>
      </c>
      <c r="F19" s="32">
        <v>15</v>
      </c>
      <c r="G19" s="32">
        <v>7</v>
      </c>
      <c r="H19" s="32" t="s">
        <v>30</v>
      </c>
      <c r="I19" s="32" t="s">
        <v>30</v>
      </c>
      <c r="J19" s="32">
        <v>15</v>
      </c>
      <c r="K19" s="32">
        <v>7</v>
      </c>
      <c r="L19" s="32" t="s">
        <v>30</v>
      </c>
      <c r="M19" s="32" t="s">
        <v>30</v>
      </c>
      <c r="N19" s="32">
        <v>15</v>
      </c>
      <c r="O19" s="32">
        <v>7</v>
      </c>
      <c r="P19" s="32" t="s">
        <v>30</v>
      </c>
      <c r="Q19" s="32" t="s">
        <v>30</v>
      </c>
      <c r="R19" s="32" t="s">
        <v>31</v>
      </c>
      <c r="S19" s="32" t="s">
        <v>31</v>
      </c>
      <c r="T19" s="32" t="s">
        <v>31</v>
      </c>
      <c r="U19" s="32" t="s">
        <v>31</v>
      </c>
      <c r="V19" s="32" t="s">
        <v>31</v>
      </c>
      <c r="W19" s="32" t="s">
        <v>31</v>
      </c>
      <c r="X19" s="32" t="s">
        <v>31</v>
      </c>
      <c r="Y19" s="32" t="s">
        <v>31</v>
      </c>
      <c r="Z19" s="32" t="s">
        <v>31</v>
      </c>
      <c r="AA19" s="32" t="s">
        <v>31</v>
      </c>
      <c r="AB19" s="32" t="s">
        <v>31</v>
      </c>
      <c r="AC19" s="32" t="s">
        <v>31</v>
      </c>
      <c r="AD19" s="32" t="s">
        <v>31</v>
      </c>
      <c r="AE19" s="32" t="s">
        <v>31</v>
      </c>
      <c r="AF19" s="32" t="s">
        <v>31</v>
      </c>
      <c r="AG19" s="16">
        <f t="shared" si="2"/>
        <v>73</v>
      </c>
      <c r="AH19" s="16"/>
      <c r="AI19" s="16"/>
      <c r="AJ19" s="27">
        <f t="shared" si="3"/>
        <v>3</v>
      </c>
      <c r="AK19" s="27">
        <f t="shared" si="4"/>
        <v>8</v>
      </c>
      <c r="AL19" s="27">
        <f t="shared" si="0"/>
        <v>0</v>
      </c>
      <c r="AM19" s="27">
        <f t="shared" si="1"/>
        <v>15</v>
      </c>
    </row>
    <row r="20" spans="1:39" x14ac:dyDescent="0.25">
      <c r="A20" s="30">
        <v>16</v>
      </c>
      <c r="B20" s="27" t="str">
        <f>Сотрудники!B22</f>
        <v>Мирончикова Р.А.</v>
      </c>
      <c r="C20" s="32">
        <v>7</v>
      </c>
      <c r="D20" s="32" t="s">
        <v>30</v>
      </c>
      <c r="E20" s="32" t="s">
        <v>30</v>
      </c>
      <c r="F20" s="32">
        <v>15</v>
      </c>
      <c r="G20" s="32">
        <v>7</v>
      </c>
      <c r="H20" s="32" t="s">
        <v>30</v>
      </c>
      <c r="I20" s="32" t="s">
        <v>30</v>
      </c>
      <c r="J20" s="32">
        <v>15</v>
      </c>
      <c r="K20" s="32">
        <v>7</v>
      </c>
      <c r="L20" s="32" t="s">
        <v>30</v>
      </c>
      <c r="M20" s="32" t="s">
        <v>30</v>
      </c>
      <c r="N20" s="32" t="s">
        <v>64</v>
      </c>
      <c r="O20" s="32" t="s">
        <v>64</v>
      </c>
      <c r="P20" s="32" t="s">
        <v>64</v>
      </c>
      <c r="Q20" s="32" t="s">
        <v>64</v>
      </c>
      <c r="R20" s="32" t="s">
        <v>64</v>
      </c>
      <c r="S20" s="32" t="s">
        <v>64</v>
      </c>
      <c r="T20" s="32" t="s">
        <v>64</v>
      </c>
      <c r="U20" s="32" t="s">
        <v>64</v>
      </c>
      <c r="V20" s="32" t="s">
        <v>64</v>
      </c>
      <c r="W20" s="32" t="s">
        <v>64</v>
      </c>
      <c r="X20" s="32" t="s">
        <v>64</v>
      </c>
      <c r="Y20" s="32" t="s">
        <v>64</v>
      </c>
      <c r="Z20" s="32" t="s">
        <v>64</v>
      </c>
      <c r="AA20" s="32" t="s">
        <v>64</v>
      </c>
      <c r="AB20" s="32" t="s">
        <v>64</v>
      </c>
      <c r="AC20" s="32" t="s">
        <v>64</v>
      </c>
      <c r="AD20" s="32" t="s">
        <v>64</v>
      </c>
      <c r="AE20" s="32" t="s">
        <v>64</v>
      </c>
      <c r="AF20" s="32" t="s">
        <v>64</v>
      </c>
      <c r="AG20" s="16">
        <f t="shared" si="2"/>
        <v>51</v>
      </c>
      <c r="AH20" s="16"/>
      <c r="AI20" s="16"/>
      <c r="AJ20" s="27">
        <f t="shared" si="3"/>
        <v>2</v>
      </c>
      <c r="AK20" s="27">
        <f t="shared" si="4"/>
        <v>6</v>
      </c>
      <c r="AL20" s="27">
        <f t="shared" si="0"/>
        <v>19</v>
      </c>
      <c r="AM20" s="27">
        <f t="shared" si="1"/>
        <v>0</v>
      </c>
    </row>
    <row r="21" spans="1:39" x14ac:dyDescent="0.25">
      <c r="A21" s="30">
        <v>17</v>
      </c>
      <c r="B21" s="27" t="str">
        <f>Сотрудники!B24</f>
        <v>Задорин А.В.</v>
      </c>
      <c r="C21" s="32" t="s">
        <v>64</v>
      </c>
      <c r="D21" s="32" t="s">
        <v>64</v>
      </c>
      <c r="E21" s="32" t="s">
        <v>64</v>
      </c>
      <c r="F21" s="32" t="s">
        <v>64</v>
      </c>
      <c r="G21" s="32" t="s">
        <v>64</v>
      </c>
      <c r="H21" s="32" t="s">
        <v>64</v>
      </c>
      <c r="I21" s="32" t="s">
        <v>64</v>
      </c>
      <c r="J21" s="32" t="s">
        <v>64</v>
      </c>
      <c r="K21" s="32" t="s">
        <v>64</v>
      </c>
      <c r="L21" s="32" t="s">
        <v>64</v>
      </c>
      <c r="M21" s="32" t="s">
        <v>64</v>
      </c>
      <c r="N21" s="32" t="s">
        <v>64</v>
      </c>
      <c r="O21" s="32" t="s">
        <v>64</v>
      </c>
      <c r="P21" s="32" t="s">
        <v>64</v>
      </c>
      <c r="Q21" s="32" t="s">
        <v>64</v>
      </c>
      <c r="R21" s="32" t="s">
        <v>64</v>
      </c>
      <c r="S21" s="32" t="s">
        <v>64</v>
      </c>
      <c r="T21" s="32" t="s">
        <v>64</v>
      </c>
      <c r="U21" s="32" t="s">
        <v>64</v>
      </c>
      <c r="V21" s="32" t="s">
        <v>64</v>
      </c>
      <c r="W21" s="32" t="s">
        <v>64</v>
      </c>
      <c r="X21" s="32" t="s">
        <v>64</v>
      </c>
      <c r="Y21" s="32" t="s">
        <v>64</v>
      </c>
      <c r="Z21" s="32" t="s">
        <v>64</v>
      </c>
      <c r="AA21" s="32">
        <v>15</v>
      </c>
      <c r="AB21" s="32">
        <v>7</v>
      </c>
      <c r="AC21" s="32" t="s">
        <v>30</v>
      </c>
      <c r="AD21" s="32" t="s">
        <v>30</v>
      </c>
      <c r="AE21" s="32">
        <v>15</v>
      </c>
      <c r="AF21" s="32">
        <v>7</v>
      </c>
      <c r="AG21" s="16">
        <f t="shared" si="2"/>
        <v>44</v>
      </c>
      <c r="AH21" s="16"/>
      <c r="AI21" s="16"/>
      <c r="AJ21" s="27">
        <f t="shared" si="3"/>
        <v>2</v>
      </c>
      <c r="AK21" s="27">
        <f t="shared" si="4"/>
        <v>2</v>
      </c>
      <c r="AL21" s="27">
        <f t="shared" si="0"/>
        <v>24</v>
      </c>
      <c r="AM21" s="27">
        <f t="shared" si="1"/>
        <v>0</v>
      </c>
    </row>
    <row r="22" spans="1:39" x14ac:dyDescent="0.25">
      <c r="A22" s="30">
        <v>18</v>
      </c>
      <c r="B22" s="27" t="str">
        <f>Сотрудники!B25</f>
        <v>Силантьев Н.Г.</v>
      </c>
      <c r="C22" s="32">
        <v>15</v>
      </c>
      <c r="D22" s="32">
        <v>7</v>
      </c>
      <c r="E22" s="32" t="s">
        <v>30</v>
      </c>
      <c r="F22" s="32" t="s">
        <v>30</v>
      </c>
      <c r="G22" s="32">
        <v>15</v>
      </c>
      <c r="H22" s="32">
        <v>7</v>
      </c>
      <c r="I22" s="32" t="s">
        <v>30</v>
      </c>
      <c r="J22" s="32" t="s">
        <v>30</v>
      </c>
      <c r="K22" s="32">
        <v>15</v>
      </c>
      <c r="L22" s="32">
        <v>7</v>
      </c>
      <c r="M22" s="32" t="s">
        <v>30</v>
      </c>
      <c r="N22" s="32" t="s">
        <v>30</v>
      </c>
      <c r="O22" s="32">
        <v>15</v>
      </c>
      <c r="P22" s="32">
        <v>7</v>
      </c>
      <c r="Q22" s="32" t="s">
        <v>30</v>
      </c>
      <c r="R22" s="32" t="s">
        <v>31</v>
      </c>
      <c r="S22" s="32" t="s">
        <v>31</v>
      </c>
      <c r="T22" s="32" t="s">
        <v>31</v>
      </c>
      <c r="U22" s="32" t="s">
        <v>31</v>
      </c>
      <c r="V22" s="32" t="s">
        <v>31</v>
      </c>
      <c r="W22" s="32" t="s">
        <v>31</v>
      </c>
      <c r="X22" s="32" t="s">
        <v>31</v>
      </c>
      <c r="Y22" s="32" t="s">
        <v>31</v>
      </c>
      <c r="Z22" s="32" t="s">
        <v>31</v>
      </c>
      <c r="AA22" s="32" t="s">
        <v>31</v>
      </c>
      <c r="AB22" s="32" t="s">
        <v>31</v>
      </c>
      <c r="AC22" s="32" t="s">
        <v>31</v>
      </c>
      <c r="AD22" s="32" t="s">
        <v>31</v>
      </c>
      <c r="AE22" s="32" t="s">
        <v>31</v>
      </c>
      <c r="AF22" s="32" t="s">
        <v>31</v>
      </c>
      <c r="AG22" s="16">
        <f t="shared" si="2"/>
        <v>88</v>
      </c>
      <c r="AH22" s="16"/>
      <c r="AI22" s="16"/>
      <c r="AJ22" s="27">
        <f t="shared" si="3"/>
        <v>4</v>
      </c>
      <c r="AK22" s="27">
        <f t="shared" si="4"/>
        <v>7</v>
      </c>
      <c r="AL22" s="27">
        <f t="shared" si="0"/>
        <v>0</v>
      </c>
      <c r="AM22" s="27">
        <f t="shared" si="1"/>
        <v>15</v>
      </c>
    </row>
    <row r="23" spans="1:39" x14ac:dyDescent="0.25">
      <c r="A23" s="30">
        <v>19</v>
      </c>
      <c r="B23" s="27" t="str">
        <f>Сотрудники!B26</f>
        <v>Агеенко З.В.</v>
      </c>
      <c r="C23" s="32">
        <v>15</v>
      </c>
      <c r="D23" s="32">
        <v>7</v>
      </c>
      <c r="E23" s="32" t="s">
        <v>30</v>
      </c>
      <c r="F23" s="32" t="s">
        <v>30</v>
      </c>
      <c r="G23" s="32">
        <v>15</v>
      </c>
      <c r="H23" s="32">
        <v>7</v>
      </c>
      <c r="I23" s="32" t="s">
        <v>30</v>
      </c>
      <c r="J23" s="32" t="s">
        <v>30</v>
      </c>
      <c r="K23" s="32" t="s">
        <v>31</v>
      </c>
      <c r="L23" s="32" t="s">
        <v>31</v>
      </c>
      <c r="M23" s="32" t="s">
        <v>31</v>
      </c>
      <c r="N23" s="32" t="s">
        <v>31</v>
      </c>
      <c r="O23" s="32" t="s">
        <v>31</v>
      </c>
      <c r="P23" s="32" t="s">
        <v>31</v>
      </c>
      <c r="Q23" s="32" t="s">
        <v>31</v>
      </c>
      <c r="R23" s="32" t="s">
        <v>31</v>
      </c>
      <c r="S23" s="32" t="s">
        <v>31</v>
      </c>
      <c r="T23" s="32" t="s">
        <v>31</v>
      </c>
      <c r="U23" s="32" t="s">
        <v>31</v>
      </c>
      <c r="V23" s="32" t="s">
        <v>31</v>
      </c>
      <c r="W23" s="32" t="s">
        <v>31</v>
      </c>
      <c r="X23" s="32" t="s">
        <v>31</v>
      </c>
      <c r="Y23" s="32" t="s">
        <v>31</v>
      </c>
      <c r="Z23" s="32" t="s">
        <v>31</v>
      </c>
      <c r="AA23" s="32" t="s">
        <v>31</v>
      </c>
      <c r="AB23" s="32" t="s">
        <v>31</v>
      </c>
      <c r="AC23" s="32" t="s">
        <v>31</v>
      </c>
      <c r="AD23" s="32" t="s">
        <v>31</v>
      </c>
      <c r="AE23" s="32" t="s">
        <v>31</v>
      </c>
      <c r="AF23" s="32" t="s">
        <v>31</v>
      </c>
      <c r="AG23" s="16">
        <f t="shared" si="2"/>
        <v>44</v>
      </c>
      <c r="AH23" s="16"/>
      <c r="AI23" s="16"/>
      <c r="AJ23" s="27">
        <f t="shared" si="3"/>
        <v>2</v>
      </c>
      <c r="AK23" s="27">
        <f t="shared" si="4"/>
        <v>4</v>
      </c>
      <c r="AL23" s="27">
        <f t="shared" si="0"/>
        <v>0</v>
      </c>
      <c r="AM23" s="27">
        <f t="shared" si="1"/>
        <v>22</v>
      </c>
    </row>
    <row r="24" spans="1:39" x14ac:dyDescent="0.25">
      <c r="A24" s="30">
        <v>20</v>
      </c>
      <c r="B24" s="27" t="str">
        <f>Сотрудники!B27</f>
        <v>Маломыжева В.А.</v>
      </c>
      <c r="C24" s="32" t="s">
        <v>64</v>
      </c>
      <c r="D24" s="32" t="s">
        <v>64</v>
      </c>
      <c r="E24" s="32" t="s">
        <v>64</v>
      </c>
      <c r="F24" s="32" t="s">
        <v>64</v>
      </c>
      <c r="G24" s="32" t="s">
        <v>64</v>
      </c>
      <c r="H24" s="32" t="s">
        <v>64</v>
      </c>
      <c r="I24" s="32" t="s">
        <v>30</v>
      </c>
      <c r="J24" s="32" t="s">
        <v>30</v>
      </c>
      <c r="K24" s="32">
        <v>15</v>
      </c>
      <c r="L24" s="32">
        <v>7</v>
      </c>
      <c r="M24" s="32" t="s">
        <v>30</v>
      </c>
      <c r="N24" s="32" t="s">
        <v>30</v>
      </c>
      <c r="O24" s="32">
        <v>15</v>
      </c>
      <c r="P24" s="32">
        <v>7</v>
      </c>
      <c r="Q24" s="32" t="s">
        <v>30</v>
      </c>
      <c r="R24" s="32" t="s">
        <v>30</v>
      </c>
      <c r="S24" s="32">
        <v>15</v>
      </c>
      <c r="T24" s="32">
        <v>7</v>
      </c>
      <c r="U24" s="32" t="s">
        <v>30</v>
      </c>
      <c r="V24" s="32" t="s">
        <v>30</v>
      </c>
      <c r="W24" s="32">
        <v>15</v>
      </c>
      <c r="X24" s="32">
        <v>7</v>
      </c>
      <c r="Y24" s="32" t="s">
        <v>30</v>
      </c>
      <c r="Z24" s="32" t="s">
        <v>30</v>
      </c>
      <c r="AA24" s="32">
        <v>15</v>
      </c>
      <c r="AB24" s="32">
        <v>7</v>
      </c>
      <c r="AC24" s="32" t="s">
        <v>30</v>
      </c>
      <c r="AD24" s="32" t="s">
        <v>30</v>
      </c>
      <c r="AE24" s="32">
        <v>15</v>
      </c>
      <c r="AF24" s="32">
        <v>7</v>
      </c>
      <c r="AG24" s="16">
        <f t="shared" si="2"/>
        <v>132</v>
      </c>
      <c r="AH24" s="16"/>
      <c r="AI24" s="16"/>
      <c r="AJ24" s="27">
        <f t="shared" si="3"/>
        <v>6</v>
      </c>
      <c r="AK24" s="27">
        <f t="shared" si="4"/>
        <v>12</v>
      </c>
      <c r="AL24" s="27">
        <f t="shared" si="0"/>
        <v>6</v>
      </c>
      <c r="AM24" s="27">
        <f t="shared" si="1"/>
        <v>0</v>
      </c>
    </row>
    <row r="25" spans="1:39" x14ac:dyDescent="0.25">
      <c r="A25" s="30">
        <v>21</v>
      </c>
      <c r="B25" s="27" t="str">
        <f>Сотрудники!B28</f>
        <v>Горченкова Е.С.</v>
      </c>
      <c r="C25" s="32">
        <v>15</v>
      </c>
      <c r="D25" s="32">
        <v>7</v>
      </c>
      <c r="E25" s="32" t="s">
        <v>30</v>
      </c>
      <c r="F25" s="32" t="s">
        <v>30</v>
      </c>
      <c r="G25" s="32">
        <v>15</v>
      </c>
      <c r="H25" s="32">
        <v>7</v>
      </c>
      <c r="I25" s="32" t="s">
        <v>30</v>
      </c>
      <c r="J25" s="32" t="s">
        <v>30</v>
      </c>
      <c r="K25" s="32">
        <v>15</v>
      </c>
      <c r="L25" s="32">
        <v>7</v>
      </c>
      <c r="M25" s="32" t="s">
        <v>30</v>
      </c>
      <c r="N25" s="32" t="s">
        <v>30</v>
      </c>
      <c r="O25" s="32">
        <v>15</v>
      </c>
      <c r="P25" s="32">
        <v>7</v>
      </c>
      <c r="Q25" s="32" t="s">
        <v>30</v>
      </c>
      <c r="R25" s="32" t="s">
        <v>30</v>
      </c>
      <c r="S25" s="32">
        <v>15</v>
      </c>
      <c r="T25" s="32">
        <v>7</v>
      </c>
      <c r="U25" s="32" t="s">
        <v>30</v>
      </c>
      <c r="V25" s="32" t="s">
        <v>30</v>
      </c>
      <c r="W25" s="32">
        <v>15</v>
      </c>
      <c r="X25" s="32">
        <v>7</v>
      </c>
      <c r="Y25" s="32" t="s">
        <v>30</v>
      </c>
      <c r="Z25" s="32" t="s">
        <v>30</v>
      </c>
      <c r="AA25" s="32">
        <v>15</v>
      </c>
      <c r="AB25" s="32">
        <v>7</v>
      </c>
      <c r="AC25" s="32" t="s">
        <v>30</v>
      </c>
      <c r="AD25" s="32" t="s">
        <v>30</v>
      </c>
      <c r="AE25" s="32">
        <v>15</v>
      </c>
      <c r="AF25" s="32">
        <v>7</v>
      </c>
      <c r="AG25" s="16">
        <f t="shared" si="2"/>
        <v>176</v>
      </c>
      <c r="AH25" s="16"/>
      <c r="AI25" s="16"/>
      <c r="AJ25" s="27">
        <f t="shared" si="3"/>
        <v>8</v>
      </c>
      <c r="AK25" s="27">
        <f t="shared" si="4"/>
        <v>14</v>
      </c>
      <c r="AL25" s="27">
        <f t="shared" si="0"/>
        <v>0</v>
      </c>
      <c r="AM25" s="27">
        <f t="shared" si="1"/>
        <v>0</v>
      </c>
    </row>
    <row r="26" spans="1:39" x14ac:dyDescent="0.25">
      <c r="A26" s="30">
        <v>22</v>
      </c>
      <c r="B26" s="27" t="str">
        <f>Сотрудники!B30</f>
        <v>Плотников А.В.</v>
      </c>
      <c r="C26" s="32" t="s">
        <v>30</v>
      </c>
      <c r="D26" s="32">
        <v>15</v>
      </c>
      <c r="E26" s="32">
        <v>7</v>
      </c>
      <c r="F26" s="32" t="s">
        <v>30</v>
      </c>
      <c r="G26" s="32" t="s">
        <v>30</v>
      </c>
      <c r="H26" s="32">
        <v>15</v>
      </c>
      <c r="I26" s="32">
        <v>7</v>
      </c>
      <c r="J26" s="32" t="s">
        <v>30</v>
      </c>
      <c r="K26" s="32" t="s">
        <v>30</v>
      </c>
      <c r="L26" s="32">
        <v>15</v>
      </c>
      <c r="M26" s="32">
        <v>7</v>
      </c>
      <c r="N26" s="32" t="s">
        <v>30</v>
      </c>
      <c r="O26" s="32" t="s">
        <v>30</v>
      </c>
      <c r="P26" s="32">
        <v>15</v>
      </c>
      <c r="Q26" s="32">
        <v>7</v>
      </c>
      <c r="R26" s="32" t="s">
        <v>30</v>
      </c>
      <c r="S26" s="32" t="s">
        <v>30</v>
      </c>
      <c r="T26" s="32">
        <v>15</v>
      </c>
      <c r="U26" s="32">
        <v>7</v>
      </c>
      <c r="V26" s="32" t="s">
        <v>30</v>
      </c>
      <c r="W26" s="32" t="s">
        <v>30</v>
      </c>
      <c r="X26" s="32">
        <v>15</v>
      </c>
      <c r="Y26" s="32">
        <v>7</v>
      </c>
      <c r="Z26" s="32" t="s">
        <v>30</v>
      </c>
      <c r="AA26" s="32" t="s">
        <v>30</v>
      </c>
      <c r="AB26" s="32">
        <v>15</v>
      </c>
      <c r="AC26" s="32">
        <v>7</v>
      </c>
      <c r="AD26" s="32" t="s">
        <v>30</v>
      </c>
      <c r="AE26" s="32" t="s">
        <v>30</v>
      </c>
      <c r="AF26" s="32">
        <v>15</v>
      </c>
      <c r="AG26" s="16">
        <f t="shared" si="2"/>
        <v>169</v>
      </c>
      <c r="AH26" s="16"/>
      <c r="AI26" s="16"/>
      <c r="AJ26" s="27">
        <f t="shared" si="3"/>
        <v>8</v>
      </c>
      <c r="AK26" s="27">
        <f t="shared" si="4"/>
        <v>15</v>
      </c>
      <c r="AL26" s="27">
        <f t="shared" si="0"/>
        <v>0</v>
      </c>
      <c r="AM26" s="27">
        <f t="shared" si="1"/>
        <v>0</v>
      </c>
    </row>
    <row r="27" spans="1:39" x14ac:dyDescent="0.25">
      <c r="A27" s="30">
        <v>23</v>
      </c>
      <c r="B27" s="27" t="str">
        <f>Сотрудники!B31</f>
        <v>Хализева В.Ю.</v>
      </c>
      <c r="C27" s="32" t="s">
        <v>30</v>
      </c>
      <c r="D27" s="32">
        <v>15</v>
      </c>
      <c r="E27" s="32">
        <v>7</v>
      </c>
      <c r="F27" s="32" t="s">
        <v>30</v>
      </c>
      <c r="G27" s="32" t="s">
        <v>30</v>
      </c>
      <c r="H27" s="32">
        <v>15</v>
      </c>
      <c r="I27" s="32">
        <v>7</v>
      </c>
      <c r="J27" s="32" t="s">
        <v>30</v>
      </c>
      <c r="K27" s="32" t="s">
        <v>30</v>
      </c>
      <c r="L27" s="32">
        <v>15</v>
      </c>
      <c r="M27" s="32">
        <v>7</v>
      </c>
      <c r="N27" s="32" t="s">
        <v>30</v>
      </c>
      <c r="O27" s="32" t="s">
        <v>30</v>
      </c>
      <c r="P27" s="32">
        <v>15</v>
      </c>
      <c r="Q27" s="32">
        <v>7</v>
      </c>
      <c r="R27" s="32" t="s">
        <v>30</v>
      </c>
      <c r="S27" s="32" t="s">
        <v>30</v>
      </c>
      <c r="T27" s="32">
        <v>15</v>
      </c>
      <c r="U27" s="32">
        <v>7</v>
      </c>
      <c r="V27" s="32" t="s">
        <v>30</v>
      </c>
      <c r="W27" s="32" t="s">
        <v>30</v>
      </c>
      <c r="X27" s="32">
        <v>15</v>
      </c>
      <c r="Y27" s="32">
        <v>7</v>
      </c>
      <c r="Z27" s="32" t="s">
        <v>30</v>
      </c>
      <c r="AA27" s="32" t="s">
        <v>30</v>
      </c>
      <c r="AB27" s="32">
        <v>15</v>
      </c>
      <c r="AC27" s="32">
        <v>7</v>
      </c>
      <c r="AD27" s="32" t="s">
        <v>30</v>
      </c>
      <c r="AE27" s="32" t="s">
        <v>30</v>
      </c>
      <c r="AF27" s="32">
        <v>15</v>
      </c>
      <c r="AG27" s="16">
        <f t="shared" si="2"/>
        <v>169</v>
      </c>
      <c r="AH27" s="16"/>
      <c r="AI27" s="16"/>
      <c r="AJ27" s="27">
        <f t="shared" si="3"/>
        <v>8</v>
      </c>
      <c r="AK27" s="27">
        <f t="shared" si="4"/>
        <v>15</v>
      </c>
      <c r="AL27" s="27">
        <f t="shared" si="0"/>
        <v>0</v>
      </c>
      <c r="AM27" s="27">
        <f t="shared" si="1"/>
        <v>0</v>
      </c>
    </row>
    <row r="28" spans="1:39" x14ac:dyDescent="0.25">
      <c r="A28" s="30">
        <v>24</v>
      </c>
      <c r="B28" s="27" t="str">
        <f>Сотрудники!B32</f>
        <v>Павлова А.А.</v>
      </c>
      <c r="C28" s="32" t="s">
        <v>30</v>
      </c>
      <c r="D28" s="32">
        <v>15</v>
      </c>
      <c r="E28" s="32">
        <v>7</v>
      </c>
      <c r="F28" s="32" t="s">
        <v>30</v>
      </c>
      <c r="G28" s="32" t="s">
        <v>30</v>
      </c>
      <c r="H28" s="32" t="s">
        <v>64</v>
      </c>
      <c r="I28" s="32" t="s">
        <v>64</v>
      </c>
      <c r="J28" s="32" t="s">
        <v>64</v>
      </c>
      <c r="K28" s="32" t="s">
        <v>64</v>
      </c>
      <c r="L28" s="32" t="s">
        <v>64</v>
      </c>
      <c r="M28" s="32" t="s">
        <v>64</v>
      </c>
      <c r="N28" s="32" t="s">
        <v>64</v>
      </c>
      <c r="O28" s="32" t="s">
        <v>64</v>
      </c>
      <c r="P28" s="32" t="s">
        <v>64</v>
      </c>
      <c r="Q28" s="32" t="s">
        <v>64</v>
      </c>
      <c r="R28" s="32" t="s">
        <v>64</v>
      </c>
      <c r="S28" s="32" t="s">
        <v>64</v>
      </c>
      <c r="T28" s="32" t="s">
        <v>64</v>
      </c>
      <c r="U28" s="32" t="s">
        <v>64</v>
      </c>
      <c r="V28" s="32" t="s">
        <v>64</v>
      </c>
      <c r="W28" s="32" t="s">
        <v>64</v>
      </c>
      <c r="X28" s="32" t="s">
        <v>64</v>
      </c>
      <c r="Y28" s="32" t="s">
        <v>64</v>
      </c>
      <c r="Z28" s="32" t="s">
        <v>64</v>
      </c>
      <c r="AA28" s="32" t="s">
        <v>64</v>
      </c>
      <c r="AB28" s="32" t="s">
        <v>64</v>
      </c>
      <c r="AC28" s="32" t="s">
        <v>64</v>
      </c>
      <c r="AD28" s="32" t="s">
        <v>64</v>
      </c>
      <c r="AE28" s="32" t="s">
        <v>64</v>
      </c>
      <c r="AF28" s="32" t="s">
        <v>64</v>
      </c>
      <c r="AG28" s="16">
        <f t="shared" si="2"/>
        <v>22</v>
      </c>
      <c r="AH28" s="16"/>
      <c r="AI28" s="16"/>
      <c r="AJ28" s="27">
        <f t="shared" si="3"/>
        <v>1</v>
      </c>
      <c r="AK28" s="27">
        <f t="shared" si="4"/>
        <v>3</v>
      </c>
      <c r="AL28" s="27">
        <f t="shared" si="0"/>
        <v>25</v>
      </c>
      <c r="AM28" s="27">
        <f t="shared" si="1"/>
        <v>0</v>
      </c>
    </row>
    <row r="29" spans="1:39" x14ac:dyDescent="0.25">
      <c r="A29" s="30">
        <v>25</v>
      </c>
      <c r="B29" s="27" t="str">
        <f>Сотрудники!B33</f>
        <v>Макурина Н.Г.</v>
      </c>
      <c r="C29" s="32" t="s">
        <v>30</v>
      </c>
      <c r="D29" s="32">
        <v>15</v>
      </c>
      <c r="E29" s="32">
        <v>7</v>
      </c>
      <c r="F29" s="32" t="s">
        <v>30</v>
      </c>
      <c r="G29" s="32" t="s">
        <v>30</v>
      </c>
      <c r="H29" s="32">
        <v>15</v>
      </c>
      <c r="I29" s="32">
        <v>7</v>
      </c>
      <c r="J29" s="32" t="s">
        <v>30</v>
      </c>
      <c r="K29" s="32" t="s">
        <v>30</v>
      </c>
      <c r="L29" s="32">
        <v>15</v>
      </c>
      <c r="M29" s="32">
        <v>7</v>
      </c>
      <c r="N29" s="32" t="s">
        <v>30</v>
      </c>
      <c r="O29" s="32" t="s">
        <v>30</v>
      </c>
      <c r="P29" s="32">
        <v>15</v>
      </c>
      <c r="Q29" s="32">
        <v>7</v>
      </c>
      <c r="R29" s="32" t="s">
        <v>30</v>
      </c>
      <c r="S29" s="32" t="s">
        <v>30</v>
      </c>
      <c r="T29" s="32">
        <v>15</v>
      </c>
      <c r="U29" s="32">
        <v>7</v>
      </c>
      <c r="V29" s="32" t="s">
        <v>30</v>
      </c>
      <c r="W29" s="32" t="s">
        <v>30</v>
      </c>
      <c r="X29" s="32">
        <v>15</v>
      </c>
      <c r="Y29" s="32">
        <v>7</v>
      </c>
      <c r="Z29" s="32" t="s">
        <v>30</v>
      </c>
      <c r="AA29" s="32" t="s">
        <v>30</v>
      </c>
      <c r="AB29" s="32">
        <v>15</v>
      </c>
      <c r="AC29" s="32">
        <v>7</v>
      </c>
      <c r="AD29" s="32" t="s">
        <v>30</v>
      </c>
      <c r="AE29" s="32" t="s">
        <v>30</v>
      </c>
      <c r="AF29" s="32">
        <v>15</v>
      </c>
      <c r="AG29" s="16">
        <f t="shared" si="2"/>
        <v>169</v>
      </c>
      <c r="AH29" s="16"/>
      <c r="AI29" s="16"/>
      <c r="AJ29" s="27">
        <f t="shared" si="3"/>
        <v>8</v>
      </c>
      <c r="AK29" s="27">
        <f t="shared" si="4"/>
        <v>15</v>
      </c>
      <c r="AL29" s="27">
        <f t="shared" si="0"/>
        <v>0</v>
      </c>
      <c r="AM29" s="27">
        <f t="shared" si="1"/>
        <v>0</v>
      </c>
    </row>
    <row r="30" spans="1:39" x14ac:dyDescent="0.25">
      <c r="A30" s="30">
        <v>26</v>
      </c>
      <c r="B30" s="27" t="str">
        <f>Сотрудники!B34</f>
        <v>Цепаева Е.С.</v>
      </c>
      <c r="C30" s="32" t="s">
        <v>30</v>
      </c>
      <c r="D30" s="32">
        <v>15</v>
      </c>
      <c r="E30" s="32">
        <v>7</v>
      </c>
      <c r="F30" s="32" t="s">
        <v>30</v>
      </c>
      <c r="G30" s="32" t="s">
        <v>30</v>
      </c>
      <c r="H30" s="32" t="s">
        <v>30</v>
      </c>
      <c r="I30" s="32" t="s">
        <v>30</v>
      </c>
      <c r="J30" s="32" t="s">
        <v>30</v>
      </c>
      <c r="K30" s="32" t="s">
        <v>30</v>
      </c>
      <c r="L30" s="32">
        <v>15</v>
      </c>
      <c r="M30" s="32">
        <v>7</v>
      </c>
      <c r="N30" s="32" t="s">
        <v>30</v>
      </c>
      <c r="O30" s="32" t="s">
        <v>30</v>
      </c>
      <c r="P30" s="32">
        <v>15</v>
      </c>
      <c r="Q30" s="32">
        <v>7</v>
      </c>
      <c r="R30" s="32" t="s">
        <v>30</v>
      </c>
      <c r="S30" s="32" t="s">
        <v>30</v>
      </c>
      <c r="T30" s="32">
        <v>15</v>
      </c>
      <c r="U30" s="32">
        <v>7</v>
      </c>
      <c r="V30" s="32" t="s">
        <v>30</v>
      </c>
      <c r="W30" s="32" t="s">
        <v>30</v>
      </c>
      <c r="X30" s="32">
        <v>15</v>
      </c>
      <c r="Y30" s="32">
        <v>7</v>
      </c>
      <c r="Z30" s="32" t="s">
        <v>30</v>
      </c>
      <c r="AA30" s="32" t="s">
        <v>30</v>
      </c>
      <c r="AB30" s="32">
        <v>15</v>
      </c>
      <c r="AC30" s="32">
        <v>7</v>
      </c>
      <c r="AD30" s="32" t="s">
        <v>30</v>
      </c>
      <c r="AE30" s="32" t="s">
        <v>30</v>
      </c>
      <c r="AF30" s="32">
        <v>15</v>
      </c>
      <c r="AG30" s="16">
        <f t="shared" si="2"/>
        <v>147</v>
      </c>
      <c r="AH30" s="16"/>
      <c r="AI30" s="16"/>
      <c r="AJ30" s="27">
        <f t="shared" si="3"/>
        <v>7</v>
      </c>
      <c r="AK30" s="27">
        <f t="shared" si="4"/>
        <v>17</v>
      </c>
      <c r="AL30" s="27">
        <f t="shared" si="0"/>
        <v>0</v>
      </c>
      <c r="AM30" s="27">
        <f t="shared" si="1"/>
        <v>0</v>
      </c>
    </row>
    <row r="31" spans="1:39" x14ac:dyDescent="0.25">
      <c r="A31" s="30">
        <v>27</v>
      </c>
      <c r="B31" s="27" t="str">
        <f>Сотрудники!B35</f>
        <v>Белогузов А.М.</v>
      </c>
      <c r="C31" s="32" t="s">
        <v>30</v>
      </c>
      <c r="D31" s="32" t="s">
        <v>30</v>
      </c>
      <c r="E31" s="32" t="s">
        <v>30</v>
      </c>
      <c r="F31" s="32" t="s">
        <v>30</v>
      </c>
      <c r="G31" s="32" t="s">
        <v>30</v>
      </c>
      <c r="H31" s="32">
        <v>15</v>
      </c>
      <c r="I31" s="32">
        <v>7</v>
      </c>
      <c r="J31" s="32" t="s">
        <v>30</v>
      </c>
      <c r="K31" s="32" t="s">
        <v>30</v>
      </c>
      <c r="L31" s="32" t="s">
        <v>64</v>
      </c>
      <c r="M31" s="32" t="s">
        <v>64</v>
      </c>
      <c r="N31" s="32" t="s">
        <v>64</v>
      </c>
      <c r="O31" s="32" t="s">
        <v>64</v>
      </c>
      <c r="P31" s="32" t="s">
        <v>64</v>
      </c>
      <c r="Q31" s="32" t="s">
        <v>64</v>
      </c>
      <c r="R31" s="32" t="s">
        <v>64</v>
      </c>
      <c r="S31" s="32" t="s">
        <v>64</v>
      </c>
      <c r="T31" s="32" t="s">
        <v>64</v>
      </c>
      <c r="U31" s="32" t="s">
        <v>64</v>
      </c>
      <c r="V31" s="32" t="s">
        <v>64</v>
      </c>
      <c r="W31" s="32" t="s">
        <v>64</v>
      </c>
      <c r="X31" s="32" t="s">
        <v>64</v>
      </c>
      <c r="Y31" s="32" t="s">
        <v>64</v>
      </c>
      <c r="Z31" s="32" t="s">
        <v>64</v>
      </c>
      <c r="AA31" s="32" t="s">
        <v>64</v>
      </c>
      <c r="AB31" s="32" t="s">
        <v>64</v>
      </c>
      <c r="AC31" s="32" t="s">
        <v>64</v>
      </c>
      <c r="AD31" s="32" t="s">
        <v>64</v>
      </c>
      <c r="AE31" s="32" t="s">
        <v>64</v>
      </c>
      <c r="AF31" s="32">
        <v>15</v>
      </c>
      <c r="AG31" s="16">
        <f t="shared" si="2"/>
        <v>37</v>
      </c>
      <c r="AH31" s="16"/>
      <c r="AI31" s="16"/>
      <c r="AJ31" s="27">
        <f t="shared" si="3"/>
        <v>2</v>
      </c>
      <c r="AK31" s="27">
        <f t="shared" si="4"/>
        <v>7</v>
      </c>
      <c r="AL31" s="27">
        <f t="shared" si="0"/>
        <v>20</v>
      </c>
      <c r="AM31" s="27">
        <f t="shared" si="1"/>
        <v>0</v>
      </c>
    </row>
    <row r="32" spans="1:39" x14ac:dyDescent="0.25">
      <c r="A32" s="30">
        <v>28</v>
      </c>
      <c r="B32" s="27" t="str">
        <f>Сотрудники!B37</f>
        <v>Попов П.С.</v>
      </c>
      <c r="C32" s="32">
        <v>15</v>
      </c>
      <c r="D32" s="32">
        <v>7</v>
      </c>
      <c r="E32" s="32" t="s">
        <v>30</v>
      </c>
      <c r="F32" s="32" t="s">
        <v>30</v>
      </c>
      <c r="G32" s="32">
        <v>15</v>
      </c>
      <c r="H32" s="32">
        <v>7</v>
      </c>
      <c r="I32" s="32" t="s">
        <v>30</v>
      </c>
      <c r="J32" s="32" t="s">
        <v>30</v>
      </c>
      <c r="K32" s="32">
        <v>15</v>
      </c>
      <c r="L32" s="32">
        <v>7</v>
      </c>
      <c r="M32" s="32" t="s">
        <v>30</v>
      </c>
      <c r="N32" s="32" t="s">
        <v>30</v>
      </c>
      <c r="O32" s="32">
        <v>15</v>
      </c>
      <c r="P32" s="32">
        <v>7</v>
      </c>
      <c r="Q32" s="32" t="s">
        <v>30</v>
      </c>
      <c r="R32" s="32" t="s">
        <v>30</v>
      </c>
      <c r="S32" s="32">
        <v>15</v>
      </c>
      <c r="T32" s="32">
        <v>7</v>
      </c>
      <c r="U32" s="32" t="s">
        <v>30</v>
      </c>
      <c r="V32" s="32" t="s">
        <v>30</v>
      </c>
      <c r="W32" s="32">
        <v>15</v>
      </c>
      <c r="X32" s="32">
        <v>7</v>
      </c>
      <c r="Y32" s="32" t="s">
        <v>30</v>
      </c>
      <c r="Z32" s="32" t="s">
        <v>30</v>
      </c>
      <c r="AA32" s="32">
        <v>15</v>
      </c>
      <c r="AB32" s="32">
        <v>7</v>
      </c>
      <c r="AC32" s="32" t="s">
        <v>30</v>
      </c>
      <c r="AD32" s="32" t="s">
        <v>30</v>
      </c>
      <c r="AE32" s="32">
        <v>15</v>
      </c>
      <c r="AF32" s="32">
        <v>7</v>
      </c>
      <c r="AG32" s="16">
        <f t="shared" si="2"/>
        <v>176</v>
      </c>
      <c r="AH32" s="16"/>
      <c r="AI32" s="16"/>
      <c r="AJ32" s="27">
        <f t="shared" si="3"/>
        <v>8</v>
      </c>
      <c r="AK32" s="27">
        <f t="shared" si="4"/>
        <v>14</v>
      </c>
      <c r="AL32" s="27">
        <f t="shared" si="0"/>
        <v>0</v>
      </c>
      <c r="AM32" s="27">
        <f t="shared" si="1"/>
        <v>0</v>
      </c>
    </row>
    <row r="33" spans="1:39" x14ac:dyDescent="0.25">
      <c r="A33" s="30">
        <v>29</v>
      </c>
      <c r="B33" s="27" t="str">
        <f>Сотрудники!B38</f>
        <v>Шишко И.В.</v>
      </c>
      <c r="C33" s="32">
        <v>7</v>
      </c>
      <c r="D33" s="32" t="s">
        <v>30</v>
      </c>
      <c r="E33" s="32" t="s">
        <v>64</v>
      </c>
      <c r="F33" s="32" t="s">
        <v>64</v>
      </c>
      <c r="G33" s="32" t="s">
        <v>64</v>
      </c>
      <c r="H33" s="32" t="s">
        <v>64</v>
      </c>
      <c r="I33" s="32" t="s">
        <v>64</v>
      </c>
      <c r="J33" s="32" t="s">
        <v>64</v>
      </c>
      <c r="K33" s="32" t="s">
        <v>64</v>
      </c>
      <c r="L33" s="32" t="s">
        <v>64</v>
      </c>
      <c r="M33" s="32" t="s">
        <v>64</v>
      </c>
      <c r="N33" s="32" t="s">
        <v>64</v>
      </c>
      <c r="O33" s="32" t="s">
        <v>64</v>
      </c>
      <c r="P33" s="32" t="s">
        <v>64</v>
      </c>
      <c r="Q33" s="32" t="s">
        <v>64</v>
      </c>
      <c r="R33" s="32" t="s">
        <v>64</v>
      </c>
      <c r="S33" s="32" t="s">
        <v>64</v>
      </c>
      <c r="T33" s="32" t="s">
        <v>64</v>
      </c>
      <c r="U33" s="32" t="s">
        <v>64</v>
      </c>
      <c r="V33" s="32" t="s">
        <v>64</v>
      </c>
      <c r="W33" s="32" t="s">
        <v>64</v>
      </c>
      <c r="X33" s="32" t="s">
        <v>64</v>
      </c>
      <c r="Y33" s="32" t="s">
        <v>64</v>
      </c>
      <c r="Z33" s="32" t="s">
        <v>64</v>
      </c>
      <c r="AA33" s="32" t="s">
        <v>64</v>
      </c>
      <c r="AB33" s="32" t="s">
        <v>64</v>
      </c>
      <c r="AC33" s="32" t="s">
        <v>64</v>
      </c>
      <c r="AD33" s="32" t="s">
        <v>64</v>
      </c>
      <c r="AE33" s="32" t="s">
        <v>64</v>
      </c>
      <c r="AF33" s="32" t="s">
        <v>64</v>
      </c>
      <c r="AG33" s="16">
        <f t="shared" si="2"/>
        <v>7</v>
      </c>
      <c r="AH33" s="16"/>
      <c r="AI33" s="16"/>
      <c r="AJ33" s="27">
        <f t="shared" si="3"/>
        <v>0</v>
      </c>
      <c r="AK33" s="27">
        <f t="shared" si="4"/>
        <v>1</v>
      </c>
      <c r="AL33" s="27">
        <f t="shared" si="0"/>
        <v>28</v>
      </c>
      <c r="AM33" s="27">
        <f t="shared" si="1"/>
        <v>0</v>
      </c>
    </row>
  </sheetData>
  <mergeCells count="2">
    <mergeCell ref="B3:B4"/>
    <mergeCell ref="A3:A4"/>
  </mergeCells>
  <pageMargins left="0.25" right="0.25" top="0.75" bottom="0.75" header="0.3" footer="0.3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Сотрудники</vt:lpstr>
      <vt:lpstr>Август</vt:lpstr>
      <vt:lpstr>Сентябрь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2019-08-23T17:00:41Z</dcterms:modified>
</cp:coreProperties>
</file>