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0" yWindow="0" windowWidth="21840" windowHeight="9060"/>
  </bookViews>
  <sheets>
    <sheet name="Лист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D18" i="1"/>
  <c r="E18" i="1"/>
  <c r="F18" i="1"/>
  <c r="G18" i="1"/>
  <c r="D19" i="1"/>
  <c r="E19" i="1"/>
  <c r="F19" i="1"/>
  <c r="G19" i="1"/>
  <c r="E16" i="1"/>
  <c r="F16" i="1"/>
  <c r="G16" i="1"/>
  <c r="D16" i="1"/>
  <c r="C18" i="1"/>
  <c r="C19" i="1"/>
  <c r="C17" i="1"/>
  <c r="C16" i="1"/>
</calcChain>
</file>

<file path=xl/sharedStrings.xml><?xml version="1.0" encoding="utf-8"?>
<sst xmlns="http://schemas.openxmlformats.org/spreadsheetml/2006/main" count="41" uniqueCount="41">
  <si>
    <t>Поставщик А</t>
  </si>
  <si>
    <t>Поставщик Б</t>
  </si>
  <si>
    <t>Поставщик В</t>
  </si>
  <si>
    <t>Поставщик Г</t>
  </si>
  <si>
    <t>Поставщик Д</t>
  </si>
  <si>
    <t>Поставщик Е</t>
  </si>
  <si>
    <t>Поставщик Ж</t>
  </si>
  <si>
    <t>Поставщик З</t>
  </si>
  <si>
    <t>Чайники, самовары, кружки, тарелки</t>
  </si>
  <si>
    <t>Тарелки, чашки</t>
  </si>
  <si>
    <t>Кружки, блюдца</t>
  </si>
  <si>
    <t>Ложки, кружки</t>
  </si>
  <si>
    <t>Самовары, Чайники</t>
  </si>
  <si>
    <t>Тарелки, ложки</t>
  </si>
  <si>
    <t>ножи, ложки, вилки</t>
  </si>
  <si>
    <t>ножи, чашки, самовары</t>
  </si>
  <si>
    <t>№ п/п</t>
  </si>
  <si>
    <t>Поставщик</t>
  </si>
  <si>
    <t>Что поставляет</t>
  </si>
  <si>
    <t>Контакты</t>
  </si>
  <si>
    <t>+74999996541 доб.123456</t>
  </si>
  <si>
    <t>+7985652214</t>
  </si>
  <si>
    <t>+7495-6653322</t>
  </si>
  <si>
    <t>нет</t>
  </si>
  <si>
    <t>+7495-6452333</t>
  </si>
  <si>
    <t>+7495-3456986</t>
  </si>
  <si>
    <t>+7495-8876534</t>
  </si>
  <si>
    <t>+7495-6698764</t>
  </si>
  <si>
    <t>fghj@mail.ru</t>
  </si>
  <si>
    <t>DA@yahoo.eu</t>
  </si>
  <si>
    <t>6789@Yandex.ru</t>
  </si>
  <si>
    <t>hjksdfb@gmail.com</t>
  </si>
  <si>
    <t>132@apple.com</t>
  </si>
  <si>
    <t>wsefdvx@rambler.ru</t>
  </si>
  <si>
    <t>2308yre@pochta.ru</t>
  </si>
  <si>
    <t>478ej@microsoft.ru</t>
  </si>
  <si>
    <t>Почта</t>
  </si>
  <si>
    <t>чайни</t>
  </si>
  <si>
    <r>
      <t xml:space="preserve">2. вводим значение </t>
    </r>
    <r>
      <rPr>
        <sz val="11"/>
        <color theme="1"/>
        <rFont val="Wingdings"/>
        <charset val="2"/>
      </rPr>
      <t>è</t>
    </r>
  </si>
  <si>
    <t>1. Таблица с данными</t>
  </si>
  <si>
    <t>3. сюда должны попадать результаты(список) исходя из значения (п.2)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</si>
</sst>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sz val="11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92D050"/>
        <bgColor theme="0" tint="-0.1499984740745262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1"/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3" borderId="0" xfId="0" applyFill="1"/>
    <xf numFmtId="0" fontId="2" fillId="5" borderId="0" xfId="0" applyFont="1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6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5">
    <dxf>
      <numFmt numFmtId="30" formatCode="@"/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C3:G11" totalsRowShown="0" headerRowDxfId="4">
  <autoFilter ref="C3:G11"/>
  <tableColumns count="5">
    <tableColumn id="1" name="№ п/п" dataDxfId="3"/>
    <tableColumn id="2" name="Поставщик" dataDxfId="2"/>
    <tableColumn id="3" name="Что поставляет" dataDxfId="1"/>
    <tableColumn id="4" name="Контакты" dataDxfId="0"/>
    <tableColumn id="5" name="Почта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478ej@microsoft.ru" TargetMode="External"/><Relationship Id="rId3" Type="http://schemas.openxmlformats.org/officeDocument/2006/relationships/hyperlink" Target="mailto:6789@Yandex.ru" TargetMode="External"/><Relationship Id="rId7" Type="http://schemas.openxmlformats.org/officeDocument/2006/relationships/hyperlink" Target="mailto:2308yre@pochta.ru" TargetMode="External"/><Relationship Id="rId2" Type="http://schemas.openxmlformats.org/officeDocument/2006/relationships/hyperlink" Target="mailto:DA@yahoo.eu" TargetMode="External"/><Relationship Id="rId1" Type="http://schemas.openxmlformats.org/officeDocument/2006/relationships/hyperlink" Target="mailto:fghj@mail.ru" TargetMode="External"/><Relationship Id="rId6" Type="http://schemas.openxmlformats.org/officeDocument/2006/relationships/hyperlink" Target="mailto:wsefdvx@rambler.ru" TargetMode="External"/><Relationship Id="rId5" Type="http://schemas.openxmlformats.org/officeDocument/2006/relationships/hyperlink" Target="mailto:132@apple.com" TargetMode="External"/><Relationship Id="rId4" Type="http://schemas.openxmlformats.org/officeDocument/2006/relationships/hyperlink" Target="mailto:hjksdfb@gmail.co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G19"/>
  <sheetViews>
    <sheetView tabSelected="1" workbookViewId="0">
      <selection activeCell="D16" sqref="D16"/>
    </sheetView>
  </sheetViews>
  <sheetFormatPr defaultRowHeight="15" x14ac:dyDescent="0.25"/>
  <cols>
    <col min="2" max="2" width="27.42578125" customWidth="1"/>
    <col min="3" max="3" width="8.85546875" style="1"/>
    <col min="4" max="4" width="18.7109375" style="1" customWidth="1"/>
    <col min="5" max="5" width="33.28515625" customWidth="1"/>
    <col min="6" max="6" width="23.7109375" customWidth="1"/>
    <col min="7" max="7" width="18.85546875" customWidth="1"/>
  </cols>
  <sheetData>
    <row r="3" spans="1:7" x14ac:dyDescent="0.25">
      <c r="B3" s="9" t="s">
        <v>39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36</v>
      </c>
    </row>
    <row r="4" spans="1:7" x14ac:dyDescent="0.25">
      <c r="B4" s="9"/>
      <c r="C4" s="1">
        <v>1</v>
      </c>
      <c r="D4" s="1" t="s">
        <v>0</v>
      </c>
      <c r="E4" s="6" t="s">
        <v>8</v>
      </c>
      <c r="F4" s="5" t="s">
        <v>20</v>
      </c>
      <c r="G4" s="2" t="s">
        <v>28</v>
      </c>
    </row>
    <row r="5" spans="1:7" x14ac:dyDescent="0.25">
      <c r="B5" s="9"/>
      <c r="C5" s="1">
        <v>2</v>
      </c>
      <c r="D5" s="1" t="s">
        <v>1</v>
      </c>
      <c r="E5" s="6" t="s">
        <v>9</v>
      </c>
      <c r="F5" s="5" t="s">
        <v>21</v>
      </c>
      <c r="G5" s="2" t="s">
        <v>29</v>
      </c>
    </row>
    <row r="6" spans="1:7" x14ac:dyDescent="0.25">
      <c r="B6" s="9"/>
      <c r="C6" s="1">
        <v>3</v>
      </c>
      <c r="D6" s="1" t="s">
        <v>2</v>
      </c>
      <c r="E6" s="6" t="s">
        <v>10</v>
      </c>
      <c r="F6" s="5" t="s">
        <v>22</v>
      </c>
      <c r="G6" s="2" t="s">
        <v>30</v>
      </c>
    </row>
    <row r="7" spans="1:7" x14ac:dyDescent="0.25">
      <c r="B7" s="9"/>
      <c r="C7" s="1">
        <v>4</v>
      </c>
      <c r="D7" s="1" t="s">
        <v>3</v>
      </c>
      <c r="E7" s="6" t="s">
        <v>11</v>
      </c>
      <c r="F7" s="5" t="s">
        <v>23</v>
      </c>
      <c r="G7" s="2" t="s">
        <v>31</v>
      </c>
    </row>
    <row r="8" spans="1:7" x14ac:dyDescent="0.25">
      <c r="B8" s="9"/>
      <c r="C8" s="1">
        <v>5</v>
      </c>
      <c r="D8" s="1" t="s">
        <v>4</v>
      </c>
      <c r="E8" s="6" t="s">
        <v>12</v>
      </c>
      <c r="F8" s="5" t="s">
        <v>24</v>
      </c>
      <c r="G8" s="2" t="s">
        <v>32</v>
      </c>
    </row>
    <row r="9" spans="1:7" x14ac:dyDescent="0.25">
      <c r="B9" s="9"/>
      <c r="C9" s="1">
        <v>6</v>
      </c>
      <c r="D9" s="1" t="s">
        <v>5</v>
      </c>
      <c r="E9" s="6" t="s">
        <v>13</v>
      </c>
      <c r="F9" s="5" t="s">
        <v>25</v>
      </c>
      <c r="G9" s="2" t="s">
        <v>33</v>
      </c>
    </row>
    <row r="10" spans="1:7" x14ac:dyDescent="0.25">
      <c r="B10" s="9"/>
      <c r="C10" s="1">
        <v>7</v>
      </c>
      <c r="D10" s="1" t="s">
        <v>6</v>
      </c>
      <c r="E10" s="6" t="s">
        <v>14</v>
      </c>
      <c r="F10" s="5" t="s">
        <v>26</v>
      </c>
      <c r="G10" s="2" t="s">
        <v>34</v>
      </c>
    </row>
    <row r="11" spans="1:7" x14ac:dyDescent="0.25">
      <c r="B11" s="9"/>
      <c r="C11" s="1">
        <v>8</v>
      </c>
      <c r="D11" s="1" t="s">
        <v>7</v>
      </c>
      <c r="E11" s="6" t="s">
        <v>15</v>
      </c>
      <c r="F11" s="5" t="s">
        <v>27</v>
      </c>
      <c r="G11" s="2" t="s">
        <v>35</v>
      </c>
    </row>
    <row r="14" spans="1:7" x14ac:dyDescent="0.25">
      <c r="B14" s="10" t="s">
        <v>38</v>
      </c>
      <c r="C14" s="10"/>
      <c r="D14" s="10"/>
      <c r="E14" s="8" t="s">
        <v>37</v>
      </c>
    </row>
    <row r="15" spans="1:7" ht="14.45" x14ac:dyDescent="0.3">
      <c r="E15" s="7"/>
    </row>
    <row r="16" spans="1:7" ht="14.45" customHeight="1" x14ac:dyDescent="0.25">
      <c r="A16" s="11" t="s">
        <v>40</v>
      </c>
      <c r="B16" s="11"/>
      <c r="C16" s="12">
        <f>MATCH("*"&amp;$E14&amp;"*",Таблица2[Что поставляет],)</f>
        <v>1</v>
      </c>
      <c r="D16" s="13" t="str">
        <f>IF($C16="","",VLOOKUP($C16,Таблица2[],COLUMN(B1),))</f>
        <v>Поставщик А</v>
      </c>
      <c r="E16" s="13" t="str">
        <f>IF($C16="","",VLOOKUP($C16,Таблица2[],COLUMN(C1),))</f>
        <v>Чайники, самовары, кружки, тарелки</v>
      </c>
      <c r="F16" s="13" t="str">
        <f>IF($C16="","",VLOOKUP($C16,Таблица2[],COLUMN(D1),))</f>
        <v>+74999996541 доб.123456</v>
      </c>
      <c r="G16" s="13" t="str">
        <f>IF($C16="","",VLOOKUP($C16,Таблица2[],COLUMN(E1),))</f>
        <v>fghj@mail.ru</v>
      </c>
    </row>
    <row r="17" spans="1:7" x14ac:dyDescent="0.25">
      <c r="A17" s="11"/>
      <c r="B17" s="11"/>
      <c r="C17" s="3">
        <f>IFERROR(MATCH("*"&amp;E$14&amp;"*",INDEX(Таблица2[Что поставляет],MATCH(C16,Таблица2[№ п/п],)+1):INDEX(Таблица2[Что поставляет],ROWS(Таблица2[Что поставляет])),)+C16,"")</f>
        <v>5</v>
      </c>
      <c r="D17" s="13" t="str">
        <f>IF($C17="","",VLOOKUP($C17,Таблица2[],COLUMN(B2),))</f>
        <v>Поставщик Д</v>
      </c>
      <c r="E17" s="13" t="str">
        <f>IF($C17="","",VLOOKUP($C17,Таблица2[],COLUMN(C2),))</f>
        <v>Самовары, Чайники</v>
      </c>
      <c r="F17" s="13" t="str">
        <f>IF($C17="","",VLOOKUP($C17,Таблица2[],COLUMN(D2),))</f>
        <v>+7495-6452333</v>
      </c>
      <c r="G17" s="13" t="str">
        <f>IF($C17="","",VLOOKUP($C17,Таблица2[],COLUMN(E2),))</f>
        <v>132@apple.com</v>
      </c>
    </row>
    <row r="18" spans="1:7" x14ac:dyDescent="0.25">
      <c r="C18" s="3" t="str">
        <f>IFERROR(MATCH("*"&amp;E$14&amp;"*",INDEX(Таблица2[Что поставляет],MATCH(C17,Таблица2[№ п/п],)+1):INDEX(Таблица2[Что поставляет],ROWS(Таблица2[Что поставляет])),)+C17,"")</f>
        <v/>
      </c>
      <c r="D18" s="13" t="str">
        <f>IF($C18="","",VLOOKUP($C18,Таблица2[],COLUMN(B3),))</f>
        <v/>
      </c>
      <c r="E18" s="13" t="str">
        <f>IF($C18="","",VLOOKUP($C18,Таблица2[],COLUMN(C3),))</f>
        <v/>
      </c>
      <c r="F18" s="13" t="str">
        <f>IF($C18="","",VLOOKUP($C18,Таблица2[],COLUMN(D3),))</f>
        <v/>
      </c>
      <c r="G18" s="13" t="str">
        <f>IF($C18="","",VLOOKUP($C18,Таблица2[],COLUMN(E3),))</f>
        <v/>
      </c>
    </row>
    <row r="19" spans="1:7" x14ac:dyDescent="0.25">
      <c r="C19" s="3" t="str">
        <f>IFERROR(MATCH("*"&amp;E$14&amp;"*",INDEX(Таблица2[Что поставляет],MATCH(C18,Таблица2[№ п/п],)+1):INDEX(Таблица2[Что поставляет],ROWS(Таблица2[Что поставляет])),)+C18,"")</f>
        <v/>
      </c>
      <c r="D19" s="13" t="str">
        <f>IF($C19="","",VLOOKUP($C19,Таблица2[],COLUMN(B4),))</f>
        <v/>
      </c>
      <c r="E19" s="13" t="str">
        <f>IF($C19="","",VLOOKUP($C19,Таблица2[],COLUMN(C4),))</f>
        <v/>
      </c>
      <c r="F19" s="13" t="str">
        <f>IF($C19="","",VLOOKUP($C19,Таблица2[],COLUMN(D4),))</f>
        <v/>
      </c>
      <c r="G19" s="13" t="str">
        <f>IF($C19="","",VLOOKUP($C19,Таблица2[],COLUMN(E4),))</f>
        <v/>
      </c>
    </row>
  </sheetData>
  <mergeCells count="3">
    <mergeCell ref="B3:B11"/>
    <mergeCell ref="B14:D14"/>
    <mergeCell ref="A16:B17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</hyperlinks>
  <pageMargins left="0.7" right="0.7" top="0.75" bottom="0.75" header="0.3" footer="0.3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Финогенов Андрей</dc:creator>
  <cp:lastModifiedBy>Intel</cp:lastModifiedBy>
  <dcterms:created xsi:type="dcterms:W3CDTF">2019-09-10T07:08:42Z</dcterms:created>
  <dcterms:modified xsi:type="dcterms:W3CDTF">2019-09-10T14:18:29Z</dcterms:modified>
</cp:coreProperties>
</file>