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8" i="2"/>
  <c r="F9" i="2"/>
  <c r="F16" i="2" s="1"/>
  <c r="F10" i="2"/>
  <c r="F11" i="2"/>
  <c r="F19" i="2" s="1"/>
  <c r="F8" i="2"/>
  <c r="F15" i="2" s="1"/>
  <c r="F12" i="2"/>
  <c r="F7" i="2"/>
  <c r="B8" i="2"/>
  <c r="B9" i="2" s="1"/>
  <c r="B10" i="2" s="1"/>
  <c r="B11" i="2" s="1"/>
  <c r="B12" i="2" s="1"/>
  <c r="F17" i="2" l="1"/>
</calcChain>
</file>

<file path=xl/sharedStrings.xml><?xml version="1.0" encoding="utf-8"?>
<sst xmlns="http://schemas.openxmlformats.org/spreadsheetml/2006/main" count="20" uniqueCount="13">
  <si>
    <t>кв.м</t>
  </si>
  <si>
    <t>№ п.п.</t>
  </si>
  <si>
    <t>кол-во (шт)</t>
  </si>
  <si>
    <r>
      <rPr>
        <u/>
        <sz val="11"/>
        <color rgb="FFFF0000"/>
        <rFont val="Calibri"/>
        <family val="2"/>
        <charset val="204"/>
        <scheme val="minor"/>
      </rPr>
      <t>покраска</t>
    </r>
    <r>
      <rPr>
        <sz val="11"/>
        <color theme="1"/>
        <rFont val="Calibri"/>
        <family val="2"/>
        <scheme val="minor"/>
      </rPr>
      <t xml:space="preserve">
 (1 или 2 стор.)</t>
    </r>
  </si>
  <si>
    <r>
      <rPr>
        <b/>
        <sz val="14"/>
        <color rgb="FFFF0000"/>
        <rFont val="Calibri"/>
        <family val="2"/>
        <charset val="204"/>
        <scheme val="minor"/>
      </rPr>
      <t>H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(высота, мм)</t>
    </r>
  </si>
  <si>
    <r>
      <rPr>
        <b/>
        <sz val="16"/>
        <color rgb="FFFF0000"/>
        <rFont val="Calibri"/>
        <family val="2"/>
        <charset val="204"/>
        <scheme val="minor"/>
      </rPr>
      <t>B</t>
    </r>
    <r>
      <rPr>
        <sz val="16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(ширина или хорда 
,мм)</t>
    </r>
  </si>
  <si>
    <t>мат</t>
  </si>
  <si>
    <t>глянец эмаль</t>
  </si>
  <si>
    <t>глянец шпон</t>
  </si>
  <si>
    <t>патина</t>
  </si>
  <si>
    <t>лак</t>
  </si>
  <si>
    <t>глянец</t>
  </si>
  <si>
    <t>наименование лако-красочного материала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</si>
</sst>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18" xfId="0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0" xfId="0" applyBorder="1"/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6" borderId="16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165" fontId="8" fillId="2" borderId="17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9"/>
  <sheetViews>
    <sheetView tabSelected="1" workbookViewId="0">
      <selection activeCell="F14" sqref="F14"/>
    </sheetView>
  </sheetViews>
  <sheetFormatPr defaultRowHeight="15" x14ac:dyDescent="0.25"/>
  <cols>
    <col min="2" max="2" width="23.7109375" customWidth="1"/>
    <col min="3" max="3" width="16" customWidth="1"/>
    <col min="4" max="4" width="26" customWidth="1"/>
    <col min="6" max="6" width="12.28515625" customWidth="1"/>
    <col min="7" max="7" width="17" customWidth="1"/>
    <col min="8" max="8" width="27.28515625" customWidth="1"/>
  </cols>
  <sheetData>
    <row r="3" spans="2:8" ht="15.75" thickBot="1" x14ac:dyDescent="0.3"/>
    <row r="4" spans="2:8" x14ac:dyDescent="0.25">
      <c r="B4" s="30">
        <v>1</v>
      </c>
      <c r="C4" s="31">
        <v>2</v>
      </c>
      <c r="D4" s="32">
        <v>3</v>
      </c>
      <c r="E4" s="31">
        <v>4</v>
      </c>
      <c r="F4" s="32">
        <v>5</v>
      </c>
      <c r="G4" s="31">
        <v>6</v>
      </c>
      <c r="H4" s="33">
        <v>7</v>
      </c>
    </row>
    <row r="5" spans="2:8" ht="15.75" thickBot="1" x14ac:dyDescent="0.3">
      <c r="B5" s="34"/>
      <c r="C5" s="35"/>
      <c r="D5" s="36"/>
      <c r="E5" s="35"/>
      <c r="F5" s="36"/>
      <c r="G5" s="35"/>
      <c r="H5" s="37"/>
    </row>
    <row r="6" spans="2:8" ht="63.75" customHeight="1" thickBot="1" x14ac:dyDescent="0.3">
      <c r="B6" s="8" t="s">
        <v>1</v>
      </c>
      <c r="C6" s="9" t="s">
        <v>4</v>
      </c>
      <c r="D6" s="9" t="s">
        <v>5</v>
      </c>
      <c r="E6" s="10" t="s">
        <v>2</v>
      </c>
      <c r="F6" s="11" t="s">
        <v>0</v>
      </c>
      <c r="G6" s="12" t="s">
        <v>3</v>
      </c>
      <c r="H6" s="13" t="s">
        <v>12</v>
      </c>
    </row>
    <row r="7" spans="2:8" x14ac:dyDescent="0.25">
      <c r="B7" s="21">
        <v>1</v>
      </c>
      <c r="C7" s="26">
        <v>2485</v>
      </c>
      <c r="D7" s="22">
        <v>70</v>
      </c>
      <c r="E7" s="23">
        <v>2</v>
      </c>
      <c r="F7" s="6">
        <f>(C7*D7/1000000)*E7</f>
        <v>0.34789999999999999</v>
      </c>
      <c r="G7" s="7">
        <v>1</v>
      </c>
      <c r="H7" s="38" t="s">
        <v>6</v>
      </c>
    </row>
    <row r="8" spans="2:8" x14ac:dyDescent="0.25">
      <c r="B8" s="24">
        <f>B7+1</f>
        <v>2</v>
      </c>
      <c r="C8" s="27">
        <v>2588</v>
      </c>
      <c r="D8" s="1">
        <v>580</v>
      </c>
      <c r="E8" s="3">
        <v>2</v>
      </c>
      <c r="F8" s="4">
        <f>(C8*D8/1000000)*E8</f>
        <v>3.0020799999999999</v>
      </c>
      <c r="G8" s="2">
        <v>2</v>
      </c>
      <c r="H8" s="39" t="s">
        <v>10</v>
      </c>
    </row>
    <row r="9" spans="2:8" x14ac:dyDescent="0.25">
      <c r="B9" s="24">
        <f t="shared" ref="B9:B12" si="0">B8+1</f>
        <v>3</v>
      </c>
      <c r="C9" s="27">
        <v>2588</v>
      </c>
      <c r="D9" s="1">
        <v>577</v>
      </c>
      <c r="E9" s="3">
        <v>1</v>
      </c>
      <c r="F9" s="4">
        <f t="shared" ref="F9:F11" si="1">(C9*D9/1000000)*E9</f>
        <v>1.493276</v>
      </c>
      <c r="G9" s="2">
        <v>2</v>
      </c>
      <c r="H9" s="39" t="s">
        <v>8</v>
      </c>
    </row>
    <row r="10" spans="2:8" x14ac:dyDescent="0.25">
      <c r="B10" s="24">
        <f t="shared" si="0"/>
        <v>4</v>
      </c>
      <c r="C10" s="27">
        <v>2458</v>
      </c>
      <c r="D10" s="1">
        <v>70</v>
      </c>
      <c r="E10" s="3">
        <v>1</v>
      </c>
      <c r="F10" s="4">
        <f t="shared" si="1"/>
        <v>0.17205999999999999</v>
      </c>
      <c r="G10" s="2">
        <v>2</v>
      </c>
      <c r="H10" s="39" t="s">
        <v>9</v>
      </c>
    </row>
    <row r="11" spans="2:8" x14ac:dyDescent="0.25">
      <c r="B11" s="24">
        <f t="shared" si="0"/>
        <v>5</v>
      </c>
      <c r="C11" s="27">
        <v>2458</v>
      </c>
      <c r="D11" s="1">
        <v>580</v>
      </c>
      <c r="E11" s="3">
        <v>1</v>
      </c>
      <c r="F11" s="4">
        <f t="shared" si="1"/>
        <v>1.42564</v>
      </c>
      <c r="G11" s="2">
        <v>1</v>
      </c>
      <c r="H11" s="39" t="s">
        <v>6</v>
      </c>
    </row>
    <row r="12" spans="2:8" ht="15.75" thickBot="1" x14ac:dyDescent="0.3">
      <c r="B12" s="25">
        <f t="shared" si="0"/>
        <v>6</v>
      </c>
      <c r="C12" s="28">
        <v>2588</v>
      </c>
      <c r="D12" s="14">
        <v>577</v>
      </c>
      <c r="E12" s="15">
        <v>1</v>
      </c>
      <c r="F12" s="16">
        <f t="shared" ref="F8:F12" si="2">(C12*D12/1000000)*E12</f>
        <v>1.493276</v>
      </c>
      <c r="G12" s="5">
        <v>1</v>
      </c>
      <c r="H12" s="40" t="s">
        <v>10</v>
      </c>
    </row>
    <row r="13" spans="2:8" ht="15.75" thickBot="1" x14ac:dyDescent="0.3">
      <c r="B13" s="17"/>
      <c r="C13" s="18"/>
      <c r="D13" s="18"/>
      <c r="E13" s="18"/>
      <c r="F13" s="19" t="s">
        <v>6</v>
      </c>
      <c r="G13" s="46"/>
      <c r="H13" s="20"/>
    </row>
    <row r="14" spans="2:8" ht="29.25" customHeight="1" x14ac:dyDescent="0.25">
      <c r="B14" s="41" t="s">
        <v>6</v>
      </c>
      <c r="C14" s="41"/>
      <c r="D14" s="41"/>
      <c r="E14" s="41"/>
      <c r="F14" s="43" t="e">
        <f>VLOOKUP(B14:E19,H7:H12,7)</f>
        <v>#VALUE!</v>
      </c>
      <c r="G14" s="45"/>
      <c r="H14" s="29"/>
    </row>
    <row r="15" spans="2:8" ht="29.25" customHeight="1" x14ac:dyDescent="0.25">
      <c r="B15" s="42" t="s">
        <v>7</v>
      </c>
      <c r="C15" s="42"/>
      <c r="D15" s="42"/>
      <c r="E15" s="42"/>
      <c r="F15" s="44">
        <f>(F8*G8)*IF(B15="глянец эмаль",H8="глянец эмаль")</f>
        <v>0</v>
      </c>
      <c r="G15" s="45"/>
      <c r="H15" s="29"/>
    </row>
    <row r="16" spans="2:8" ht="29.25" customHeight="1" x14ac:dyDescent="0.25">
      <c r="B16" s="42" t="s">
        <v>11</v>
      </c>
      <c r="C16" s="42"/>
      <c r="D16" s="42"/>
      <c r="E16" s="42"/>
      <c r="F16" s="44">
        <f>(F9*G9)*IF(B16="глянец эмаль",H9="глянец эмаль")</f>
        <v>0</v>
      </c>
      <c r="G16" s="45"/>
      <c r="H16" s="29"/>
    </row>
    <row r="17" spans="2:8" ht="29.25" customHeight="1" x14ac:dyDescent="0.25">
      <c r="B17" s="42" t="s">
        <v>8</v>
      </c>
      <c r="C17" s="42"/>
      <c r="D17" s="42"/>
      <c r="E17" s="42"/>
      <c r="F17" s="44">
        <f>(F9*G9)*IF(B17="глянец шпон",H9="глянец шпон")</f>
        <v>2.9865520000000001</v>
      </c>
      <c r="G17" s="29"/>
      <c r="H17" s="29"/>
    </row>
    <row r="18" spans="2:8" ht="29.25" customHeight="1" x14ac:dyDescent="0.25">
      <c r="B18" s="42" t="s">
        <v>9</v>
      </c>
      <c r="C18" s="42"/>
      <c r="D18" s="42"/>
      <c r="E18" s="42"/>
      <c r="F18" s="44">
        <f>(F10*G10)*IF(B18="патина",H10="патина")</f>
        <v>0.34411999999999998</v>
      </c>
      <c r="G18" s="29"/>
      <c r="H18" s="29"/>
    </row>
    <row r="19" spans="2:8" ht="29.25" customHeight="1" x14ac:dyDescent="0.25">
      <c r="B19" s="42" t="s">
        <v>10</v>
      </c>
      <c r="C19" s="42"/>
      <c r="D19" s="42"/>
      <c r="E19" s="42"/>
      <c r="F19" s="44">
        <f>(F11*G11)*IF(B19="лак",H11="мат")</f>
        <v>1.42564</v>
      </c>
      <c r="G19" s="29"/>
      <c r="H19" s="29"/>
    </row>
  </sheetData>
  <mergeCells count="14">
    <mergeCell ref="F4:F5"/>
    <mergeCell ref="G4:G5"/>
    <mergeCell ref="H4:H5"/>
    <mergeCell ref="B13:E13"/>
    <mergeCell ref="B19:E19"/>
    <mergeCell ref="B16:E16"/>
    <mergeCell ref="B4:B5"/>
    <mergeCell ref="C4:C5"/>
    <mergeCell ref="D4:D5"/>
    <mergeCell ref="E4:E5"/>
    <mergeCell ref="B14:E14"/>
    <mergeCell ref="B15:E15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2019-09-02T13:15:46Z</dcterms:modified>
</cp:coreProperties>
</file>