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PRO9\Desktop\"/>
    </mc:Choice>
  </mc:AlternateContent>
  <bookViews>
    <workbookView xWindow="8880" yWindow="-60" windowWidth="10065" windowHeight="11625"/>
  </bookViews>
  <sheets>
    <sheet name="Объект 1" sheetId="4" r:id="rId1"/>
    <sheet name="График освоения объекта 1 " sheetId="8" r:id="rId2"/>
  </sheets>
  <definedNames>
    <definedName name="_xlnm.Print_Area" localSheetId="0">'Объект 1'!$A$2:$H$8</definedName>
  </definedNames>
  <calcPr calcId="152511"/>
</workbook>
</file>

<file path=xl/calcChain.xml><?xml version="1.0" encoding="utf-8"?>
<calcChain xmlns="http://schemas.openxmlformats.org/spreadsheetml/2006/main">
  <c r="K7" i="4" l="1"/>
  <c r="K8" i="4"/>
  <c r="J7" i="4"/>
  <c r="J8" i="4"/>
  <c r="K7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J7" i="8"/>
  <c r="I7" i="8"/>
  <c r="H7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K6" i="4"/>
  <c r="J6" i="4"/>
  <c r="N5" i="4"/>
  <c r="O5" i="4"/>
  <c r="P5" i="4"/>
  <c r="Q5" i="4"/>
  <c r="R5" i="4"/>
  <c r="S5" i="4"/>
  <c r="T5" i="4"/>
  <c r="U5" i="4"/>
  <c r="V5" i="4"/>
  <c r="W5" i="4"/>
  <c r="X5" i="4"/>
  <c r="Y5" i="4"/>
  <c r="Z5" i="4"/>
  <c r="AA5" i="4"/>
  <c r="AB5" i="4"/>
  <c r="AC5" i="4"/>
  <c r="AD5" i="4"/>
  <c r="AE5" i="4"/>
  <c r="AF5" i="4"/>
  <c r="AG5" i="4"/>
  <c r="AH5" i="4"/>
  <c r="AI5" i="4"/>
  <c r="AJ5" i="4"/>
  <c r="AK5" i="4"/>
  <c r="M5" i="4"/>
  <c r="M6" i="4" l="1"/>
</calcChain>
</file>

<file path=xl/sharedStrings.xml><?xml version="1.0" encoding="utf-8"?>
<sst xmlns="http://schemas.openxmlformats.org/spreadsheetml/2006/main" count="27" uniqueCount="23">
  <si>
    <t>№ п/п</t>
  </si>
  <si>
    <t>Проект, акт на др, ДВ, тех. решение</t>
  </si>
  <si>
    <t>Срок начала</t>
  </si>
  <si>
    <t>Наименование работ</t>
  </si>
  <si>
    <t>определенный производитель работ (СРМУ/ субподрядчик)</t>
  </si>
  <si>
    <t>Срок окончания</t>
  </si>
  <si>
    <t>№ ЛСР</t>
  </si>
  <si>
    <t>Стоимость с Заказчиком, без НДС, в тек.ценах</t>
  </si>
  <si>
    <t>1Ф-72005-101.2</t>
  </si>
  <si>
    <t>1Ф-72005-101.2-КМ</t>
  </si>
  <si>
    <t>Конструкции металлические карскаса здания</t>
  </si>
  <si>
    <t>IФ-72005-101.2-АР</t>
  </si>
  <si>
    <t>ООО Ромашка</t>
  </si>
  <si>
    <t>ООО Василек</t>
  </si>
  <si>
    <t xml:space="preserve"> Дефектный акт №4</t>
  </si>
  <si>
    <t xml:space="preserve">Демонтаж </t>
  </si>
  <si>
    <t>архитектурные решения</t>
  </si>
  <si>
    <t xml:space="preserve">Прошу Вас помощи в составлении графика освоения капитальных вложений в зависимости от указанной суммы в колонке 5 и её равномерном распределении в зависимости от сроков  начала и окончания работ указанных в колонках 7 и 8, пропорционально количесву дней в месяце. </t>
  </si>
  <si>
    <t>месяц начала работ</t>
  </si>
  <si>
    <t>месяц окончания работ</t>
  </si>
  <si>
    <t>Можно  удалить если исп. Формулу №1</t>
  </si>
  <si>
    <t>Месяцы</t>
  </si>
  <si>
    <t>конец месяца =&gt;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</si>
</sst>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/yyyy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5" fillId="3" borderId="2" xfId="0" applyFont="1" applyFill="1" applyBorder="1" applyAlignment="1">
      <alignment vertical="top" wrapText="1"/>
    </xf>
    <xf numFmtId="0" fontId="6" fillId="0" borderId="0" xfId="0" applyFont="1"/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 vertical="top" wrapText="1"/>
    </xf>
    <xf numFmtId="14" fontId="11" fillId="4" borderId="1" xfId="0" applyNumberFormat="1" applyFont="1" applyFill="1" applyBorder="1" applyAlignment="1">
      <alignment horizontal="center" vertical="center" wrapText="1"/>
    </xf>
    <xf numFmtId="17" fontId="6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vertical="top" wrapText="1"/>
    </xf>
    <xf numFmtId="14" fontId="3" fillId="0" borderId="0" xfId="0" applyNumberFormat="1" applyFont="1" applyBorder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 wrapText="1"/>
    </xf>
    <xf numFmtId="14" fontId="6" fillId="0" borderId="0" xfId="0" applyNumberFormat="1" applyFont="1" applyBorder="1" applyAlignment="1">
      <alignment horizontal="center" vertical="center"/>
    </xf>
    <xf numFmtId="164" fontId="11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/>
    <xf numFmtId="0" fontId="11" fillId="5" borderId="3" xfId="0" applyFont="1" applyFill="1" applyBorder="1" applyAlignment="1">
      <alignment vertical="center"/>
    </xf>
    <xf numFmtId="0" fontId="11" fillId="5" borderId="2" xfId="0" applyFont="1" applyFill="1" applyBorder="1" applyAlignment="1">
      <alignment vertical="center"/>
    </xf>
    <xf numFmtId="0" fontId="11" fillId="5" borderId="4" xfId="0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164" fontId="11" fillId="5" borderId="1" xfId="0" applyNumberFormat="1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4" fontId="11" fillId="0" borderId="1" xfId="0" applyNumberFormat="1" applyFont="1" applyBorder="1"/>
    <xf numFmtId="0" fontId="11" fillId="4" borderId="0" xfId="0" applyFont="1" applyFill="1" applyAlignment="1">
      <alignment horizontal="right"/>
    </xf>
    <xf numFmtId="0" fontId="11" fillId="4" borderId="1" xfId="0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5"/>
  <sheetViews>
    <sheetView tabSelected="1" zoomScale="70" zoomScaleNormal="70" zoomScaleSheetLayoutView="85" workbookViewId="0">
      <pane xSplit="3" ySplit="5" topLeftCell="E6" activePane="bottomRight" state="frozen"/>
      <selection pane="topRight" activeCell="F1" sqref="F1"/>
      <selection pane="bottomLeft" activeCell="A8" sqref="A8"/>
      <selection pane="bottomRight" activeCell="M6" sqref="M6"/>
    </sheetView>
  </sheetViews>
  <sheetFormatPr defaultRowHeight="15" x14ac:dyDescent="0.25"/>
  <cols>
    <col min="1" max="1" width="5.85546875" style="7" customWidth="1"/>
    <col min="2" max="2" width="29.140625" style="7" customWidth="1"/>
    <col min="3" max="3" width="21.5703125" style="7" customWidth="1"/>
    <col min="4" max="4" width="13" style="7" customWidth="1"/>
    <col min="5" max="5" width="17.85546875" style="7" customWidth="1"/>
    <col min="6" max="6" width="18" style="7" customWidth="1"/>
    <col min="7" max="7" width="13.85546875" style="7" customWidth="1"/>
    <col min="8" max="11" width="14.140625" style="7" customWidth="1"/>
    <col min="12" max="12" width="9.140625" style="7"/>
    <col min="13" max="37" width="10.7109375" style="7" customWidth="1"/>
    <col min="38" max="16384" width="9.140625" style="7"/>
  </cols>
  <sheetData>
    <row r="2" spans="1:37" s="9" customFormat="1" ht="51" x14ac:dyDescent="0.25">
      <c r="A2" s="10" t="s">
        <v>0</v>
      </c>
      <c r="B2" s="8" t="s">
        <v>1</v>
      </c>
      <c r="C2" s="10" t="s">
        <v>3</v>
      </c>
      <c r="D2" s="10" t="s">
        <v>6</v>
      </c>
      <c r="E2" s="10" t="s">
        <v>7</v>
      </c>
      <c r="F2" s="10" t="s">
        <v>4</v>
      </c>
      <c r="G2" s="10" t="s">
        <v>2</v>
      </c>
      <c r="H2" s="10" t="s">
        <v>5</v>
      </c>
      <c r="I2" s="28"/>
      <c r="J2" s="35" t="s">
        <v>18</v>
      </c>
      <c r="K2" s="35" t="s">
        <v>19</v>
      </c>
      <c r="M2" s="27">
        <v>43466</v>
      </c>
      <c r="N2" s="27">
        <v>43497</v>
      </c>
      <c r="O2" s="27">
        <v>43525</v>
      </c>
      <c r="P2" s="27">
        <v>43556</v>
      </c>
      <c r="Q2" s="27">
        <v>43586</v>
      </c>
      <c r="R2" s="27">
        <v>43617</v>
      </c>
      <c r="S2" s="27">
        <v>43647</v>
      </c>
      <c r="T2" s="27">
        <v>43678</v>
      </c>
      <c r="U2" s="27">
        <v>43709</v>
      </c>
      <c r="V2" s="27">
        <v>43739</v>
      </c>
      <c r="W2" s="27">
        <v>43770</v>
      </c>
      <c r="X2" s="27">
        <v>43800</v>
      </c>
      <c r="Y2" s="27">
        <v>43831</v>
      </c>
      <c r="Z2" s="27">
        <v>43862</v>
      </c>
      <c r="AA2" s="27">
        <v>43891</v>
      </c>
      <c r="AB2" s="27">
        <v>43922</v>
      </c>
      <c r="AC2" s="27">
        <v>43952</v>
      </c>
      <c r="AD2" s="27">
        <v>43983</v>
      </c>
      <c r="AE2" s="27">
        <v>44013</v>
      </c>
      <c r="AF2" s="27">
        <v>44044</v>
      </c>
      <c r="AG2" s="27">
        <v>44075</v>
      </c>
      <c r="AH2" s="27">
        <v>44105</v>
      </c>
      <c r="AI2" s="27">
        <v>44136</v>
      </c>
      <c r="AJ2" s="27">
        <v>44166</v>
      </c>
      <c r="AK2" s="27">
        <v>44197</v>
      </c>
    </row>
    <row r="3" spans="1:37" s="9" customFormat="1" ht="21" customHeight="1" x14ac:dyDescent="0.25">
      <c r="A3" s="23">
        <v>1</v>
      </c>
      <c r="B3" s="23">
        <v>2</v>
      </c>
      <c r="C3" s="23">
        <v>3</v>
      </c>
      <c r="D3" s="23">
        <v>4</v>
      </c>
      <c r="E3" s="23">
        <v>5</v>
      </c>
      <c r="F3" s="23">
        <v>6</v>
      </c>
      <c r="G3" s="23">
        <v>7</v>
      </c>
      <c r="H3" s="23">
        <v>8</v>
      </c>
      <c r="I3" s="29"/>
      <c r="J3" s="29"/>
      <c r="K3" s="29"/>
    </row>
    <row r="4" spans="1:37" ht="22.5" hidden="1" customHeight="1" x14ac:dyDescent="0.25">
      <c r="A4" s="23"/>
      <c r="B4" s="23"/>
      <c r="C4" s="23"/>
      <c r="D4" s="23"/>
      <c r="E4" s="23"/>
      <c r="F4" s="23"/>
      <c r="G4" s="23"/>
      <c r="H4" s="23"/>
      <c r="I4" s="29"/>
      <c r="J4" s="29"/>
      <c r="K4" s="29"/>
    </row>
    <row r="5" spans="1:37" ht="19.5" customHeight="1" x14ac:dyDescent="0.25">
      <c r="A5" s="24" t="s">
        <v>8</v>
      </c>
      <c r="B5" s="25"/>
      <c r="C5" s="6"/>
      <c r="D5" s="6"/>
      <c r="E5" s="6"/>
      <c r="F5" s="6"/>
      <c r="G5" s="6"/>
      <c r="H5" s="6"/>
      <c r="I5" s="30"/>
      <c r="J5" s="30"/>
      <c r="K5" s="30"/>
      <c r="M5" s="26">
        <f t="shared" ref="M5:AK5" si="0">DATE(YEAR(M$2),MONTH(M$2)+1,0)</f>
        <v>43496</v>
      </c>
      <c r="N5" s="26">
        <f t="shared" si="0"/>
        <v>43524</v>
      </c>
      <c r="O5" s="26">
        <f t="shared" si="0"/>
        <v>43555</v>
      </c>
      <c r="P5" s="26">
        <f t="shared" si="0"/>
        <v>43585</v>
      </c>
      <c r="Q5" s="26">
        <f t="shared" si="0"/>
        <v>43616</v>
      </c>
      <c r="R5" s="26">
        <f t="shared" si="0"/>
        <v>43646</v>
      </c>
      <c r="S5" s="26">
        <f t="shared" si="0"/>
        <v>43677</v>
      </c>
      <c r="T5" s="26">
        <f t="shared" si="0"/>
        <v>43708</v>
      </c>
      <c r="U5" s="26">
        <f t="shared" si="0"/>
        <v>43738</v>
      </c>
      <c r="V5" s="26">
        <f t="shared" si="0"/>
        <v>43769</v>
      </c>
      <c r="W5" s="26">
        <f t="shared" si="0"/>
        <v>43799</v>
      </c>
      <c r="X5" s="26">
        <f t="shared" si="0"/>
        <v>43830</v>
      </c>
      <c r="Y5" s="26">
        <f t="shared" si="0"/>
        <v>43861</v>
      </c>
      <c r="Z5" s="26">
        <f t="shared" si="0"/>
        <v>43890</v>
      </c>
      <c r="AA5" s="26">
        <f t="shared" si="0"/>
        <v>43921</v>
      </c>
      <c r="AB5" s="26">
        <f t="shared" si="0"/>
        <v>43951</v>
      </c>
      <c r="AC5" s="26">
        <f t="shared" si="0"/>
        <v>43982</v>
      </c>
      <c r="AD5" s="26">
        <f t="shared" si="0"/>
        <v>44012</v>
      </c>
      <c r="AE5" s="26">
        <f t="shared" si="0"/>
        <v>44043</v>
      </c>
      <c r="AF5" s="26">
        <f t="shared" si="0"/>
        <v>44074</v>
      </c>
      <c r="AG5" s="26">
        <f t="shared" si="0"/>
        <v>44104</v>
      </c>
      <c r="AH5" s="26">
        <f t="shared" si="0"/>
        <v>44135</v>
      </c>
      <c r="AI5" s="26">
        <f t="shared" si="0"/>
        <v>44165</v>
      </c>
      <c r="AJ5" s="26">
        <f t="shared" si="0"/>
        <v>44196</v>
      </c>
      <c r="AK5" s="26">
        <f t="shared" si="0"/>
        <v>44227</v>
      </c>
    </row>
    <row r="6" spans="1:37" ht="82.5" customHeight="1" x14ac:dyDescent="0.25">
      <c r="A6" s="1">
        <v>3</v>
      </c>
      <c r="B6" s="4" t="s">
        <v>14</v>
      </c>
      <c r="C6" s="2" t="s">
        <v>15</v>
      </c>
      <c r="D6" s="11">
        <v>7684</v>
      </c>
      <c r="E6" s="12">
        <v>26827068</v>
      </c>
      <c r="F6" s="2" t="s">
        <v>12</v>
      </c>
      <c r="G6" s="15">
        <v>43367</v>
      </c>
      <c r="H6" s="3">
        <v>43429</v>
      </c>
      <c r="I6" s="31"/>
      <c r="J6" s="34">
        <f>DATE(YEAR(G6),MONTH($G6),1)</f>
        <v>43344</v>
      </c>
      <c r="K6" s="34">
        <f>DATE(YEAR($H6),MONTH(H6),1)</f>
        <v>43405</v>
      </c>
      <c r="M6" s="36">
        <f>$E6/($H6-$G6+1)*(M$2&gt;=$J6)*(M$2&lt;=$H6)*(IF(M$2=$K6,DAY($H6),DAY(M$5))-(M$2=$J6)*(DAY($G6)-1))</f>
        <v>0</v>
      </c>
      <c r="N6" s="36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s="16" customFormat="1" ht="126" customHeight="1" x14ac:dyDescent="0.25">
      <c r="A7" s="1">
        <v>12</v>
      </c>
      <c r="B7" s="4" t="s">
        <v>9</v>
      </c>
      <c r="C7" s="13" t="s">
        <v>10</v>
      </c>
      <c r="D7" s="11">
        <v>7758</v>
      </c>
      <c r="E7" s="12">
        <v>77660327</v>
      </c>
      <c r="F7" s="13" t="s">
        <v>13</v>
      </c>
      <c r="G7" s="14">
        <v>43412</v>
      </c>
      <c r="H7" s="14">
        <v>43580</v>
      </c>
      <c r="I7" s="32"/>
      <c r="J7" s="34">
        <f t="shared" ref="J7:J8" si="1">DATE(YEAR(G7),MONTH($G7),1)</f>
        <v>43405</v>
      </c>
      <c r="K7" s="34">
        <f t="shared" ref="K7:K8" si="2">DATE(YEAR($H7),MONTH(H7),1)</f>
        <v>43556</v>
      </c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</row>
    <row r="8" spans="1:37" ht="156.75" customHeight="1" x14ac:dyDescent="0.25">
      <c r="A8" s="1">
        <v>38</v>
      </c>
      <c r="B8" s="20" t="s">
        <v>11</v>
      </c>
      <c r="C8" s="13" t="s">
        <v>16</v>
      </c>
      <c r="D8" s="17">
        <v>8177</v>
      </c>
      <c r="E8" s="19">
        <v>7171007</v>
      </c>
      <c r="F8" s="13" t="s">
        <v>13</v>
      </c>
      <c r="G8" s="18">
        <v>43585</v>
      </c>
      <c r="H8" s="18">
        <v>43617</v>
      </c>
      <c r="I8" s="33"/>
      <c r="J8" s="34">
        <f t="shared" si="1"/>
        <v>43556</v>
      </c>
      <c r="K8" s="34">
        <f t="shared" si="2"/>
        <v>43617</v>
      </c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</row>
    <row r="10" spans="1:37" ht="20.25" x14ac:dyDescent="0.25">
      <c r="B10" s="22" t="s">
        <v>17</v>
      </c>
      <c r="C10" s="22"/>
      <c r="D10" s="22"/>
      <c r="E10" s="22"/>
      <c r="F10" s="22"/>
      <c r="G10" s="22"/>
      <c r="H10" s="22"/>
      <c r="I10" s="21"/>
      <c r="J10" s="21"/>
      <c r="K10" s="21"/>
    </row>
    <row r="11" spans="1:37" ht="20.25" x14ac:dyDescent="0.25">
      <c r="B11" s="22"/>
      <c r="C11" s="22"/>
      <c r="D11" s="22"/>
      <c r="E11" s="22"/>
      <c r="F11" s="22"/>
      <c r="G11" s="22"/>
      <c r="H11" s="22"/>
      <c r="I11" s="21"/>
      <c r="J11" s="21"/>
      <c r="K11" s="21"/>
    </row>
    <row r="12" spans="1:37" ht="20.25" x14ac:dyDescent="0.25">
      <c r="B12" s="22"/>
      <c r="C12" s="22"/>
      <c r="D12" s="22"/>
      <c r="E12" s="22"/>
      <c r="F12" s="22"/>
      <c r="G12" s="22"/>
      <c r="H12" s="22"/>
      <c r="I12" s="21"/>
      <c r="J12" s="21"/>
      <c r="K12" s="21"/>
    </row>
    <row r="13" spans="1:37" ht="20.25" x14ac:dyDescent="0.25">
      <c r="B13" s="22"/>
      <c r="C13" s="22"/>
      <c r="D13" s="22"/>
      <c r="E13" s="22"/>
      <c r="F13" s="22"/>
      <c r="G13" s="22"/>
      <c r="H13" s="22"/>
      <c r="I13" s="21"/>
      <c r="J13" s="21"/>
      <c r="K13" s="21"/>
    </row>
    <row r="14" spans="1:37" ht="20.25" x14ac:dyDescent="0.25">
      <c r="B14" s="22"/>
      <c r="C14" s="22"/>
      <c r="D14" s="22"/>
      <c r="E14" s="22"/>
      <c r="F14" s="22"/>
      <c r="G14" s="22"/>
      <c r="H14" s="22"/>
      <c r="I14" s="21"/>
      <c r="J14" s="21"/>
      <c r="K14" s="21"/>
    </row>
    <row r="15" spans="1:37" ht="20.25" x14ac:dyDescent="0.25">
      <c r="B15" s="22"/>
      <c r="C15" s="22"/>
      <c r="D15" s="22"/>
      <c r="E15" s="22"/>
      <c r="F15" s="22"/>
      <c r="G15" s="22"/>
      <c r="H15" s="22"/>
      <c r="I15" s="21"/>
      <c r="J15" s="21"/>
      <c r="K15" s="21"/>
    </row>
  </sheetData>
  <mergeCells count="10">
    <mergeCell ref="B10:H15"/>
    <mergeCell ref="C3:C4"/>
    <mergeCell ref="G3:G4"/>
    <mergeCell ref="H3:H4"/>
    <mergeCell ref="F3:F4"/>
    <mergeCell ref="A5:B5"/>
    <mergeCell ref="E3:E4"/>
    <mergeCell ref="A3:A4"/>
    <mergeCell ref="D3:D4"/>
    <mergeCell ref="B3:B4"/>
  </mergeCells>
  <pageMargins left="0.23622047244094491" right="0.23622047244094491" top="0.74803149606299213" bottom="0.74803149606299213" header="0.31496062992125984" footer="0.31496062992125984"/>
  <pageSetup paperSize="9" scale="7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3:Y9"/>
  <sheetViews>
    <sheetView workbookViewId="0">
      <selection activeCell="C30" sqref="C30"/>
    </sheetView>
  </sheetViews>
  <sheetFormatPr defaultRowHeight="15" x14ac:dyDescent="0.25"/>
  <sheetData>
    <row r="3" spans="8:25" ht="63.75" x14ac:dyDescent="0.25">
      <c r="H3" s="35" t="s">
        <v>20</v>
      </c>
      <c r="I3" s="35" t="s">
        <v>20</v>
      </c>
      <c r="J3" s="37" t="s">
        <v>21</v>
      </c>
      <c r="K3" s="38"/>
      <c r="L3" s="38"/>
      <c r="M3" s="38"/>
      <c r="N3" s="38"/>
      <c r="O3" s="38"/>
      <c r="P3" s="38"/>
      <c r="Q3" s="38"/>
      <c r="R3" s="38"/>
      <c r="S3" s="38"/>
      <c r="T3" s="38"/>
      <c r="U3" s="39"/>
      <c r="V3" s="40"/>
      <c r="W3" s="40"/>
      <c r="X3" s="40"/>
      <c r="Y3" s="40"/>
    </row>
    <row r="4" spans="8:25" ht="38.25" x14ac:dyDescent="0.25">
      <c r="H4" s="35" t="s">
        <v>18</v>
      </c>
      <c r="I4" s="35" t="s">
        <v>19</v>
      </c>
      <c r="J4" s="41">
        <v>40544</v>
      </c>
      <c r="K4" s="41">
        <v>40575</v>
      </c>
      <c r="L4" s="41">
        <v>40603</v>
      </c>
      <c r="M4" s="41">
        <v>40634</v>
      </c>
      <c r="N4" s="41">
        <v>40664</v>
      </c>
      <c r="O4" s="41">
        <v>40695</v>
      </c>
      <c r="P4" s="41">
        <v>40725</v>
      </c>
      <c r="Q4" s="41">
        <v>40756</v>
      </c>
      <c r="R4" s="41">
        <v>40787</v>
      </c>
      <c r="S4" s="41">
        <v>40817</v>
      </c>
      <c r="T4" s="41">
        <v>40848</v>
      </c>
      <c r="U4" s="41">
        <v>40878</v>
      </c>
      <c r="V4" s="41">
        <v>40909</v>
      </c>
      <c r="W4" s="41">
        <v>40940</v>
      </c>
      <c r="X4" s="41">
        <v>40969</v>
      </c>
      <c r="Y4" s="41">
        <v>41000</v>
      </c>
    </row>
    <row r="5" spans="8:25" x14ac:dyDescent="0.25">
      <c r="H5" s="35"/>
      <c r="I5" s="42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</row>
    <row r="6" spans="8:25" x14ac:dyDescent="0.25">
      <c r="H6" s="45"/>
      <c r="I6" s="46" t="s">
        <v>22</v>
      </c>
      <c r="J6" s="26">
        <f t="shared" ref="J6:Y6" si="0">DATE(YEAR(J$2),MONTH(J$2)+1,0)</f>
        <v>31</v>
      </c>
      <c r="K6" s="26">
        <f t="shared" si="0"/>
        <v>31</v>
      </c>
      <c r="L6" s="26">
        <f t="shared" si="0"/>
        <v>31</v>
      </c>
      <c r="M6" s="26">
        <f t="shared" si="0"/>
        <v>31</v>
      </c>
      <c r="N6" s="26">
        <f t="shared" si="0"/>
        <v>31</v>
      </c>
      <c r="O6" s="26">
        <f t="shared" si="0"/>
        <v>31</v>
      </c>
      <c r="P6" s="26">
        <f t="shared" si="0"/>
        <v>31</v>
      </c>
      <c r="Q6" s="26">
        <f t="shared" si="0"/>
        <v>31</v>
      </c>
      <c r="R6" s="26">
        <f t="shared" si="0"/>
        <v>31</v>
      </c>
      <c r="S6" s="26">
        <f t="shared" si="0"/>
        <v>31</v>
      </c>
      <c r="T6" s="26">
        <f t="shared" si="0"/>
        <v>31</v>
      </c>
      <c r="U6" s="26">
        <f t="shared" si="0"/>
        <v>31</v>
      </c>
      <c r="V6" s="26">
        <f t="shared" si="0"/>
        <v>31</v>
      </c>
      <c r="W6" s="26">
        <f t="shared" si="0"/>
        <v>31</v>
      </c>
      <c r="X6" s="26">
        <f t="shared" si="0"/>
        <v>31</v>
      </c>
      <c r="Y6" s="26">
        <f t="shared" si="0"/>
        <v>31</v>
      </c>
    </row>
    <row r="7" spans="8:25" x14ac:dyDescent="0.25">
      <c r="H7" s="34">
        <f>DATE(YEAR($BL7),MONTH($BL7),1)</f>
        <v>1</v>
      </c>
      <c r="I7" s="34">
        <f>DATE(YEAR($BM7),MONTH($BM7),1)</f>
        <v>1</v>
      </c>
      <c r="J7" s="44">
        <f>$BN7/($BM7-$BL7+1)*(J$2&gt;=$BQ7)*(J$2&lt;=$BM7)*(IF(J$2=$BR7,DAY($BM7),DAY(#REF!))-(J$2=$BQ7)*(DAY($BL7)-1))</f>
        <v>0</v>
      </c>
      <c r="K7" s="44">
        <f>$BN7/($BM7-$BL7+1)*(K$2&gt;=$BQ7)*(K$2&lt;=$BM7)*(IF(K$2=$BR7,DAY($BM7),DAY(#REF!))-(K$2=$BQ7)*(DAY($BL7)-1))</f>
        <v>0</v>
      </c>
      <c r="L7" s="44">
        <f>$BN7/($BM7-$BL7+1)*(L$2&gt;=$BQ7)*(L$2&lt;=$BM7)*(IF(L$2=$BR7,DAY($BM7),DAY(#REF!))-(L$2=$BQ7)*(DAY($BL7)-1))</f>
        <v>0</v>
      </c>
      <c r="M7" s="44">
        <f>$BN7/($BM7-$BL7+1)*(M$2&gt;=$BQ7)*(M$2&lt;=$BM7)*(IF(M$2=$BR7,DAY($BM7),DAY(#REF!))-(M$2=$BQ7)*(DAY($BL7)-1))</f>
        <v>0</v>
      </c>
      <c r="N7" s="44">
        <f>$BN7/($BM7-$BL7+1)*(N$2&gt;=$BQ7)*(N$2&lt;=$BM7)*(IF(N$2=$BR7,DAY($BM7),DAY(#REF!))-(N$2=$BQ7)*(DAY($BL7)-1))</f>
        <v>0</v>
      </c>
      <c r="O7" s="44">
        <f>$BN7/($BM7-$BL7+1)*(O$2&gt;=$BQ7)*(O$2&lt;=$BM7)*(IF(O$2=$BR7,DAY($BM7),DAY(#REF!))-(O$2=$BQ7)*(DAY($BL7)-1))</f>
        <v>0</v>
      </c>
      <c r="P7" s="44">
        <f>$BN7/($BM7-$BL7+1)*(P$2&gt;=$BQ7)*(P$2&lt;=$BM7)*(IF(P$2=$BR7,DAY($BM7),DAY(#REF!))-(P$2=$BQ7)*(DAY($BL7)-1))</f>
        <v>0</v>
      </c>
      <c r="Q7" s="44">
        <f>$BN7/($BM7-$BL7+1)*(Q$2&gt;=$BQ7)*(Q$2&lt;=$BM7)*(IF(Q$2=$BR7,DAY($BM7),DAY(#REF!))-(Q$2=$BQ7)*(DAY($BL7)-1))</f>
        <v>0</v>
      </c>
      <c r="R7" s="44">
        <f>$BN7/($BM7-$BL7+1)*(R$2&gt;=$BQ7)*(R$2&lt;=$BM7)*(IF(R$2=$BR7,DAY($BM7),DAY(#REF!))-(R$2=$BQ7)*(DAY($BL7)-1))</f>
        <v>0</v>
      </c>
      <c r="S7" s="44">
        <f>$BN7/($BM7-$BL7+1)*(S$2&gt;=$BQ7)*(S$2&lt;=$BM7)*(IF(S$2=$BR7,DAY($BM7),DAY(#REF!))-(S$2=$BQ7)*(DAY($BL7)-1))</f>
        <v>0</v>
      </c>
      <c r="T7" s="44">
        <f>$BN7/($BM7-$BL7+1)*(T$2&gt;=$BQ7)*(T$2&lt;=$BM7)*(IF(T$2=$BR7,DAY($BM7),DAY(#REF!))-(T$2=$BQ7)*(DAY($BL7)-1))</f>
        <v>0</v>
      </c>
      <c r="U7" s="44">
        <f>$BN7/($BM7-$BL7+1)*(U$2&gt;=$BQ7)*(U$2&lt;=$BM7)*(IF(U$2=$BR7,DAY($BM7),DAY(#REF!))-(U$2=$BQ7)*(DAY($BL7)-1))</f>
        <v>0</v>
      </c>
      <c r="V7" s="44">
        <f>$BN7/($BM7-$BL7+1)*(V$2&gt;=$BQ7)*(V$2&lt;=$BM7)*(IF(V$2=$BR7,DAY($BM7),DAY(#REF!))-(V$2=$BQ7)*(DAY($BL7)-1))</f>
        <v>0</v>
      </c>
      <c r="W7" s="44">
        <f>$BN7/($BM7-$BL7+1)*(W$2&gt;=$BQ7)*(W$2&lt;=$BM7)*(IF(W$2=$BR7,DAY($BM7),DAY(#REF!))-(W$2=$BQ7)*(DAY($BL7)-1))</f>
        <v>0</v>
      </c>
      <c r="X7" s="44">
        <f>$BN7/($BM7-$BL7+1)*(X$2&gt;=$BQ7)*(X$2&lt;=$BM7)*(IF(X$2=$BR7,DAY($BM7),DAY(#REF!))-(X$2=$BQ7)*(DAY($BL7)-1))</f>
        <v>0</v>
      </c>
      <c r="Y7" s="44">
        <f>$BN7/($BM7-$BL7+1)*(Y$2&gt;=$BQ7)*(Y$2&lt;=$BM7)*(IF(Y$2=$BR7,DAY($BM7),DAY(#REF!))-(Y$2=$BQ7)*(DAY($BL7)-1))</f>
        <v>0</v>
      </c>
    </row>
    <row r="8" spans="8:25" x14ac:dyDescent="0.25">
      <c r="H8" s="34">
        <f>DATE(YEAR($BL8),MONTH($BL8),1)</f>
        <v>1</v>
      </c>
      <c r="I8" s="34">
        <f>DATE(YEAR($BM8),MONTH($BM8),1)</f>
        <v>1</v>
      </c>
      <c r="J8" s="44">
        <f>$BN8/($BM8-$BL8+1)*(J$2&gt;=$BQ8)*(J$2&lt;=$BM8)*(IF(J$2=$BR8,DAY($BM8),DAY(#REF!))-(J$2=$BQ8)*(DAY($BL8)-1))</f>
        <v>0</v>
      </c>
      <c r="K8" s="44">
        <f>$BN8/($BM8-$BL8+1)*(K$2&gt;=$BQ8)*(K$2&lt;=$BM8)*(IF(K$2=$BR8,DAY($BM8),DAY(#REF!))-(K$2=$BQ8)*(DAY($BL8)-1))</f>
        <v>0</v>
      </c>
      <c r="L8" s="44">
        <f>$BN8/($BM8-$BL8+1)*(L$2&gt;=$BQ8)*(L$2&lt;=$BM8)*(IF(L$2=$BR8,DAY($BM8),DAY(#REF!))-(L$2=$BQ8)*(DAY($BL8)-1))</f>
        <v>0</v>
      </c>
      <c r="M8" s="44">
        <f>$BN8/($BM8-$BL8+1)*(M$2&gt;=$BQ8)*(M$2&lt;=$BM8)*(IF(M$2=$BR8,DAY($BM8),DAY(#REF!))-(M$2=$BQ8)*(DAY($BL8)-1))</f>
        <v>0</v>
      </c>
      <c r="N8" s="44">
        <f>$BN8/($BM8-$BL8+1)*(N$2&gt;=$BQ8)*(N$2&lt;=$BM8)*(IF(N$2=$BR8,DAY($BM8),DAY(#REF!))-(N$2=$BQ8)*(DAY($BL8)-1))</f>
        <v>0</v>
      </c>
      <c r="O8" s="44">
        <f>$BN8/($BM8-$BL8+1)*(O$2&gt;=$BQ8)*(O$2&lt;=$BM8)*(IF(O$2=$BR8,DAY($BM8),DAY(#REF!))-(O$2=$BQ8)*(DAY($BL8)-1))</f>
        <v>0</v>
      </c>
      <c r="P8" s="44">
        <f>$BN8/($BM8-$BL8+1)*(P$2&gt;=$BQ8)*(P$2&lt;=$BM8)*(IF(P$2=$BR8,DAY($BM8),DAY(#REF!))-(P$2=$BQ8)*(DAY($BL8)-1))</f>
        <v>0</v>
      </c>
      <c r="Q8" s="44">
        <f>$BN8/($BM8-$BL8+1)*(Q$2&gt;=$BQ8)*(Q$2&lt;=$BM8)*(IF(Q$2=$BR8,DAY($BM8),DAY(#REF!))-(Q$2=$BQ8)*(DAY($BL8)-1))</f>
        <v>0</v>
      </c>
      <c r="R8" s="44">
        <f>$BN8/($BM8-$BL8+1)*(R$2&gt;=$BQ8)*(R$2&lt;=$BM8)*(IF(R$2=$BR8,DAY($BM8),DAY(#REF!))-(R$2=$BQ8)*(DAY($BL8)-1))</f>
        <v>0</v>
      </c>
      <c r="S8" s="44">
        <f>$BN8/($BM8-$BL8+1)*(S$2&gt;=$BQ8)*(S$2&lt;=$BM8)*(IF(S$2=$BR8,DAY($BM8),DAY(#REF!))-(S$2=$BQ8)*(DAY($BL8)-1))</f>
        <v>0</v>
      </c>
      <c r="T8" s="44">
        <f>$BN8/($BM8-$BL8+1)*(T$2&gt;=$BQ8)*(T$2&lt;=$BM8)*(IF(T$2=$BR8,DAY($BM8),DAY(#REF!))-(T$2=$BQ8)*(DAY($BL8)-1))</f>
        <v>0</v>
      </c>
      <c r="U8" s="44">
        <f>$BN8/($BM8-$BL8+1)*(U$2&gt;=$BQ8)*(U$2&lt;=$BM8)*(IF(U$2=$BR8,DAY($BM8),DAY(#REF!))-(U$2=$BQ8)*(DAY($BL8)-1))</f>
        <v>0</v>
      </c>
      <c r="V8" s="44">
        <f>$BN8/($BM8-$BL8+1)*(V$2&gt;=$BQ8)*(V$2&lt;=$BM8)*(IF(V$2=$BR8,DAY($BM8),DAY(#REF!))-(V$2=$BQ8)*(DAY($BL8)-1))</f>
        <v>0</v>
      </c>
      <c r="W8" s="44">
        <f>$BN8/($BM8-$BL8+1)*(W$2&gt;=$BQ8)*(W$2&lt;=$BM8)*(IF(W$2=$BR8,DAY($BM8),DAY(#REF!))-(W$2=$BQ8)*(DAY($BL8)-1))</f>
        <v>0</v>
      </c>
      <c r="X8" s="44">
        <f>$BN8/($BM8-$BL8+1)*(X$2&gt;=$BQ8)*(X$2&lt;=$BM8)*(IF(X$2=$BR8,DAY($BM8),DAY(#REF!))-(X$2=$BQ8)*(DAY($BL8)-1))</f>
        <v>0</v>
      </c>
      <c r="Y8" s="44">
        <f>$BN8/($BM8-$BL8+1)*(Y$2&gt;=$BQ8)*(Y$2&lt;=$BM8)*(IF(Y$2=$BR8,DAY($BM8),DAY(#REF!))-(Y$2=$BQ8)*(DAY($BL8)-1))</f>
        <v>0</v>
      </c>
    </row>
    <row r="9" spans="8:25" x14ac:dyDescent="0.25">
      <c r="H9" s="34">
        <f>DATE(YEAR($BL9),MONTH($BL9),1)</f>
        <v>1</v>
      </c>
      <c r="I9" s="34">
        <f>DATE(YEAR($BM9),MONTH($BM9),1)</f>
        <v>1</v>
      </c>
      <c r="J9" s="44">
        <f>$BN9/($BM9-$BL9+1)*(J$2&gt;=$BQ9)*(J$2&lt;=$BM9)*(IF(J$2=$BR9,DAY($BM9),DAY(#REF!))-(J$2=$BQ9)*(DAY($BL9)-1))</f>
        <v>0</v>
      </c>
      <c r="K9" s="44">
        <f>$BN9/($BM9-$BL9+1)*(K$2&gt;=$BQ9)*(K$2&lt;=$BM9)*(IF(K$2=$BR9,DAY($BM9),DAY(#REF!))-(K$2=$BQ9)*(DAY($BL9)-1))</f>
        <v>0</v>
      </c>
      <c r="L9" s="44">
        <f>$BN9/($BM9-$BL9+1)*(L$2&gt;=$BQ9)*(L$2&lt;=$BM9)*(IF(L$2=$BR9,DAY($BM9),DAY(#REF!))-(L$2=$BQ9)*(DAY($BL9)-1))</f>
        <v>0</v>
      </c>
      <c r="M9" s="44">
        <f>$BN9/($BM9-$BL9+1)*(M$2&gt;=$BQ9)*(M$2&lt;=$BM9)*(IF(M$2=$BR9,DAY($BM9),DAY(#REF!))-(M$2=$BQ9)*(DAY($BL9)-1))</f>
        <v>0</v>
      </c>
      <c r="N9" s="44">
        <f>$BN9/($BM9-$BL9+1)*(N$2&gt;=$BQ9)*(N$2&lt;=$BM9)*(IF(N$2=$BR9,DAY($BM9),DAY(#REF!))-(N$2=$BQ9)*(DAY($BL9)-1))</f>
        <v>0</v>
      </c>
      <c r="O9" s="44">
        <f>$BN9/($BM9-$BL9+1)*(O$2&gt;=$BQ9)*(O$2&lt;=$BM9)*(IF(O$2=$BR9,DAY($BM9),DAY(#REF!))-(O$2=$BQ9)*(DAY($BL9)-1))</f>
        <v>0</v>
      </c>
      <c r="P9" s="44">
        <f>$BN9/($BM9-$BL9+1)*(P$2&gt;=$BQ9)*(P$2&lt;=$BM9)*(IF(P$2=$BR9,DAY($BM9),DAY(#REF!))-(P$2=$BQ9)*(DAY($BL9)-1))</f>
        <v>0</v>
      </c>
      <c r="Q9" s="44">
        <f>$BN9/($BM9-$BL9+1)*(Q$2&gt;=$BQ9)*(Q$2&lt;=$BM9)*(IF(Q$2=$BR9,DAY($BM9),DAY(#REF!))-(Q$2=$BQ9)*(DAY($BL9)-1))</f>
        <v>0</v>
      </c>
      <c r="R9" s="44">
        <f>$BN9/($BM9-$BL9+1)*(R$2&gt;=$BQ9)*(R$2&lt;=$BM9)*(IF(R$2=$BR9,DAY($BM9),DAY(#REF!))-(R$2=$BQ9)*(DAY($BL9)-1))</f>
        <v>0</v>
      </c>
      <c r="S9" s="44">
        <f>$BN9/($BM9-$BL9+1)*(S$2&gt;=$BQ9)*(S$2&lt;=$BM9)*(IF(S$2=$BR9,DAY($BM9),DAY(#REF!))-(S$2=$BQ9)*(DAY($BL9)-1))</f>
        <v>0</v>
      </c>
      <c r="T9" s="44">
        <f>$BN9/($BM9-$BL9+1)*(T$2&gt;=$BQ9)*(T$2&lt;=$BM9)*(IF(T$2=$BR9,DAY($BM9),DAY(#REF!))-(T$2=$BQ9)*(DAY($BL9)-1))</f>
        <v>0</v>
      </c>
      <c r="U9" s="44">
        <f>$BN9/($BM9-$BL9+1)*(U$2&gt;=$BQ9)*(U$2&lt;=$BM9)*(IF(U$2=$BR9,DAY($BM9),DAY(#REF!))-(U$2=$BQ9)*(DAY($BL9)-1))</f>
        <v>0</v>
      </c>
      <c r="V9" s="44">
        <f>$BN9/($BM9-$BL9+1)*(V$2&gt;=$BQ9)*(V$2&lt;=$BM9)*(IF(V$2=$BR9,DAY($BM9),DAY(#REF!))-(V$2=$BQ9)*(DAY($BL9)-1))</f>
        <v>0</v>
      </c>
      <c r="W9" s="44">
        <f>$BN9/($BM9-$BL9+1)*(W$2&gt;=$BQ9)*(W$2&lt;=$BM9)*(IF(W$2=$BR9,DAY($BM9),DAY(#REF!))-(W$2=$BQ9)*(DAY($BL9)-1))</f>
        <v>0</v>
      </c>
      <c r="X9" s="44">
        <f>$BN9/($BM9-$BL9+1)*(X$2&gt;=$BQ9)*(X$2&lt;=$BM9)*(IF(X$2=$BR9,DAY($BM9),DAY(#REF!))-(X$2=$BQ9)*(DAY($BL9)-1))</f>
        <v>0</v>
      </c>
      <c r="Y9" s="44">
        <f>$BN9/($BM9-$BL9+1)*(Y$2&gt;=$BQ9)*(Y$2&lt;=$BM9)*(IF(Y$2=$BR9,DAY($BM9),DAY(#REF!))-(Y$2=$BQ9)*(DAY($BL9)-1))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Объект 1</vt:lpstr>
      <vt:lpstr>График освоения объекта 1 </vt:lpstr>
      <vt:lpstr>'Объект 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Федорищев Андрей Борисович</dc:creator>
  <cp:lastModifiedBy>ООУП</cp:lastModifiedBy>
  <cp:lastPrinted>2019-06-28T04:51:18Z</cp:lastPrinted>
  <dcterms:created xsi:type="dcterms:W3CDTF">2018-05-17T04:44:37Z</dcterms:created>
  <dcterms:modified xsi:type="dcterms:W3CDTF">2019-09-06T05:17:40Z</dcterms:modified>
</cp:coreProperties>
</file>