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Лист1!$A$3:$J$3</definedName>
  </definedNames>
  <calcPr calcId="145621"/>
</workbook>
</file>

<file path=xl/calcChain.xml><?xml version="1.0" encoding="utf-8"?>
<calcChain xmlns="http://schemas.openxmlformats.org/spreadsheetml/2006/main">
  <c r="J11" i="1" l="1"/>
  <c r="J10" i="1"/>
  <c r="J9" i="1"/>
  <c r="J5" i="1"/>
  <c r="A5" i="1"/>
  <c r="J4" i="1"/>
  <c r="A4" i="1"/>
  <c r="A2" i="1"/>
  <c r="J6" i="1" s="1"/>
  <c r="J8" i="1" l="1"/>
  <c r="J7" i="1"/>
</calcChain>
</file>

<file path=xl/comments1.xml><?xml version="1.0" encoding="utf-8"?>
<comments xmlns="http://schemas.openxmlformats.org/spreadsheetml/2006/main">
  <authors>
    <author>Автор</author>
  </authors>
  <commentList>
    <comment ref="I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Первое сокращение - кому отдано распоряжение на оформление, в скобках - с чьих кодов. Например:
ТТ(АР) - отправка Дисл с ЕЛС АкваРейл
ТТ(АВ) - отправка Дисл с ЕЛС АГРОВАГОН
ТТ(ТТ) - отправка Дисл с ЕЛС Транспортные Технологии
СИ(АР/АВ) - отправка Серг Ив с ЕЛС АР/АВ
тр - транзитный вагон, оформление не требуется.</t>
        </r>
      </text>
    </comment>
    <comment ref="F1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Брак Комаричи 24,5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Брак Комаричи 24,5</t>
        </r>
      </text>
    </comment>
  </commentList>
</comments>
</file>

<file path=xl/sharedStrings.xml><?xml version="1.0" encoding="utf-8"?>
<sst xmlns="http://schemas.openxmlformats.org/spreadsheetml/2006/main" count="50" uniqueCount="29">
  <si>
    <t>№                     вагона</t>
  </si>
  <si>
    <t>Род  вагона</t>
  </si>
  <si>
    <t>сл.деп.рем</t>
  </si>
  <si>
    <t>сост.</t>
  </si>
  <si>
    <t>Чьи расходы</t>
  </si>
  <si>
    <t>Станция</t>
  </si>
  <si>
    <t>Дата прибытия            в ремонт</t>
  </si>
  <si>
    <t>Дата выхода из ремонта</t>
  </si>
  <si>
    <t>Отправка из рем</t>
  </si>
  <si>
    <t>простой в сутках</t>
  </si>
  <si>
    <t>зрв</t>
  </si>
  <si>
    <t>Аренда РАТ</t>
  </si>
  <si>
    <t>пор</t>
  </si>
  <si>
    <t>РАТ</t>
  </si>
  <si>
    <t>ДИ(АВ)</t>
  </si>
  <si>
    <t>АВ(К)</t>
  </si>
  <si>
    <t>кр</t>
  </si>
  <si>
    <t>гр</t>
  </si>
  <si>
    <t>АВ</t>
  </si>
  <si>
    <t>тр</t>
  </si>
  <si>
    <t>Армавир-Рост</t>
  </si>
  <si>
    <t>ВП(АВ)</t>
  </si>
  <si>
    <t>Елец</t>
  </si>
  <si>
    <t>Краснодар-1</t>
  </si>
  <si>
    <t>фпл</t>
  </si>
  <si>
    <t>АВ(ИТЗ)</t>
  </si>
  <si>
    <t>СПТ-Вит</t>
  </si>
  <si>
    <t>Льгов-Киевский</t>
  </si>
  <si>
    <t>Иркутск-сорт.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</si>
</sst>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\ yy;@"/>
  </numFmts>
  <fonts count="14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i/>
      <sz val="12"/>
      <name val="Arial Cyr"/>
      <charset val="204"/>
    </font>
    <font>
      <sz val="11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4"/>
      <name val="Arial"/>
      <family val="2"/>
      <charset val="204"/>
    </font>
    <font>
      <sz val="11"/>
      <color theme="9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36">
    <xf numFmtId="0" fontId="0" fillId="0" borderId="0" xfId="0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8" fillId="2" borderId="5" xfId="0" applyNumberFormat="1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center"/>
    </xf>
    <xf numFmtId="14" fontId="10" fillId="0" borderId="5" xfId="1" applyNumberFormat="1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49" fontId="2" fillId="4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4" fontId="12" fillId="0" borderId="5" xfId="1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0" fontId="8" fillId="5" borderId="5" xfId="0" applyNumberFormat="1" applyFont="1" applyFill="1" applyBorder="1" applyAlignment="1">
      <alignment horizontal="center"/>
    </xf>
    <xf numFmtId="14" fontId="12" fillId="0" borderId="5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4" fontId="13" fillId="0" borderId="5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164" fontId="2" fillId="6" borderId="5" xfId="0" applyNumberFormat="1" applyFont="1" applyFill="1" applyBorder="1" applyAlignment="1">
      <alignment horizontal="center"/>
    </xf>
    <xf numFmtId="164" fontId="2" fillId="5" borderId="5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5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\DISL\&#1048;&#1070;&#1053;&#1068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мая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82">
          <cell r="B282">
            <v>59094128</v>
          </cell>
        </row>
        <row r="287">
          <cell r="B287">
            <v>59094342</v>
          </cell>
        </row>
        <row r="327">
          <cell r="B327">
            <v>59097857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11"/>
  <sheetViews>
    <sheetView tabSelected="1" workbookViewId="0">
      <selection activeCell="J6" sqref="J6"/>
    </sheetView>
  </sheetViews>
  <sheetFormatPr defaultRowHeight="15" x14ac:dyDescent="0.25"/>
  <cols>
    <col min="1" max="1" width="16.85546875" customWidth="1"/>
    <col min="2" max="2" width="5.7109375" customWidth="1"/>
    <col min="3" max="3" width="14.28515625" customWidth="1"/>
    <col min="4" max="4" width="5.85546875" customWidth="1"/>
    <col min="5" max="5" width="12.28515625" customWidth="1"/>
    <col min="6" max="6" width="22.140625" customWidth="1"/>
    <col min="7" max="7" width="13.140625" customWidth="1"/>
    <col min="8" max="8" width="13.28515625" customWidth="1"/>
    <col min="9" max="9" width="9" customWidth="1"/>
    <col min="10" max="10" width="10" customWidth="1"/>
  </cols>
  <sheetData>
    <row r="2" spans="1:10" ht="16.5" thickBot="1" x14ac:dyDescent="0.3">
      <c r="A2" s="1">
        <f ca="1">TODAY()</f>
        <v>43712</v>
      </c>
      <c r="B2" s="2"/>
      <c r="C2" s="3"/>
      <c r="D2" s="4"/>
      <c r="E2" s="4"/>
      <c r="F2" s="5"/>
      <c r="G2" s="6"/>
      <c r="H2" s="7"/>
      <c r="I2" s="8"/>
      <c r="J2" s="9"/>
    </row>
    <row r="3" spans="1:10" ht="66" thickBot="1" x14ac:dyDescent="0.3">
      <c r="A3" s="10" t="s">
        <v>0</v>
      </c>
      <c r="B3" s="11" t="s">
        <v>1</v>
      </c>
      <c r="C3" s="12" t="s">
        <v>2</v>
      </c>
      <c r="D3" s="13" t="s">
        <v>3</v>
      </c>
      <c r="E3" s="14" t="s">
        <v>4</v>
      </c>
      <c r="F3" s="15" t="s">
        <v>5</v>
      </c>
      <c r="G3" s="16" t="s">
        <v>6</v>
      </c>
      <c r="H3" s="16" t="s">
        <v>7</v>
      </c>
      <c r="I3" s="11" t="s">
        <v>8</v>
      </c>
      <c r="J3" s="17" t="s">
        <v>9</v>
      </c>
    </row>
    <row r="4" spans="1:10" ht="18" x14ac:dyDescent="0.25">
      <c r="A4" s="18">
        <f>'[1]10'!$B$287</f>
        <v>59094342</v>
      </c>
      <c r="B4" s="19" t="s">
        <v>10</v>
      </c>
      <c r="C4" s="20" t="s">
        <v>11</v>
      </c>
      <c r="D4" s="21" t="s">
        <v>12</v>
      </c>
      <c r="E4" s="21" t="s">
        <v>13</v>
      </c>
      <c r="F4" s="22" t="s">
        <v>23</v>
      </c>
      <c r="G4" s="23">
        <v>43629</v>
      </c>
      <c r="H4" s="24">
        <v>43630</v>
      </c>
      <c r="I4" s="25" t="s">
        <v>14</v>
      </c>
      <c r="J4" s="26">
        <f t="shared" ref="J4:J5" si="0">H4-G4</f>
        <v>1</v>
      </c>
    </row>
    <row r="5" spans="1:10" ht="18" x14ac:dyDescent="0.25">
      <c r="A5" s="18">
        <f>'[1]10'!$B$327</f>
        <v>59097857</v>
      </c>
      <c r="B5" s="19" t="s">
        <v>10</v>
      </c>
      <c r="C5" s="20" t="s">
        <v>11</v>
      </c>
      <c r="D5" s="21" t="s">
        <v>12</v>
      </c>
      <c r="E5" s="21" t="s">
        <v>13</v>
      </c>
      <c r="F5" s="22" t="s">
        <v>23</v>
      </c>
      <c r="G5" s="23">
        <v>43629</v>
      </c>
      <c r="H5" s="24">
        <v>43630</v>
      </c>
      <c r="I5" s="25" t="s">
        <v>14</v>
      </c>
      <c r="J5" s="26">
        <f t="shared" si="0"/>
        <v>1</v>
      </c>
    </row>
    <row r="6" spans="1:10" ht="18" x14ac:dyDescent="0.25">
      <c r="A6" s="18">
        <v>59990903</v>
      </c>
      <c r="B6" s="19" t="s">
        <v>24</v>
      </c>
      <c r="C6" s="32">
        <v>43486</v>
      </c>
      <c r="D6" s="21" t="s">
        <v>12</v>
      </c>
      <c r="E6" s="21" t="s">
        <v>25</v>
      </c>
      <c r="F6" s="22" t="s">
        <v>26</v>
      </c>
      <c r="G6" s="23">
        <v>43631</v>
      </c>
      <c r="H6" s="23"/>
      <c r="I6" s="33"/>
      <c r="J6" s="26">
        <f ca="1">A$2-G6</f>
        <v>81</v>
      </c>
    </row>
    <row r="7" spans="1:10" ht="18" x14ac:dyDescent="0.25">
      <c r="A7" s="18">
        <v>53213542</v>
      </c>
      <c r="B7" s="19" t="s">
        <v>10</v>
      </c>
      <c r="C7" s="30">
        <v>43650</v>
      </c>
      <c r="D7" s="21" t="s">
        <v>12</v>
      </c>
      <c r="E7" s="21" t="s">
        <v>18</v>
      </c>
      <c r="F7" s="22" t="s">
        <v>20</v>
      </c>
      <c r="G7" s="31">
        <v>43632</v>
      </c>
      <c r="H7" s="31"/>
      <c r="I7" s="33"/>
      <c r="J7" s="26">
        <f t="shared" ref="J7:J8" ca="1" si="1">A$2-G7</f>
        <v>80</v>
      </c>
    </row>
    <row r="8" spans="1:10" ht="18" x14ac:dyDescent="0.25">
      <c r="A8" s="29">
        <v>52500741</v>
      </c>
      <c r="B8" s="19" t="s">
        <v>16</v>
      </c>
      <c r="C8" s="27">
        <v>44226</v>
      </c>
      <c r="D8" s="21" t="s">
        <v>17</v>
      </c>
      <c r="E8" s="21" t="s">
        <v>15</v>
      </c>
      <c r="F8" s="22" t="s">
        <v>28</v>
      </c>
      <c r="G8" s="23">
        <v>43697</v>
      </c>
      <c r="H8" s="31"/>
      <c r="I8" s="33" t="s">
        <v>19</v>
      </c>
      <c r="J8" s="26">
        <f t="shared" ca="1" si="1"/>
        <v>15</v>
      </c>
    </row>
    <row r="9" spans="1:10" ht="18" x14ac:dyDescent="0.25">
      <c r="A9" s="29">
        <v>95161105</v>
      </c>
      <c r="B9" s="19" t="s">
        <v>10</v>
      </c>
      <c r="C9" s="32">
        <v>43978</v>
      </c>
      <c r="D9" s="21" t="s">
        <v>12</v>
      </c>
      <c r="E9" s="21" t="s">
        <v>18</v>
      </c>
      <c r="F9" s="22" t="s">
        <v>22</v>
      </c>
      <c r="G9" s="23">
        <v>43702</v>
      </c>
      <c r="H9" s="28">
        <v>43703</v>
      </c>
      <c r="I9" s="25" t="s">
        <v>19</v>
      </c>
      <c r="J9" s="26">
        <f t="shared" ref="J9:J11" si="2">H9-G9</f>
        <v>1</v>
      </c>
    </row>
    <row r="10" spans="1:10" ht="18" x14ac:dyDescent="0.25">
      <c r="A10" s="29">
        <v>53207726</v>
      </c>
      <c r="B10" s="19" t="s">
        <v>10</v>
      </c>
      <c r="C10" s="32">
        <v>44246</v>
      </c>
      <c r="D10" s="21" t="s">
        <v>12</v>
      </c>
      <c r="E10" s="21" t="s">
        <v>18</v>
      </c>
      <c r="F10" s="22" t="s">
        <v>27</v>
      </c>
      <c r="G10" s="35">
        <v>43702</v>
      </c>
      <c r="H10" s="34">
        <v>43707</v>
      </c>
      <c r="I10" s="25" t="s">
        <v>21</v>
      </c>
      <c r="J10" s="26">
        <f t="shared" si="2"/>
        <v>5</v>
      </c>
    </row>
    <row r="11" spans="1:10" ht="18" x14ac:dyDescent="0.25">
      <c r="A11" s="29">
        <v>95162145</v>
      </c>
      <c r="B11" s="19" t="s">
        <v>10</v>
      </c>
      <c r="C11" s="32">
        <v>43899</v>
      </c>
      <c r="D11" s="21" t="s">
        <v>12</v>
      </c>
      <c r="E11" s="21" t="s">
        <v>18</v>
      </c>
      <c r="F11" s="22" t="s">
        <v>27</v>
      </c>
      <c r="G11" s="35">
        <v>43702</v>
      </c>
      <c r="H11" s="34">
        <v>43707</v>
      </c>
      <c r="I11" s="25" t="s">
        <v>21</v>
      </c>
      <c r="J11" s="26">
        <f t="shared" si="2"/>
        <v>5</v>
      </c>
    </row>
  </sheetData>
  <autoFilter ref="A3:J3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2019-09-04T08:52:36Z</dcterms:modified>
</cp:coreProperties>
</file>