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40191641\Desktop\МАКСИ\"/>
    </mc:Choice>
  </mc:AlternateContent>
  <xr:revisionPtr revIDLastSave="0" documentId="8_{842276F1-58AB-4866-908A-31A8A110BB4C}" xr6:coauthVersionLast="43" xr6:coauthVersionMax="43" xr10:uidLastSave="{00000000-0000-0000-0000-000000000000}"/>
  <bookViews>
    <workbookView xWindow="-120" yWindow="-120" windowWidth="20730" windowHeight="11310" activeTab="2" xr2:uid="{00000000-000D-0000-FFFF-FFFF00000000}"/>
  </bookViews>
  <sheets>
    <sheet name="Октябрь 2019" sheetId="12" r:id="rId1"/>
    <sheet name="DATA" sheetId="13" r:id="rId2"/>
    <sheet name="CALCULATOR" sheetId="14" r:id="rId3"/>
  </sheets>
  <definedNames>
    <definedName name="_xlnm._FilterDatabase" localSheetId="2" hidden="1">CALCULATOR!$J$3:$T$252</definedName>
    <definedName name="_xlnm._FilterDatabase" localSheetId="1" hidden="1">DATA!$A$2:$F$348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" i="14" l="1"/>
  <c r="M5" i="14"/>
  <c r="N5" i="14"/>
  <c r="O5" i="14"/>
  <c r="P5" i="14"/>
  <c r="Q5" i="14"/>
  <c r="R5" i="14"/>
  <c r="S5" i="14" s="1"/>
  <c r="T5" i="14"/>
  <c r="K6" i="14"/>
  <c r="M6" i="14"/>
  <c r="N6" i="14"/>
  <c r="O6" i="14"/>
  <c r="P6" i="14"/>
  <c r="Q6" i="14"/>
  <c r="R6" i="14"/>
  <c r="S6" i="14" s="1"/>
  <c r="T6" i="14"/>
  <c r="K7" i="14"/>
  <c r="M7" i="14"/>
  <c r="N7" i="14"/>
  <c r="O7" i="14"/>
  <c r="P7" i="14"/>
  <c r="Q7" i="14"/>
  <c r="R7" i="14"/>
  <c r="S7" i="14" s="1"/>
  <c r="T7" i="14"/>
  <c r="K8" i="14"/>
  <c r="M8" i="14"/>
  <c r="N8" i="14"/>
  <c r="O8" i="14"/>
  <c r="P8" i="14"/>
  <c r="Q8" i="14"/>
  <c r="R8" i="14"/>
  <c r="S8" i="14" s="1"/>
  <c r="T8" i="14"/>
  <c r="K9" i="14"/>
  <c r="M9" i="14"/>
  <c r="N9" i="14"/>
  <c r="O9" i="14"/>
  <c r="P9" i="14"/>
  <c r="Q9" i="14"/>
  <c r="R9" i="14"/>
  <c r="S9" i="14" s="1"/>
  <c r="T9" i="14"/>
  <c r="K10" i="14"/>
  <c r="M10" i="14"/>
  <c r="N10" i="14"/>
  <c r="O10" i="14"/>
  <c r="P10" i="14"/>
  <c r="Q10" i="14"/>
  <c r="R10" i="14"/>
  <c r="S10" i="14" s="1"/>
  <c r="T10" i="14"/>
  <c r="K11" i="14"/>
  <c r="M11" i="14"/>
  <c r="N11" i="14"/>
  <c r="O11" i="14"/>
  <c r="P11" i="14"/>
  <c r="Q11" i="14"/>
  <c r="R11" i="14"/>
  <c r="S11" i="14" s="1"/>
  <c r="T11" i="14"/>
  <c r="K12" i="14"/>
  <c r="M12" i="14"/>
  <c r="N12" i="14"/>
  <c r="O12" i="14"/>
  <c r="P12" i="14"/>
  <c r="Q12" i="14"/>
  <c r="R12" i="14"/>
  <c r="S12" i="14" s="1"/>
  <c r="T12" i="14"/>
  <c r="K13" i="14"/>
  <c r="M13" i="14"/>
  <c r="N13" i="14"/>
  <c r="O13" i="14"/>
  <c r="P13" i="14"/>
  <c r="Q13" i="14"/>
  <c r="R13" i="14"/>
  <c r="S13" i="14" s="1"/>
  <c r="T13" i="14"/>
  <c r="K14" i="14"/>
  <c r="M14" i="14"/>
  <c r="N14" i="14"/>
  <c r="O14" i="14"/>
  <c r="P14" i="14"/>
  <c r="Q14" i="14"/>
  <c r="R14" i="14"/>
  <c r="S14" i="14" s="1"/>
  <c r="T14" i="14"/>
  <c r="K15" i="14"/>
  <c r="M15" i="14"/>
  <c r="N15" i="14"/>
  <c r="O15" i="14"/>
  <c r="P15" i="14"/>
  <c r="Q15" i="14"/>
  <c r="R15" i="14"/>
  <c r="S15" i="14" s="1"/>
  <c r="T15" i="14"/>
  <c r="K16" i="14"/>
  <c r="M16" i="14"/>
  <c r="N16" i="14"/>
  <c r="O16" i="14"/>
  <c r="P16" i="14"/>
  <c r="Q16" i="14"/>
  <c r="R16" i="14"/>
  <c r="S16" i="14" s="1"/>
  <c r="T16" i="14"/>
  <c r="K17" i="14"/>
  <c r="M17" i="14"/>
  <c r="N17" i="14"/>
  <c r="O17" i="14"/>
  <c r="P17" i="14"/>
  <c r="Q17" i="14"/>
  <c r="R17" i="14"/>
  <c r="S17" i="14" s="1"/>
  <c r="T17" i="14"/>
  <c r="K18" i="14"/>
  <c r="M18" i="14"/>
  <c r="N18" i="14"/>
  <c r="O18" i="14"/>
  <c r="P18" i="14"/>
  <c r="Q18" i="14"/>
  <c r="R18" i="14"/>
  <c r="S18" i="14" s="1"/>
  <c r="T18" i="14"/>
  <c r="K19" i="14"/>
  <c r="M19" i="14"/>
  <c r="N19" i="14"/>
  <c r="O19" i="14"/>
  <c r="P19" i="14"/>
  <c r="Q19" i="14"/>
  <c r="R19" i="14"/>
  <c r="S19" i="14" s="1"/>
  <c r="T19" i="14"/>
  <c r="K20" i="14"/>
  <c r="M20" i="14"/>
  <c r="N20" i="14"/>
  <c r="O20" i="14"/>
  <c r="P20" i="14"/>
  <c r="Q20" i="14"/>
  <c r="R20" i="14"/>
  <c r="S20" i="14" s="1"/>
  <c r="T20" i="14"/>
  <c r="K21" i="14"/>
  <c r="M21" i="14"/>
  <c r="N21" i="14"/>
  <c r="O21" i="14"/>
  <c r="P21" i="14"/>
  <c r="Q21" i="14"/>
  <c r="R21" i="14"/>
  <c r="S21" i="14" s="1"/>
  <c r="T21" i="14"/>
  <c r="K22" i="14"/>
  <c r="M22" i="14"/>
  <c r="N22" i="14"/>
  <c r="O22" i="14"/>
  <c r="P22" i="14"/>
  <c r="Q22" i="14"/>
  <c r="R22" i="14"/>
  <c r="S22" i="14" s="1"/>
  <c r="T22" i="14"/>
  <c r="K23" i="14"/>
  <c r="M23" i="14"/>
  <c r="N23" i="14"/>
  <c r="O23" i="14"/>
  <c r="P23" i="14"/>
  <c r="Q23" i="14"/>
  <c r="R23" i="14"/>
  <c r="S23" i="14" s="1"/>
  <c r="T23" i="14"/>
  <c r="K24" i="14"/>
  <c r="M24" i="14"/>
  <c r="N24" i="14"/>
  <c r="O24" i="14"/>
  <c r="P24" i="14"/>
  <c r="Q24" i="14"/>
  <c r="R24" i="14"/>
  <c r="S24" i="14" s="1"/>
  <c r="T24" i="14"/>
  <c r="K25" i="14"/>
  <c r="M25" i="14"/>
  <c r="N25" i="14"/>
  <c r="O25" i="14"/>
  <c r="P25" i="14"/>
  <c r="Q25" i="14"/>
  <c r="R25" i="14"/>
  <c r="S25" i="14" s="1"/>
  <c r="T25" i="14"/>
  <c r="K26" i="14"/>
  <c r="M26" i="14"/>
  <c r="N26" i="14"/>
  <c r="O26" i="14"/>
  <c r="P26" i="14"/>
  <c r="Q26" i="14"/>
  <c r="R26" i="14"/>
  <c r="S26" i="14" s="1"/>
  <c r="T26" i="14"/>
  <c r="K27" i="14"/>
  <c r="M27" i="14"/>
  <c r="N27" i="14"/>
  <c r="O27" i="14"/>
  <c r="P27" i="14"/>
  <c r="Q27" i="14"/>
  <c r="R27" i="14"/>
  <c r="S27" i="14" s="1"/>
  <c r="T27" i="14"/>
  <c r="K28" i="14"/>
  <c r="M28" i="14"/>
  <c r="N28" i="14"/>
  <c r="O28" i="14"/>
  <c r="P28" i="14"/>
  <c r="Q28" i="14"/>
  <c r="R28" i="14"/>
  <c r="S28" i="14" s="1"/>
  <c r="T28" i="14"/>
  <c r="K29" i="14"/>
  <c r="M29" i="14"/>
  <c r="N29" i="14"/>
  <c r="O29" i="14"/>
  <c r="P29" i="14"/>
  <c r="Q29" i="14"/>
  <c r="R29" i="14"/>
  <c r="S29" i="14" s="1"/>
  <c r="T29" i="14"/>
  <c r="K30" i="14"/>
  <c r="M30" i="14"/>
  <c r="N30" i="14"/>
  <c r="O30" i="14"/>
  <c r="P30" i="14"/>
  <c r="Q30" i="14"/>
  <c r="R30" i="14"/>
  <c r="S30" i="14" s="1"/>
  <c r="T30" i="14"/>
  <c r="K31" i="14"/>
  <c r="M31" i="14"/>
  <c r="N31" i="14"/>
  <c r="O31" i="14"/>
  <c r="P31" i="14"/>
  <c r="Q31" i="14"/>
  <c r="R31" i="14"/>
  <c r="S31" i="14" s="1"/>
  <c r="T31" i="14"/>
  <c r="K32" i="14"/>
  <c r="M32" i="14"/>
  <c r="N32" i="14"/>
  <c r="O32" i="14"/>
  <c r="P32" i="14"/>
  <c r="Q32" i="14"/>
  <c r="R32" i="14"/>
  <c r="S32" i="14" s="1"/>
  <c r="T32" i="14"/>
  <c r="K33" i="14"/>
  <c r="M33" i="14"/>
  <c r="N33" i="14"/>
  <c r="O33" i="14"/>
  <c r="P33" i="14"/>
  <c r="Q33" i="14"/>
  <c r="R33" i="14"/>
  <c r="S33" i="14" s="1"/>
  <c r="T33" i="14"/>
  <c r="K34" i="14"/>
  <c r="M34" i="14"/>
  <c r="N34" i="14"/>
  <c r="O34" i="14"/>
  <c r="P34" i="14"/>
  <c r="Q34" i="14"/>
  <c r="R34" i="14"/>
  <c r="S34" i="14" s="1"/>
  <c r="T34" i="14"/>
  <c r="K35" i="14"/>
  <c r="M35" i="14"/>
  <c r="N35" i="14"/>
  <c r="O35" i="14"/>
  <c r="P35" i="14"/>
  <c r="Q35" i="14"/>
  <c r="R35" i="14"/>
  <c r="S35" i="14" s="1"/>
  <c r="T35" i="14"/>
  <c r="K36" i="14"/>
  <c r="M36" i="14"/>
  <c r="N36" i="14"/>
  <c r="O36" i="14"/>
  <c r="P36" i="14"/>
  <c r="Q36" i="14"/>
  <c r="R36" i="14"/>
  <c r="S36" i="14" s="1"/>
  <c r="T36" i="14"/>
  <c r="K37" i="14"/>
  <c r="M37" i="14"/>
  <c r="N37" i="14"/>
  <c r="O37" i="14"/>
  <c r="P37" i="14"/>
  <c r="Q37" i="14"/>
  <c r="R37" i="14"/>
  <c r="S37" i="14" s="1"/>
  <c r="T37" i="14"/>
  <c r="K38" i="14"/>
  <c r="M38" i="14"/>
  <c r="N38" i="14"/>
  <c r="O38" i="14"/>
  <c r="P38" i="14"/>
  <c r="Q38" i="14"/>
  <c r="R38" i="14"/>
  <c r="S38" i="14" s="1"/>
  <c r="T38" i="14"/>
  <c r="K39" i="14"/>
  <c r="M39" i="14"/>
  <c r="N39" i="14"/>
  <c r="O39" i="14"/>
  <c r="P39" i="14"/>
  <c r="Q39" i="14"/>
  <c r="R39" i="14"/>
  <c r="S39" i="14" s="1"/>
  <c r="T39" i="14"/>
  <c r="K40" i="14"/>
  <c r="M40" i="14"/>
  <c r="N40" i="14"/>
  <c r="O40" i="14"/>
  <c r="P40" i="14"/>
  <c r="Q40" i="14"/>
  <c r="R40" i="14"/>
  <c r="S40" i="14" s="1"/>
  <c r="T40" i="14"/>
  <c r="K41" i="14"/>
  <c r="M41" i="14"/>
  <c r="N41" i="14"/>
  <c r="O41" i="14"/>
  <c r="P41" i="14"/>
  <c r="Q41" i="14"/>
  <c r="R41" i="14"/>
  <c r="S41" i="14" s="1"/>
  <c r="T41" i="14"/>
  <c r="K42" i="14"/>
  <c r="M42" i="14"/>
  <c r="N42" i="14"/>
  <c r="O42" i="14"/>
  <c r="P42" i="14"/>
  <c r="Q42" i="14"/>
  <c r="R42" i="14"/>
  <c r="S42" i="14" s="1"/>
  <c r="T42" i="14"/>
  <c r="K43" i="14"/>
  <c r="M43" i="14"/>
  <c r="N43" i="14"/>
  <c r="O43" i="14"/>
  <c r="P43" i="14"/>
  <c r="Q43" i="14"/>
  <c r="R43" i="14"/>
  <c r="S43" i="14" s="1"/>
  <c r="T43" i="14"/>
  <c r="K44" i="14"/>
  <c r="M44" i="14"/>
  <c r="N44" i="14"/>
  <c r="O44" i="14"/>
  <c r="P44" i="14"/>
  <c r="Q44" i="14"/>
  <c r="R44" i="14"/>
  <c r="S44" i="14" s="1"/>
  <c r="T44" i="14"/>
  <c r="K45" i="14"/>
  <c r="M45" i="14"/>
  <c r="N45" i="14"/>
  <c r="O45" i="14"/>
  <c r="P45" i="14"/>
  <c r="Q45" i="14"/>
  <c r="R45" i="14"/>
  <c r="S45" i="14" s="1"/>
  <c r="T45" i="14"/>
  <c r="K46" i="14"/>
  <c r="M46" i="14"/>
  <c r="N46" i="14"/>
  <c r="O46" i="14"/>
  <c r="P46" i="14"/>
  <c r="Q46" i="14"/>
  <c r="R46" i="14"/>
  <c r="S46" i="14" s="1"/>
  <c r="T46" i="14"/>
  <c r="K47" i="14"/>
  <c r="M47" i="14"/>
  <c r="N47" i="14"/>
  <c r="O47" i="14"/>
  <c r="P47" i="14"/>
  <c r="Q47" i="14"/>
  <c r="R47" i="14"/>
  <c r="S47" i="14" s="1"/>
  <c r="T47" i="14"/>
  <c r="K48" i="14"/>
  <c r="M48" i="14"/>
  <c r="N48" i="14"/>
  <c r="O48" i="14"/>
  <c r="P48" i="14"/>
  <c r="Q48" i="14"/>
  <c r="R48" i="14"/>
  <c r="S48" i="14" s="1"/>
  <c r="T48" i="14"/>
  <c r="K49" i="14"/>
  <c r="M49" i="14"/>
  <c r="N49" i="14"/>
  <c r="O49" i="14"/>
  <c r="P49" i="14"/>
  <c r="Q49" i="14"/>
  <c r="R49" i="14"/>
  <c r="S49" i="14" s="1"/>
  <c r="T49" i="14"/>
  <c r="K50" i="14"/>
  <c r="M50" i="14"/>
  <c r="N50" i="14"/>
  <c r="O50" i="14"/>
  <c r="P50" i="14"/>
  <c r="Q50" i="14"/>
  <c r="R50" i="14"/>
  <c r="S50" i="14" s="1"/>
  <c r="T50" i="14"/>
  <c r="K51" i="14"/>
  <c r="M51" i="14"/>
  <c r="N51" i="14"/>
  <c r="O51" i="14"/>
  <c r="P51" i="14"/>
  <c r="Q51" i="14"/>
  <c r="R51" i="14"/>
  <c r="S51" i="14" s="1"/>
  <c r="T51" i="14"/>
  <c r="K52" i="14"/>
  <c r="M52" i="14"/>
  <c r="N52" i="14"/>
  <c r="O52" i="14"/>
  <c r="P52" i="14"/>
  <c r="Q52" i="14"/>
  <c r="R52" i="14"/>
  <c r="S52" i="14" s="1"/>
  <c r="T52" i="14"/>
  <c r="K53" i="14"/>
  <c r="M53" i="14"/>
  <c r="N53" i="14"/>
  <c r="O53" i="14"/>
  <c r="P53" i="14"/>
  <c r="Q53" i="14"/>
  <c r="R53" i="14"/>
  <c r="S53" i="14" s="1"/>
  <c r="T53" i="14"/>
  <c r="K54" i="14"/>
  <c r="M54" i="14"/>
  <c r="N54" i="14"/>
  <c r="O54" i="14"/>
  <c r="P54" i="14"/>
  <c r="Q54" i="14"/>
  <c r="R54" i="14"/>
  <c r="S54" i="14" s="1"/>
  <c r="T54" i="14"/>
  <c r="K55" i="14"/>
  <c r="M55" i="14"/>
  <c r="N55" i="14"/>
  <c r="O55" i="14"/>
  <c r="P55" i="14"/>
  <c r="Q55" i="14"/>
  <c r="R55" i="14"/>
  <c r="S55" i="14" s="1"/>
  <c r="T55" i="14"/>
  <c r="K56" i="14"/>
  <c r="M56" i="14"/>
  <c r="N56" i="14"/>
  <c r="O56" i="14"/>
  <c r="P56" i="14"/>
  <c r="Q56" i="14"/>
  <c r="R56" i="14"/>
  <c r="S56" i="14" s="1"/>
  <c r="T56" i="14"/>
  <c r="K57" i="14"/>
  <c r="M57" i="14"/>
  <c r="N57" i="14"/>
  <c r="O57" i="14"/>
  <c r="P57" i="14"/>
  <c r="Q57" i="14"/>
  <c r="R57" i="14"/>
  <c r="S57" i="14" s="1"/>
  <c r="T57" i="14"/>
  <c r="K58" i="14"/>
  <c r="M58" i="14"/>
  <c r="N58" i="14"/>
  <c r="O58" i="14"/>
  <c r="P58" i="14"/>
  <c r="Q58" i="14"/>
  <c r="R58" i="14"/>
  <c r="S58" i="14" s="1"/>
  <c r="T58" i="14"/>
  <c r="K59" i="14"/>
  <c r="M59" i="14"/>
  <c r="N59" i="14"/>
  <c r="O59" i="14"/>
  <c r="P59" i="14"/>
  <c r="Q59" i="14"/>
  <c r="R59" i="14"/>
  <c r="S59" i="14" s="1"/>
  <c r="T59" i="14"/>
  <c r="K60" i="14"/>
  <c r="M60" i="14"/>
  <c r="N60" i="14"/>
  <c r="O60" i="14"/>
  <c r="P60" i="14"/>
  <c r="Q60" i="14"/>
  <c r="R60" i="14"/>
  <c r="S60" i="14" s="1"/>
  <c r="T60" i="14"/>
  <c r="K61" i="14"/>
  <c r="M61" i="14"/>
  <c r="N61" i="14"/>
  <c r="O61" i="14"/>
  <c r="P61" i="14"/>
  <c r="Q61" i="14"/>
  <c r="R61" i="14"/>
  <c r="S61" i="14" s="1"/>
  <c r="T61" i="14"/>
  <c r="K62" i="14"/>
  <c r="M62" i="14"/>
  <c r="N62" i="14"/>
  <c r="O62" i="14"/>
  <c r="P62" i="14"/>
  <c r="Q62" i="14"/>
  <c r="R62" i="14"/>
  <c r="S62" i="14" s="1"/>
  <c r="T62" i="14"/>
  <c r="K63" i="14"/>
  <c r="M63" i="14"/>
  <c r="N63" i="14"/>
  <c r="O63" i="14"/>
  <c r="P63" i="14"/>
  <c r="Q63" i="14"/>
  <c r="R63" i="14"/>
  <c r="S63" i="14" s="1"/>
  <c r="T63" i="14"/>
  <c r="K64" i="14"/>
  <c r="M64" i="14"/>
  <c r="N64" i="14"/>
  <c r="O64" i="14"/>
  <c r="P64" i="14"/>
  <c r="Q64" i="14"/>
  <c r="R64" i="14"/>
  <c r="S64" i="14" s="1"/>
  <c r="T64" i="14"/>
  <c r="K65" i="14"/>
  <c r="M65" i="14"/>
  <c r="N65" i="14"/>
  <c r="O65" i="14"/>
  <c r="P65" i="14"/>
  <c r="Q65" i="14"/>
  <c r="R65" i="14"/>
  <c r="S65" i="14" s="1"/>
  <c r="T65" i="14"/>
  <c r="K66" i="14"/>
  <c r="M66" i="14"/>
  <c r="N66" i="14"/>
  <c r="O66" i="14"/>
  <c r="P66" i="14"/>
  <c r="Q66" i="14"/>
  <c r="R66" i="14"/>
  <c r="S66" i="14" s="1"/>
  <c r="T66" i="14"/>
  <c r="K67" i="14"/>
  <c r="M67" i="14"/>
  <c r="N67" i="14"/>
  <c r="O67" i="14"/>
  <c r="P67" i="14"/>
  <c r="Q67" i="14"/>
  <c r="R67" i="14"/>
  <c r="S67" i="14" s="1"/>
  <c r="T67" i="14"/>
  <c r="K68" i="14"/>
  <c r="M68" i="14"/>
  <c r="N68" i="14"/>
  <c r="O68" i="14"/>
  <c r="P68" i="14"/>
  <c r="Q68" i="14"/>
  <c r="R68" i="14"/>
  <c r="S68" i="14" s="1"/>
  <c r="T68" i="14"/>
  <c r="K69" i="14"/>
  <c r="M69" i="14"/>
  <c r="N69" i="14"/>
  <c r="O69" i="14"/>
  <c r="P69" i="14"/>
  <c r="Q69" i="14"/>
  <c r="R69" i="14"/>
  <c r="S69" i="14" s="1"/>
  <c r="T69" i="14"/>
  <c r="K70" i="14"/>
  <c r="M70" i="14"/>
  <c r="N70" i="14"/>
  <c r="O70" i="14"/>
  <c r="P70" i="14"/>
  <c r="Q70" i="14"/>
  <c r="R70" i="14"/>
  <c r="S70" i="14" s="1"/>
  <c r="T70" i="14"/>
  <c r="K71" i="14"/>
  <c r="M71" i="14"/>
  <c r="N71" i="14"/>
  <c r="O71" i="14"/>
  <c r="P71" i="14"/>
  <c r="Q71" i="14"/>
  <c r="R71" i="14"/>
  <c r="S71" i="14" s="1"/>
  <c r="T71" i="14"/>
  <c r="K72" i="14"/>
  <c r="M72" i="14"/>
  <c r="N72" i="14"/>
  <c r="O72" i="14"/>
  <c r="P72" i="14"/>
  <c r="Q72" i="14"/>
  <c r="R72" i="14"/>
  <c r="S72" i="14" s="1"/>
  <c r="T72" i="14"/>
  <c r="K73" i="14"/>
  <c r="M73" i="14"/>
  <c r="N73" i="14"/>
  <c r="O73" i="14"/>
  <c r="P73" i="14"/>
  <c r="Q73" i="14"/>
  <c r="R73" i="14"/>
  <c r="S73" i="14" s="1"/>
  <c r="T73" i="14"/>
  <c r="K74" i="14"/>
  <c r="M74" i="14"/>
  <c r="N74" i="14"/>
  <c r="O74" i="14"/>
  <c r="P74" i="14"/>
  <c r="Q74" i="14"/>
  <c r="R74" i="14"/>
  <c r="S74" i="14" s="1"/>
  <c r="T74" i="14"/>
  <c r="K75" i="14"/>
  <c r="M75" i="14"/>
  <c r="N75" i="14"/>
  <c r="O75" i="14"/>
  <c r="P75" i="14"/>
  <c r="Q75" i="14"/>
  <c r="R75" i="14"/>
  <c r="S75" i="14" s="1"/>
  <c r="T75" i="14"/>
  <c r="K76" i="14"/>
  <c r="M76" i="14"/>
  <c r="N76" i="14"/>
  <c r="O76" i="14"/>
  <c r="P76" i="14"/>
  <c r="Q76" i="14"/>
  <c r="R76" i="14"/>
  <c r="S76" i="14" s="1"/>
  <c r="T76" i="14"/>
  <c r="K77" i="14"/>
  <c r="M77" i="14"/>
  <c r="N77" i="14"/>
  <c r="O77" i="14"/>
  <c r="P77" i="14"/>
  <c r="Q77" i="14"/>
  <c r="R77" i="14"/>
  <c r="S77" i="14" s="1"/>
  <c r="T77" i="14"/>
  <c r="K78" i="14"/>
  <c r="M78" i="14"/>
  <c r="N78" i="14"/>
  <c r="O78" i="14"/>
  <c r="P78" i="14"/>
  <c r="Q78" i="14"/>
  <c r="R78" i="14"/>
  <c r="S78" i="14" s="1"/>
  <c r="T78" i="14"/>
  <c r="K79" i="14"/>
  <c r="M79" i="14"/>
  <c r="N79" i="14"/>
  <c r="O79" i="14"/>
  <c r="P79" i="14"/>
  <c r="Q79" i="14"/>
  <c r="R79" i="14"/>
  <c r="S79" i="14" s="1"/>
  <c r="T79" i="14"/>
  <c r="K80" i="14"/>
  <c r="M80" i="14"/>
  <c r="N80" i="14"/>
  <c r="O80" i="14"/>
  <c r="P80" i="14"/>
  <c r="Q80" i="14"/>
  <c r="R80" i="14"/>
  <c r="S80" i="14" s="1"/>
  <c r="T80" i="14"/>
  <c r="K81" i="14"/>
  <c r="M81" i="14"/>
  <c r="N81" i="14"/>
  <c r="O81" i="14"/>
  <c r="P81" i="14"/>
  <c r="Q81" i="14"/>
  <c r="R81" i="14"/>
  <c r="S81" i="14" s="1"/>
  <c r="T81" i="14"/>
  <c r="K82" i="14"/>
  <c r="M82" i="14"/>
  <c r="N82" i="14"/>
  <c r="O82" i="14"/>
  <c r="P82" i="14"/>
  <c r="Q82" i="14"/>
  <c r="R82" i="14"/>
  <c r="S82" i="14" s="1"/>
  <c r="T82" i="14"/>
  <c r="K83" i="14"/>
  <c r="M83" i="14"/>
  <c r="N83" i="14"/>
  <c r="O83" i="14"/>
  <c r="P83" i="14"/>
  <c r="Q83" i="14"/>
  <c r="R83" i="14"/>
  <c r="S83" i="14" s="1"/>
  <c r="T83" i="14"/>
  <c r="K84" i="14"/>
  <c r="M84" i="14"/>
  <c r="N84" i="14"/>
  <c r="O84" i="14"/>
  <c r="P84" i="14"/>
  <c r="Q84" i="14"/>
  <c r="R84" i="14"/>
  <c r="S84" i="14" s="1"/>
  <c r="T84" i="14"/>
  <c r="K85" i="14"/>
  <c r="M85" i="14"/>
  <c r="N85" i="14"/>
  <c r="O85" i="14"/>
  <c r="P85" i="14"/>
  <c r="Q85" i="14"/>
  <c r="R85" i="14"/>
  <c r="S85" i="14" s="1"/>
  <c r="T85" i="14"/>
  <c r="K86" i="14"/>
  <c r="M86" i="14"/>
  <c r="N86" i="14"/>
  <c r="O86" i="14"/>
  <c r="P86" i="14"/>
  <c r="Q86" i="14"/>
  <c r="R86" i="14"/>
  <c r="S86" i="14" s="1"/>
  <c r="T86" i="14"/>
  <c r="K87" i="14"/>
  <c r="M87" i="14"/>
  <c r="N87" i="14"/>
  <c r="O87" i="14"/>
  <c r="P87" i="14"/>
  <c r="Q87" i="14"/>
  <c r="R87" i="14"/>
  <c r="S87" i="14" s="1"/>
  <c r="T87" i="14"/>
  <c r="K88" i="14"/>
  <c r="M88" i="14"/>
  <c r="N88" i="14"/>
  <c r="O88" i="14"/>
  <c r="P88" i="14"/>
  <c r="Q88" i="14"/>
  <c r="R88" i="14"/>
  <c r="S88" i="14" s="1"/>
  <c r="T88" i="14"/>
  <c r="K89" i="14"/>
  <c r="M89" i="14"/>
  <c r="N89" i="14"/>
  <c r="O89" i="14"/>
  <c r="P89" i="14"/>
  <c r="Q89" i="14"/>
  <c r="R89" i="14"/>
  <c r="S89" i="14" s="1"/>
  <c r="T89" i="14"/>
  <c r="K90" i="14"/>
  <c r="M90" i="14"/>
  <c r="N90" i="14"/>
  <c r="O90" i="14"/>
  <c r="P90" i="14"/>
  <c r="Q90" i="14"/>
  <c r="R90" i="14"/>
  <c r="S90" i="14" s="1"/>
  <c r="T90" i="14"/>
  <c r="K91" i="14"/>
  <c r="M91" i="14"/>
  <c r="N91" i="14"/>
  <c r="O91" i="14"/>
  <c r="P91" i="14"/>
  <c r="Q91" i="14"/>
  <c r="R91" i="14"/>
  <c r="S91" i="14" s="1"/>
  <c r="T91" i="14"/>
  <c r="K92" i="14"/>
  <c r="M92" i="14"/>
  <c r="N92" i="14"/>
  <c r="O92" i="14"/>
  <c r="P92" i="14"/>
  <c r="Q92" i="14"/>
  <c r="R92" i="14"/>
  <c r="S92" i="14" s="1"/>
  <c r="T92" i="14"/>
  <c r="K93" i="14"/>
  <c r="M93" i="14"/>
  <c r="N93" i="14"/>
  <c r="O93" i="14"/>
  <c r="P93" i="14"/>
  <c r="Q93" i="14"/>
  <c r="R93" i="14"/>
  <c r="S93" i="14" s="1"/>
  <c r="T93" i="14"/>
  <c r="K94" i="14"/>
  <c r="M94" i="14"/>
  <c r="N94" i="14"/>
  <c r="O94" i="14"/>
  <c r="P94" i="14"/>
  <c r="Q94" i="14"/>
  <c r="R94" i="14"/>
  <c r="S94" i="14" s="1"/>
  <c r="T94" i="14"/>
  <c r="K95" i="14"/>
  <c r="M95" i="14"/>
  <c r="N95" i="14"/>
  <c r="O95" i="14"/>
  <c r="P95" i="14"/>
  <c r="Q95" i="14"/>
  <c r="R95" i="14"/>
  <c r="S95" i="14" s="1"/>
  <c r="T95" i="14"/>
  <c r="K96" i="14"/>
  <c r="M96" i="14"/>
  <c r="N96" i="14"/>
  <c r="O96" i="14"/>
  <c r="P96" i="14"/>
  <c r="Q96" i="14"/>
  <c r="R96" i="14"/>
  <c r="S96" i="14" s="1"/>
  <c r="T96" i="14"/>
  <c r="K97" i="14"/>
  <c r="M97" i="14"/>
  <c r="N97" i="14"/>
  <c r="O97" i="14"/>
  <c r="P97" i="14"/>
  <c r="Q97" i="14"/>
  <c r="R97" i="14"/>
  <c r="S97" i="14" s="1"/>
  <c r="T97" i="14"/>
  <c r="K98" i="14"/>
  <c r="M98" i="14"/>
  <c r="N98" i="14"/>
  <c r="O98" i="14"/>
  <c r="P98" i="14"/>
  <c r="Q98" i="14"/>
  <c r="R98" i="14"/>
  <c r="S98" i="14" s="1"/>
  <c r="T98" i="14"/>
  <c r="K99" i="14"/>
  <c r="M99" i="14"/>
  <c r="N99" i="14"/>
  <c r="O99" i="14"/>
  <c r="P99" i="14"/>
  <c r="Q99" i="14"/>
  <c r="R99" i="14"/>
  <c r="S99" i="14" s="1"/>
  <c r="T99" i="14"/>
  <c r="K100" i="14"/>
  <c r="M100" i="14"/>
  <c r="N100" i="14"/>
  <c r="O100" i="14"/>
  <c r="P100" i="14"/>
  <c r="Q100" i="14"/>
  <c r="R100" i="14"/>
  <c r="S100" i="14" s="1"/>
  <c r="T100" i="14"/>
  <c r="K101" i="14"/>
  <c r="M101" i="14"/>
  <c r="N101" i="14"/>
  <c r="O101" i="14"/>
  <c r="P101" i="14"/>
  <c r="Q101" i="14"/>
  <c r="R101" i="14"/>
  <c r="S101" i="14" s="1"/>
  <c r="T101" i="14"/>
  <c r="K102" i="14"/>
  <c r="M102" i="14"/>
  <c r="N102" i="14"/>
  <c r="O102" i="14"/>
  <c r="P102" i="14"/>
  <c r="Q102" i="14"/>
  <c r="R102" i="14"/>
  <c r="S102" i="14" s="1"/>
  <c r="T102" i="14"/>
  <c r="K103" i="14"/>
  <c r="M103" i="14"/>
  <c r="N103" i="14"/>
  <c r="O103" i="14"/>
  <c r="P103" i="14"/>
  <c r="Q103" i="14"/>
  <c r="R103" i="14"/>
  <c r="S103" i="14" s="1"/>
  <c r="T103" i="14"/>
  <c r="K104" i="14"/>
  <c r="M104" i="14"/>
  <c r="N104" i="14"/>
  <c r="O104" i="14"/>
  <c r="P104" i="14"/>
  <c r="Q104" i="14"/>
  <c r="R104" i="14"/>
  <c r="S104" i="14" s="1"/>
  <c r="T104" i="14"/>
  <c r="K105" i="14"/>
  <c r="M105" i="14"/>
  <c r="N105" i="14"/>
  <c r="O105" i="14"/>
  <c r="P105" i="14"/>
  <c r="Q105" i="14"/>
  <c r="R105" i="14"/>
  <c r="S105" i="14" s="1"/>
  <c r="T105" i="14"/>
  <c r="K106" i="14"/>
  <c r="M106" i="14"/>
  <c r="N106" i="14"/>
  <c r="O106" i="14"/>
  <c r="P106" i="14"/>
  <c r="Q106" i="14"/>
  <c r="R106" i="14"/>
  <c r="S106" i="14" s="1"/>
  <c r="T106" i="14"/>
  <c r="K107" i="14"/>
  <c r="M107" i="14"/>
  <c r="N107" i="14"/>
  <c r="O107" i="14"/>
  <c r="P107" i="14"/>
  <c r="Q107" i="14"/>
  <c r="R107" i="14"/>
  <c r="S107" i="14" s="1"/>
  <c r="T107" i="14"/>
  <c r="K108" i="14"/>
  <c r="M108" i="14"/>
  <c r="N108" i="14"/>
  <c r="O108" i="14"/>
  <c r="P108" i="14"/>
  <c r="Q108" i="14"/>
  <c r="R108" i="14"/>
  <c r="S108" i="14" s="1"/>
  <c r="T108" i="14"/>
  <c r="K109" i="14"/>
  <c r="M109" i="14"/>
  <c r="N109" i="14"/>
  <c r="O109" i="14"/>
  <c r="P109" i="14"/>
  <c r="Q109" i="14"/>
  <c r="R109" i="14"/>
  <c r="S109" i="14" s="1"/>
  <c r="T109" i="14"/>
  <c r="K110" i="14"/>
  <c r="M110" i="14"/>
  <c r="N110" i="14"/>
  <c r="O110" i="14"/>
  <c r="P110" i="14"/>
  <c r="Q110" i="14"/>
  <c r="R110" i="14"/>
  <c r="S110" i="14" s="1"/>
  <c r="T110" i="14"/>
  <c r="K111" i="14"/>
  <c r="M111" i="14"/>
  <c r="N111" i="14"/>
  <c r="O111" i="14"/>
  <c r="P111" i="14"/>
  <c r="Q111" i="14"/>
  <c r="R111" i="14"/>
  <c r="S111" i="14" s="1"/>
  <c r="T111" i="14"/>
  <c r="K112" i="14"/>
  <c r="M112" i="14"/>
  <c r="N112" i="14"/>
  <c r="O112" i="14"/>
  <c r="P112" i="14"/>
  <c r="Q112" i="14"/>
  <c r="R112" i="14"/>
  <c r="S112" i="14" s="1"/>
  <c r="T112" i="14"/>
  <c r="K113" i="14"/>
  <c r="M113" i="14"/>
  <c r="N113" i="14"/>
  <c r="O113" i="14"/>
  <c r="P113" i="14"/>
  <c r="Q113" i="14"/>
  <c r="R113" i="14"/>
  <c r="S113" i="14" s="1"/>
  <c r="T113" i="14"/>
  <c r="K114" i="14"/>
  <c r="M114" i="14"/>
  <c r="N114" i="14"/>
  <c r="O114" i="14"/>
  <c r="P114" i="14"/>
  <c r="Q114" i="14"/>
  <c r="R114" i="14"/>
  <c r="S114" i="14" s="1"/>
  <c r="T114" i="14"/>
  <c r="K115" i="14"/>
  <c r="M115" i="14"/>
  <c r="N115" i="14"/>
  <c r="O115" i="14"/>
  <c r="P115" i="14"/>
  <c r="Q115" i="14"/>
  <c r="R115" i="14"/>
  <c r="S115" i="14" s="1"/>
  <c r="T115" i="14"/>
  <c r="K116" i="14"/>
  <c r="M116" i="14"/>
  <c r="N116" i="14"/>
  <c r="O116" i="14"/>
  <c r="P116" i="14"/>
  <c r="Q116" i="14"/>
  <c r="R116" i="14"/>
  <c r="S116" i="14" s="1"/>
  <c r="T116" i="14"/>
  <c r="K117" i="14"/>
  <c r="M117" i="14"/>
  <c r="N117" i="14"/>
  <c r="O117" i="14"/>
  <c r="P117" i="14"/>
  <c r="Q117" i="14"/>
  <c r="R117" i="14"/>
  <c r="S117" i="14" s="1"/>
  <c r="T117" i="14"/>
  <c r="K118" i="14"/>
  <c r="M118" i="14"/>
  <c r="N118" i="14"/>
  <c r="O118" i="14"/>
  <c r="P118" i="14"/>
  <c r="Q118" i="14"/>
  <c r="R118" i="14"/>
  <c r="S118" i="14" s="1"/>
  <c r="T118" i="14"/>
  <c r="K119" i="14"/>
  <c r="M119" i="14"/>
  <c r="N119" i="14"/>
  <c r="O119" i="14"/>
  <c r="P119" i="14"/>
  <c r="Q119" i="14"/>
  <c r="R119" i="14"/>
  <c r="S119" i="14" s="1"/>
  <c r="T119" i="14"/>
  <c r="K120" i="14"/>
  <c r="M120" i="14"/>
  <c r="N120" i="14"/>
  <c r="O120" i="14"/>
  <c r="P120" i="14"/>
  <c r="Q120" i="14"/>
  <c r="R120" i="14"/>
  <c r="S120" i="14" s="1"/>
  <c r="T120" i="14"/>
  <c r="K121" i="14"/>
  <c r="M121" i="14"/>
  <c r="N121" i="14"/>
  <c r="O121" i="14"/>
  <c r="P121" i="14"/>
  <c r="Q121" i="14"/>
  <c r="R121" i="14"/>
  <c r="S121" i="14" s="1"/>
  <c r="T121" i="14"/>
  <c r="K122" i="14"/>
  <c r="M122" i="14"/>
  <c r="N122" i="14"/>
  <c r="O122" i="14"/>
  <c r="P122" i="14"/>
  <c r="Q122" i="14"/>
  <c r="R122" i="14"/>
  <c r="S122" i="14" s="1"/>
  <c r="T122" i="14"/>
  <c r="K123" i="14"/>
  <c r="M123" i="14"/>
  <c r="N123" i="14"/>
  <c r="O123" i="14"/>
  <c r="P123" i="14"/>
  <c r="Q123" i="14"/>
  <c r="R123" i="14"/>
  <c r="S123" i="14" s="1"/>
  <c r="T123" i="14"/>
  <c r="K124" i="14"/>
  <c r="M124" i="14"/>
  <c r="N124" i="14"/>
  <c r="O124" i="14"/>
  <c r="P124" i="14"/>
  <c r="Q124" i="14"/>
  <c r="R124" i="14"/>
  <c r="S124" i="14" s="1"/>
  <c r="T124" i="14"/>
  <c r="K125" i="14"/>
  <c r="M125" i="14"/>
  <c r="N125" i="14"/>
  <c r="O125" i="14"/>
  <c r="P125" i="14"/>
  <c r="Q125" i="14"/>
  <c r="R125" i="14"/>
  <c r="S125" i="14" s="1"/>
  <c r="T125" i="14"/>
  <c r="K126" i="14"/>
  <c r="M126" i="14"/>
  <c r="N126" i="14"/>
  <c r="O126" i="14"/>
  <c r="P126" i="14"/>
  <c r="Q126" i="14"/>
  <c r="R126" i="14"/>
  <c r="S126" i="14" s="1"/>
  <c r="T126" i="14"/>
  <c r="K127" i="14"/>
  <c r="M127" i="14"/>
  <c r="N127" i="14"/>
  <c r="O127" i="14"/>
  <c r="P127" i="14"/>
  <c r="Q127" i="14"/>
  <c r="R127" i="14"/>
  <c r="S127" i="14" s="1"/>
  <c r="T127" i="14"/>
  <c r="K128" i="14"/>
  <c r="M128" i="14"/>
  <c r="N128" i="14"/>
  <c r="O128" i="14"/>
  <c r="P128" i="14"/>
  <c r="Q128" i="14"/>
  <c r="R128" i="14"/>
  <c r="S128" i="14" s="1"/>
  <c r="T128" i="14"/>
  <c r="K129" i="14"/>
  <c r="M129" i="14"/>
  <c r="N129" i="14"/>
  <c r="O129" i="14"/>
  <c r="P129" i="14"/>
  <c r="Q129" i="14"/>
  <c r="R129" i="14"/>
  <c r="S129" i="14" s="1"/>
  <c r="T129" i="14"/>
  <c r="K130" i="14"/>
  <c r="M130" i="14"/>
  <c r="N130" i="14"/>
  <c r="O130" i="14"/>
  <c r="P130" i="14"/>
  <c r="Q130" i="14"/>
  <c r="R130" i="14"/>
  <c r="S130" i="14" s="1"/>
  <c r="T130" i="14"/>
  <c r="K131" i="14"/>
  <c r="M131" i="14"/>
  <c r="N131" i="14"/>
  <c r="O131" i="14"/>
  <c r="P131" i="14"/>
  <c r="Q131" i="14"/>
  <c r="R131" i="14"/>
  <c r="S131" i="14" s="1"/>
  <c r="T131" i="14"/>
  <c r="K132" i="14"/>
  <c r="M132" i="14"/>
  <c r="N132" i="14"/>
  <c r="O132" i="14"/>
  <c r="P132" i="14"/>
  <c r="Q132" i="14"/>
  <c r="R132" i="14"/>
  <c r="S132" i="14" s="1"/>
  <c r="T132" i="14"/>
  <c r="K133" i="14"/>
  <c r="M133" i="14"/>
  <c r="N133" i="14"/>
  <c r="O133" i="14"/>
  <c r="P133" i="14"/>
  <c r="Q133" i="14"/>
  <c r="R133" i="14"/>
  <c r="S133" i="14" s="1"/>
  <c r="T133" i="14"/>
  <c r="K134" i="14"/>
  <c r="M134" i="14"/>
  <c r="N134" i="14"/>
  <c r="O134" i="14"/>
  <c r="P134" i="14"/>
  <c r="Q134" i="14"/>
  <c r="R134" i="14"/>
  <c r="S134" i="14" s="1"/>
  <c r="T134" i="14"/>
  <c r="K135" i="14"/>
  <c r="M135" i="14"/>
  <c r="N135" i="14"/>
  <c r="O135" i="14"/>
  <c r="P135" i="14"/>
  <c r="Q135" i="14"/>
  <c r="R135" i="14"/>
  <c r="S135" i="14" s="1"/>
  <c r="T135" i="14"/>
  <c r="K136" i="14"/>
  <c r="M136" i="14"/>
  <c r="N136" i="14"/>
  <c r="O136" i="14"/>
  <c r="P136" i="14"/>
  <c r="Q136" i="14"/>
  <c r="R136" i="14"/>
  <c r="S136" i="14" s="1"/>
  <c r="T136" i="14"/>
  <c r="K137" i="14"/>
  <c r="M137" i="14"/>
  <c r="N137" i="14"/>
  <c r="O137" i="14"/>
  <c r="P137" i="14"/>
  <c r="Q137" i="14"/>
  <c r="R137" i="14"/>
  <c r="S137" i="14" s="1"/>
  <c r="T137" i="14"/>
  <c r="K138" i="14"/>
  <c r="M138" i="14"/>
  <c r="N138" i="14"/>
  <c r="O138" i="14"/>
  <c r="P138" i="14"/>
  <c r="Q138" i="14"/>
  <c r="R138" i="14"/>
  <c r="S138" i="14" s="1"/>
  <c r="T138" i="14"/>
  <c r="K139" i="14"/>
  <c r="M139" i="14"/>
  <c r="N139" i="14"/>
  <c r="O139" i="14"/>
  <c r="P139" i="14"/>
  <c r="Q139" i="14"/>
  <c r="R139" i="14"/>
  <c r="S139" i="14" s="1"/>
  <c r="T139" i="14"/>
  <c r="K140" i="14"/>
  <c r="M140" i="14"/>
  <c r="N140" i="14"/>
  <c r="O140" i="14"/>
  <c r="P140" i="14"/>
  <c r="Q140" i="14"/>
  <c r="R140" i="14"/>
  <c r="S140" i="14" s="1"/>
  <c r="T140" i="14"/>
  <c r="K141" i="14"/>
  <c r="M141" i="14"/>
  <c r="N141" i="14"/>
  <c r="O141" i="14"/>
  <c r="P141" i="14"/>
  <c r="Q141" i="14"/>
  <c r="R141" i="14"/>
  <c r="S141" i="14" s="1"/>
  <c r="T141" i="14"/>
  <c r="K142" i="14"/>
  <c r="M142" i="14"/>
  <c r="N142" i="14"/>
  <c r="O142" i="14"/>
  <c r="P142" i="14"/>
  <c r="Q142" i="14"/>
  <c r="R142" i="14"/>
  <c r="S142" i="14" s="1"/>
  <c r="T142" i="14"/>
  <c r="K143" i="14"/>
  <c r="M143" i="14"/>
  <c r="N143" i="14"/>
  <c r="O143" i="14"/>
  <c r="P143" i="14"/>
  <c r="Q143" i="14"/>
  <c r="R143" i="14"/>
  <c r="S143" i="14" s="1"/>
  <c r="T143" i="14"/>
  <c r="K144" i="14"/>
  <c r="M144" i="14"/>
  <c r="N144" i="14"/>
  <c r="O144" i="14"/>
  <c r="P144" i="14"/>
  <c r="Q144" i="14"/>
  <c r="R144" i="14"/>
  <c r="S144" i="14" s="1"/>
  <c r="T144" i="14"/>
  <c r="K145" i="14"/>
  <c r="M145" i="14"/>
  <c r="N145" i="14"/>
  <c r="O145" i="14"/>
  <c r="P145" i="14"/>
  <c r="Q145" i="14"/>
  <c r="R145" i="14"/>
  <c r="S145" i="14" s="1"/>
  <c r="T145" i="14"/>
  <c r="K146" i="14"/>
  <c r="M146" i="14"/>
  <c r="N146" i="14"/>
  <c r="O146" i="14"/>
  <c r="P146" i="14"/>
  <c r="Q146" i="14"/>
  <c r="R146" i="14"/>
  <c r="S146" i="14" s="1"/>
  <c r="T146" i="14"/>
  <c r="K147" i="14"/>
  <c r="M147" i="14"/>
  <c r="N147" i="14"/>
  <c r="O147" i="14"/>
  <c r="P147" i="14"/>
  <c r="Q147" i="14"/>
  <c r="R147" i="14"/>
  <c r="S147" i="14" s="1"/>
  <c r="T147" i="14"/>
  <c r="K148" i="14"/>
  <c r="M148" i="14"/>
  <c r="N148" i="14"/>
  <c r="O148" i="14"/>
  <c r="P148" i="14"/>
  <c r="Q148" i="14"/>
  <c r="R148" i="14"/>
  <c r="S148" i="14" s="1"/>
  <c r="T148" i="14"/>
  <c r="K149" i="14"/>
  <c r="M149" i="14"/>
  <c r="N149" i="14"/>
  <c r="O149" i="14"/>
  <c r="P149" i="14"/>
  <c r="Q149" i="14"/>
  <c r="R149" i="14"/>
  <c r="S149" i="14" s="1"/>
  <c r="T149" i="14"/>
  <c r="K150" i="14"/>
  <c r="M150" i="14"/>
  <c r="N150" i="14"/>
  <c r="O150" i="14"/>
  <c r="P150" i="14"/>
  <c r="Q150" i="14"/>
  <c r="R150" i="14"/>
  <c r="S150" i="14" s="1"/>
  <c r="T150" i="14"/>
  <c r="K151" i="14"/>
  <c r="M151" i="14"/>
  <c r="N151" i="14"/>
  <c r="O151" i="14"/>
  <c r="P151" i="14"/>
  <c r="Q151" i="14"/>
  <c r="R151" i="14"/>
  <c r="S151" i="14" s="1"/>
  <c r="T151" i="14"/>
  <c r="K152" i="14"/>
  <c r="M152" i="14"/>
  <c r="N152" i="14"/>
  <c r="O152" i="14"/>
  <c r="P152" i="14"/>
  <c r="Q152" i="14"/>
  <c r="R152" i="14"/>
  <c r="S152" i="14" s="1"/>
  <c r="T152" i="14"/>
  <c r="K153" i="14"/>
  <c r="M153" i="14"/>
  <c r="N153" i="14"/>
  <c r="O153" i="14"/>
  <c r="P153" i="14"/>
  <c r="Q153" i="14"/>
  <c r="R153" i="14"/>
  <c r="S153" i="14" s="1"/>
  <c r="T153" i="14"/>
  <c r="K154" i="14"/>
  <c r="M154" i="14"/>
  <c r="N154" i="14"/>
  <c r="O154" i="14"/>
  <c r="P154" i="14"/>
  <c r="Q154" i="14"/>
  <c r="R154" i="14"/>
  <c r="S154" i="14" s="1"/>
  <c r="T154" i="14"/>
  <c r="K155" i="14"/>
  <c r="M155" i="14"/>
  <c r="N155" i="14"/>
  <c r="O155" i="14"/>
  <c r="P155" i="14"/>
  <c r="Q155" i="14"/>
  <c r="R155" i="14"/>
  <c r="S155" i="14" s="1"/>
  <c r="T155" i="14"/>
  <c r="K156" i="14"/>
  <c r="M156" i="14"/>
  <c r="N156" i="14"/>
  <c r="O156" i="14"/>
  <c r="P156" i="14"/>
  <c r="Q156" i="14"/>
  <c r="R156" i="14"/>
  <c r="S156" i="14" s="1"/>
  <c r="T156" i="14"/>
  <c r="K157" i="14"/>
  <c r="M157" i="14"/>
  <c r="N157" i="14"/>
  <c r="O157" i="14"/>
  <c r="P157" i="14"/>
  <c r="Q157" i="14"/>
  <c r="R157" i="14"/>
  <c r="S157" i="14" s="1"/>
  <c r="T157" i="14"/>
  <c r="K158" i="14"/>
  <c r="M158" i="14"/>
  <c r="N158" i="14"/>
  <c r="O158" i="14"/>
  <c r="P158" i="14"/>
  <c r="Q158" i="14"/>
  <c r="R158" i="14"/>
  <c r="S158" i="14" s="1"/>
  <c r="T158" i="14"/>
  <c r="K159" i="14"/>
  <c r="M159" i="14"/>
  <c r="N159" i="14"/>
  <c r="O159" i="14"/>
  <c r="P159" i="14"/>
  <c r="Q159" i="14"/>
  <c r="R159" i="14"/>
  <c r="S159" i="14" s="1"/>
  <c r="T159" i="14"/>
  <c r="K160" i="14"/>
  <c r="M160" i="14"/>
  <c r="N160" i="14"/>
  <c r="O160" i="14"/>
  <c r="P160" i="14"/>
  <c r="Q160" i="14"/>
  <c r="R160" i="14"/>
  <c r="S160" i="14" s="1"/>
  <c r="T160" i="14"/>
  <c r="K161" i="14"/>
  <c r="M161" i="14"/>
  <c r="N161" i="14"/>
  <c r="O161" i="14"/>
  <c r="P161" i="14"/>
  <c r="Q161" i="14"/>
  <c r="R161" i="14"/>
  <c r="S161" i="14" s="1"/>
  <c r="T161" i="14"/>
  <c r="K162" i="14"/>
  <c r="M162" i="14"/>
  <c r="N162" i="14"/>
  <c r="O162" i="14"/>
  <c r="P162" i="14"/>
  <c r="Q162" i="14"/>
  <c r="R162" i="14"/>
  <c r="S162" i="14" s="1"/>
  <c r="T162" i="14"/>
  <c r="K163" i="14"/>
  <c r="M163" i="14"/>
  <c r="N163" i="14"/>
  <c r="O163" i="14"/>
  <c r="P163" i="14"/>
  <c r="Q163" i="14"/>
  <c r="R163" i="14"/>
  <c r="S163" i="14" s="1"/>
  <c r="T163" i="14"/>
  <c r="K164" i="14"/>
  <c r="M164" i="14"/>
  <c r="N164" i="14"/>
  <c r="O164" i="14"/>
  <c r="P164" i="14"/>
  <c r="Q164" i="14"/>
  <c r="R164" i="14"/>
  <c r="S164" i="14" s="1"/>
  <c r="T164" i="14"/>
  <c r="K165" i="14"/>
  <c r="M165" i="14"/>
  <c r="N165" i="14"/>
  <c r="O165" i="14"/>
  <c r="P165" i="14"/>
  <c r="Q165" i="14"/>
  <c r="R165" i="14"/>
  <c r="S165" i="14" s="1"/>
  <c r="T165" i="14"/>
  <c r="K166" i="14"/>
  <c r="M166" i="14"/>
  <c r="N166" i="14"/>
  <c r="O166" i="14"/>
  <c r="P166" i="14"/>
  <c r="Q166" i="14"/>
  <c r="R166" i="14"/>
  <c r="S166" i="14" s="1"/>
  <c r="T166" i="14"/>
  <c r="K167" i="14"/>
  <c r="M167" i="14"/>
  <c r="N167" i="14"/>
  <c r="O167" i="14"/>
  <c r="P167" i="14"/>
  <c r="Q167" i="14"/>
  <c r="R167" i="14"/>
  <c r="S167" i="14" s="1"/>
  <c r="T167" i="14"/>
  <c r="K168" i="14"/>
  <c r="M168" i="14"/>
  <c r="N168" i="14"/>
  <c r="O168" i="14"/>
  <c r="P168" i="14"/>
  <c r="Q168" i="14"/>
  <c r="R168" i="14"/>
  <c r="S168" i="14" s="1"/>
  <c r="T168" i="14"/>
  <c r="K169" i="14"/>
  <c r="M169" i="14"/>
  <c r="N169" i="14"/>
  <c r="O169" i="14"/>
  <c r="P169" i="14"/>
  <c r="Q169" i="14"/>
  <c r="R169" i="14"/>
  <c r="S169" i="14" s="1"/>
  <c r="T169" i="14"/>
  <c r="K170" i="14"/>
  <c r="M170" i="14"/>
  <c r="N170" i="14"/>
  <c r="O170" i="14"/>
  <c r="P170" i="14"/>
  <c r="Q170" i="14"/>
  <c r="R170" i="14"/>
  <c r="S170" i="14" s="1"/>
  <c r="T170" i="14"/>
  <c r="K171" i="14"/>
  <c r="M171" i="14"/>
  <c r="N171" i="14"/>
  <c r="O171" i="14"/>
  <c r="P171" i="14"/>
  <c r="Q171" i="14"/>
  <c r="R171" i="14"/>
  <c r="S171" i="14" s="1"/>
  <c r="T171" i="14"/>
  <c r="K172" i="14"/>
  <c r="M172" i="14"/>
  <c r="N172" i="14"/>
  <c r="O172" i="14"/>
  <c r="P172" i="14"/>
  <c r="Q172" i="14"/>
  <c r="R172" i="14"/>
  <c r="S172" i="14" s="1"/>
  <c r="T172" i="14"/>
  <c r="K173" i="14"/>
  <c r="M173" i="14"/>
  <c r="N173" i="14"/>
  <c r="O173" i="14"/>
  <c r="P173" i="14"/>
  <c r="Q173" i="14"/>
  <c r="R173" i="14"/>
  <c r="S173" i="14" s="1"/>
  <c r="T173" i="14"/>
  <c r="K174" i="14"/>
  <c r="M174" i="14"/>
  <c r="N174" i="14"/>
  <c r="O174" i="14"/>
  <c r="P174" i="14"/>
  <c r="Q174" i="14"/>
  <c r="R174" i="14"/>
  <c r="S174" i="14" s="1"/>
  <c r="T174" i="14"/>
  <c r="K175" i="14"/>
  <c r="M175" i="14"/>
  <c r="N175" i="14"/>
  <c r="O175" i="14"/>
  <c r="P175" i="14"/>
  <c r="Q175" i="14"/>
  <c r="R175" i="14"/>
  <c r="S175" i="14" s="1"/>
  <c r="T175" i="14"/>
  <c r="K176" i="14"/>
  <c r="M176" i="14"/>
  <c r="N176" i="14"/>
  <c r="O176" i="14"/>
  <c r="P176" i="14"/>
  <c r="Q176" i="14"/>
  <c r="R176" i="14"/>
  <c r="S176" i="14" s="1"/>
  <c r="T176" i="14"/>
  <c r="K177" i="14"/>
  <c r="M177" i="14"/>
  <c r="N177" i="14"/>
  <c r="O177" i="14"/>
  <c r="P177" i="14"/>
  <c r="Q177" i="14"/>
  <c r="R177" i="14"/>
  <c r="S177" i="14" s="1"/>
  <c r="T177" i="14"/>
  <c r="K178" i="14"/>
  <c r="M178" i="14"/>
  <c r="N178" i="14"/>
  <c r="O178" i="14"/>
  <c r="P178" i="14"/>
  <c r="Q178" i="14"/>
  <c r="R178" i="14"/>
  <c r="S178" i="14" s="1"/>
  <c r="T178" i="14"/>
  <c r="K179" i="14"/>
  <c r="M179" i="14"/>
  <c r="N179" i="14"/>
  <c r="O179" i="14"/>
  <c r="P179" i="14"/>
  <c r="Q179" i="14"/>
  <c r="R179" i="14"/>
  <c r="S179" i="14" s="1"/>
  <c r="T179" i="14"/>
  <c r="K180" i="14"/>
  <c r="M180" i="14"/>
  <c r="N180" i="14"/>
  <c r="O180" i="14"/>
  <c r="P180" i="14"/>
  <c r="Q180" i="14"/>
  <c r="R180" i="14"/>
  <c r="S180" i="14" s="1"/>
  <c r="T180" i="14"/>
  <c r="K181" i="14"/>
  <c r="M181" i="14"/>
  <c r="N181" i="14"/>
  <c r="O181" i="14"/>
  <c r="P181" i="14"/>
  <c r="Q181" i="14"/>
  <c r="R181" i="14"/>
  <c r="S181" i="14" s="1"/>
  <c r="T181" i="14"/>
  <c r="K182" i="14"/>
  <c r="M182" i="14"/>
  <c r="N182" i="14"/>
  <c r="O182" i="14"/>
  <c r="P182" i="14"/>
  <c r="Q182" i="14"/>
  <c r="R182" i="14"/>
  <c r="S182" i="14" s="1"/>
  <c r="T182" i="14"/>
  <c r="K183" i="14"/>
  <c r="M183" i="14"/>
  <c r="N183" i="14"/>
  <c r="O183" i="14"/>
  <c r="P183" i="14"/>
  <c r="Q183" i="14"/>
  <c r="R183" i="14"/>
  <c r="S183" i="14" s="1"/>
  <c r="T183" i="14"/>
  <c r="K184" i="14"/>
  <c r="M184" i="14"/>
  <c r="N184" i="14"/>
  <c r="O184" i="14"/>
  <c r="P184" i="14"/>
  <c r="Q184" i="14"/>
  <c r="R184" i="14"/>
  <c r="S184" i="14" s="1"/>
  <c r="T184" i="14"/>
  <c r="K185" i="14"/>
  <c r="M185" i="14"/>
  <c r="N185" i="14"/>
  <c r="O185" i="14"/>
  <c r="P185" i="14"/>
  <c r="Q185" i="14"/>
  <c r="R185" i="14"/>
  <c r="S185" i="14" s="1"/>
  <c r="T185" i="14"/>
  <c r="K186" i="14"/>
  <c r="M186" i="14"/>
  <c r="N186" i="14"/>
  <c r="O186" i="14"/>
  <c r="P186" i="14"/>
  <c r="Q186" i="14"/>
  <c r="R186" i="14"/>
  <c r="S186" i="14" s="1"/>
  <c r="T186" i="14"/>
  <c r="K187" i="14"/>
  <c r="M187" i="14"/>
  <c r="N187" i="14"/>
  <c r="O187" i="14"/>
  <c r="P187" i="14"/>
  <c r="Q187" i="14"/>
  <c r="R187" i="14"/>
  <c r="S187" i="14" s="1"/>
  <c r="T187" i="14"/>
  <c r="K188" i="14"/>
  <c r="M188" i="14"/>
  <c r="N188" i="14"/>
  <c r="O188" i="14"/>
  <c r="P188" i="14"/>
  <c r="Q188" i="14"/>
  <c r="R188" i="14"/>
  <c r="S188" i="14" s="1"/>
  <c r="T188" i="14"/>
  <c r="K189" i="14"/>
  <c r="M189" i="14"/>
  <c r="N189" i="14"/>
  <c r="O189" i="14"/>
  <c r="P189" i="14"/>
  <c r="Q189" i="14"/>
  <c r="R189" i="14"/>
  <c r="S189" i="14" s="1"/>
  <c r="T189" i="14"/>
  <c r="K190" i="14"/>
  <c r="M190" i="14"/>
  <c r="N190" i="14"/>
  <c r="O190" i="14"/>
  <c r="P190" i="14"/>
  <c r="Q190" i="14"/>
  <c r="R190" i="14"/>
  <c r="S190" i="14" s="1"/>
  <c r="T190" i="14"/>
  <c r="K191" i="14"/>
  <c r="M191" i="14"/>
  <c r="N191" i="14"/>
  <c r="O191" i="14"/>
  <c r="P191" i="14"/>
  <c r="Q191" i="14"/>
  <c r="R191" i="14"/>
  <c r="S191" i="14" s="1"/>
  <c r="T191" i="14"/>
  <c r="K192" i="14"/>
  <c r="M192" i="14"/>
  <c r="N192" i="14"/>
  <c r="O192" i="14"/>
  <c r="P192" i="14"/>
  <c r="Q192" i="14"/>
  <c r="R192" i="14"/>
  <c r="S192" i="14" s="1"/>
  <c r="T192" i="14"/>
  <c r="K193" i="14"/>
  <c r="M193" i="14"/>
  <c r="N193" i="14"/>
  <c r="O193" i="14"/>
  <c r="P193" i="14"/>
  <c r="Q193" i="14"/>
  <c r="R193" i="14"/>
  <c r="S193" i="14" s="1"/>
  <c r="T193" i="14"/>
  <c r="K194" i="14"/>
  <c r="M194" i="14"/>
  <c r="N194" i="14"/>
  <c r="O194" i="14"/>
  <c r="P194" i="14"/>
  <c r="Q194" i="14"/>
  <c r="R194" i="14"/>
  <c r="S194" i="14" s="1"/>
  <c r="T194" i="14"/>
  <c r="K195" i="14"/>
  <c r="M195" i="14"/>
  <c r="N195" i="14"/>
  <c r="O195" i="14"/>
  <c r="P195" i="14"/>
  <c r="Q195" i="14"/>
  <c r="R195" i="14"/>
  <c r="S195" i="14" s="1"/>
  <c r="T195" i="14"/>
  <c r="K196" i="14"/>
  <c r="M196" i="14"/>
  <c r="N196" i="14"/>
  <c r="O196" i="14"/>
  <c r="P196" i="14"/>
  <c r="Q196" i="14"/>
  <c r="R196" i="14"/>
  <c r="S196" i="14" s="1"/>
  <c r="T196" i="14"/>
  <c r="K197" i="14"/>
  <c r="M197" i="14"/>
  <c r="N197" i="14"/>
  <c r="O197" i="14"/>
  <c r="P197" i="14"/>
  <c r="Q197" i="14"/>
  <c r="R197" i="14"/>
  <c r="S197" i="14" s="1"/>
  <c r="T197" i="14"/>
  <c r="K198" i="14"/>
  <c r="M198" i="14"/>
  <c r="N198" i="14"/>
  <c r="O198" i="14"/>
  <c r="P198" i="14"/>
  <c r="Q198" i="14"/>
  <c r="R198" i="14"/>
  <c r="S198" i="14" s="1"/>
  <c r="T198" i="14"/>
  <c r="K199" i="14"/>
  <c r="M199" i="14"/>
  <c r="N199" i="14"/>
  <c r="O199" i="14"/>
  <c r="P199" i="14"/>
  <c r="Q199" i="14"/>
  <c r="R199" i="14"/>
  <c r="S199" i="14" s="1"/>
  <c r="T199" i="14"/>
  <c r="K200" i="14"/>
  <c r="M200" i="14"/>
  <c r="N200" i="14"/>
  <c r="O200" i="14"/>
  <c r="P200" i="14"/>
  <c r="Q200" i="14"/>
  <c r="R200" i="14"/>
  <c r="S200" i="14" s="1"/>
  <c r="T200" i="14"/>
  <c r="K201" i="14"/>
  <c r="M201" i="14"/>
  <c r="N201" i="14"/>
  <c r="O201" i="14"/>
  <c r="P201" i="14"/>
  <c r="Q201" i="14"/>
  <c r="R201" i="14"/>
  <c r="S201" i="14" s="1"/>
  <c r="T201" i="14"/>
  <c r="K202" i="14"/>
  <c r="M202" i="14"/>
  <c r="N202" i="14"/>
  <c r="O202" i="14"/>
  <c r="P202" i="14"/>
  <c r="Q202" i="14"/>
  <c r="R202" i="14"/>
  <c r="S202" i="14" s="1"/>
  <c r="T202" i="14"/>
  <c r="K203" i="14"/>
  <c r="M203" i="14"/>
  <c r="N203" i="14"/>
  <c r="O203" i="14"/>
  <c r="P203" i="14"/>
  <c r="Q203" i="14"/>
  <c r="R203" i="14"/>
  <c r="S203" i="14" s="1"/>
  <c r="T203" i="14"/>
  <c r="K204" i="14"/>
  <c r="M204" i="14"/>
  <c r="N204" i="14"/>
  <c r="O204" i="14"/>
  <c r="P204" i="14"/>
  <c r="Q204" i="14"/>
  <c r="R204" i="14"/>
  <c r="S204" i="14" s="1"/>
  <c r="T204" i="14"/>
  <c r="K205" i="14"/>
  <c r="M205" i="14"/>
  <c r="N205" i="14"/>
  <c r="O205" i="14"/>
  <c r="P205" i="14"/>
  <c r="Q205" i="14"/>
  <c r="R205" i="14"/>
  <c r="S205" i="14" s="1"/>
  <c r="T205" i="14"/>
  <c r="K206" i="14"/>
  <c r="M206" i="14"/>
  <c r="N206" i="14"/>
  <c r="O206" i="14"/>
  <c r="P206" i="14"/>
  <c r="Q206" i="14"/>
  <c r="R206" i="14"/>
  <c r="S206" i="14" s="1"/>
  <c r="T206" i="14"/>
  <c r="K207" i="14"/>
  <c r="M207" i="14"/>
  <c r="N207" i="14"/>
  <c r="O207" i="14"/>
  <c r="P207" i="14"/>
  <c r="Q207" i="14"/>
  <c r="R207" i="14"/>
  <c r="S207" i="14" s="1"/>
  <c r="T207" i="14"/>
  <c r="K208" i="14"/>
  <c r="M208" i="14"/>
  <c r="N208" i="14"/>
  <c r="O208" i="14"/>
  <c r="P208" i="14"/>
  <c r="Q208" i="14"/>
  <c r="R208" i="14"/>
  <c r="S208" i="14" s="1"/>
  <c r="T208" i="14"/>
  <c r="K209" i="14"/>
  <c r="M209" i="14"/>
  <c r="N209" i="14"/>
  <c r="O209" i="14"/>
  <c r="P209" i="14"/>
  <c r="Q209" i="14"/>
  <c r="R209" i="14"/>
  <c r="S209" i="14" s="1"/>
  <c r="T209" i="14"/>
  <c r="K210" i="14"/>
  <c r="M210" i="14"/>
  <c r="N210" i="14"/>
  <c r="O210" i="14"/>
  <c r="P210" i="14"/>
  <c r="Q210" i="14"/>
  <c r="R210" i="14"/>
  <c r="S210" i="14" s="1"/>
  <c r="T210" i="14"/>
  <c r="K211" i="14"/>
  <c r="M211" i="14"/>
  <c r="N211" i="14"/>
  <c r="O211" i="14"/>
  <c r="P211" i="14"/>
  <c r="Q211" i="14"/>
  <c r="R211" i="14"/>
  <c r="S211" i="14" s="1"/>
  <c r="T211" i="14"/>
  <c r="K212" i="14"/>
  <c r="M212" i="14"/>
  <c r="N212" i="14"/>
  <c r="O212" i="14"/>
  <c r="P212" i="14"/>
  <c r="Q212" i="14"/>
  <c r="R212" i="14"/>
  <c r="S212" i="14" s="1"/>
  <c r="T212" i="14"/>
  <c r="K213" i="14"/>
  <c r="M213" i="14"/>
  <c r="N213" i="14"/>
  <c r="O213" i="14"/>
  <c r="P213" i="14"/>
  <c r="Q213" i="14"/>
  <c r="R213" i="14"/>
  <c r="S213" i="14" s="1"/>
  <c r="T213" i="14"/>
  <c r="K214" i="14"/>
  <c r="M214" i="14"/>
  <c r="N214" i="14"/>
  <c r="O214" i="14"/>
  <c r="P214" i="14"/>
  <c r="Q214" i="14"/>
  <c r="R214" i="14"/>
  <c r="S214" i="14" s="1"/>
  <c r="T214" i="14"/>
  <c r="K215" i="14"/>
  <c r="M215" i="14"/>
  <c r="N215" i="14"/>
  <c r="O215" i="14"/>
  <c r="P215" i="14"/>
  <c r="Q215" i="14"/>
  <c r="R215" i="14"/>
  <c r="S215" i="14" s="1"/>
  <c r="T215" i="14"/>
  <c r="K216" i="14"/>
  <c r="M216" i="14"/>
  <c r="N216" i="14"/>
  <c r="O216" i="14"/>
  <c r="P216" i="14"/>
  <c r="Q216" i="14"/>
  <c r="R216" i="14"/>
  <c r="S216" i="14" s="1"/>
  <c r="T216" i="14"/>
  <c r="K217" i="14"/>
  <c r="M217" i="14"/>
  <c r="N217" i="14"/>
  <c r="O217" i="14"/>
  <c r="P217" i="14"/>
  <c r="Q217" i="14"/>
  <c r="R217" i="14"/>
  <c r="S217" i="14" s="1"/>
  <c r="T217" i="14"/>
  <c r="K218" i="14"/>
  <c r="M218" i="14"/>
  <c r="N218" i="14"/>
  <c r="O218" i="14"/>
  <c r="P218" i="14"/>
  <c r="Q218" i="14"/>
  <c r="R218" i="14"/>
  <c r="S218" i="14" s="1"/>
  <c r="T218" i="14"/>
  <c r="K219" i="14"/>
  <c r="M219" i="14"/>
  <c r="N219" i="14"/>
  <c r="O219" i="14"/>
  <c r="P219" i="14"/>
  <c r="Q219" i="14"/>
  <c r="R219" i="14"/>
  <c r="S219" i="14" s="1"/>
  <c r="T219" i="14"/>
  <c r="K220" i="14"/>
  <c r="M220" i="14"/>
  <c r="N220" i="14"/>
  <c r="O220" i="14"/>
  <c r="P220" i="14"/>
  <c r="Q220" i="14"/>
  <c r="R220" i="14"/>
  <c r="S220" i="14" s="1"/>
  <c r="T220" i="14"/>
  <c r="K221" i="14"/>
  <c r="M221" i="14"/>
  <c r="N221" i="14"/>
  <c r="O221" i="14"/>
  <c r="P221" i="14"/>
  <c r="Q221" i="14"/>
  <c r="R221" i="14"/>
  <c r="S221" i="14" s="1"/>
  <c r="T221" i="14"/>
  <c r="K222" i="14"/>
  <c r="M222" i="14"/>
  <c r="N222" i="14"/>
  <c r="O222" i="14"/>
  <c r="P222" i="14"/>
  <c r="Q222" i="14"/>
  <c r="R222" i="14"/>
  <c r="S222" i="14" s="1"/>
  <c r="T222" i="14"/>
  <c r="K223" i="14"/>
  <c r="M223" i="14"/>
  <c r="N223" i="14"/>
  <c r="O223" i="14"/>
  <c r="P223" i="14"/>
  <c r="Q223" i="14"/>
  <c r="R223" i="14"/>
  <c r="S223" i="14" s="1"/>
  <c r="T223" i="14"/>
  <c r="K224" i="14"/>
  <c r="M224" i="14"/>
  <c r="N224" i="14"/>
  <c r="O224" i="14"/>
  <c r="P224" i="14"/>
  <c r="Q224" i="14"/>
  <c r="R224" i="14"/>
  <c r="S224" i="14" s="1"/>
  <c r="T224" i="14"/>
  <c r="K225" i="14"/>
  <c r="M225" i="14"/>
  <c r="N225" i="14"/>
  <c r="O225" i="14"/>
  <c r="P225" i="14"/>
  <c r="Q225" i="14"/>
  <c r="R225" i="14"/>
  <c r="S225" i="14" s="1"/>
  <c r="T225" i="14"/>
  <c r="K226" i="14"/>
  <c r="M226" i="14"/>
  <c r="N226" i="14"/>
  <c r="O226" i="14"/>
  <c r="P226" i="14"/>
  <c r="Q226" i="14"/>
  <c r="R226" i="14"/>
  <c r="S226" i="14" s="1"/>
  <c r="T226" i="14"/>
  <c r="K227" i="14"/>
  <c r="M227" i="14"/>
  <c r="N227" i="14"/>
  <c r="O227" i="14"/>
  <c r="P227" i="14"/>
  <c r="Q227" i="14"/>
  <c r="R227" i="14"/>
  <c r="S227" i="14" s="1"/>
  <c r="T227" i="14"/>
  <c r="K228" i="14"/>
  <c r="M228" i="14"/>
  <c r="N228" i="14"/>
  <c r="O228" i="14"/>
  <c r="P228" i="14"/>
  <c r="Q228" i="14"/>
  <c r="R228" i="14"/>
  <c r="S228" i="14" s="1"/>
  <c r="T228" i="14"/>
  <c r="K229" i="14"/>
  <c r="M229" i="14"/>
  <c r="N229" i="14"/>
  <c r="O229" i="14"/>
  <c r="P229" i="14"/>
  <c r="Q229" i="14"/>
  <c r="R229" i="14"/>
  <c r="S229" i="14" s="1"/>
  <c r="T229" i="14"/>
  <c r="K230" i="14"/>
  <c r="M230" i="14"/>
  <c r="N230" i="14"/>
  <c r="O230" i="14"/>
  <c r="P230" i="14"/>
  <c r="Q230" i="14"/>
  <c r="R230" i="14"/>
  <c r="S230" i="14" s="1"/>
  <c r="T230" i="14"/>
  <c r="K231" i="14"/>
  <c r="M231" i="14"/>
  <c r="N231" i="14"/>
  <c r="O231" i="14"/>
  <c r="P231" i="14"/>
  <c r="Q231" i="14"/>
  <c r="R231" i="14"/>
  <c r="S231" i="14" s="1"/>
  <c r="T231" i="14"/>
  <c r="K232" i="14"/>
  <c r="M232" i="14"/>
  <c r="N232" i="14"/>
  <c r="O232" i="14"/>
  <c r="P232" i="14"/>
  <c r="Q232" i="14"/>
  <c r="R232" i="14"/>
  <c r="S232" i="14" s="1"/>
  <c r="T232" i="14"/>
  <c r="K233" i="14"/>
  <c r="M233" i="14"/>
  <c r="N233" i="14"/>
  <c r="O233" i="14"/>
  <c r="P233" i="14"/>
  <c r="Q233" i="14"/>
  <c r="R233" i="14"/>
  <c r="S233" i="14" s="1"/>
  <c r="T233" i="14"/>
  <c r="K234" i="14"/>
  <c r="M234" i="14"/>
  <c r="N234" i="14"/>
  <c r="O234" i="14"/>
  <c r="P234" i="14"/>
  <c r="Q234" i="14"/>
  <c r="R234" i="14"/>
  <c r="S234" i="14" s="1"/>
  <c r="T234" i="14"/>
  <c r="K235" i="14"/>
  <c r="M235" i="14"/>
  <c r="N235" i="14"/>
  <c r="O235" i="14"/>
  <c r="P235" i="14"/>
  <c r="Q235" i="14"/>
  <c r="R235" i="14"/>
  <c r="S235" i="14" s="1"/>
  <c r="T235" i="14"/>
  <c r="K236" i="14"/>
  <c r="M236" i="14"/>
  <c r="N236" i="14"/>
  <c r="O236" i="14"/>
  <c r="P236" i="14"/>
  <c r="Q236" i="14"/>
  <c r="R236" i="14"/>
  <c r="S236" i="14" s="1"/>
  <c r="T236" i="14"/>
  <c r="K237" i="14"/>
  <c r="M237" i="14"/>
  <c r="N237" i="14"/>
  <c r="O237" i="14"/>
  <c r="P237" i="14"/>
  <c r="Q237" i="14"/>
  <c r="R237" i="14"/>
  <c r="S237" i="14" s="1"/>
  <c r="T237" i="14"/>
  <c r="K238" i="14"/>
  <c r="M238" i="14"/>
  <c r="N238" i="14"/>
  <c r="O238" i="14"/>
  <c r="P238" i="14"/>
  <c r="Q238" i="14"/>
  <c r="R238" i="14"/>
  <c r="S238" i="14" s="1"/>
  <c r="T238" i="14"/>
  <c r="K239" i="14"/>
  <c r="M239" i="14"/>
  <c r="N239" i="14"/>
  <c r="O239" i="14"/>
  <c r="P239" i="14"/>
  <c r="Q239" i="14"/>
  <c r="R239" i="14"/>
  <c r="S239" i="14" s="1"/>
  <c r="T239" i="14"/>
  <c r="K240" i="14"/>
  <c r="M240" i="14"/>
  <c r="N240" i="14"/>
  <c r="O240" i="14"/>
  <c r="P240" i="14"/>
  <c r="Q240" i="14"/>
  <c r="R240" i="14"/>
  <c r="S240" i="14" s="1"/>
  <c r="T240" i="14"/>
  <c r="K241" i="14"/>
  <c r="M241" i="14"/>
  <c r="N241" i="14"/>
  <c r="O241" i="14"/>
  <c r="P241" i="14"/>
  <c r="Q241" i="14"/>
  <c r="R241" i="14"/>
  <c r="S241" i="14" s="1"/>
  <c r="T241" i="14"/>
  <c r="K242" i="14"/>
  <c r="M242" i="14"/>
  <c r="N242" i="14"/>
  <c r="O242" i="14"/>
  <c r="P242" i="14"/>
  <c r="Q242" i="14"/>
  <c r="R242" i="14"/>
  <c r="S242" i="14" s="1"/>
  <c r="T242" i="14"/>
  <c r="K243" i="14"/>
  <c r="M243" i="14"/>
  <c r="N243" i="14"/>
  <c r="O243" i="14"/>
  <c r="P243" i="14"/>
  <c r="Q243" i="14"/>
  <c r="R243" i="14"/>
  <c r="S243" i="14" s="1"/>
  <c r="T243" i="14"/>
  <c r="K244" i="14"/>
  <c r="M244" i="14"/>
  <c r="N244" i="14"/>
  <c r="O244" i="14"/>
  <c r="P244" i="14"/>
  <c r="Q244" i="14"/>
  <c r="R244" i="14"/>
  <c r="S244" i="14" s="1"/>
  <c r="T244" i="14"/>
  <c r="K245" i="14"/>
  <c r="M245" i="14"/>
  <c r="N245" i="14"/>
  <c r="O245" i="14"/>
  <c r="P245" i="14"/>
  <c r="Q245" i="14"/>
  <c r="R245" i="14"/>
  <c r="S245" i="14" s="1"/>
  <c r="T245" i="14"/>
  <c r="K246" i="14"/>
  <c r="M246" i="14"/>
  <c r="N246" i="14"/>
  <c r="O246" i="14"/>
  <c r="P246" i="14"/>
  <c r="Q246" i="14"/>
  <c r="R246" i="14"/>
  <c r="S246" i="14" s="1"/>
  <c r="T246" i="14"/>
  <c r="K247" i="14"/>
  <c r="M247" i="14"/>
  <c r="N247" i="14"/>
  <c r="O247" i="14"/>
  <c r="P247" i="14"/>
  <c r="Q247" i="14"/>
  <c r="R247" i="14"/>
  <c r="S247" i="14" s="1"/>
  <c r="T247" i="14"/>
  <c r="K248" i="14"/>
  <c r="M248" i="14"/>
  <c r="N248" i="14"/>
  <c r="O248" i="14"/>
  <c r="P248" i="14"/>
  <c r="Q248" i="14"/>
  <c r="R248" i="14"/>
  <c r="S248" i="14" s="1"/>
  <c r="T248" i="14"/>
  <c r="K249" i="14"/>
  <c r="M249" i="14"/>
  <c r="N249" i="14"/>
  <c r="O249" i="14"/>
  <c r="P249" i="14"/>
  <c r="Q249" i="14"/>
  <c r="R249" i="14"/>
  <c r="S249" i="14" s="1"/>
  <c r="T249" i="14"/>
  <c r="K250" i="14"/>
  <c r="M250" i="14"/>
  <c r="N250" i="14"/>
  <c r="O250" i="14"/>
  <c r="P250" i="14"/>
  <c r="Q250" i="14"/>
  <c r="R250" i="14"/>
  <c r="S250" i="14" s="1"/>
  <c r="T250" i="14"/>
  <c r="K251" i="14"/>
  <c r="M251" i="14"/>
  <c r="N251" i="14"/>
  <c r="O251" i="14"/>
  <c r="P251" i="14"/>
  <c r="Q251" i="14"/>
  <c r="R251" i="14"/>
  <c r="S251" i="14" s="1"/>
  <c r="T251" i="14"/>
  <c r="K252" i="14"/>
  <c r="M252" i="14"/>
  <c r="N252" i="14"/>
  <c r="O252" i="14"/>
  <c r="P252" i="14"/>
  <c r="Q252" i="14"/>
  <c r="R252" i="14"/>
  <c r="S252" i="14" s="1"/>
  <c r="T252" i="14"/>
  <c r="T4" i="14"/>
  <c r="N4" i="14"/>
  <c r="O4" i="14"/>
  <c r="P4" i="14"/>
  <c r="Q4" i="14"/>
  <c r="R4" i="14"/>
  <c r="S4" i="14" s="1"/>
  <c r="M4" i="14"/>
  <c r="K4" i="14"/>
</calcChain>
</file>

<file path=xl/sharedStrings.xml><?xml version="1.0" encoding="utf-8"?>
<sst xmlns="http://schemas.openxmlformats.org/spreadsheetml/2006/main" count="1686" uniqueCount="523">
  <si>
    <t>Прогрузка промо цены</t>
  </si>
  <si>
    <t>Период 
акции</t>
  </si>
  <si>
    <t>ПРОМО</t>
  </si>
  <si>
    <t>СКИДКА</t>
  </si>
  <si>
    <t>Цена на полке</t>
  </si>
  <si>
    <t>доп инфо</t>
  </si>
  <si>
    <t>Вологда</t>
  </si>
  <si>
    <t>Череповец</t>
  </si>
  <si>
    <t>Арх-ск</t>
  </si>
  <si>
    <t>Киров</t>
  </si>
  <si>
    <t>КАТАЛОГ</t>
  </si>
  <si>
    <t>ФС 1,93 (в ассортименте)</t>
  </si>
  <si>
    <t>Красная полка</t>
  </si>
  <si>
    <t>ФС 0,2 (в ассортименте)</t>
  </si>
  <si>
    <t>Прогноз в упаковках</t>
  </si>
  <si>
    <t>Лейс Стакс 110г (в ассортименте)</t>
  </si>
  <si>
    <t>Хрустим багет 60г (в ассортименте)</t>
  </si>
  <si>
    <t>Лейс 150г (в ассортименте)</t>
  </si>
  <si>
    <t>Код</t>
  </si>
  <si>
    <t>Номенклатура</t>
  </si>
  <si>
    <t>Вологда|Общий прогноз продаж</t>
  </si>
  <si>
    <t>Череповец|Общий прогноз продаж</t>
  </si>
  <si>
    <t>Архангельск|Общий прогноз продаж</t>
  </si>
  <si>
    <t>Киров|Общий прогноз продаж</t>
  </si>
  <si>
    <t>КВАС (PEPSI) "РУССКИЙ ДАР" 1,5Л ПЭТ</t>
  </si>
  <si>
    <t>КОМПОТ (PEPSI) "ФРУКТОВЫЙ САД" ВИШНЯ 0,95Л</t>
  </si>
  <si>
    <t>СОК,НЕКТАР,НАПИТОК (PEPSI) "ФРУКТОВЫЙ САД" ЯБЛОКО-ВИНОГРАД 0,95Л</t>
  </si>
  <si>
    <t>СОК,НЕКТАР,НАПИТОК (PEPSI) "ФРУКТОВЫЙ САД" ЯБЛОКО-АНАНАС 0,95Л</t>
  </si>
  <si>
    <t>СОК,НЕКТАР,НАПИТОК (PEPSI) "ФРУКТОВЫЙ САД" ТОМАТ 0,95Л</t>
  </si>
  <si>
    <t>СОК,НЕКТАР,НАПИТОК (PEPSI) "ФРУКТОВЫЙ САД" ЯБЛОКО-ВИШНЯ-ЧЕРНОПЛОДНАЯ РЯБИНА 0,95Л</t>
  </si>
  <si>
    <t>СОК,НЕКТАР,НАПИТОК (PEPSI) "ФРУКТОВЫЙ САД" АПЕЛЬСИН 0,95Л</t>
  </si>
  <si>
    <t>СОК (PEPSI) "ФРУКТОВЫЙ САД" ЯБЛОКО ОСВЕТЛЕННОЕ 0,95Л</t>
  </si>
  <si>
    <t>МОРС (PEPSI) "ФРУКТОВЫЙ САД" ЯГОДНЫЙ СБОР 0,95Л</t>
  </si>
  <si>
    <t>СОК,НЕКТАР,НАПИТОК (PEPSI) "ФРУКТОВЫЙ САД" ПЕРСИК-ЯБЛОКО С МЯКОТЬЮ 0,95Л</t>
  </si>
  <si>
    <t>МОРС (PEPSI) "ФРУКТОВЫЙ САД" КЛЮКВЕННЫЙ 0,95Л</t>
  </si>
  <si>
    <t>КОМПОТ (PEPSI) "ФРУКТОВЫЙ САД" ЯГОДЫ 0,95Л</t>
  </si>
  <si>
    <t>СОК,НЕКТАР,НАПИТОК (PEPSI) "ФРУКТОВЫЙ САД" АБРИКОС-ЯБЛОКО 0,95Л</t>
  </si>
  <si>
    <t>СОК,НЕКТАР,НАПИТОК (PEPSI) "ФРУКТОВЫЙ САД" МУЛЬТИФРУКТ С МЯКОТЬЮ 0,95Л</t>
  </si>
  <si>
    <t>СОК,НЕКТАР,НАПИТОК (PEPSI) "ФРУКТОВЫЙ САД" ЯБЛОКО-ЯГОДЫ 0,95Л</t>
  </si>
  <si>
    <t>ЧИПСЫ (PEPSI) "LAY'S" БЕКОН 80ГР (24)</t>
  </si>
  <si>
    <t>ЧИПСЫ (PEPSI) "LAY'S" НЕЖНЫЙ СЫР И ЛУК РИФЛЕНЫЕ 80ГР (24)</t>
  </si>
  <si>
    <t>ЧИПСЫ (PEPSI) "LAY'S" СЫР 80ГР (24)</t>
  </si>
  <si>
    <t>ЧИПСЫ (PEPSI) "LAY'S" С СОЛЬЮ 80ГР (24)</t>
  </si>
  <si>
    <t>ЧИПСЫ (PEPSI) "LAY'S" ЗЕЛЕНЫЙ ЛУК 80ГР (24)</t>
  </si>
  <si>
    <t>ЧИПСЫ (PEPSI) "LAY'S" МАЛОСОЛЬНЫЕ ОГУРЧИКИ С УКРОПОМ 80ГР (24)</t>
  </si>
  <si>
    <t>ЧИПСЫ (PEPSI) "LAY'S" БЕЛЫЕ ГРИБЫ СО СМЕТАНОЙ 80ГР (24)</t>
  </si>
  <si>
    <t>ЧИПСЫ (PEPSI) "LAY'S" СМЕТАНА И ЛУК 80ГР (24)</t>
  </si>
  <si>
    <t>ЧИПСЫ (PEPSI) "LAY'S" ЛОБСТЕР РИФЛЕНЫЕ 80ГР (24)</t>
  </si>
  <si>
    <t>ЧИПСЫ (PEPSI) "LAY'S" СМЕТАНА И ЗЕЛЕНЬ 80ГР (24)</t>
  </si>
  <si>
    <t>ЧИПСЫ (PEPSI) "LAY'S" КРАБ 80ГР (24)</t>
  </si>
  <si>
    <t>ЧИПСЫ (PEPSI) "LAY'S" MAXX КУРИНЫЕ КРЫЛЫШКИ БАРБЕКЮ 75ГР (24)</t>
  </si>
  <si>
    <t>ЧИПСЫ (PEPSI) "LAY'S" СТРОНГ ОХОТНИЧЬИ КОЛБАСКИ 75ГР (24)</t>
  </si>
  <si>
    <t>ЧИПСЫ (PEPSI) "LAY'S" СТРОНГ ОСТРЫЙ ЧИЛИ 75ГР (24)</t>
  </si>
  <si>
    <t>ЧИПСЫ (PEPSI) "LAY'S" MAXX СЫР ЛУК 75ГР (24)</t>
  </si>
  <si>
    <t>ЧИПСЫ (PEPSI) "LAY'S" СТРОНГ ЧЕСНОК 75ГР (24)</t>
  </si>
  <si>
    <t>ВОДА ПИТЬЕВАЯ (PEPSI) "АКВА МИНЕРАЛЕ" НЕГАЗИРОВАННАЯ 1Л (12)</t>
  </si>
  <si>
    <t>ВОДА ПИТЬЕВАЯ (PEPSI) "АКВА МИНЕРАЛЕ" ГАЗИРОВАННАЯ 1Л (12)</t>
  </si>
  <si>
    <t>СНЕКИ (PEPSI) "ЧИТОС" ШОТС ДОКТОРСКАЯ КОЛБАСА КУКУРУЗНЫЕ 18ГР (Н)</t>
  </si>
  <si>
    <t>СНЕКИ (PEPSI) "ЧИТОС" ШОТС ВАРЕНАЯ КУКУРУЗА 18ГР</t>
  </si>
  <si>
    <t>СОК,НЕКТАР (PEPSI) "ФРУКТОВЫЙ САД" МУЛЬТИФРУКТ 0,3Л ПЭТ (6)</t>
  </si>
  <si>
    <t>СОК (PEPSI) "ФРУКТОВЫЙ САД" ЯБЛОКО ОСВЕТЛЕННОЕ 0,3Л ПЭТ (6)</t>
  </si>
  <si>
    <t>СОК,НЕКТАР (PEPSI) "ФРУКТОВЫЙ САД" ЯБЛОКО-ПЕРСИК 0,3Л ПЭТ (6)</t>
  </si>
  <si>
    <t>СОК,НЕКТАР (PEPSI) "ФРУКТОВЫЙ САД" АПЕЛЬСИН 0,3Л ПЭТ</t>
  </si>
  <si>
    <t>МОРС (PEPSI) "ФРУКТОВЫЙ САД" КЛЮКВА ЧЕРНОПЛОД. РЯБИНА 0,3Л ПЭТ (6)</t>
  </si>
  <si>
    <t>СУХАРИКИ (PEPSI)"ХРУСТИМ" КРЫЛЫШКИ БАРБЕКЮ 90ГР (24)</t>
  </si>
  <si>
    <t>СУХАРИКИ (PEPSI) "ХРУСТИМ" ХОЛОДЕЦ С ХРЕНОМ 90ГР (24)</t>
  </si>
  <si>
    <t>СУХАРИКИ (PEPSI) "ХРУСТИМ" БАВАРСКИЕ КОЛБАСКИ 90ГР (24)</t>
  </si>
  <si>
    <t>СУХАРИКИ (PEPSI) "ХРУСТИМ" КАЛЬМАРЫ 90ГР (24)</t>
  </si>
  <si>
    <t>СУХАРИКИ (PEPSI) "ХРУСТИМ" ШАШЛЫК 90ГР (24)</t>
  </si>
  <si>
    <t>СОК,НЕКТАР (PEPSI) "J-7 ТОНУС" ГРАНАТ,ЯБЛОКО И АРОНИЯ С ЭКСТР.ГОДЖИ 0,9Л</t>
  </si>
  <si>
    <t>СОК,НЕКТАР,НАПИТОК (PEPSI) "J-7" ЯБЛОКО 0,97Л ПРИЗМА ФЦ (12)</t>
  </si>
  <si>
    <t>СОК,НЕКТАР,НАПИТОК (PEPSI) "J-7" МУЛЬТИФРУКТ 0,97Л ПРИЗМА ФЦ (12)</t>
  </si>
  <si>
    <t>СОК,НЕКТАР,НАПИТОК (PEPSI) "J-7" ЯБЛОКО-ЯГОДА 0,97Л ПРИЗМА ФЦ (12)</t>
  </si>
  <si>
    <t>СОК,НЕКТАР (PEPSI) "J-7 ТОНУС" ОВОЩНОЙ МИКС С МОРСКОЙ СОЛЬЮ 0,9Л</t>
  </si>
  <si>
    <t>СОК,НЕКТАР (PEPSI) "J-7 ТОНУС" АПЕЛЬСИН И БАНАН С ПРЕБИОТИКОМ 0,9Л</t>
  </si>
  <si>
    <t>СОК,НЕКТАР,НАПИТОК (PEPSI) "J-7" ЯБЛОКО ОСВЕТЛЕННОЕ 0,97Л ПРИЗМА</t>
  </si>
  <si>
    <t>СОК,НЕКТАР,НАПИТОК (PEPSI) "J-7" ТОМАТ 0,97Л ПРИЗМА</t>
  </si>
  <si>
    <t>СОК,НЕКТАР,НАПИТОК (PEPSI) "J-7" АНАНАС 0,97Л ПРИЗМА</t>
  </si>
  <si>
    <t>СОК,НЕКТАР,НАПИТОК (PEPSI) "J-7" ПЕРСИК 0,97Л ПРИЗМА</t>
  </si>
  <si>
    <t>СОК,НЕКТАР (PEPSI) "J-7 ТОНУС" КРАСНЫЙ ВИНОГРАД И ГРЕЙПФРУТ С ЭКСТРАКТОМ ГОДЖИ 0,9Л</t>
  </si>
  <si>
    <t>СОК,НЕКТАР (PEPSI) "J-7 ТОНУС" ЦИТРУСОВЫЙ МИКС С ЭКСТРАКТОМ АЦЕРОЛЫ 0,9Л</t>
  </si>
  <si>
    <t>НЕКТАР (PEPSI) "J-7" СИЦИЛ.КРАСНЫЙ АПЕЛЬСИН,АПЕЛЬСИН,ЧЕРНАЯ МОРКОВЬ 0,97Л ПРИЗМА</t>
  </si>
  <si>
    <t>НЕКТАР (PEPSI) "J-7" МУЛЬТИФРУКТ С МЯКОТЬЮ 0,97Л ПРИЗМА</t>
  </si>
  <si>
    <t>НАПИТОК (PEPSI) "J-7" МАНГО,ГУАВА,ЛАЙМ,ЛИЧИ 0,97Л ПРИЗМА</t>
  </si>
  <si>
    <t>НЕКТАР (PEPSI) "J-7" АПЕЛЬСИН,МАНГО,МАРАКУЙЯ С МЯКОТЬЮ 0,97Л ПРИЗМА</t>
  </si>
  <si>
    <t>СОК (PEPSI) "J-7"АПЕЛЬСИНОВЫЙ С МЯКОТЬЮ 0,97Л ПРИЗМА</t>
  </si>
  <si>
    <t>СОК,НЕКТАР (PEPSI) "J-7" ГРЕЙПФРУТ 0,97Л ПРИЗМА</t>
  </si>
  <si>
    <t>СОК,НЕКТАР (PEPSI) "J-7" ВИШНЯ 0,97Л ПРИЗМА</t>
  </si>
  <si>
    <t>СОК,НЕКТАР (PEPSI) "J-7" ГРАНАТ-ЧЕРНОПЛОД.РЯБИНА АРОНИЯ 0,97Л ПРИЗМА</t>
  </si>
  <si>
    <t>СОК,НЕКТАР,НАПИТОК (PEPSI) "ЛЮБИМЫЙ" ТРОПИЧЕСКИЙ МИКС 1,93Л</t>
  </si>
  <si>
    <t>СОК,НЕКТАР,НАПИТОК (PEPSI) "ЛЮБИМЫЙ" ВИНОГРАДНЫЙ ДУЭТ 1,93Л (6)</t>
  </si>
  <si>
    <t>СОК,НЕКТАР,НАПИТОК (PEPSI) "ЛЮБИМЫЙ" ЯБЛОКО, АБРИКОС, ГРУША 1,93Л (6)</t>
  </si>
  <si>
    <t>СОК,НЕКТАР,НАПИТОК (PEPSI) "ЛЮБИМЫЙ" СОЛНЕЧНЫЙ НЕКТАРИН 1,93Л</t>
  </si>
  <si>
    <t>СОК,НЕКТАР,НАПИТОК (PEPSI) "ЛЮБИМЫЙ" СПЕЛЫЙ ТОМАТ 1,93Л</t>
  </si>
  <si>
    <t>СОК,НЕКТАР,НАПИТОК (PEPSI) "ЛЮБИМЫЙ" ЯБЛОКО,ГРАНАТ,ЧЕРНОПЛОДНАЯ РЯБИНА 1,93Л</t>
  </si>
  <si>
    <t>СОК,НЕКТАР,НАПИТОК (PEPSI) "ЛЮБИМЫЙ" ГРЕЙПФРУТ,ЛИМОН,ЛАЙМ 1,93Л</t>
  </si>
  <si>
    <t>СОК,НЕКТАР,НАПИТОК (PEPSI) "ЛЮБИМЫЙ" ЯБЛОКО,ЧЕРН.РЯБИНА,КЛУБНИКА,ЗЕМЛЯНИКА 1,93Л</t>
  </si>
  <si>
    <t>СОК,НЕКТАР,НАПИТОК (PEPSI) "ЛЮБИМЫЙ" ЗЕЛЕНОЕ ЯБЛОКО 1,93Л</t>
  </si>
  <si>
    <t>СОК,НЕКТАР,НАПИТОК (PEPSI) "ЛЮБИМЫЙ" АПЕЛЬСИНОВОЕ МАНГО 1,93Л</t>
  </si>
  <si>
    <t>СОК,НЕКТАР,НАПИТОК (PEPSI) "ЛЮБИМЫЙ" ЯБЛОКО-ВИШНЯ-ЧЕРЕШНЯ(ВИШНЕВАЯ ЧЕРЕШНЯ) 1,93Л</t>
  </si>
  <si>
    <t>Аква Минерале 1л</t>
  </si>
  <si>
    <t>ЭНЕРГ.НАПИТОК (PEPSI) "ADRENALINE RUSH" 0,25Л Ж/Б</t>
  </si>
  <si>
    <t>ЧАЙНЫЙ НАПИТОК (PEPSI) "LIPTON" ЗЕЛЕНЫЙ ИМБИРЬ И ЛЕМОНГРАСС 1Л (12)</t>
  </si>
  <si>
    <t>ЧАЙНЫЙ НАПИТОК (PEPSI) "LIPTON" ЗЕЛЕНЫЙ ЛАЙМ ЮДЗУ 1Л (12)</t>
  </si>
  <si>
    <t>ЧАЙНЫЙ НАПИТОК (PEPSI) "LIPTON" ЧЕРНИКА 1Л (12)</t>
  </si>
  <si>
    <t>ЧАЙНЫЙ НАПИТОК (PEPSI) "LIPTON" ЛИМОН 1Л</t>
  </si>
  <si>
    <t>ЧАЙНЫЙ НАПИТОК (PEPSI) "LIPTON" ЗЕЛЕНЫЙ 1Л</t>
  </si>
  <si>
    <t>ЧАЙНЫЙ НАПИТОК (PEPSI) "LIPTON" ЛАЙМ-МЯТА ХОЛ 1Л (12)</t>
  </si>
  <si>
    <t>ВОДА ПИТЬЕВАЯ (PEPSI) "АКВА МИНЕРАЛЕ" ГАЗИРОВАННАЯ 0,5Л</t>
  </si>
  <si>
    <t>ВОДА ПИТЬЕВАЯ (PEPSI) "АКВА МИНЕРАЛЕ" НЕГАЗИРОВАННАЯ 0,5Л</t>
  </si>
  <si>
    <t>ВОДА ПИТЬЕВАЯ (PEPSI) "АКВА МИНЕРАЛЕ" НЕГАЗИРОВАННАЯ 1,5Л</t>
  </si>
  <si>
    <t>ВОДА ПИТЬЕВАЯ (PEPSI) "АКВА МИНЕРАЛЕ" ГАЗИРОВАННАЯ 1,5Л</t>
  </si>
  <si>
    <t>СОК (PEPSI) "ФРУКТОВЫЙ САД" ЯБЛОКО ОСВЕТЛЕННОЕ 0,2Л</t>
  </si>
  <si>
    <t>СОК,НЕКТАР,НАПИТОК (PEPSI) "ФРУКТОВЫЙ САД" ПЕРСИК-ЯБЛОКО 0,2Л</t>
  </si>
  <si>
    <t>СОК,НЕКТАР,НАПИТОК (PEPSI) "ФРУКТОВЫЙ САД" МУЛЬТИФРУКТ 0,2Л</t>
  </si>
  <si>
    <t>СОК,НЕКТАР,НАПИТОК (PEPSI) "ФРУКТОВЫЙ САД" ТОМАТ 0,2Л</t>
  </si>
  <si>
    <t>СОК,НЕКТАР,НАПИТОК (PEPSI) "ФРУКТОВЫЙ САД" ЯБЛОКО-ВИНОГРАД 0,2Л</t>
  </si>
  <si>
    <t>ГАЗ.НАП (PEPSI) НЕЙЧЕ РАШ"ЭНЕРГИЯ КОФЕ. ШОК,АПЕЛЬСИН" 0,325Л СТ/Б</t>
  </si>
  <si>
    <t>ГАЗ.НАП (PEPSI) НЕЙЧЕ РАШ"ЭНЕРГИЯ ЧАЯ. МАЛИНА,МЯТА" 0,325Л СТ/Б</t>
  </si>
  <si>
    <t>ГАЗ.НАП (PEPSI) НЕЙЧЕ РАШ "ЭНЕРГИЯ СОКА КР.ГРЕЙПФРУТ" 0,325Л СТ/Б</t>
  </si>
  <si>
    <t>СУХАРИКИ (PEPSI) "ХРУСТИМ БАГЕТ" БУЖЕНИНА С ФРАНЦУЗСКОЙ ГОРЧИЦЕЙ 60ГР (24)</t>
  </si>
  <si>
    <t>Каталог</t>
  </si>
  <si>
    <t>СУХАРИКИ (PEPSI) "ХРУСТИМ БАГЕТ" КОРОЛЕВСКИЙ КРАБ 60ГР (24)</t>
  </si>
  <si>
    <t>СУХАРИКИ (PEPSI) "ХРУСТИМ БАГЕТ" ТОМАТ И ЗЕЛЕНЬ 60ГР (24)</t>
  </si>
  <si>
    <t>СУХАРИКИ (PEPSI) "ХРУСТИМ БАГЕТ" СЫРНОЕ АССОРТИ 60ГР (24)</t>
  </si>
  <si>
    <t>ЧИПСЫ (PEPSI) "LAY'S" ЧЕДДЕР ЛУК МУЗЫКА 140ГР (19)</t>
  </si>
  <si>
    <t>ЧИПСЫ (PEPSI) "LAY'S" ТОМАТЫ ПРЯНОСТИ МУЗЫКА 140ГР (19)</t>
  </si>
  <si>
    <t>ЧИПСЫ (PEPSI) "LAY'S" MAXХ ГРИБЫ СЛИВОЧ СОУС 145ГР (20)</t>
  </si>
  <si>
    <t>ЧИПСЫ (PEPSI) "LAY'S" СТРОНГ ЧЕСНОК 145ГР (20)</t>
  </si>
  <si>
    <t>ЧИПСЫ (PEPSI) "LAY'S" СТРОНГ ОХОТНИЧЬИ КОЛБАСКИ 145ГР (20)</t>
  </si>
  <si>
    <t>ЧИПСЫ (PEPSI) "LAY'S" MAXХ ПИЦЦА 4 СЫРА 145ГР (20)</t>
  </si>
  <si>
    <t>ЧИПСЫ (PEPSI) "LAY'S" MAXХ КУРИНЫЕ КРЫЛЫШКИ БАРБЕКЮ 145ГР (20)</t>
  </si>
  <si>
    <t>ЧИПСЫ (PEPSI) "LAY'S" НЕЖНЫЙ СЫР И ЛУК РИФЛЕНЫЕ 150ГР (18)</t>
  </si>
  <si>
    <t>ЧИПСЫ (PEPSI) "LAY'S" ЛОБСТЕР РИФЛЕНЫЕ 150ГР (18)</t>
  </si>
  <si>
    <t>ЧИПСЫ (PEPSI) "LAY'S" БЕЛЫЕ ГРИБЫ СО СМЕТАНОЙ 150ГР (18)</t>
  </si>
  <si>
    <t>ЧИПСЫ (PEPSI) "LAY'S" КРАБ 150ГР (18)</t>
  </si>
  <si>
    <t>ЧИПСЫ (PEPSI) "LAY'S" С СОЛЬЮ 150ГР (18)</t>
  </si>
  <si>
    <t>ЧИПСЫ (PEPSI) "LAY'S" БЕКОН ПАКД 150ГР (18)</t>
  </si>
  <si>
    <t>ЧИПСЫ (PEPSI) "LAY'S" СМЕТАНА И ЛУК 150ГР (18)</t>
  </si>
  <si>
    <t>ЧИПСЫ (PEPSI) "LAY'S" СМЕТАНА И ЗЕЛЕНЬ 150ГР (18)</t>
  </si>
  <si>
    <t>ЧИПСЫ (PEPSI) "LAY'S" СЫР 150ГР (18)</t>
  </si>
  <si>
    <t>ЧИПСЫ (PEPSI) "LAY'S" МОЛОДОЙ ЗЕЛЕНЫЙ ЛУК 150ГР (18)</t>
  </si>
  <si>
    <t>ЭНЕРГ.НАПИТОК (PEPSI) "DRIVE ME" ОРИДЖИНАЛ 0,5Л</t>
  </si>
  <si>
    <t>МИН.ВОДА (PEPSI) "ЕССЕНТУКИ" №4 ГОСТ 1,5Л ПЭТ</t>
  </si>
  <si>
    <t>МИН.ВОДА (PEPSI) "ЕССЕНТУКИ" №17 ГОСТ 1,5Л ПЭТ</t>
  </si>
  <si>
    <t>СОК (PEPSI) "Я" ПРЕМИУМ ЯБЛОКО ОСВЕТЛЕННОЕ 0,97Л</t>
  </si>
  <si>
    <t>СОК (PEPSI) "Я" ПРЕМИУМ ТОМАТ С МЯКОТЬЮ 0,97Л</t>
  </si>
  <si>
    <t>НЕКТАР (PEPSI) "Я" ПРЕМИУМ ПЕРСИК С МЯКОТЬЮ 0,97Л</t>
  </si>
  <si>
    <t>СОК (PEPSI) "Я" ПРЕМИУМ ЯБЛОКО С МЯКОТЬЮ 0,97Л</t>
  </si>
  <si>
    <t>НАПИТОК (PEPSI) "Я" МЕКСИКАНСКИЙ МИКС 0,97Л</t>
  </si>
  <si>
    <t>СОК (PEPSI) "Я" ПРЕМИУМ АПЕЛЬСИН С МЯКОТЬЮ 0,97Л</t>
  </si>
  <si>
    <t>НЕКТАР (PEPSI) "Я" ПРЕМИУМ МУЛЬТИФРУКТ С МЯКОТЬЮ 0,97Л</t>
  </si>
  <si>
    <t>НЕКТАР (PEPSI) "Я" МАНГО ПРЕМИУМ 0,97Л</t>
  </si>
  <si>
    <t>НЕКТАР (PEPSI) "Я" МАНДАРИН 0,97Л</t>
  </si>
  <si>
    <t>СОК (PEPSI) "Я" АНАНАС ПРЕМИУМ 0,97Л</t>
  </si>
  <si>
    <t>НЕКТАР (PEPSI) "Я" ВИШНЯ ПРЕМИУМ 0,97Л</t>
  </si>
  <si>
    <t>СОК (PEPSI) "Я" ГРЕЙПФРУТ ПРЕМИУМ 0,97Л</t>
  </si>
  <si>
    <t>СОК (PEPSI) "ФРУКТОВЫЙ САД" ЯБЛОКО ОСВЕТЛЁННОЕ 1,93Л</t>
  </si>
  <si>
    <t>СОК,НЕКТАР,НАПИТОК (PEPSI) "ФРУКТОВЫЙ САД" АПЕЛЬСИНОВЫЙ С МЯКОТЬЮ 1,93Л</t>
  </si>
  <si>
    <t>СОК,НЕКТАР,НАПИТОК (PEPSI) "ФРУКТОВЫЙ САД" ПЕРСИК-ЯБЛОКО С МЯКОТЬЮ 1,93Л</t>
  </si>
  <si>
    <t>СОК,НЕКТАР,НАПИТОК (PEPSI) "ФРУКТОВЫЙ САД" ЯБЛОКО-ВИШНЯ-ЧЕРНОПЛОДНАЯ РЯБИНА 1,93Л</t>
  </si>
  <si>
    <t>СОК,НЕКТАР,НАПИТОК (PEPSI) "ФРУКТОВЫЙ САД" МУЛЬТИФРУКТ 1,93Л</t>
  </si>
  <si>
    <t>СОК,НЕКТАР,НАПИТОК (PEPSI) "ФРУКТОВЫЙ САД" ТОМАТНЫЙ 1,93Л</t>
  </si>
  <si>
    <t>СОК,НЕКТАР,НАПИТОК (PEPSI) "ФРУКТОВЫЙ САД" ЯБЛОКО-ВИНОГРАД ОСВЕТЛЁННЫЙ 1,93Л</t>
  </si>
  <si>
    <t>КОМПОТ (PEPSI) "ФРУКТОВЫЙ САД" ЯГОДЫ 1,93Л</t>
  </si>
  <si>
    <t>СОК,НЕКТАР,НАПИТОК (PEPSI) "ФРУКТОВЫЙ САД" ЯБЛОКО-ЯГОДЫ 1,93Л</t>
  </si>
  <si>
    <t>СОК,НЕКТАР,НАПИТОК (PEPSI) "ЛЮБИМЫЙ" ТРОПИЧЕСКИЙ МИКС 0,95Л</t>
  </si>
  <si>
    <t>СОК,НЕКТАР,НАПИТОК (PEPSI) "ЛЮБИМЫЙ" ВИНОГРАДНЫЙ ДУЭТ 0,95Л (12)</t>
  </si>
  <si>
    <t>СОК,НЕКТАР,НАПИТОК (PEPSI) "ЛЮБИМЫЙ" СОЛНЕЧНЫЙ НЕКТАРИН 0,95Л</t>
  </si>
  <si>
    <t>СОК,НЕКТАР,НАПИТОК (PEPSI) "ЛЮБИМЫЙ" ЯБЛОКО,ЧЕРНОПЛОД.РЯБИНА,КЛУБНИКА,ЗЕМЛЯНИКА 0,95Л</t>
  </si>
  <si>
    <t>СОК,НЕКТАР,НАПИТОК (PEPSI) "ЛЮБИМЫЙ" ЯБЛОКО-ГРАНАТ-ЧЕРНОПЛОДНАЯ РЯБИНА 0,95Л</t>
  </si>
  <si>
    <t>СОК,НЕКТАР,НАПИТОК (PEPSI) "ЛЮБИМЫЙ" КЛУБНИЧНОЕ НАСТРОЕНИЕ 0,95Л</t>
  </si>
  <si>
    <t>СОК,НЕКТАР,НАПИТОК (PEPSI) "ЛЮБИМЫЙ" ВОЛШЕБНАЯ СКАЗКА 0,95Л</t>
  </si>
  <si>
    <t>СОК,НЕКТАР,НАПИТОК (PEPSI) "ЛЮБИМЫЙ" ГРЕЙПФРУТ,ЛИМОН,ЛАЙМ 0,95Л</t>
  </si>
  <si>
    <t>СОК,НЕКТАР,НАПИТОК (PEPSI) "ЛЮБИМЫЙ" ТОМАТ С МОРСКОЙ СОЛЬЮ 0,95Л (12)</t>
  </si>
  <si>
    <t>СОК,НЕКТАР,НАПИТОК (PEPSI) "ЛЮБИМЫЙ" АПЕЛЬСИН,МАНГО,МАНДАРИН 0,95Л</t>
  </si>
  <si>
    <t>СОК,НЕКТАР,НАПИТОК (PEPSI) "ЛЮБИМЫЙ" ЯБЛОКО,ВИШНЯ,ЧЕРЕШНЯ 0,95Л</t>
  </si>
  <si>
    <t>СОК,НЕКТАР,НАПИТОК (PEPSI) "ЛЮБИМЫЙ" ЯБЛОКО 0,95Л (12)</t>
  </si>
  <si>
    <t>Адреналин 0,25л</t>
  </si>
  <si>
    <t>Газ напитки  1,5л</t>
  </si>
  <si>
    <t>Драйв Ми 0,459</t>
  </si>
  <si>
    <t>ВОДА (PEPSI) "АКВА МИНЕРАЛЕ" КИДС ЯБЛОКО 0,3Л ПЭТ</t>
  </si>
  <si>
    <t>ВОДА ПИТЬЕВАЯ (PEPSI) "АКВА МИНЕРАЛЕ" СОК ЛИМОНА НЕГАЗИРОВАННАЯ 1,5Л (6)</t>
  </si>
  <si>
    <t>ВОДА ПИТЬЕВАЯ (PEPSI) "АКВА МИНЕРАЛЕ" СОК ЧЕРЕШНИ ГАЗИРОВАННАЯ 1,5Л (6)</t>
  </si>
  <si>
    <t>ВОДА ПИТЬЕВАЯ (PEPSI) "РОДНИКИ РОССИИ" ГАЗИРОВАННАЯ 0,5Л</t>
  </si>
  <si>
    <t>ГАЗ.ВОДА (PEPSI) "МАУНТИН ДЬЮ" ЦИТРУС 1,5Л ПЭТ</t>
  </si>
  <si>
    <t>ГАЗ.ВОДА (PEPSI) "МИРИНДА АПЕЛЬСИН" 1,5Л ПЭТ</t>
  </si>
  <si>
    <t>ГАЗ.ВОДА (PEPSI) "МИРИНДА" МИКСИТ АНАНАС ГРУША 1,5Л ПЭТ</t>
  </si>
  <si>
    <t>ГАЗ.ВОДА (PEPSI) "МИРИНДА" МИКСИТ КЛУБНИКА ЛИЧИ 1,5Л ПЭТ</t>
  </si>
  <si>
    <t>ГАЗ.ВОДА (PEPSI) "ПЕПСИ МАКС" 1,5Л ПЭТ</t>
  </si>
  <si>
    <t>ГАЗ.ВОДА (PEPSI) "ПЕПСИ" 1,5Л ПЭТ</t>
  </si>
  <si>
    <t>ГАЗ.ВОДА (PEPSI) "ПЕПСИ" СО ВКУСОМ ЛАЙМ 1,5Л ПЭТ</t>
  </si>
  <si>
    <t>ГАЗ.ВОДА (PEPSI) "СЕВЕН АП" 1,5Л ПЭТ</t>
  </si>
  <si>
    <t>ГАЗ.ВОДА (PEPSI) "СЕВЕН АП" ЛАЙМ-МЯТА 1,5Л ПЭТ</t>
  </si>
  <si>
    <t>СОК,НЕКТАР,НАПИТОК (PEPSI) "ЛЮБИМЫЙ" САНГРИНИТА 0,95Л</t>
  </si>
  <si>
    <t>СУХАРИКИ (PEPSI) "ХРУСТ ТВИСТЕР" БЕКОН 45ГР (24)</t>
  </si>
  <si>
    <t>СУХАРИКИ (PEPSI) "ХРУСТ ТВИСТЕР" ЦЫПЛЕНОК 45ГР (24)</t>
  </si>
  <si>
    <t>ЧИПСЫ (PEPSI) "LAY'S" ПАПРИКА РИФЛЕНЫЕ 150ГР (18)</t>
  </si>
  <si>
    <t>ЭНЕРГ.НАПИТОК (PEPSI) "DRIVE ME" ОРИДЖИНАЛ 0,449Л Ж/Б</t>
  </si>
  <si>
    <t>ЭНЕРГ.НАПИТОК (PEPSI) "DRIVE ME" ЯБЛОКО-КАРАМБОЛА 0,449Л Ж/Б</t>
  </si>
  <si>
    <t>ЭНЕРГ.НАПИТОК (PEPSI) "DRIVE ME" ЯГОДНЫЙ КЛУБНИКА 0,449Л Ж/Б</t>
  </si>
  <si>
    <t>ГАЗ.ВОДА (PEPSI) "ПЕПСИ" ЛАЙТ 2Л ПЭТ</t>
  </si>
  <si>
    <t>ГАЗ.ВОДА (PEPSI) "МИРИНДА АПЕЛЬСИН" 2Л ПЭТ</t>
  </si>
  <si>
    <t>ГАЗ.ВОДА (PEPSI) "СЕВЕН АП" 2Л ПЭТ</t>
  </si>
  <si>
    <t>ГАЗ.ВОДА (PEPSI) "ПЕПСИ МАКС" 2Л ПЭТ</t>
  </si>
  <si>
    <t>ГАЗ.ВОДА (PEPSI) "ПЕПСИ" 2Л ПЭТ</t>
  </si>
  <si>
    <t>КУКУР.ПАЛОЧКИ (PEPSI) "ЧИТОС" КЕТЧУП 55ГР (24)</t>
  </si>
  <si>
    <t>КУКУР.ПАЛОЧКИ (PEPSI) "ЧИТОС" СМЕТАНА И ЛУК 55ГР (24)</t>
  </si>
  <si>
    <t>КУКУР.ПАЛОЧКИ (PEPSI) "ЧИТОС" СЫР 55ГР (24)</t>
  </si>
  <si>
    <t>ВОДА ПИТЬЕВАЯ (PEPSI) "АКВА МИНЕРАЛЕ" СОК ЯБЛОКО ГАЗИРОВАННАЯ 0,5Л</t>
  </si>
  <si>
    <t>ВОДА ПИТЬЕВАЯ (PEPSI) "АКВА МИНЕРАЛЕ" СОК ЛИМОНА НЕГАЗИРОВАННАЯ 0,5Л</t>
  </si>
  <si>
    <t>ВОДА ПИТЬЕВАЯ (PEPSI) "АКВА МИНЕРАЛЕ" СОК МЯТА И ЛАЙМ НЕГАЗИРОВАННАЯ 0,5Л</t>
  </si>
  <si>
    <t>ВОДА ПИТЬЕВАЯ (PEPSI) "АКВА МИНЕРАЛЕ" СОК ЧЕРЕШНИ ГАЗИРОВАННАЯ 0,5Л</t>
  </si>
  <si>
    <t>ВОДА ПИТЬЕВАЯ (PEPSI) "АКВА МИНЕРАЛЕ" НЕГАЗ С МАГНИЕМ 0,5Л ПЭТ</t>
  </si>
  <si>
    <t>НАПИТОК (PEPSI) "АКВА МИНЕРАЛЕ" АКТИВ ЦИТРУС 0,6Л (12) (30427)</t>
  </si>
  <si>
    <t>НАПИТОК (PEPSI) "АКВА МИНЕРАЛЕ" АКТИВ МАЛИНА 0,6Л (7975)</t>
  </si>
  <si>
    <t>НАПИТОК (PEPSI) "АКВА МИНЕРАЛЕ" АКТИВ КУЛ ГРАНАТ 0,6Л ПЭТ</t>
  </si>
  <si>
    <t>СУХАРИКИ (PEPSI) "ХРУСТИМ" MIX МЯСНОЙ 100ГР (16)</t>
  </si>
  <si>
    <t>СУХАРИКИ (PEPSI) "ХРУСТИМ" MIX МОРСКОЙ 100ГР (16)</t>
  </si>
  <si>
    <t>ГРЕНКИ (PEPSI) "ХРУСТИМ" КОПЧЕНЫЙ ЛОСОСЬ 105ГР (16)</t>
  </si>
  <si>
    <t>ГРЕНКИ (PEPSI) "ХРУСТИМ" ОСТРЫЙ СЫР 105ГР (16)</t>
  </si>
  <si>
    <t>ГРЕНКИ (PEPSI) "ХРУСТИМ" РЕБРЫШКИ НА ГРИЛЕ 105ГР (16)</t>
  </si>
  <si>
    <t>ЭНЕРГ.НАПИТОК (PEPSI) "ADRENALINE RUSH" 0,449Л Ж/Б</t>
  </si>
  <si>
    <t>ЭНЕРГ.НАПИТОК (PEPSI) "ADRENALINE RUSH" ИГРОВАЯ ЭНЕРГИЯ 0,449Л Ж/Б</t>
  </si>
  <si>
    <t>ЭНЕРГ.НАПИТОК (PEPSI) "ADRENALINE RUSH" ИГР. ЭНЕРГИЯ ЛАЙМ-ИМБИРЬ 0,449Л Ж/Б</t>
  </si>
  <si>
    <t>ЧАЙНЫЙ НАПИТОК (PEPSI) "LIPTON" ЗЕЛЕНЫЙ ИМБИРЬ И ЛЕМОНГРАСС 0,5Л (12)</t>
  </si>
  <si>
    <t>ЧАЙНЫЙ НАПИТОК (PEPSI) "LIPTON" ЛИМОН 0,5Л</t>
  </si>
  <si>
    <t>ЧАЙНЫЙ НАПИТОК (PEPSI) "LIPTON" ЗЕЛЕНЫЙ ЧАЙ 0,5Л</t>
  </si>
  <si>
    <t>ЧАЙНЫЙ НАПИТОК (PEPSI) "LIPTON" ПЕРСИК 0,5Л</t>
  </si>
  <si>
    <t>ЧАЙНЫЙ НАПИТОК (PEPSI) "LIPTON" ЧЕРНИКА 0,5Л (12)</t>
  </si>
  <si>
    <t>ЧАЙНЫЙ НАПИТОК (PEPSI) "LIPTON" ЛАЙМ-МЯТА 0,5Л</t>
  </si>
  <si>
    <t>ЧАЙНЫЙ НАПИТОК (PEPSI) "LIPTON" ЗЕЛЕНЫЙ ЛАЙМ ЮДЗУ 0,5Л (12)</t>
  </si>
  <si>
    <t>ВОДА ПИТЬЕВАЯ (PEPSI) "РОДНИКИ РОССИИ" НЕГАЗИРОВАННАЯ 0,5Л</t>
  </si>
  <si>
    <t>ВОДА (PEPSI) "АКВА МИНЕРАЛЕ" КИДС НЕГАЗИРОВАННАЯ 0,35Л ПЭТ</t>
  </si>
  <si>
    <t>ВОДА (PEPSI) "АКВА МИНЕРАЛЕ" КИДС МУЛЬТИФРУКТ 0,3Л ПЭТ</t>
  </si>
  <si>
    <t>НАПИТОК (PEPSI) "J7 FRUTZ" АПЕЛЬСИН 0,385Л (6)</t>
  </si>
  <si>
    <t>НАПИТОК (PEPSI) "J7 FRUTZ" ЛИМОН 0,385Л (6)</t>
  </si>
  <si>
    <t>Аква Минерале 0,5л (газ, негаз)</t>
  </si>
  <si>
    <t>Аква Кид 0,35</t>
  </si>
  <si>
    <t>Аква Кидс с соком 0,3</t>
  </si>
  <si>
    <t>ФС 0,3 (в ассортименте) + ФС морс 0,3</t>
  </si>
  <si>
    <t>Frutz 0,385л (в ассортименте)</t>
  </si>
  <si>
    <t>Лейс Стронг + Макс 145г (в ассортименте)</t>
  </si>
  <si>
    <t>сок Я 0,97л (в ассортименте)</t>
  </si>
  <si>
    <t>Любимый 0,95л (в ассортименте)</t>
  </si>
  <si>
    <t>НЕКТАР (PEPSI) "J-7 ТОНУС" ГРЕЙПФРУТ И ВИНОГРАД С ЭКСТРАКТОМ ГОДЖИ 0,9Л</t>
  </si>
  <si>
    <t>НАПИТОК (PEPSI) "J7 FRUTZ" АПЕЛЬСИН 0,75Л</t>
  </si>
  <si>
    <t>НАПИТОК (PEPSI) "J7 FRUTZ" ЛИМОН 0,75Л</t>
  </si>
  <si>
    <t>СОК,НЕКТАР,НАПИТОК (PEPSI) "ЛЮБИМЫЙ" СОЛНЕЧНЫЙ НЕКТАРИН 0,2Л</t>
  </si>
  <si>
    <t>СОК,НЕКТАР,НАПИТОК (PEPSI) "ЛЮБИМЫЙ" ЯБЛОКО,ВИШНЯ,ЧЕРЕШНЯ 0,2Л (27)</t>
  </si>
  <si>
    <t>СОК,НЕКТАР,НАПИТОК (PEPSI) "ЛЮБИМЫЙ" ТРОПИЧЕСКИЙ МИКС 0,2Л</t>
  </si>
  <si>
    <t>СОК,НЕКТАР,НАПИТОК (PEPSI) "ЛЮБИМЫЙ" АПЕЛЬСИНОВОЕ МАНГО 0,2Л</t>
  </si>
  <si>
    <t>СОК,НЕКТАР,НАПИТОК (PEPSI) "ЛЮБИМЫЙ" ЯБЛОКО 0,2Л</t>
  </si>
  <si>
    <t>СОК,НЕКТАР,НАПИТОК (PEPSI) "ЛЮБИМЫЙ" ЗЕМЛЯНИЧНОЕ ЛЕТО 0,2Л (27)</t>
  </si>
  <si>
    <t>ЭНЕРГ.НАПИТОК (PEPSI) "DRIVE ME" ОРИДЖИНАЛ 1Л ПЛАСТИК</t>
  </si>
  <si>
    <t>ЧАЙНЫЙ НАПИТОК (PEPSI) "LIPTON" ЛАЙМ-МЯТА 1,5Л</t>
  </si>
  <si>
    <t>ЧАЙНЫЙ НАПИТОК (PEPSI) "LIPTON" ЧЕРНИКА 1,5Л ПЭТ (6)</t>
  </si>
  <si>
    <t>ЧАЙНЫЙ НАПИТОК (PEPSI) "LIPTON" ЛИМОН 1,5Л ПЭТ (6)</t>
  </si>
  <si>
    <t>ЧАЙНЫЙ НАПИТОК (PEPSI) "LIPTON" ЗЕЛЕНЫЙ ИМБИРЬ И ЛЕМОНГРАСС 1,5Л (6)</t>
  </si>
  <si>
    <t>ЧАЙНЫЙ НАПИТОК (PEPSI) "LIPTON" ЗЕЛЕНЫЙ ЛАЙМ ЮДЗУ 1,5Л (6)</t>
  </si>
  <si>
    <t>ЧАЙНЫЙ НАПИТОК (PEPSI) "LIPTON" ПЕРСИК 1,5Л</t>
  </si>
  <si>
    <t>ЧАЙНЫЙ НАПИТОК (PEPSI) "LIPTON" ЗЕЛЕНЫЙ ЧАЙ 1,5Л (6)</t>
  </si>
  <si>
    <t>ЧИПСЫ (PEPSI) "LAY'S" КРАБ 240ГР (10)</t>
  </si>
  <si>
    <t>ЧИПСЫ (PEPSI) "LAY'S" СМЕТАНА И ЗЕЛЕНЬ ПАКД 240ГР (10)</t>
  </si>
  <si>
    <t>ЧИПСЫ (PEPSI) "LAY'S" МОЛОДОЙ ЗЕЛЕНЫЙ ЛУК ПАКД 240ГР (10)</t>
  </si>
  <si>
    <t>ЧИПСЫ (PEPSI) "LAY'S" ПАПРИКА РИФЛЕНЫЕ 80ГР (24)</t>
  </si>
  <si>
    <t>СУХАРИКИ (PEPSI) "ХРУСТИМ" СМЕТАНА 130ГР (24)</t>
  </si>
  <si>
    <t>СУХАРИКИ (PEPSI) "ХРУСТИМ" СЫР 130ГР (24)</t>
  </si>
  <si>
    <t>ЭНЕРГ.НАПИТОК (PEPSI) "ADRENALINE RUSH" RED ENERGY ЯГОДНЫЙ 0,449Л Ж/Б</t>
  </si>
  <si>
    <t>ЭНЕРГ.НАПИТОК (PEPSI) "ADRENALINE RUSH" JUICY АПЕЛЬСИН 0,449Л Ж/Б</t>
  </si>
  <si>
    <t>ВОДА ПИТЬЕВАЯ (PEPSI) "АКВА МИНЕРАЛЕ" ГАЗИРОВАННАЯ 2Л</t>
  </si>
  <si>
    <t>КВАС (PEPSI) "РУССКИЙ ДАР" 2Л ПЭТ</t>
  </si>
  <si>
    <t>ВОДА ПИТЬЕВАЯ (PEPSI) "АКВА МИНЕРАЛЕ" НЕГАЗИРОВАННАЯ 2Л</t>
  </si>
  <si>
    <t>СОК (PEPSI) "ФРУКТОВЫЙ САД" ЯБЛОКО С МЯКОТЬЮ 0,95Л</t>
  </si>
  <si>
    <t>Драйв Ми 1,0л</t>
  </si>
  <si>
    <t>ЧИПСЫ (PEPSI)"LAY'S" СТАКС ЧОРИЗО 165ГР (9)</t>
  </si>
  <si>
    <t>ЧИПСЫ (PEPSI) "LAY'S" СТАКС ЗЕЛЕНЫЙ ЛУК 110ГР (12)</t>
  </si>
  <si>
    <t>ЧИПСЫ (PEPSI) "LAY'S" СТАКС БАРБЕКЮ 110ГР (12)</t>
  </si>
  <si>
    <t>ЧИПСЫ (PEPSI)"LAY'S" СТАКС СМЕТАНА И ЛУК 110ГР (12)</t>
  </si>
  <si>
    <t>ЧИПСЫ (PEPSI) "LAY'S" СТАКС СЫР 110ГР (9)</t>
  </si>
  <si>
    <t>ЧИПСЫ (PEPSI) "LAY'S" СТАКС КРАБ 110ГР (12)</t>
  </si>
  <si>
    <t>ЧИПСЫ (PEPSI) "LAY'S" СТАКС СОЛЬ 110ГР (12)</t>
  </si>
  <si>
    <t>ЧИПСЫ (PEPSI) "LAY'S" ИЗ ПЕЧИ АРОМАТНЫЙ УКРОП 85ГР (15)</t>
  </si>
  <si>
    <t>ЧИПСЫ (PEPSI) "LAY'S" ИЗ ПЕЧИ НЕЖНЫЙ СЫР С ЗЕЛЕНЬЮ 85ГР (15)</t>
  </si>
  <si>
    <t>ЧИПСЫ (PEPSI) "LAY'S" ИЗ ПЕЧИ КОРОЛЕВСКИЙ КРАБ 85ГР (15)</t>
  </si>
  <si>
    <t>ЧИПСЫ (PEPSI) "LAY'S" ИЗ ПЕЧИ ЛИСИЧКИ В СМЕТАНЕ 85ГР (15)</t>
  </si>
  <si>
    <t>ЭНЕРГ.НАПИТОК (PEPSI) "ADRENALINE RUSH" ИГРОВАЯ ЭНЕРГИЯ 0,25Л Ж/Б</t>
  </si>
  <si>
    <t>ГАЗ.ВОДА (PEPSI) "СЕВЕН АП" ЛЕМОН ЛЕМОН 0,5Л ПЭТ (12)</t>
  </si>
  <si>
    <t>7ап ЛемонЛемон 0,5</t>
  </si>
  <si>
    <t>Читос 55г (в ассортименте)</t>
  </si>
  <si>
    <t>Лейс из печи 85г (в ассортименте)</t>
  </si>
  <si>
    <t>Лейс Макс 145г (в ассортименте)</t>
  </si>
  <si>
    <t>Лейс Стронг 145г (в ассортименте)</t>
  </si>
  <si>
    <t>Москва|Общий прогноз продаж</t>
  </si>
  <si>
    <t>ГАЗ.ВОДА (PEPSI) "СЕВЕН АП" ЛЕМОН ЛЕМОН 0,25Л Ж/Б (12)</t>
  </si>
  <si>
    <t>НАПИТОК (PEPSI) "АКВА МИНЕРАЛЕ" АКТИВ КУЛ АРБУЗ 0,6Л ПЭТ</t>
  </si>
  <si>
    <t>ЭНЕРГ.НАПИТОК (PEPSI) "ADRENALINE RUSH" ВИШНЯ СОЛОД 0,449Л Ж/Б</t>
  </si>
  <si>
    <t>СОК (PEPSI) "J-7" ПЕРСИК 0,97Л ПРИЗМА ФЦ (12)</t>
  </si>
  <si>
    <t>СОК (PEPSI) "J-7" ТОМАТ 0,97Л ПРИЗМА ФЦ (12)</t>
  </si>
  <si>
    <t>СОК (PEPSI) "J-7" МУЛЬТИФРУКТ 0,97Л ПРИЗМА ФЦ (12)</t>
  </si>
  <si>
    <t>22.08.-04.09.</t>
  </si>
  <si>
    <t>15.08.-04.09</t>
  </si>
  <si>
    <t>ВОДА ПИТЬЕВАЯ (PEPSI) "АКВА МИНЕРАЛЕ" НЕГАЗ С МАГНИЕМ 1Л ПЭТ</t>
  </si>
  <si>
    <t>Аква Минерале 1,0л (газ, негаз)</t>
  </si>
  <si>
    <t>Липтон 1,0 (в ассортимете)</t>
  </si>
  <si>
    <t>7up LemonLemon  0,5l</t>
  </si>
  <si>
    <t>Квас 1,5  Русский Дар</t>
  </si>
  <si>
    <t>сок Я 0,97л (мексиканский микс)</t>
  </si>
  <si>
    <t>Хрустим к пиву 90г (в ассортименте)</t>
  </si>
  <si>
    <t>Лейс СТАКС 110г (в ассортименте) + 165г (Чорризо)</t>
  </si>
  <si>
    <t>ГАЗ.ВОДА (PEPSI) "ПЕПСИ" ВАЙЛД ЧЕРРИ 1,5Л ПЭТ</t>
  </si>
  <si>
    <t>ГАЗ.ВОДА (PEPSI) "ПЕПСИ ЛАЙТ" 1,5Л ПЭТ</t>
  </si>
  <si>
    <t>ЧИПСЫ (PEPSI)"LAY'S" СТАКС КОПЧЕНЫЙ ЛОСОСЬ 165ГР (9)</t>
  </si>
  <si>
    <t>СОК,НЕКТАР (PEPSI) "J-7" ВИШНЯ 0,2Л</t>
  </si>
  <si>
    <t>СОК,НЕКТАР (PEPSI) "J-7" ЗЕЛЕНОЕ ЯБЛОКО 0,2Л</t>
  </si>
  <si>
    <t>СОК,НЕКТАР (PEPSI) "J-7" ТОМАТ 0,2Л</t>
  </si>
  <si>
    <t>СОК,НЕКТАР (PEPSI) "J-7" АПЕЛЬСИН 0,2Л</t>
  </si>
  <si>
    <t>СОК,НЕКТАР (PEPSI) "J-7" МУЛЬТИФРУКТ 0,2Л</t>
  </si>
  <si>
    <t>19.09.-04.10.</t>
  </si>
  <si>
    <t>12.09.-04.10</t>
  </si>
  <si>
    <t>Аква с соком 1,5л</t>
  </si>
  <si>
    <t>Аква Кидс 0,35</t>
  </si>
  <si>
    <t>Хрустим МИКС 100г (в ассортименте)</t>
  </si>
  <si>
    <t>Хрустим к пенному 90г (в ассортименте)</t>
  </si>
  <si>
    <t>Хрустим ГРЕНКИ  105г (в ассортименте)</t>
  </si>
  <si>
    <t>Лейс Стакс 165г (в ассортименте)</t>
  </si>
  <si>
    <t>ФС 0,3 (в ассортименте)</t>
  </si>
  <si>
    <t>ФС морс 0,3</t>
  </si>
  <si>
    <t>J7 0.2 (в ассортименте)</t>
  </si>
  <si>
    <t>Я 0,97 (в ассортименте)</t>
  </si>
  <si>
    <t>МСК</t>
  </si>
  <si>
    <t>сентябрь</t>
  </si>
  <si>
    <t>Вологда|Тип акции</t>
  </si>
  <si>
    <t>Вологда|Поставщик</t>
  </si>
  <si>
    <t>ИТОГО</t>
  </si>
  <si>
    <t>ООО "ПепсиКо Холдингс"</t>
  </si>
  <si>
    <t>ГАЗ.ВОДА (PEPSI) "СЕВЕН АП" ЛЕМОН ЛЕМОН 1Л (12) ПЭТ</t>
  </si>
  <si>
    <t>Код товара</t>
  </si>
  <si>
    <t>Наименование</t>
  </si>
  <si>
    <t>ЧИПСЫ (PEPSI) "LAY'S" КРАБ 40ГР (28)</t>
  </si>
  <si>
    <t>ЧИПСЫ (PEPSI) "LAY'S" МОЛОДОЙ ЗЕЛЕНЫЙ ЛУК 40ГР (28)</t>
  </si>
  <si>
    <t>ЧИПСЫ (PEPSI) "LAY'S" СМЕТАНА-ЛУК 40ГР (28)</t>
  </si>
  <si>
    <t>ЧИПСЫ (PEPSI) "LAY'S" СМЕТАНА-ЗЕЛЕНЬ 40ГР (28)</t>
  </si>
  <si>
    <t>КУКУР.ПАЛОЧКИ (PEPSI) "ЧИТОС" БОЛЬШОЙ ПРИКОЛ (КЕТЧУП) 85ГР (16)</t>
  </si>
  <si>
    <t>КУКУР.ПАЛОЧКИ (PEPSI) "ЧИТОС" БОЛЬШОЙ ПРИКОЛ (СЫР) 85ГР (16)</t>
  </si>
  <si>
    <t>СУХАРИКИ (PEPSI) "ХРУСТИМ" СМЕТАНА 40ГР (40)</t>
  </si>
  <si>
    <t>СУХАРИКИ (PEPSI) "ХРУСТИМ" СЫР ЛЕТО 40ГР (40)</t>
  </si>
  <si>
    <t>СНЕКИ (PEPSI) "LAY'S" СТИКС КЕТЧУП 125Г (14)</t>
  </si>
  <si>
    <t>СНЕКИ (PEPSI) "LAY'S" СТИКС КЕТЧУП 65Г (18)</t>
  </si>
  <si>
    <t>СНЕКИ (PEPSI) "LAY'S" СТИКС СМЕТАНА И ЛУК 125Г (14)</t>
  </si>
  <si>
    <t>СНЕКИ (PEPSI) "LAY'S" СТИКС СМЕТАНА И ЛУК 65Г (18)</t>
  </si>
  <si>
    <t>СНЕКИ (PEPSI) "LAY'S" СТИКС ЧЕДДЕР 125Г (14)</t>
  </si>
  <si>
    <t>СНЕКИ (PEPSI) "LAY'S" СТИКС ЧЕДДЕР 65Г (18)</t>
  </si>
  <si>
    <t>ГАЗ.ВОДА (PEPSI) "ПЕПСИ" 0,33Л Ж/Б</t>
  </si>
  <si>
    <t>ГАЗ.ВОДА (PEPSI) "ПЕПСИ" 0,25 СТ/Б</t>
  </si>
  <si>
    <t>ГАЗ.ВОДА (PEPSI) "ПЕПСИ" ВАЙЛД ЧЕРРИ 0,33Л Ж/Б (12)</t>
  </si>
  <si>
    <t>ГАЗ.ВОДА (PEPSI) "ПЕПСИ" СО ВКУСОМ ЛАЙМ 1Л ПЭТ</t>
  </si>
  <si>
    <t>ГАЗ.ВОДА (PEPSI) "ПЕПСИ" СО ВКУСОМ ЛАЙМ 0,5Л ПЭТ</t>
  </si>
  <si>
    <t>ГАЗ.ВОДА (PEPSI) "ПЕПСИ" СО ВКУСОМ ЛАЙМ 0,33Л Ж/Б</t>
  </si>
  <si>
    <t>ГАЗ.ВОДА (PEPSI) "ПЕПСИ" 0,5Л ПЭТ</t>
  </si>
  <si>
    <t>ГАЗ.ВОДА (PEPSI) "ПЕПСИ" 1Л ПЭТ</t>
  </si>
  <si>
    <t>ГАЗ.ВОДА (PEPSI) "ПЕПСИ" ВАЙЛД ЧЕРРИ 0,5Л ПЭТ</t>
  </si>
  <si>
    <t>ГАЗ.ВОДА (PEPSI) "ПЕПСИ МАКС" 0,33Л Ж/Б</t>
  </si>
  <si>
    <t>ГАЗ.ВОДА (PEPSI) "ПЕПСИ МАКС" 0,5Л ПЭТ</t>
  </si>
  <si>
    <t>ГАЗ.ВОДА (PEPSI) "ПЕПСИ МАКС" 1Л ПЭТ</t>
  </si>
  <si>
    <t>ГАЗ.ВОДА (PEPSI) "МИРИНДА АПЕЛЬСИН" 0,33Л Ж/Б</t>
  </si>
  <si>
    <t>ГАЗ.ВОДА (PEPSI) "МИРИНДА АПЕЛЬСИН" 0,25Л СТ/Б</t>
  </si>
  <si>
    <t>ГАЗ.ВОДА (PEPSI) "МИРИНДА АПЕЛЬСИН" 0,5Л ПЭТ</t>
  </si>
  <si>
    <t>ГАЗ.ВОДА (PEPSI) "МИРИНДА АПЕЛЬСИН" 1Л ПЭТ</t>
  </si>
  <si>
    <t>ГАЗ.ВОДА (PEPSI) "МИРИНДА" МИКСИТ КЛУБНИКА ЛИЧИ 0,33Л Ж/Б</t>
  </si>
  <si>
    <t>ГАЗ.ВОДА (PEPSI) "МИРИНДА" МИКСИТ АНАНАС ГРУША 0,33Л</t>
  </si>
  <si>
    <t>ГАЗ.ВОДА (PEPSI) "МИРИНДА" МИКСИТ КЛУБНИКА ЛИЧИ 0,5Л ПЭТ</t>
  </si>
  <si>
    <t>ГАЗ.ВОДА (PEPSI) "МИРИНДА" МИКСИТ АНАНАС ГРУША 0,5Л ПЭТ</t>
  </si>
  <si>
    <t>ГАЗ.ВОДА (PEPSI) "МИРИНДА" МИКСИТ КЛУБНИКА ЛИЧИ 1Л ПЭТ</t>
  </si>
  <si>
    <t>ГАЗ.ВОДА (PEPSI) "МИРИНДА" МИКСИТ АНАНАС ГРУША 1Л ПЭТ</t>
  </si>
  <si>
    <t>ГАЗ.ВОДА (PEPSI) "СЕВЕН АП" ЛИМОН 0,33Л Ж/Б</t>
  </si>
  <si>
    <t>ГАЗ.ВОДА (PEPSI) "СЕВЕН АП" 0,5Л ПЭТ</t>
  </si>
  <si>
    <t>ГАЗ.ВОДА (PEPSI) "СЕВЕН АП" 1Л ПЭТ</t>
  </si>
  <si>
    <t>ГАЗ.ВОДА (PEPSI) "СЕВЕН АП" ЛАЙМ-МЯТА 0,5Л ПЭТ</t>
  </si>
  <si>
    <t>ГАЗ.ВОДА (PEPSI) "МАУНТИН ДЬЮ" ЦИТРУС НИЗКОКАЛОРИЙНЫЙ 0,5Л ПЭТ</t>
  </si>
  <si>
    <t>ГАЗ.ВОДА (PEPSI) "МАУНТИН ДЬЮ" ЦИТРУС НИЗКОКАЛОРИЙНЫЙ 0,33Л Ж/Б</t>
  </si>
  <si>
    <t>ГАЗ.НАПИТОК (PEPSI) "ЭВЕРВЕСС" ТОНИК ЛИМОН 0,5Л</t>
  </si>
  <si>
    <t>ГАЗ.НАПИТОК (PEPSI) "ЭВЕРВЕСС" ТОНИК ЛИМОН 1Л</t>
  </si>
  <si>
    <t>ГАЗ.НАПИТОК (PEPSI) "ЭВЕРВЕСС" ТОНИК 1Л</t>
  </si>
  <si>
    <t>ГАЗ.ВОДА (PEPSI) "ФИЕСТА" ТАРХУН 1,5Л ПЭТ</t>
  </si>
  <si>
    <t>ГАЗ.ВОДА (PEPSI) "ФИЕСТА" ДЮШЕС 1,5Л ПЭТ</t>
  </si>
  <si>
    <t>ГАЗ.ВОДА (PEPSI) "ФИЕСТА" ДЮШЕС 0,5Л ПЭТ</t>
  </si>
  <si>
    <t>ГАЗ.ВОДА (PEPSI) "ФИЕСТА" ЛИМОНАД 0,5Л ПЭТ</t>
  </si>
  <si>
    <t>ГАЗ.ВОДА (PEPSI) "ФИЕСТА" ЛИМОНАД 1,5Л ПЭТ</t>
  </si>
  <si>
    <t>ВОДА ПИТЬЕВАЯ (PEPSI) "АКВА МИНЕРАЛЕ" 5Л</t>
  </si>
  <si>
    <t>ВОДА ПИТЬЕВАЯ (PEPSI) "РОДНИКИ РОССИИ" ГАЗИРОВАННАЯ 1,5Л</t>
  </si>
  <si>
    <t>ВОДА ПИТЬЕВАЯ (PEPSI) "РОДНИКИ РОССИИ" НЕГАЗИРОВАННАЯ 1,5Л</t>
  </si>
  <si>
    <t>МИН.ВОДА (PEPSI) "ЭВИАН" 0,5Л ПЭТ</t>
  </si>
  <si>
    <t>МИН.ВОДА (PEPSI) "ЕССЕНТУКИ" №17 ГОСТ 0,54Л СТ/Б</t>
  </si>
  <si>
    <t>МИН.ВОДА (PEPSI) "ЕССЕНТУКИ" №4 0,5Л ПЭТ (12)</t>
  </si>
  <si>
    <t>МИН.ВОДА (PEPSI) "ЕССЕНТУКИ" №17 0,5Л ПЭТ</t>
  </si>
  <si>
    <t>КВАС (PEPSI) "РУССКИЙ ДАР" 0,5Л ПЭТ</t>
  </si>
  <si>
    <t>ЧАЙНЫЙ НАПИТОК (PEPSI) "LIPTON" ЛИМОН 0,25Л Ж/Б</t>
  </si>
  <si>
    <t>ЧАЙНЫЙ НАПИТОК (PEPSI) "LIPTON" ЗЕЛЕНЫЙ 0,25Л Ж/Б</t>
  </si>
  <si>
    <t>СОК (PEPSI) "ФРУКТОВЫЙ САД" ЯБЛОКО ОСВЕТЛЕННОЕ 0,485Л</t>
  </si>
  <si>
    <t>СОК,НЕКТАР (PEPSI) "ФРУКТОВЫЙ САД" ТОМАТ 0,485Л</t>
  </si>
  <si>
    <t>СОК,НЕКТАР (PEPSI) "ФРУКТОВЫЙ САД" МУЛЬТИФРУКТ 0,485Л</t>
  </si>
  <si>
    <t>СОК,НЕКТАР (PEPSI) "ФРУКТОВЫЙ САД" АПЕЛЬСИН 0,485Л</t>
  </si>
  <si>
    <t>СОК,НЕКТАР (PEPSI) "ФРУКТОВЫЙ САД" ПЕРСИК- ЯБЛОКО 0,485Л</t>
  </si>
  <si>
    <t>СОК,НЕКТАР (PEPSI) "ЛЮБИМЫЙ" ЯБЛОКО, ПЕРСИК, НЕКТАРИН 0,485Л</t>
  </si>
  <si>
    <t>СОК,НЕКТАР,НАПИТОК (PEPSI) "ЛЮБИМЫЙ" ТРОПИЧЕСКИЙ МИКС 0,485Л</t>
  </si>
  <si>
    <t>СОК,НЕКТАР (PEPSI) "ЛЮБИМЫЙ" ЯБЛОКО 0,485Л</t>
  </si>
  <si>
    <t>СОК,НЕКТАР,НАПИТОК (PEPSI) "100% GOLD"ЯБЛОКО-ВИНОГРАД 0,95Л</t>
  </si>
  <si>
    <t>СОК,НЕКТАР,НАПИТОК (PEPSI) "100% GOLD" ЯБЛОКО-ГРУША 0,95Л</t>
  </si>
  <si>
    <t>СОК,НЕКТАР,НАПИТОК (PEPSI) "100% GOLD" ПЕРСИК-ЯБЛОКО 0,95Л</t>
  </si>
  <si>
    <t>СОК,НЕКТАР,НАПИТОК (PEPSI) "100% GOLD" ТОМАТ 0,95Л</t>
  </si>
  <si>
    <t>СОК,НЕКТАР,НАПИТОК (PEPSI) "100% GOLD" АПЕЛЬСИН 0,95Л</t>
  </si>
  <si>
    <t>СОК,НЕКТАР,НАПИТОК (PEPSI) "100% GOLD" МУЛЬТИФРУКТ 0,95Л</t>
  </si>
  <si>
    <t>СОК,НЕКТАР,НАПИТОК (PEPSI) "100% GOLD" ЯБЛОКО 0,95Л</t>
  </si>
  <si>
    <t>СОК,НЕКТАР,НАПИТОК (PEPSI) "100% GOLD" ПЕРСИК-ЯБЛОКО 1,93Л</t>
  </si>
  <si>
    <t>СОК,НЕКТАР,НАПИТОК (PEPSI) "100% GOLD" ТОМАТ 1,93Л</t>
  </si>
  <si>
    <t>СОК,НЕКТАР,НАПИТОК (PEPSI) "100% GOLD" МУЛЬТИФРУКТ 1,93Л</t>
  </si>
  <si>
    <t>СОК,НЕКТАР,НАПИТОК (PEPSI) "100% GOLD" ЯБЛОКО 1,93Л</t>
  </si>
  <si>
    <t>Лейс 80г в ассортименте</t>
  </si>
  <si>
    <t>Лейс 40г в ассортименте</t>
  </si>
  <si>
    <t>Лейс 150г в ассортименте</t>
  </si>
  <si>
    <t>Лейс 140г в ассортименте</t>
  </si>
  <si>
    <t>Лейс 240г в ассортименте</t>
  </si>
  <si>
    <t>Лейс МАКС 145г в ассортименте</t>
  </si>
  <si>
    <t>Лейс СТРОНГ 145г в ассортименте</t>
  </si>
  <si>
    <t>Лейс СТАКС 110г в ассортименте</t>
  </si>
  <si>
    <t>Лейс СТАКС 165г в ассортименте</t>
  </si>
  <si>
    <t>Лейс СТРОНГ 75г в ассортименте</t>
  </si>
  <si>
    <t>Лейс МАКС 75г в ассортименте</t>
  </si>
  <si>
    <t>Лейс из печи 85г в ассортименте</t>
  </si>
  <si>
    <t>Читос 85г в ассортименте</t>
  </si>
  <si>
    <t>Читос 55г в ассортименте</t>
  </si>
  <si>
    <t>Читос 18г в ассортименте</t>
  </si>
  <si>
    <t>Хрустим 40г в ассортименте</t>
  </si>
  <si>
    <t>Хрустим Гренки 105г в ассортименте</t>
  </si>
  <si>
    <t>Хрустим МИКС 100г в ассортименте</t>
  </si>
  <si>
    <t>Хрустим К ПЕННОМУ 90г в ассортименте</t>
  </si>
  <si>
    <t>Хрустим БАГЕТ 60г в ассортименте</t>
  </si>
  <si>
    <t>Хрустим 130г в ассортименте</t>
  </si>
  <si>
    <t>Хрустим ТВИСТЕР 45г в ассортименте</t>
  </si>
  <si>
    <t>Лейс СТИКС 125г в ассортименте</t>
  </si>
  <si>
    <t>Лейс СТИКС 65г в ассортименте</t>
  </si>
  <si>
    <t>Газ напитки 0,33л в ассортименте</t>
  </si>
  <si>
    <t>Газ напитки 0,25л в ассортименте</t>
  </si>
  <si>
    <t>Газ напитки 1,5л в ассортименте</t>
  </si>
  <si>
    <t>Газ напитки 1,0л в ассортименте</t>
  </si>
  <si>
    <t>Газ напитки 0,5л в ассортименте</t>
  </si>
  <si>
    <t>Газ напитки 2,0л в ассортименте</t>
  </si>
  <si>
    <t>7ап ЛемонЛемон 0,25л</t>
  </si>
  <si>
    <t>ГАЗ.ВОДА (PEPSI) "СЕВЕН АП" ЛЕМОН ЛЕМОН 1Л (12)</t>
  </si>
  <si>
    <t>7ап ЛемонЛемон 0,5л</t>
  </si>
  <si>
    <t>7ап ЛемонЛемон 1,0л</t>
  </si>
  <si>
    <t>Фиеста 1,5л в ассортименте</t>
  </si>
  <si>
    <t>Фиеста 0,5л в ассортименте</t>
  </si>
  <si>
    <t>Адреналин 0,25л в ассортименте</t>
  </si>
  <si>
    <t>Адреналин 0,449л в ассортименте</t>
  </si>
  <si>
    <t>Нейчер Раш 0,325л в ассортименте</t>
  </si>
  <si>
    <t>Драйв Ми 0,5л</t>
  </si>
  <si>
    <t>Драйв Ми 0,449л в ассортименте</t>
  </si>
  <si>
    <t>Аква Минерале 0,5л в ассортименте</t>
  </si>
  <si>
    <t>Аква Минерале 1,0л в ассортименте</t>
  </si>
  <si>
    <t>Аква Минерале 5,0л</t>
  </si>
  <si>
    <t>Аква Минерале 1,5л в ассортименте</t>
  </si>
  <si>
    <t>Аква Минерале 2,0л в ассортименте</t>
  </si>
  <si>
    <t>Аква Кидс 0,35л</t>
  </si>
  <si>
    <t>Аква Кидс с соком 0,3л в ассортименте</t>
  </si>
  <si>
    <t>Аква Актив 0,6л в ассортименте</t>
  </si>
  <si>
    <t>Аква с соком 1,5л в ассортименте</t>
  </si>
  <si>
    <t>Аква с соком 0,5л в ассортименте</t>
  </si>
  <si>
    <t>Родники России 0,5л в ассортименте</t>
  </si>
  <si>
    <t>Родники России 1,5л в ассортименте</t>
  </si>
  <si>
    <t>Эвиан 0,5л</t>
  </si>
  <si>
    <t>Ессентуки 1,5л в ассортименте</t>
  </si>
  <si>
    <t>Ессентуки 0,54л в ассортименте</t>
  </si>
  <si>
    <t>Ессентуки 0,5л в ассортименте</t>
  </si>
  <si>
    <t>Квас Русский Дар 0,5л</t>
  </si>
  <si>
    <t>Квас Русский Дар 2,0л</t>
  </si>
  <si>
    <t>Квас Русский Дар 1,5л</t>
  </si>
  <si>
    <t>Липтон 0,5л в ассортименте</t>
  </si>
  <si>
    <t>Липтон 1,5л в ассортименте</t>
  </si>
  <si>
    <t>Липтон 1,0л в ассортименте</t>
  </si>
  <si>
    <t>Липтон 0,25л в ассортименте</t>
  </si>
  <si>
    <t>Компот ФС 0,95л в ассортименте</t>
  </si>
  <si>
    <t>Компот ФС 1,93л в ассортименте</t>
  </si>
  <si>
    <t>Морс ФС 0,95л в ассортименте</t>
  </si>
  <si>
    <t>Морс ФС 0,3л ПЭТ</t>
  </si>
  <si>
    <t>ФС 0,3л ПЭТ в ассортименте</t>
  </si>
  <si>
    <t>ФС 0,2л в ассортименте</t>
  </si>
  <si>
    <t>ФС 0,95л в ассортименте</t>
  </si>
  <si>
    <t>ФС 0,485л в ассортименте</t>
  </si>
  <si>
    <t>ФС 1,93л в ассортименте</t>
  </si>
  <si>
    <t>Любимый 0,2л в ассортименте</t>
  </si>
  <si>
    <t>Любимый 0,485л в ассортименте</t>
  </si>
  <si>
    <t>Любимый 0,95л в ассортименте</t>
  </si>
  <si>
    <t>Любимый 1,93л в ассортименте</t>
  </si>
  <si>
    <t>J7 Фрутз 0,385л в ассортименте</t>
  </si>
  <si>
    <t>J7 Фрутз 0,75л в ассортименте</t>
  </si>
  <si>
    <t>J7 0,2л в ассортименте</t>
  </si>
  <si>
    <t>J7 0,97л в ассортименте</t>
  </si>
  <si>
    <t>J7 ТОНУС 0,9л в ассортименте</t>
  </si>
  <si>
    <t>Я 0,97л в ассортименте</t>
  </si>
  <si>
    <t>100% ГОЛД 0,95л в ассортименте</t>
  </si>
  <si>
    <t>100% ГОЛД 1,93л в ассортименте</t>
  </si>
  <si>
    <t>кратность</t>
  </si>
  <si>
    <t>xRC</t>
  </si>
  <si>
    <t>код товара</t>
  </si>
  <si>
    <t>тип акции</t>
  </si>
  <si>
    <t>номенклатура</t>
  </si>
  <si>
    <t>БРЕНДОРАЗМЕР</t>
  </si>
  <si>
    <t>ВЛГ</t>
  </si>
  <si>
    <t>ЧРП</t>
  </si>
  <si>
    <t>АРХ</t>
  </si>
  <si>
    <t>КРВ</t>
  </si>
  <si>
    <t>TOTAL</t>
  </si>
  <si>
    <t>Скидка</t>
  </si>
  <si>
    <t>РАСЧЕТ В УП</t>
  </si>
  <si>
    <t>РАСЧЕТ В RC</t>
  </si>
  <si>
    <t>TOTAL RC</t>
  </si>
  <si>
    <t>TOTAL УП</t>
  </si>
  <si>
    <t>ВНЕСТИ ДАННЫЕ ПРОГНОЗА в ШТ (копирование массива с файла)</t>
  </si>
  <si>
    <t xml:space="preserve">Сумма брендорамеру с признаком каталог </t>
  </si>
  <si>
    <t>Сумма по брендоразмеру с признаком Красная полка</t>
  </si>
  <si>
    <t>КАК СДЕЛАТЬ АВТОМАТИЧЕСКИЙ ПОДСЧЕТ по Брендоразмеру  ПО УСЛОВИЮ (тип акции)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</si>
</sst>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"/>
    <numFmt numFmtId="166" formatCode="#,##0.00&quot;р.&quot;"/>
  </numFmts>
  <fonts count="18">
    <font>
      <sz val="10"/>
      <color rgb="FF000000"/>
      <name val="Arial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&quot;Times New Roman&quot;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FF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9" fontId="9" fillId="2" borderId="5" xfId="0" applyNumberFormat="1" applyFont="1" applyFill="1" applyBorder="1" applyAlignment="1">
      <alignment horizontal="center" vertical="center"/>
    </xf>
    <xf numFmtId="1" fontId="9" fillId="2" borderId="5" xfId="0" applyNumberFormat="1" applyFont="1" applyFill="1" applyBorder="1" applyAlignment="1">
      <alignment horizontal="center" vertical="center"/>
    </xf>
    <xf numFmtId="1" fontId="9" fillId="2" borderId="3" xfId="0" applyNumberFormat="1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wrapText="1"/>
    </xf>
    <xf numFmtId="0" fontId="9" fillId="2" borderId="13" xfId="0" applyFont="1" applyFill="1" applyBorder="1" applyAlignment="1">
      <alignment wrapText="1"/>
    </xf>
    <xf numFmtId="9" fontId="9" fillId="2" borderId="14" xfId="0" applyNumberFormat="1" applyFont="1" applyFill="1" applyBorder="1" applyAlignment="1">
      <alignment horizontal="center" vertical="center"/>
    </xf>
    <xf numFmtId="9" fontId="9" fillId="2" borderId="15" xfId="0" applyNumberFormat="1" applyFont="1" applyFill="1" applyBorder="1" applyAlignment="1">
      <alignment horizontal="center" vertical="center"/>
    </xf>
    <xf numFmtId="9" fontId="9" fillId="2" borderId="16" xfId="0" applyNumberFormat="1" applyFont="1" applyFill="1" applyBorder="1" applyAlignment="1">
      <alignment horizontal="center" vertical="center"/>
    </xf>
    <xf numFmtId="1" fontId="9" fillId="2" borderId="14" xfId="0" applyNumberFormat="1" applyFont="1" applyFill="1" applyBorder="1" applyAlignment="1">
      <alignment horizontal="center" vertical="center"/>
    </xf>
    <xf numFmtId="1" fontId="9" fillId="2" borderId="15" xfId="0" applyNumberFormat="1" applyFont="1" applyFill="1" applyBorder="1" applyAlignment="1">
      <alignment horizontal="center" vertical="center"/>
    </xf>
    <xf numFmtId="1" fontId="9" fillId="2" borderId="16" xfId="0" applyNumberFormat="1" applyFont="1" applyFill="1" applyBorder="1" applyAlignment="1">
      <alignment horizontal="center" vertical="center"/>
    </xf>
    <xf numFmtId="166" fontId="3" fillId="2" borderId="17" xfId="0" applyNumberFormat="1" applyFont="1" applyFill="1" applyBorder="1" applyAlignment="1">
      <alignment horizontal="center" vertical="center"/>
    </xf>
    <xf numFmtId="9" fontId="9" fillId="2" borderId="7" xfId="0" applyNumberFormat="1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wrapText="1"/>
    </xf>
    <xf numFmtId="0" fontId="9" fillId="2" borderId="15" xfId="0" applyFont="1" applyFill="1" applyBorder="1" applyAlignment="1">
      <alignment wrapText="1"/>
    </xf>
    <xf numFmtId="0" fontId="9" fillId="2" borderId="13" xfId="0" applyFont="1" applyFill="1" applyBorder="1"/>
    <xf numFmtId="0" fontId="9" fillId="2" borderId="15" xfId="0" applyFont="1" applyFill="1" applyBorder="1"/>
    <xf numFmtId="9" fontId="9" fillId="2" borderId="19" xfId="0" applyNumberFormat="1" applyFont="1" applyFill="1" applyBorder="1" applyAlignment="1">
      <alignment horizontal="center" vertical="center"/>
    </xf>
    <xf numFmtId="1" fontId="9" fillId="2" borderId="20" xfId="0" applyNumberFormat="1" applyFont="1" applyFill="1" applyBorder="1" applyAlignment="1">
      <alignment horizontal="center" vertical="center"/>
    </xf>
    <xf numFmtId="1" fontId="9" fillId="2" borderId="24" xfId="0" applyNumberFormat="1" applyFont="1" applyFill="1" applyBorder="1" applyAlignment="1">
      <alignment horizontal="center" vertical="center"/>
    </xf>
    <xf numFmtId="9" fontId="9" fillId="2" borderId="26" xfId="0" applyNumberFormat="1" applyFont="1" applyFill="1" applyBorder="1" applyAlignment="1">
      <alignment horizontal="center" vertical="center"/>
    </xf>
    <xf numFmtId="1" fontId="9" fillId="2" borderId="26" xfId="0" applyNumberFormat="1" applyFont="1" applyFill="1" applyBorder="1" applyAlignment="1">
      <alignment horizontal="center" vertical="center"/>
    </xf>
    <xf numFmtId="0" fontId="9" fillId="2" borderId="26" xfId="0" applyFont="1" applyFill="1" applyBorder="1"/>
    <xf numFmtId="0" fontId="13" fillId="0" borderId="31" xfId="0" applyFont="1" applyBorder="1" applyAlignment="1">
      <alignment horizontal="right" vertical="center"/>
    </xf>
    <xf numFmtId="0" fontId="13" fillId="0" borderId="32" xfId="0" applyFont="1" applyBorder="1" applyAlignment="1">
      <alignment vertical="center"/>
    </xf>
    <xf numFmtId="0" fontId="13" fillId="0" borderId="32" xfId="0" applyFont="1" applyBorder="1" applyAlignment="1">
      <alignment horizontal="right" vertical="center"/>
    </xf>
    <xf numFmtId="0" fontId="9" fillId="2" borderId="28" xfId="0" applyFont="1" applyFill="1" applyBorder="1"/>
    <xf numFmtId="0" fontId="9" fillId="2" borderId="29" xfId="0" applyFont="1" applyFill="1" applyBorder="1"/>
    <xf numFmtId="1" fontId="9" fillId="2" borderId="34" xfId="0" applyNumberFormat="1" applyFont="1" applyFill="1" applyBorder="1" applyAlignment="1">
      <alignment horizontal="center" vertical="center"/>
    </xf>
    <xf numFmtId="1" fontId="9" fillId="2" borderId="11" xfId="0" applyNumberFormat="1" applyFont="1" applyFill="1" applyBorder="1" applyAlignment="1">
      <alignment horizontal="center" vertical="center"/>
    </xf>
    <xf numFmtId="9" fontId="9" fillId="2" borderId="2" xfId="0" applyNumberFormat="1" applyFont="1" applyFill="1" applyBorder="1" applyAlignment="1">
      <alignment horizontal="center" vertical="center"/>
    </xf>
    <xf numFmtId="9" fontId="9" fillId="2" borderId="24" xfId="0" applyNumberFormat="1" applyFont="1" applyFill="1" applyBorder="1" applyAlignment="1">
      <alignment horizontal="center" vertical="center"/>
    </xf>
    <xf numFmtId="0" fontId="9" fillId="2" borderId="33" xfId="0" applyFont="1" applyFill="1" applyBorder="1"/>
    <xf numFmtId="166" fontId="3" fillId="2" borderId="36" xfId="0" applyNumberFormat="1" applyFont="1" applyFill="1" applyBorder="1" applyAlignment="1">
      <alignment horizontal="center" vertical="center"/>
    </xf>
    <xf numFmtId="166" fontId="3" fillId="2" borderId="37" xfId="0" applyNumberFormat="1" applyFont="1" applyFill="1" applyBorder="1" applyAlignment="1">
      <alignment horizontal="center" vertical="center"/>
    </xf>
    <xf numFmtId="17" fontId="1" fillId="2" borderId="45" xfId="0" applyNumberFormat="1" applyFont="1" applyFill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/>
    <xf numFmtId="0" fontId="3" fillId="2" borderId="41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7" fillId="0" borderId="44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0" fillId="0" borderId="49" xfId="0" applyBorder="1"/>
    <xf numFmtId="0" fontId="3" fillId="0" borderId="50" xfId="0" applyFont="1" applyBorder="1" applyAlignment="1">
      <alignment horizontal="center" vertical="center"/>
    </xf>
    <xf numFmtId="164" fontId="4" fillId="2" borderId="30" xfId="0" applyNumberFormat="1" applyFont="1" applyFill="1" applyBorder="1" applyAlignment="1">
      <alignment horizontal="center"/>
    </xf>
    <xf numFmtId="166" fontId="3" fillId="2" borderId="40" xfId="0" applyNumberFormat="1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wrapText="1"/>
    </xf>
    <xf numFmtId="166" fontId="3" fillId="2" borderId="32" xfId="0" applyNumberFormat="1" applyFont="1" applyFill="1" applyBorder="1" applyAlignment="1">
      <alignment horizontal="center" vertical="center"/>
    </xf>
    <xf numFmtId="166" fontId="3" fillId="2" borderId="51" xfId="0" applyNumberFormat="1" applyFont="1" applyFill="1" applyBorder="1" applyAlignment="1">
      <alignment horizontal="center" vertical="center"/>
    </xf>
    <xf numFmtId="1" fontId="9" fillId="2" borderId="52" xfId="0" applyNumberFormat="1" applyFont="1" applyFill="1" applyBorder="1" applyAlignment="1">
      <alignment horizontal="center" vertical="center"/>
    </xf>
    <xf numFmtId="1" fontId="9" fillId="2" borderId="53" xfId="0" applyNumberFormat="1" applyFont="1" applyFill="1" applyBorder="1" applyAlignment="1">
      <alignment horizontal="center" vertical="center"/>
    </xf>
    <xf numFmtId="1" fontId="9" fillId="2" borderId="25" xfId="0" applyNumberFormat="1" applyFont="1" applyFill="1" applyBorder="1" applyAlignment="1">
      <alignment horizontal="center" vertical="center"/>
    </xf>
    <xf numFmtId="0" fontId="15" fillId="0" borderId="4" xfId="0" applyFont="1" applyBorder="1" applyAlignment="1">
      <alignment horizontal="right" vertical="center"/>
    </xf>
    <xf numFmtId="0" fontId="15" fillId="0" borderId="6" xfId="0" applyFont="1" applyBorder="1" applyAlignment="1">
      <alignment vertical="center"/>
    </xf>
    <xf numFmtId="0" fontId="15" fillId="0" borderId="6" xfId="0" applyFont="1" applyBorder="1" applyAlignment="1">
      <alignment horizontal="right" vertical="center"/>
    </xf>
    <xf numFmtId="0" fontId="11" fillId="0" borderId="0" xfId="0" applyFont="1" applyBorder="1"/>
    <xf numFmtId="0" fontId="7" fillId="0" borderId="43" xfId="0" applyFont="1" applyBorder="1" applyAlignment="1">
      <alignment horizontal="center" vertical="center" wrapText="1"/>
    </xf>
    <xf numFmtId="1" fontId="9" fillId="2" borderId="36" xfId="0" applyNumberFormat="1" applyFont="1" applyFill="1" applyBorder="1" applyAlignment="1">
      <alignment horizontal="center" vertical="center"/>
    </xf>
    <xf numFmtId="1" fontId="9" fillId="2" borderId="37" xfId="0" applyNumberFormat="1" applyFont="1" applyFill="1" applyBorder="1" applyAlignment="1">
      <alignment horizontal="center" vertical="center"/>
    </xf>
    <xf numFmtId="1" fontId="9" fillId="2" borderId="40" xfId="0" applyNumberFormat="1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wrapText="1"/>
    </xf>
    <xf numFmtId="0" fontId="0" fillId="0" borderId="0" xfId="0"/>
    <xf numFmtId="0" fontId="6" fillId="0" borderId="21" xfId="0" applyFont="1" applyBorder="1"/>
    <xf numFmtId="0" fontId="6" fillId="0" borderId="22" xfId="0" applyFont="1" applyBorder="1"/>
    <xf numFmtId="0" fontId="3" fillId="2" borderId="38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1" fillId="0" borderId="46" xfId="0" applyFont="1" applyBorder="1"/>
    <xf numFmtId="0" fontId="8" fillId="2" borderId="2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0" fillId="0" borderId="0" xfId="0" applyBorder="1"/>
    <xf numFmtId="0" fontId="6" fillId="0" borderId="23" xfId="0" applyFont="1" applyBorder="1"/>
    <xf numFmtId="0" fontId="3" fillId="2" borderId="54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vertical="center"/>
    </xf>
    <xf numFmtId="0" fontId="3" fillId="2" borderId="56" xfId="0" applyFont="1" applyFill="1" applyBorder="1" applyAlignment="1">
      <alignment horizontal="center" vertical="center"/>
    </xf>
    <xf numFmtId="1" fontId="9" fillId="2" borderId="33" xfId="0" applyNumberFormat="1" applyFont="1" applyFill="1" applyBorder="1" applyAlignment="1">
      <alignment horizontal="center" vertical="center"/>
    </xf>
    <xf numFmtId="0" fontId="16" fillId="0" borderId="27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6" fillId="5" borderId="30" xfId="0" applyFont="1" applyFill="1" applyBorder="1" applyAlignment="1">
      <alignment horizontal="center" vertical="center" wrapText="1"/>
    </xf>
    <xf numFmtId="0" fontId="13" fillId="5" borderId="32" xfId="0" applyFont="1" applyFill="1" applyBorder="1" applyAlignment="1">
      <alignment horizontal="right" vertical="center"/>
    </xf>
    <xf numFmtId="0" fontId="12" fillId="0" borderId="57" xfId="0" applyFont="1" applyBorder="1"/>
    <xf numFmtId="0" fontId="0" fillId="0" borderId="1" xfId="0" applyBorder="1"/>
    <xf numFmtId="0" fontId="0" fillId="0" borderId="57" xfId="0" applyBorder="1"/>
    <xf numFmtId="0" fontId="12" fillId="0" borderId="8" xfId="0" applyFont="1" applyBorder="1"/>
    <xf numFmtId="0" fontId="0" fillId="0" borderId="8" xfId="0" applyBorder="1"/>
    <xf numFmtId="0" fontId="14" fillId="0" borderId="49" xfId="0" applyFont="1" applyBorder="1"/>
    <xf numFmtId="0" fontId="0" fillId="3" borderId="49" xfId="0" applyFill="1" applyBorder="1"/>
    <xf numFmtId="0" fontId="14" fillId="3" borderId="49" xfId="0" applyFont="1" applyFill="1" applyBorder="1" applyAlignment="1">
      <alignment horizontal="center"/>
    </xf>
    <xf numFmtId="0" fontId="0" fillId="3" borderId="49" xfId="0" applyFill="1" applyBorder="1" applyAlignment="1">
      <alignment horizontal="center"/>
    </xf>
    <xf numFmtId="0" fontId="14" fillId="3" borderId="49" xfId="0" applyFont="1" applyFill="1" applyBorder="1"/>
    <xf numFmtId="0" fontId="15" fillId="0" borderId="9" xfId="0" applyFont="1" applyBorder="1" applyAlignment="1">
      <alignment horizontal="right" vertical="center"/>
    </xf>
    <xf numFmtId="0" fontId="0" fillId="6" borderId="49" xfId="0" applyFill="1" applyBorder="1"/>
    <xf numFmtId="1" fontId="0" fillId="6" borderId="49" xfId="0" applyNumberFormat="1" applyFill="1" applyBorder="1"/>
    <xf numFmtId="0" fontId="16" fillId="0" borderId="49" xfId="0" applyFont="1" applyBorder="1"/>
    <xf numFmtId="0" fontId="14" fillId="3" borderId="58" xfId="0" applyFont="1" applyFill="1" applyBorder="1" applyAlignment="1">
      <alignment horizontal="center"/>
    </xf>
    <xf numFmtId="0" fontId="14" fillId="3" borderId="59" xfId="0" applyFont="1" applyFill="1" applyBorder="1" applyAlignment="1">
      <alignment horizontal="center"/>
    </xf>
    <xf numFmtId="0" fontId="14" fillId="3" borderId="60" xfId="0" applyFont="1" applyFill="1" applyBorder="1" applyAlignment="1">
      <alignment horizontal="center"/>
    </xf>
    <xf numFmtId="0" fontId="16" fillId="4" borderId="49" xfId="0" applyFont="1" applyFill="1" applyBorder="1" applyAlignment="1">
      <alignment horizontal="center"/>
    </xf>
    <xf numFmtId="0" fontId="17" fillId="7" borderId="61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lor rgb="FF006100"/>
        <family val="2"/>
        <charset val="204"/>
      </font>
      <fill>
        <patternFill patternType="solid">
          <fgColor rgb="FFC6EFCE"/>
          <bgColor rgb="FFC6EFCE"/>
        </patternFill>
      </fill>
    </dxf>
    <dxf>
      <font>
        <color rgb="FF006100"/>
        <family val="2"/>
        <charset val="204"/>
      </font>
      <fill>
        <patternFill patternType="solid">
          <fgColor rgb="FFC6EFCE"/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02F39-DC6F-44EA-A6ED-8AB9CEC59D67}">
  <dimension ref="A1:K180"/>
  <sheetViews>
    <sheetView topLeftCell="A38" workbookViewId="0">
      <selection activeCell="E56" sqref="E56"/>
    </sheetView>
  </sheetViews>
  <sheetFormatPr defaultRowHeight="12.75"/>
  <cols>
    <col min="1" max="1" width="10.42578125" customWidth="1"/>
    <col min="2" max="2" width="11" customWidth="1"/>
    <col min="3" max="3" width="46" customWidth="1"/>
    <col min="4" max="4" width="16.7109375" customWidth="1"/>
    <col min="5" max="5" width="10.140625" customWidth="1"/>
    <col min="11" max="11" width="22.7109375" customWidth="1"/>
  </cols>
  <sheetData>
    <row r="1" spans="1:11" ht="16.5" thickBot="1">
      <c r="A1" s="36" t="s">
        <v>331</v>
      </c>
      <c r="B1" s="37"/>
      <c r="C1" s="38"/>
      <c r="D1" s="37"/>
      <c r="E1" s="72" t="s">
        <v>14</v>
      </c>
      <c r="F1" s="73"/>
      <c r="G1" s="73"/>
      <c r="H1" s="73"/>
      <c r="I1" s="60"/>
      <c r="J1" s="48"/>
      <c r="K1" s="49">
        <v>43720</v>
      </c>
    </row>
    <row r="2" spans="1:11" ht="39" thickBot="1">
      <c r="A2" s="39" t="s">
        <v>0</v>
      </c>
      <c r="B2" s="40" t="s">
        <v>1</v>
      </c>
      <c r="C2" s="41" t="s">
        <v>2</v>
      </c>
      <c r="D2" s="42" t="s">
        <v>3</v>
      </c>
      <c r="E2" s="43" t="s">
        <v>6</v>
      </c>
      <c r="F2" s="44" t="s">
        <v>7</v>
      </c>
      <c r="G2" s="44" t="s">
        <v>8</v>
      </c>
      <c r="H2" s="45" t="s">
        <v>9</v>
      </c>
      <c r="I2" s="61" t="s">
        <v>330</v>
      </c>
      <c r="J2" s="41" t="s">
        <v>4</v>
      </c>
      <c r="K2" s="46" t="s">
        <v>5</v>
      </c>
    </row>
    <row r="3" spans="1:11" ht="13.5">
      <c r="A3" s="74" t="s">
        <v>301</v>
      </c>
      <c r="B3" s="75" t="s">
        <v>300</v>
      </c>
      <c r="C3" s="51" t="s">
        <v>180</v>
      </c>
      <c r="D3" s="18"/>
      <c r="E3" s="19"/>
      <c r="F3" s="19"/>
      <c r="G3" s="19"/>
      <c r="H3" s="54"/>
      <c r="I3" s="62"/>
      <c r="J3" s="34"/>
      <c r="K3" s="69" t="s">
        <v>10</v>
      </c>
    </row>
    <row r="4" spans="1:11" ht="13.5">
      <c r="A4" s="67"/>
      <c r="B4" s="76"/>
      <c r="C4" s="27" t="s">
        <v>179</v>
      </c>
      <c r="D4" s="13"/>
      <c r="E4" s="2"/>
      <c r="F4" s="2"/>
      <c r="G4" s="2"/>
      <c r="H4" s="55"/>
      <c r="I4" s="63"/>
      <c r="J4" s="35"/>
      <c r="K4" s="70"/>
    </row>
    <row r="5" spans="1:11" ht="13.5">
      <c r="A5" s="67"/>
      <c r="B5" s="76"/>
      <c r="C5" s="17" t="s">
        <v>243</v>
      </c>
      <c r="D5" s="13"/>
      <c r="E5" s="2"/>
      <c r="F5" s="2"/>
      <c r="G5" s="2"/>
      <c r="H5" s="55"/>
      <c r="I5" s="63"/>
      <c r="J5" s="35"/>
      <c r="K5" s="70"/>
    </row>
    <row r="6" spans="1:11" ht="13.5">
      <c r="A6" s="67"/>
      <c r="B6" s="76"/>
      <c r="C6" s="27" t="s">
        <v>244</v>
      </c>
      <c r="D6" s="1"/>
      <c r="E6" s="2"/>
      <c r="F6" s="2"/>
      <c r="G6" s="2"/>
      <c r="H6" s="55"/>
      <c r="I6" s="63"/>
      <c r="J6" s="35"/>
      <c r="K6" s="70"/>
    </row>
    <row r="7" spans="1:11" ht="13.5">
      <c r="A7" s="67"/>
      <c r="B7" s="76"/>
      <c r="C7" s="27" t="s">
        <v>11</v>
      </c>
      <c r="D7" s="1"/>
      <c r="E7" s="2"/>
      <c r="F7" s="2"/>
      <c r="G7" s="2"/>
      <c r="H7" s="55"/>
      <c r="I7" s="63"/>
      <c r="J7" s="35"/>
      <c r="K7" s="70"/>
    </row>
    <row r="8" spans="1:11" ht="13.5">
      <c r="A8" s="67"/>
      <c r="B8" s="76"/>
      <c r="C8" s="15" t="s">
        <v>289</v>
      </c>
      <c r="D8" s="13"/>
      <c r="E8" s="2"/>
      <c r="F8" s="2"/>
      <c r="G8" s="2"/>
      <c r="H8" s="55"/>
      <c r="I8" s="63"/>
      <c r="J8" s="35"/>
      <c r="K8" s="70"/>
    </row>
    <row r="9" spans="1:11" ht="14.25" thickBot="1">
      <c r="A9" s="67"/>
      <c r="B9" s="76"/>
      <c r="C9" s="28" t="s">
        <v>17</v>
      </c>
      <c r="D9" s="32"/>
      <c r="E9" s="20"/>
      <c r="F9" s="20"/>
      <c r="G9" s="20"/>
      <c r="H9" s="56"/>
      <c r="I9" s="64"/>
      <c r="J9" s="52"/>
      <c r="K9" s="71"/>
    </row>
    <row r="10" spans="1:11" ht="13.5">
      <c r="A10" s="67"/>
      <c r="B10" s="76"/>
      <c r="C10" s="33" t="s">
        <v>239</v>
      </c>
      <c r="D10" s="13"/>
      <c r="E10" s="2"/>
      <c r="F10" s="2"/>
      <c r="G10" s="2"/>
      <c r="H10" s="29"/>
      <c r="I10" s="9"/>
      <c r="J10" s="53"/>
      <c r="K10" s="70" t="s">
        <v>12</v>
      </c>
    </row>
    <row r="11" spans="1:11" ht="13.5">
      <c r="A11" s="67"/>
      <c r="B11" s="76"/>
      <c r="C11" s="15" t="s">
        <v>238</v>
      </c>
      <c r="D11" s="13"/>
      <c r="E11" s="2"/>
      <c r="F11" s="2"/>
      <c r="G11" s="2"/>
      <c r="H11" s="29"/>
      <c r="I11" s="10"/>
      <c r="J11" s="53"/>
      <c r="K11" s="70"/>
    </row>
    <row r="12" spans="1:11" ht="13.5">
      <c r="A12" s="67"/>
      <c r="B12" s="76"/>
      <c r="C12" s="27" t="s">
        <v>303</v>
      </c>
      <c r="D12" s="13"/>
      <c r="E12" s="2"/>
      <c r="F12" s="2"/>
      <c r="G12" s="2"/>
      <c r="H12" s="29"/>
      <c r="I12" s="10"/>
      <c r="J12" s="53"/>
      <c r="K12" s="70"/>
    </row>
    <row r="13" spans="1:11" ht="13.5">
      <c r="A13" s="67"/>
      <c r="B13" s="76"/>
      <c r="C13" s="17" t="s">
        <v>237</v>
      </c>
      <c r="D13" s="13"/>
      <c r="E13" s="2"/>
      <c r="F13" s="2"/>
      <c r="G13" s="2"/>
      <c r="H13" s="29"/>
      <c r="I13" s="10"/>
      <c r="J13" s="12"/>
      <c r="K13" s="70"/>
    </row>
    <row r="14" spans="1:11" ht="13.5">
      <c r="A14" s="67"/>
      <c r="B14" s="76"/>
      <c r="C14" s="17" t="s">
        <v>178</v>
      </c>
      <c r="D14" s="13"/>
      <c r="E14" s="2"/>
      <c r="F14" s="2"/>
      <c r="G14" s="2"/>
      <c r="H14" s="29"/>
      <c r="I14" s="10"/>
      <c r="J14" s="12"/>
      <c r="K14" s="70"/>
    </row>
    <row r="15" spans="1:11" ht="13.5">
      <c r="A15" s="67"/>
      <c r="B15" s="76"/>
      <c r="C15" s="17" t="s">
        <v>304</v>
      </c>
      <c r="D15" s="13"/>
      <c r="E15" s="2"/>
      <c r="F15" s="2"/>
      <c r="G15" s="2"/>
      <c r="H15" s="29"/>
      <c r="I15" s="10"/>
      <c r="J15" s="12"/>
      <c r="K15" s="70"/>
    </row>
    <row r="16" spans="1:11" ht="13.5">
      <c r="A16" s="67"/>
      <c r="B16" s="76"/>
      <c r="C16" s="15" t="s">
        <v>305</v>
      </c>
      <c r="D16" s="13"/>
      <c r="E16" s="2"/>
      <c r="F16" s="2"/>
      <c r="G16" s="2"/>
      <c r="H16" s="29"/>
      <c r="I16" s="10"/>
      <c r="J16" s="35"/>
      <c r="K16" s="70"/>
    </row>
    <row r="17" spans="1:11" ht="13.5">
      <c r="A17" s="67"/>
      <c r="B17" s="76"/>
      <c r="C17" s="15" t="s">
        <v>306</v>
      </c>
      <c r="D17" s="13"/>
      <c r="E17" s="2"/>
      <c r="F17" s="2"/>
      <c r="G17" s="2"/>
      <c r="H17" s="29"/>
      <c r="I17" s="10"/>
      <c r="J17" s="35"/>
      <c r="K17" s="70"/>
    </row>
    <row r="18" spans="1:11" ht="13.5">
      <c r="A18" s="67"/>
      <c r="B18" s="76"/>
      <c r="C18" s="17" t="s">
        <v>307</v>
      </c>
      <c r="D18" s="13"/>
      <c r="E18" s="2"/>
      <c r="F18" s="2"/>
      <c r="G18" s="2"/>
      <c r="H18" s="29"/>
      <c r="I18" s="10"/>
      <c r="J18" s="50"/>
      <c r="K18" s="70"/>
    </row>
    <row r="19" spans="1:11" ht="13.5">
      <c r="A19" s="67"/>
      <c r="B19" s="76"/>
      <c r="C19" s="27" t="s">
        <v>241</v>
      </c>
      <c r="D19" s="13"/>
      <c r="E19" s="2"/>
      <c r="F19" s="2"/>
      <c r="G19" s="2"/>
      <c r="H19" s="29"/>
      <c r="I19" s="10"/>
      <c r="J19" s="12"/>
      <c r="K19" s="70"/>
    </row>
    <row r="20" spans="1:11" ht="13.5">
      <c r="A20" s="67"/>
      <c r="B20" s="76"/>
      <c r="C20" s="27" t="s">
        <v>240</v>
      </c>
      <c r="D20" s="13"/>
      <c r="E20" s="2"/>
      <c r="F20" s="2"/>
      <c r="G20" s="2"/>
      <c r="H20" s="29"/>
      <c r="I20" s="10"/>
      <c r="J20" s="12"/>
      <c r="K20" s="70"/>
    </row>
    <row r="21" spans="1:11" ht="13.5">
      <c r="A21" s="67"/>
      <c r="B21" s="76"/>
      <c r="C21" s="27" t="s">
        <v>13</v>
      </c>
      <c r="D21" s="13"/>
      <c r="E21" s="2"/>
      <c r="F21" s="2"/>
      <c r="G21" s="2"/>
      <c r="H21" s="29"/>
      <c r="I21" s="10"/>
      <c r="J21" s="12"/>
      <c r="K21" s="70"/>
    </row>
    <row r="22" spans="1:11" ht="13.5">
      <c r="A22" s="67"/>
      <c r="B22" s="76"/>
      <c r="C22" s="17" t="s">
        <v>16</v>
      </c>
      <c r="D22" s="13"/>
      <c r="E22" s="2"/>
      <c r="F22" s="2"/>
      <c r="G22" s="2"/>
      <c r="H22" s="29"/>
      <c r="I22" s="10"/>
      <c r="J22" s="12"/>
      <c r="K22" s="70"/>
    </row>
    <row r="23" spans="1:11" ht="13.5">
      <c r="A23" s="67"/>
      <c r="B23" s="76"/>
      <c r="C23" s="17" t="s">
        <v>308</v>
      </c>
      <c r="D23" s="13"/>
      <c r="E23" s="2"/>
      <c r="F23" s="2"/>
      <c r="G23" s="2"/>
      <c r="H23" s="29"/>
      <c r="I23" s="10"/>
      <c r="J23" s="12"/>
      <c r="K23" s="70"/>
    </row>
    <row r="24" spans="1:11" ht="13.5">
      <c r="A24" s="67"/>
      <c r="B24" s="76"/>
      <c r="C24" s="17" t="s">
        <v>309</v>
      </c>
      <c r="D24" s="13"/>
      <c r="E24" s="2"/>
      <c r="F24" s="2"/>
      <c r="G24" s="2"/>
      <c r="H24" s="29"/>
      <c r="I24" s="10"/>
      <c r="J24" s="12"/>
      <c r="K24" s="70"/>
    </row>
    <row r="25" spans="1:11" ht="13.5">
      <c r="A25" s="67"/>
      <c r="B25" s="76"/>
      <c r="C25" s="17" t="s">
        <v>290</v>
      </c>
      <c r="D25" s="13"/>
      <c r="E25" s="2"/>
      <c r="F25" s="2"/>
      <c r="G25" s="2"/>
      <c r="H25" s="29"/>
      <c r="I25" s="10"/>
      <c r="J25" s="50"/>
      <c r="K25" s="70"/>
    </row>
    <row r="26" spans="1:11" ht="14.25" thickBot="1">
      <c r="A26" s="68"/>
      <c r="B26" s="77"/>
      <c r="C26" s="23" t="s">
        <v>242</v>
      </c>
      <c r="D26" s="31"/>
      <c r="E26" s="3"/>
      <c r="F26" s="3"/>
      <c r="G26" s="3"/>
      <c r="H26" s="30"/>
      <c r="I26" s="11"/>
      <c r="J26" s="50"/>
      <c r="K26" s="70"/>
    </row>
    <row r="27" spans="1:11" ht="13.5">
      <c r="A27" s="74" t="s">
        <v>319</v>
      </c>
      <c r="B27" s="75" t="s">
        <v>318</v>
      </c>
      <c r="C27" s="4" t="s">
        <v>180</v>
      </c>
      <c r="D27" s="6">
        <v>0.23</v>
      </c>
      <c r="E27" s="9">
        <v>788.99999999999989</v>
      </c>
      <c r="F27" s="9">
        <v>559</v>
      </c>
      <c r="G27" s="9">
        <v>473.16666666666669</v>
      </c>
      <c r="H27" s="9">
        <v>63</v>
      </c>
      <c r="I27" s="81">
        <v>87</v>
      </c>
      <c r="J27" s="9"/>
      <c r="K27" s="78" t="s">
        <v>10</v>
      </c>
    </row>
    <row r="28" spans="1:11" ht="13.5">
      <c r="A28" s="67"/>
      <c r="B28" s="76"/>
      <c r="C28" s="16" t="s">
        <v>179</v>
      </c>
      <c r="D28" s="7">
        <v>0.23</v>
      </c>
      <c r="E28" s="10">
        <v>2327.3333333333335</v>
      </c>
      <c r="F28" s="10">
        <v>1368.6666666666665</v>
      </c>
      <c r="G28" s="10">
        <v>1124.1666666666665</v>
      </c>
      <c r="H28" s="10">
        <v>178.66666666666669</v>
      </c>
      <c r="I28" s="10">
        <v>198.66666666666669</v>
      </c>
      <c r="J28" s="10"/>
      <c r="K28" s="79"/>
    </row>
    <row r="29" spans="1:11" ht="13.5">
      <c r="A29" s="67"/>
      <c r="B29" s="76"/>
      <c r="C29" s="5" t="s">
        <v>323</v>
      </c>
      <c r="D29" s="7">
        <v>0.15</v>
      </c>
      <c r="E29" s="10">
        <v>188.00000000000003</v>
      </c>
      <c r="F29" s="10">
        <v>96.208333333333329</v>
      </c>
      <c r="G29" s="10">
        <v>74.916666666666657</v>
      </c>
      <c r="H29" s="10">
        <v>9.25</v>
      </c>
      <c r="I29" s="10">
        <v>15.583333333333332</v>
      </c>
      <c r="J29" s="10"/>
      <c r="K29" s="79"/>
    </row>
    <row r="30" spans="1:11" ht="13.5">
      <c r="A30" s="67"/>
      <c r="B30" s="76"/>
      <c r="C30" s="5" t="s">
        <v>17</v>
      </c>
      <c r="D30" s="7">
        <v>0.15</v>
      </c>
      <c r="E30" s="10">
        <v>1338.7222222222222</v>
      </c>
      <c r="F30" s="10">
        <v>739.38888888888891</v>
      </c>
      <c r="G30" s="10">
        <v>609.05555555555554</v>
      </c>
      <c r="H30" s="10">
        <v>77</v>
      </c>
      <c r="I30" s="10">
        <v>83.333333333333329</v>
      </c>
      <c r="J30" s="10"/>
      <c r="K30" s="79"/>
    </row>
    <row r="31" spans="1:11" ht="13.5">
      <c r="A31" s="67"/>
      <c r="B31" s="76"/>
      <c r="C31" s="16" t="s">
        <v>326</v>
      </c>
      <c r="D31" s="7">
        <v>0.2</v>
      </c>
      <c r="E31" s="10">
        <v>320.83333333333331</v>
      </c>
      <c r="F31" s="10">
        <v>194.50000000000003</v>
      </c>
      <c r="G31" s="10">
        <v>155</v>
      </c>
      <c r="H31" s="10">
        <v>25.333333333333332</v>
      </c>
      <c r="I31" s="10">
        <v>28.333333333333336</v>
      </c>
      <c r="J31" s="10"/>
      <c r="K31" s="79"/>
    </row>
    <row r="32" spans="1:11" ht="13.5">
      <c r="A32" s="67"/>
      <c r="B32" s="76"/>
      <c r="C32" s="16" t="s">
        <v>329</v>
      </c>
      <c r="D32" s="7">
        <v>0.25</v>
      </c>
      <c r="E32" s="10">
        <v>316.5</v>
      </c>
      <c r="F32" s="10">
        <v>188.16666666666666</v>
      </c>
      <c r="G32" s="10">
        <v>150.58333333333334</v>
      </c>
      <c r="H32" s="10">
        <v>24.583333333333336</v>
      </c>
      <c r="I32" s="10">
        <v>27.833333333333336</v>
      </c>
      <c r="J32" s="10"/>
      <c r="K32" s="79"/>
    </row>
    <row r="33" spans="1:11" ht="14.25" thickBot="1">
      <c r="A33" s="67"/>
      <c r="B33" s="76"/>
      <c r="C33" s="14" t="s">
        <v>244</v>
      </c>
      <c r="D33" s="21">
        <v>0.2</v>
      </c>
      <c r="E33" s="22">
        <v>1766.25</v>
      </c>
      <c r="F33" s="22">
        <v>1069.1666666666665</v>
      </c>
      <c r="G33" s="22">
        <v>856.83333333333326</v>
      </c>
      <c r="H33" s="22">
        <v>139.5</v>
      </c>
      <c r="I33" s="22">
        <v>143.66666666666666</v>
      </c>
      <c r="J33" s="22"/>
      <c r="K33" s="80"/>
    </row>
    <row r="34" spans="1:11" ht="13.5">
      <c r="A34" s="67"/>
      <c r="B34" s="76"/>
      <c r="C34" s="4" t="s">
        <v>306</v>
      </c>
      <c r="D34" s="6">
        <v>0.33</v>
      </c>
      <c r="E34" s="9">
        <v>231.33333333333334</v>
      </c>
      <c r="F34" s="9">
        <v>129.66666666666666</v>
      </c>
      <c r="G34" s="9">
        <v>101</v>
      </c>
      <c r="H34" s="9">
        <v>5</v>
      </c>
      <c r="I34" s="9">
        <v>20</v>
      </c>
      <c r="J34" s="9"/>
      <c r="K34" s="78" t="s">
        <v>12</v>
      </c>
    </row>
    <row r="35" spans="1:11" ht="13.5">
      <c r="A35" s="67"/>
      <c r="B35" s="76"/>
      <c r="C35" s="5" t="s">
        <v>320</v>
      </c>
      <c r="D35" s="7">
        <v>0.23</v>
      </c>
      <c r="E35" s="10">
        <v>453.66666666666663</v>
      </c>
      <c r="F35" s="10">
        <v>244.83333333333331</v>
      </c>
      <c r="G35" s="10">
        <v>211.16666666666669</v>
      </c>
      <c r="H35" s="10">
        <v>25</v>
      </c>
      <c r="I35" s="10">
        <v>41.666666666666671</v>
      </c>
      <c r="J35" s="10"/>
      <c r="K35" s="79"/>
    </row>
    <row r="36" spans="1:11" ht="13.5">
      <c r="A36" s="67"/>
      <c r="B36" s="76"/>
      <c r="C36" s="16" t="s">
        <v>178</v>
      </c>
      <c r="D36" s="7">
        <v>0.23</v>
      </c>
      <c r="E36" s="10">
        <v>104.41666666666666</v>
      </c>
      <c r="F36" s="10">
        <v>62.25</v>
      </c>
      <c r="G36" s="10">
        <v>49.916666666666664</v>
      </c>
      <c r="H36" s="10">
        <v>8.1666666666666679</v>
      </c>
      <c r="I36" s="10">
        <v>9.1666666666666661</v>
      </c>
      <c r="J36" s="10"/>
      <c r="K36" s="79"/>
    </row>
    <row r="37" spans="1:11" ht="13.5">
      <c r="A37" s="67"/>
      <c r="B37" s="76"/>
      <c r="C37" s="16" t="s">
        <v>304</v>
      </c>
      <c r="D37" s="7">
        <v>0.23</v>
      </c>
      <c r="E37" s="10">
        <v>275.83333333333331</v>
      </c>
      <c r="F37" s="10">
        <v>176.08333333333331</v>
      </c>
      <c r="G37" s="10">
        <v>147.16666666666666</v>
      </c>
      <c r="H37" s="10">
        <v>24.083333333333332</v>
      </c>
      <c r="I37" s="10">
        <v>12.666666666666668</v>
      </c>
      <c r="J37" s="10"/>
      <c r="K37" s="79"/>
    </row>
    <row r="38" spans="1:11" ht="13.5">
      <c r="A38" s="67"/>
      <c r="B38" s="76"/>
      <c r="C38" s="5" t="s">
        <v>288</v>
      </c>
      <c r="D38" s="7">
        <v>0.2</v>
      </c>
      <c r="E38" s="10">
        <v>7.916666666666667</v>
      </c>
      <c r="F38" s="10">
        <v>8.3333333333333339</v>
      </c>
      <c r="G38" s="10">
        <v>9.4166666666666661</v>
      </c>
      <c r="H38" s="10">
        <v>2.25</v>
      </c>
      <c r="I38" s="10">
        <v>0</v>
      </c>
      <c r="J38" s="10"/>
      <c r="K38" s="79"/>
    </row>
    <row r="39" spans="1:11" ht="13.5">
      <c r="A39" s="67"/>
      <c r="B39" s="76"/>
      <c r="C39" s="16" t="s">
        <v>100</v>
      </c>
      <c r="D39" s="7">
        <v>0.23</v>
      </c>
      <c r="E39" s="10">
        <v>210.33333333333334</v>
      </c>
      <c r="F39" s="10">
        <v>118</v>
      </c>
      <c r="G39" s="10">
        <v>101.66666666666667</v>
      </c>
      <c r="H39" s="10">
        <v>12</v>
      </c>
      <c r="I39" s="10">
        <v>20</v>
      </c>
      <c r="J39" s="10"/>
      <c r="K39" s="79"/>
    </row>
    <row r="40" spans="1:11" ht="13.5">
      <c r="A40" s="67"/>
      <c r="B40" s="76"/>
      <c r="C40" s="16" t="s">
        <v>239</v>
      </c>
      <c r="D40" s="7">
        <v>0.2</v>
      </c>
      <c r="E40" s="10">
        <v>46.833333333333336</v>
      </c>
      <c r="F40" s="10">
        <v>26.833333333333336</v>
      </c>
      <c r="G40" s="10">
        <v>22.833333333333332</v>
      </c>
      <c r="H40" s="10">
        <v>2.666666666666667</v>
      </c>
      <c r="I40" s="10">
        <v>4.6666666666666661</v>
      </c>
      <c r="J40" s="10"/>
      <c r="K40" s="79"/>
    </row>
    <row r="41" spans="1:11" ht="13.5">
      <c r="A41" s="67"/>
      <c r="B41" s="76"/>
      <c r="C41" s="16" t="s">
        <v>321</v>
      </c>
      <c r="D41" s="7">
        <v>0.2</v>
      </c>
      <c r="E41" s="10">
        <v>23.166666666666668</v>
      </c>
      <c r="F41" s="10">
        <v>13.166666666666666</v>
      </c>
      <c r="G41" s="10">
        <v>11.333333333333334</v>
      </c>
      <c r="H41" s="10">
        <v>1.3333333333333333</v>
      </c>
      <c r="I41" s="10">
        <v>2.3333333333333335</v>
      </c>
      <c r="J41" s="10"/>
      <c r="K41" s="79"/>
    </row>
    <row r="42" spans="1:11" ht="13.5">
      <c r="A42" s="67"/>
      <c r="B42" s="76"/>
      <c r="C42" s="16" t="s">
        <v>290</v>
      </c>
      <c r="D42" s="7">
        <v>0.15</v>
      </c>
      <c r="E42" s="10">
        <v>135.46666666666664</v>
      </c>
      <c r="F42" s="10">
        <v>102.13333333333333</v>
      </c>
      <c r="G42" s="10">
        <v>85.2</v>
      </c>
      <c r="H42" s="10">
        <v>10.6</v>
      </c>
      <c r="I42" s="10">
        <v>17.600000000000001</v>
      </c>
      <c r="J42" s="10"/>
      <c r="K42" s="79"/>
    </row>
    <row r="43" spans="1:11" ht="13.5">
      <c r="A43" s="67"/>
      <c r="B43" s="76"/>
      <c r="C43" s="5" t="s">
        <v>322</v>
      </c>
      <c r="D43" s="7">
        <v>0.15</v>
      </c>
      <c r="E43" s="10">
        <v>95.6875</v>
      </c>
      <c r="F43" s="10">
        <v>52.375</v>
      </c>
      <c r="G43" s="10">
        <v>40.875</v>
      </c>
      <c r="H43" s="10">
        <v>5.0625</v>
      </c>
      <c r="I43" s="10">
        <v>4.25</v>
      </c>
      <c r="J43" s="10"/>
      <c r="K43" s="79"/>
    </row>
    <row r="44" spans="1:11" ht="13.5">
      <c r="A44" s="67"/>
      <c r="B44" s="76"/>
      <c r="C44" s="5" t="s">
        <v>324</v>
      </c>
      <c r="D44" s="7">
        <v>0.15</v>
      </c>
      <c r="E44" s="10">
        <v>124.5625</v>
      </c>
      <c r="F44" s="10">
        <v>66.6875</v>
      </c>
      <c r="G44" s="10">
        <v>53.4375</v>
      </c>
      <c r="H44" s="10">
        <v>6.625</v>
      </c>
      <c r="I44" s="10">
        <v>11.125</v>
      </c>
      <c r="J44" s="10"/>
      <c r="K44" s="79"/>
    </row>
    <row r="45" spans="1:11" ht="13.5">
      <c r="A45" s="67"/>
      <c r="B45" s="76"/>
      <c r="C45" s="16" t="s">
        <v>15</v>
      </c>
      <c r="D45" s="7">
        <v>0.2</v>
      </c>
      <c r="E45" s="10">
        <v>312.16666666666669</v>
      </c>
      <c r="F45" s="10">
        <v>178.58333333333334</v>
      </c>
      <c r="G45" s="10">
        <v>139.33333333333334</v>
      </c>
      <c r="H45" s="10">
        <v>17.25</v>
      </c>
      <c r="I45" s="10">
        <v>29.166666666666664</v>
      </c>
      <c r="J45" s="10"/>
      <c r="K45" s="79"/>
    </row>
    <row r="46" spans="1:11" ht="13.5">
      <c r="A46" s="67"/>
      <c r="B46" s="76"/>
      <c r="C46" s="16" t="s">
        <v>325</v>
      </c>
      <c r="D46" s="7">
        <v>0.2</v>
      </c>
      <c r="E46" s="10">
        <v>76.777777777777771</v>
      </c>
      <c r="F46" s="10">
        <v>51.444444444444443</v>
      </c>
      <c r="G46" s="10">
        <v>40.333333333333329</v>
      </c>
      <c r="H46" s="10">
        <v>5</v>
      </c>
      <c r="I46" s="10">
        <v>8.4444444444444446</v>
      </c>
      <c r="J46" s="10"/>
      <c r="K46" s="79"/>
    </row>
    <row r="47" spans="1:11" ht="13.5">
      <c r="A47" s="67"/>
      <c r="B47" s="76"/>
      <c r="C47" s="5" t="s">
        <v>292</v>
      </c>
      <c r="D47" s="7">
        <v>0.15</v>
      </c>
      <c r="E47" s="10">
        <v>47.3</v>
      </c>
      <c r="F47" s="10">
        <v>27.15</v>
      </c>
      <c r="G47" s="10">
        <v>24.7</v>
      </c>
      <c r="H47" s="10">
        <v>3.1</v>
      </c>
      <c r="I47" s="10">
        <v>0</v>
      </c>
      <c r="J47" s="10"/>
      <c r="K47" s="79"/>
    </row>
    <row r="48" spans="1:11" ht="13.5">
      <c r="A48" s="67"/>
      <c r="B48" s="76"/>
      <c r="C48" s="5" t="s">
        <v>291</v>
      </c>
      <c r="D48" s="7">
        <v>0.15</v>
      </c>
      <c r="E48" s="10">
        <v>106.79999999999998</v>
      </c>
      <c r="F48" s="10">
        <v>83.550000000000011</v>
      </c>
      <c r="G48" s="10">
        <v>76.150000000000006</v>
      </c>
      <c r="H48" s="10">
        <v>9.4499999999999993</v>
      </c>
      <c r="I48" s="10">
        <v>0</v>
      </c>
      <c r="J48" s="10"/>
      <c r="K48" s="79"/>
    </row>
    <row r="49" spans="1:11" ht="13.5">
      <c r="A49" s="67"/>
      <c r="B49" s="76"/>
      <c r="C49" s="16" t="s">
        <v>327</v>
      </c>
      <c r="D49" s="7">
        <v>0.2</v>
      </c>
      <c r="E49" s="10">
        <v>58.166666666666664</v>
      </c>
      <c r="F49" s="10">
        <v>35.333333333333336</v>
      </c>
      <c r="G49" s="10">
        <v>25.333333333333332</v>
      </c>
      <c r="H49" s="10">
        <v>4.5</v>
      </c>
      <c r="I49" s="10">
        <v>5</v>
      </c>
      <c r="J49" s="10"/>
      <c r="K49" s="79"/>
    </row>
    <row r="50" spans="1:11" ht="13.5">
      <c r="A50" s="67"/>
      <c r="B50" s="76"/>
      <c r="C50" s="5" t="s">
        <v>11</v>
      </c>
      <c r="D50" s="7">
        <v>0.25</v>
      </c>
      <c r="E50" s="10">
        <v>722.83333333333326</v>
      </c>
      <c r="F50" s="10">
        <v>420.00000000000006</v>
      </c>
      <c r="G50" s="10">
        <v>335.33333333333331</v>
      </c>
      <c r="H50" s="10">
        <v>54.5</v>
      </c>
      <c r="I50" s="10">
        <v>60.666666666666664</v>
      </c>
      <c r="J50" s="10"/>
      <c r="K50" s="79"/>
    </row>
    <row r="51" spans="1:11" ht="14.25" thickBot="1">
      <c r="A51" s="68"/>
      <c r="B51" s="77"/>
      <c r="C51" s="65" t="s">
        <v>328</v>
      </c>
      <c r="D51" s="8">
        <v>0.25</v>
      </c>
      <c r="E51" s="11">
        <v>60.125000000000007</v>
      </c>
      <c r="F51" s="11">
        <v>37.5</v>
      </c>
      <c r="G51" s="11">
        <v>30.500000000000004</v>
      </c>
      <c r="H51" s="11">
        <v>5</v>
      </c>
      <c r="I51" s="11">
        <v>5.5833333333333339</v>
      </c>
      <c r="J51" s="11"/>
      <c r="K51" s="80"/>
    </row>
    <row r="53" spans="1:11" ht="13.5" thickBot="1"/>
    <row r="54" spans="1:11" ht="64.5" thickBot="1">
      <c r="B54" s="82" t="s">
        <v>18</v>
      </c>
      <c r="C54" s="83" t="s">
        <v>19</v>
      </c>
      <c r="D54" s="83" t="s">
        <v>332</v>
      </c>
      <c r="E54" s="83" t="s">
        <v>333</v>
      </c>
      <c r="F54" s="83" t="s">
        <v>20</v>
      </c>
      <c r="G54" s="83" t="s">
        <v>21</v>
      </c>
      <c r="H54" s="83" t="s">
        <v>22</v>
      </c>
      <c r="I54" s="83" t="s">
        <v>23</v>
      </c>
      <c r="J54" s="83" t="s">
        <v>293</v>
      </c>
      <c r="K54" s="84" t="s">
        <v>334</v>
      </c>
    </row>
    <row r="55" spans="1:11" ht="15" thickBot="1">
      <c r="B55" s="24">
        <v>359908</v>
      </c>
      <c r="C55" s="25" t="s">
        <v>73</v>
      </c>
      <c r="D55" s="25" t="s">
        <v>12</v>
      </c>
      <c r="E55" s="25" t="s">
        <v>335</v>
      </c>
      <c r="F55" s="26">
        <v>113</v>
      </c>
      <c r="G55" s="26">
        <v>99</v>
      </c>
      <c r="H55" s="26">
        <v>91</v>
      </c>
      <c r="I55" s="26">
        <v>16</v>
      </c>
      <c r="J55" s="26">
        <v>9</v>
      </c>
      <c r="K55" s="85">
        <v>328</v>
      </c>
    </row>
    <row r="56" spans="1:11" ht="15" thickBot="1">
      <c r="B56" s="24">
        <v>425386</v>
      </c>
      <c r="C56" s="25" t="s">
        <v>205</v>
      </c>
      <c r="D56" s="25" t="s">
        <v>121</v>
      </c>
      <c r="E56" s="25" t="s">
        <v>335</v>
      </c>
      <c r="F56" s="26">
        <v>4712</v>
      </c>
      <c r="G56" s="26">
        <v>2696</v>
      </c>
      <c r="H56" s="26">
        <v>2257</v>
      </c>
      <c r="I56" s="26">
        <v>351</v>
      </c>
      <c r="J56" s="26">
        <v>195</v>
      </c>
      <c r="K56" s="85">
        <v>10211</v>
      </c>
    </row>
    <row r="57" spans="1:11" ht="15" thickBot="1">
      <c r="B57" s="24">
        <v>425385</v>
      </c>
      <c r="C57" s="25" t="s">
        <v>201</v>
      </c>
      <c r="D57" s="25" t="s">
        <v>121</v>
      </c>
      <c r="E57" s="25" t="s">
        <v>335</v>
      </c>
      <c r="F57" s="26">
        <v>941</v>
      </c>
      <c r="G57" s="26">
        <v>539</v>
      </c>
      <c r="H57" s="26">
        <v>452</v>
      </c>
      <c r="I57" s="26">
        <v>70</v>
      </c>
      <c r="J57" s="26">
        <v>39</v>
      </c>
      <c r="K57" s="85">
        <v>2041</v>
      </c>
    </row>
    <row r="58" spans="1:11" ht="15" thickBot="1">
      <c r="B58" s="24">
        <v>425335</v>
      </c>
      <c r="C58" s="25" t="s">
        <v>202</v>
      </c>
      <c r="D58" s="25" t="s">
        <v>121</v>
      </c>
      <c r="E58" s="25" t="s">
        <v>335</v>
      </c>
      <c r="F58" s="26">
        <v>941</v>
      </c>
      <c r="G58" s="26">
        <v>539</v>
      </c>
      <c r="H58" s="26">
        <v>452</v>
      </c>
      <c r="I58" s="26">
        <v>70</v>
      </c>
      <c r="J58" s="26">
        <v>39</v>
      </c>
      <c r="K58" s="85">
        <v>2041</v>
      </c>
    </row>
    <row r="59" spans="1:11" ht="15" thickBot="1">
      <c r="B59" s="24">
        <v>449566</v>
      </c>
      <c r="C59" s="25" t="s">
        <v>204</v>
      </c>
      <c r="D59" s="25" t="s">
        <v>121</v>
      </c>
      <c r="E59" s="25" t="s">
        <v>335</v>
      </c>
      <c r="F59" s="26">
        <v>1112</v>
      </c>
      <c r="G59" s="26">
        <v>663</v>
      </c>
      <c r="H59" s="26">
        <v>555</v>
      </c>
      <c r="I59" s="26">
        <v>86</v>
      </c>
      <c r="J59" s="26">
        <v>48</v>
      </c>
      <c r="K59" s="85">
        <v>2464</v>
      </c>
    </row>
    <row r="60" spans="1:11" ht="15" thickBot="1">
      <c r="B60" s="24">
        <v>425382</v>
      </c>
      <c r="C60" s="25" t="s">
        <v>203</v>
      </c>
      <c r="D60" s="25" t="s">
        <v>121</v>
      </c>
      <c r="E60" s="25" t="s">
        <v>335</v>
      </c>
      <c r="F60" s="26">
        <v>941</v>
      </c>
      <c r="G60" s="26">
        <v>539</v>
      </c>
      <c r="H60" s="26">
        <v>452</v>
      </c>
      <c r="I60" s="26">
        <v>70</v>
      </c>
      <c r="J60" s="26">
        <v>39</v>
      </c>
      <c r="K60" s="85">
        <v>2041</v>
      </c>
    </row>
    <row r="61" spans="1:11" ht="15" thickBot="1">
      <c r="B61" s="24">
        <v>359001</v>
      </c>
      <c r="C61" s="25" t="s">
        <v>297</v>
      </c>
      <c r="D61" s="25" t="s">
        <v>121</v>
      </c>
      <c r="E61" s="25" t="s">
        <v>335</v>
      </c>
      <c r="F61" s="26">
        <v>229</v>
      </c>
      <c r="G61" s="26">
        <v>133</v>
      </c>
      <c r="H61" s="26">
        <v>111</v>
      </c>
      <c r="I61" s="26">
        <v>17</v>
      </c>
      <c r="J61" s="26">
        <v>10</v>
      </c>
      <c r="K61" s="85">
        <v>500</v>
      </c>
    </row>
    <row r="62" spans="1:11" ht="15" thickBot="1">
      <c r="B62" s="24">
        <v>335867</v>
      </c>
      <c r="C62" s="25" t="s">
        <v>85</v>
      </c>
      <c r="D62" s="25" t="s">
        <v>121</v>
      </c>
      <c r="E62" s="25" t="s">
        <v>335</v>
      </c>
      <c r="F62" s="26">
        <v>395</v>
      </c>
      <c r="G62" s="26">
        <v>230</v>
      </c>
      <c r="H62" s="26">
        <v>191</v>
      </c>
      <c r="I62" s="26">
        <v>30</v>
      </c>
      <c r="J62" s="26">
        <v>17</v>
      </c>
      <c r="K62" s="85">
        <v>863</v>
      </c>
    </row>
    <row r="63" spans="1:11" ht="15" thickBot="1">
      <c r="B63" s="24">
        <v>335870</v>
      </c>
      <c r="C63" s="25" t="s">
        <v>84</v>
      </c>
      <c r="D63" s="25" t="s">
        <v>121</v>
      </c>
      <c r="E63" s="25" t="s">
        <v>335</v>
      </c>
      <c r="F63" s="26">
        <v>241</v>
      </c>
      <c r="G63" s="26">
        <v>145</v>
      </c>
      <c r="H63" s="26">
        <v>121</v>
      </c>
      <c r="I63" s="26">
        <v>19</v>
      </c>
      <c r="J63" s="26">
        <v>11</v>
      </c>
      <c r="K63" s="85">
        <v>537</v>
      </c>
    </row>
    <row r="64" spans="1:11" ht="15" thickBot="1">
      <c r="B64" s="24">
        <v>366464</v>
      </c>
      <c r="C64" s="25" t="s">
        <v>70</v>
      </c>
      <c r="D64" s="25" t="s">
        <v>12</v>
      </c>
      <c r="E64" s="25" t="s">
        <v>335</v>
      </c>
      <c r="F64" s="26">
        <v>109</v>
      </c>
      <c r="G64" s="26">
        <v>69</v>
      </c>
      <c r="H64" s="26">
        <v>60</v>
      </c>
      <c r="I64" s="26">
        <v>9</v>
      </c>
      <c r="J64" s="26">
        <v>5</v>
      </c>
      <c r="K64" s="85">
        <v>252</v>
      </c>
    </row>
    <row r="65" spans="2:11" ht="15" thickBot="1">
      <c r="B65" s="24">
        <v>359906</v>
      </c>
      <c r="C65" s="25" t="s">
        <v>74</v>
      </c>
      <c r="D65" s="25" t="s">
        <v>12</v>
      </c>
      <c r="E65" s="25" t="s">
        <v>335</v>
      </c>
      <c r="F65" s="26">
        <v>29</v>
      </c>
      <c r="G65" s="26">
        <v>30</v>
      </c>
      <c r="H65" s="26">
        <v>47</v>
      </c>
      <c r="I65" s="26">
        <v>8</v>
      </c>
      <c r="J65" s="26">
        <v>5</v>
      </c>
      <c r="K65" s="85">
        <v>119</v>
      </c>
    </row>
    <row r="66" spans="2:11" ht="15" thickBot="1">
      <c r="B66" s="24">
        <v>366676</v>
      </c>
      <c r="C66" s="25" t="s">
        <v>69</v>
      </c>
      <c r="D66" s="25" t="s">
        <v>12</v>
      </c>
      <c r="E66" s="25" t="s">
        <v>335</v>
      </c>
      <c r="F66" s="26">
        <v>96</v>
      </c>
      <c r="G66" s="26">
        <v>57</v>
      </c>
      <c r="H66" s="26">
        <v>53</v>
      </c>
      <c r="I66" s="26">
        <v>8</v>
      </c>
      <c r="J66" s="26">
        <v>5</v>
      </c>
      <c r="K66" s="85">
        <v>219</v>
      </c>
    </row>
    <row r="67" spans="2:11" ht="15" thickBot="1">
      <c r="B67" s="24">
        <v>358943</v>
      </c>
      <c r="C67" s="25" t="s">
        <v>80</v>
      </c>
      <c r="D67" s="25" t="s">
        <v>12</v>
      </c>
      <c r="E67" s="25" t="s">
        <v>335</v>
      </c>
      <c r="F67" s="26">
        <v>42</v>
      </c>
      <c r="G67" s="26">
        <v>44</v>
      </c>
      <c r="H67" s="26">
        <v>67</v>
      </c>
      <c r="I67" s="26">
        <v>12</v>
      </c>
      <c r="J67" s="26">
        <v>7</v>
      </c>
      <c r="K67" s="85">
        <v>172</v>
      </c>
    </row>
    <row r="68" spans="2:11" ht="15" thickBot="1">
      <c r="B68" s="24">
        <v>406180</v>
      </c>
      <c r="C68" s="25" t="s">
        <v>245</v>
      </c>
      <c r="D68" s="25" t="s">
        <v>12</v>
      </c>
      <c r="E68" s="25" t="s">
        <v>335</v>
      </c>
      <c r="F68" s="26">
        <v>29</v>
      </c>
      <c r="G68" s="26">
        <v>30</v>
      </c>
      <c r="H68" s="26">
        <v>47</v>
      </c>
      <c r="I68" s="26">
        <v>8</v>
      </c>
      <c r="J68" s="26">
        <v>5</v>
      </c>
      <c r="K68" s="85">
        <v>119</v>
      </c>
    </row>
    <row r="69" spans="2:11" ht="15" thickBot="1">
      <c r="B69" s="24">
        <v>366461</v>
      </c>
      <c r="C69" s="25" t="s">
        <v>299</v>
      </c>
      <c r="D69" s="25" t="s">
        <v>121</v>
      </c>
      <c r="E69" s="25" t="s">
        <v>335</v>
      </c>
      <c r="F69" s="26">
        <v>218</v>
      </c>
      <c r="G69" s="26">
        <v>136</v>
      </c>
      <c r="H69" s="26">
        <v>115</v>
      </c>
      <c r="I69" s="26">
        <v>18</v>
      </c>
      <c r="J69" s="26">
        <v>10</v>
      </c>
      <c r="K69" s="85">
        <v>497</v>
      </c>
    </row>
    <row r="70" spans="2:11" ht="15" thickBot="1">
      <c r="B70" s="24">
        <v>359003</v>
      </c>
      <c r="C70" s="25" t="s">
        <v>298</v>
      </c>
      <c r="D70" s="25" t="s">
        <v>121</v>
      </c>
      <c r="E70" s="25" t="s">
        <v>335</v>
      </c>
      <c r="F70" s="26">
        <v>302</v>
      </c>
      <c r="G70" s="26">
        <v>175</v>
      </c>
      <c r="H70" s="26">
        <v>144</v>
      </c>
      <c r="I70" s="26">
        <v>23</v>
      </c>
      <c r="J70" s="26">
        <v>13</v>
      </c>
      <c r="K70" s="85">
        <v>657</v>
      </c>
    </row>
    <row r="71" spans="2:11" ht="15" thickBot="1">
      <c r="B71" s="24">
        <v>335874</v>
      </c>
      <c r="C71" s="25" t="s">
        <v>81</v>
      </c>
      <c r="D71" s="25" t="s">
        <v>121</v>
      </c>
      <c r="E71" s="25" t="s">
        <v>335</v>
      </c>
      <c r="F71" s="26">
        <v>142</v>
      </c>
      <c r="G71" s="26">
        <v>83</v>
      </c>
      <c r="H71" s="26">
        <v>69</v>
      </c>
      <c r="I71" s="26">
        <v>11</v>
      </c>
      <c r="J71" s="26">
        <v>6</v>
      </c>
      <c r="K71" s="85">
        <v>311</v>
      </c>
    </row>
    <row r="72" spans="2:11" ht="15" thickBot="1">
      <c r="B72" s="24">
        <v>358731</v>
      </c>
      <c r="C72" s="25" t="s">
        <v>39</v>
      </c>
      <c r="D72" s="25" t="s">
        <v>121</v>
      </c>
      <c r="E72" s="25" t="s">
        <v>335</v>
      </c>
      <c r="F72" s="26">
        <v>2656</v>
      </c>
      <c r="G72" s="26">
        <v>1414</v>
      </c>
      <c r="H72" s="26">
        <v>1160</v>
      </c>
      <c r="I72" s="26">
        <v>137</v>
      </c>
      <c r="J72" s="26">
        <v>114</v>
      </c>
      <c r="K72" s="85">
        <v>5481</v>
      </c>
    </row>
    <row r="73" spans="2:11" ht="15" thickBot="1">
      <c r="B73" s="24">
        <v>386830</v>
      </c>
      <c r="C73" s="25" t="s">
        <v>47</v>
      </c>
      <c r="D73" s="25" t="s">
        <v>121</v>
      </c>
      <c r="E73" s="25" t="s">
        <v>335</v>
      </c>
      <c r="F73" s="26">
        <v>2146</v>
      </c>
      <c r="G73" s="26">
        <v>1156</v>
      </c>
      <c r="H73" s="26">
        <v>947</v>
      </c>
      <c r="I73" s="26">
        <v>112</v>
      </c>
      <c r="J73" s="26">
        <v>0</v>
      </c>
      <c r="K73" s="85">
        <v>4361</v>
      </c>
    </row>
    <row r="74" spans="2:11" ht="15" thickBot="1">
      <c r="B74" s="24">
        <v>386831</v>
      </c>
      <c r="C74" s="25" t="s">
        <v>40</v>
      </c>
      <c r="D74" s="25" t="s">
        <v>121</v>
      </c>
      <c r="E74" s="25" t="s">
        <v>335</v>
      </c>
      <c r="F74" s="26">
        <v>1661</v>
      </c>
      <c r="G74" s="26">
        <v>892</v>
      </c>
      <c r="H74" s="26">
        <v>732</v>
      </c>
      <c r="I74" s="26">
        <v>86</v>
      </c>
      <c r="J74" s="26">
        <v>72</v>
      </c>
      <c r="K74" s="85">
        <v>3443</v>
      </c>
    </row>
    <row r="75" spans="2:11" ht="15" thickBot="1">
      <c r="B75" s="24">
        <v>456185</v>
      </c>
      <c r="C75" s="25" t="s">
        <v>265</v>
      </c>
      <c r="D75" s="25" t="s">
        <v>121</v>
      </c>
      <c r="E75" s="25" t="s">
        <v>335</v>
      </c>
      <c r="F75" s="26">
        <v>672</v>
      </c>
      <c r="G75" s="26">
        <v>470</v>
      </c>
      <c r="H75" s="26">
        <v>477</v>
      </c>
      <c r="I75" s="26">
        <v>79</v>
      </c>
      <c r="J75" s="26">
        <v>66</v>
      </c>
      <c r="K75" s="85">
        <v>1764</v>
      </c>
    </row>
    <row r="76" spans="2:11" ht="15" thickBot="1">
      <c r="B76" s="24">
        <v>335872</v>
      </c>
      <c r="C76" s="25" t="s">
        <v>83</v>
      </c>
      <c r="D76" s="25" t="s">
        <v>121</v>
      </c>
      <c r="E76" s="25" t="s">
        <v>335</v>
      </c>
      <c r="F76" s="26">
        <v>66</v>
      </c>
      <c r="G76" s="26">
        <v>69</v>
      </c>
      <c r="H76" s="26">
        <v>106</v>
      </c>
      <c r="I76" s="26">
        <v>19</v>
      </c>
      <c r="J76" s="26">
        <v>11</v>
      </c>
      <c r="K76" s="85">
        <v>271</v>
      </c>
    </row>
    <row r="77" spans="2:11" ht="15" thickBot="1">
      <c r="B77" s="24">
        <v>57118</v>
      </c>
      <c r="C77" s="25" t="s">
        <v>87</v>
      </c>
      <c r="D77" s="25" t="s">
        <v>121</v>
      </c>
      <c r="E77" s="25" t="s">
        <v>335</v>
      </c>
      <c r="F77" s="26">
        <v>503</v>
      </c>
      <c r="G77" s="26">
        <v>293</v>
      </c>
      <c r="H77" s="26">
        <v>243</v>
      </c>
      <c r="I77" s="26">
        <v>38</v>
      </c>
      <c r="J77" s="26">
        <v>21</v>
      </c>
      <c r="K77" s="85">
        <v>1098</v>
      </c>
    </row>
    <row r="78" spans="2:11" ht="15" thickBot="1">
      <c r="B78" s="24">
        <v>359002</v>
      </c>
      <c r="C78" s="25" t="s">
        <v>77</v>
      </c>
      <c r="D78" s="25" t="s">
        <v>121</v>
      </c>
      <c r="E78" s="25" t="s">
        <v>335</v>
      </c>
      <c r="F78" s="26">
        <v>309</v>
      </c>
      <c r="G78" s="26">
        <v>184</v>
      </c>
      <c r="H78" s="26">
        <v>157</v>
      </c>
      <c r="I78" s="26">
        <v>24</v>
      </c>
      <c r="J78" s="26">
        <v>14</v>
      </c>
      <c r="K78" s="85">
        <v>688</v>
      </c>
    </row>
    <row r="79" spans="2:11" ht="15" thickBot="1">
      <c r="B79" s="24">
        <v>366444</v>
      </c>
      <c r="C79" s="25" t="s">
        <v>72</v>
      </c>
      <c r="D79" s="25" t="s">
        <v>121</v>
      </c>
      <c r="E79" s="25" t="s">
        <v>335</v>
      </c>
      <c r="F79" s="26">
        <v>117</v>
      </c>
      <c r="G79" s="26">
        <v>77</v>
      </c>
      <c r="H79" s="26">
        <v>63</v>
      </c>
      <c r="I79" s="26">
        <v>10</v>
      </c>
      <c r="J79" s="26">
        <v>5</v>
      </c>
      <c r="K79" s="85">
        <v>272</v>
      </c>
    </row>
    <row r="80" spans="2:11" ht="15" thickBot="1">
      <c r="B80" s="24">
        <v>80412</v>
      </c>
      <c r="C80" s="25" t="s">
        <v>86</v>
      </c>
      <c r="D80" s="25" t="s">
        <v>121</v>
      </c>
      <c r="E80" s="25" t="s">
        <v>335</v>
      </c>
      <c r="F80" s="26">
        <v>206</v>
      </c>
      <c r="G80" s="26">
        <v>125</v>
      </c>
      <c r="H80" s="26">
        <v>105</v>
      </c>
      <c r="I80" s="26">
        <v>16</v>
      </c>
      <c r="J80" s="26">
        <v>9</v>
      </c>
      <c r="K80" s="85">
        <v>461</v>
      </c>
    </row>
    <row r="81" spans="2:11" ht="15" thickBot="1">
      <c r="B81" s="24">
        <v>56348</v>
      </c>
      <c r="C81" s="25" t="s">
        <v>88</v>
      </c>
      <c r="D81" s="25" t="s">
        <v>121</v>
      </c>
      <c r="E81" s="25" t="s">
        <v>335</v>
      </c>
      <c r="F81" s="26">
        <v>236</v>
      </c>
      <c r="G81" s="26">
        <v>145</v>
      </c>
      <c r="H81" s="26">
        <v>121</v>
      </c>
      <c r="I81" s="26">
        <v>19</v>
      </c>
      <c r="J81" s="26">
        <v>11</v>
      </c>
      <c r="K81" s="85">
        <v>532</v>
      </c>
    </row>
    <row r="82" spans="2:11" ht="15" thickBot="1">
      <c r="B82" s="24">
        <v>359004</v>
      </c>
      <c r="C82" s="25" t="s">
        <v>75</v>
      </c>
      <c r="D82" s="25" t="s">
        <v>121</v>
      </c>
      <c r="E82" s="25" t="s">
        <v>335</v>
      </c>
      <c r="F82" s="26">
        <v>611</v>
      </c>
      <c r="G82" s="26">
        <v>351</v>
      </c>
      <c r="H82" s="26">
        <v>295</v>
      </c>
      <c r="I82" s="26">
        <v>46</v>
      </c>
      <c r="J82" s="26">
        <v>26</v>
      </c>
      <c r="K82" s="85">
        <v>1329</v>
      </c>
    </row>
    <row r="83" spans="2:11" ht="15" thickBot="1">
      <c r="B83" s="24">
        <v>358730</v>
      </c>
      <c r="C83" s="25" t="s">
        <v>45</v>
      </c>
      <c r="D83" s="25" t="s">
        <v>121</v>
      </c>
      <c r="E83" s="25" t="s">
        <v>335</v>
      </c>
      <c r="F83" s="26">
        <v>2873</v>
      </c>
      <c r="G83" s="26">
        <v>1544</v>
      </c>
      <c r="H83" s="26">
        <v>1265</v>
      </c>
      <c r="I83" s="26">
        <v>149</v>
      </c>
      <c r="J83" s="26">
        <v>125</v>
      </c>
      <c r="K83" s="85">
        <v>5956</v>
      </c>
    </row>
    <row r="84" spans="2:11" ht="15" thickBot="1">
      <c r="B84" s="24">
        <v>358720</v>
      </c>
      <c r="C84" s="25" t="s">
        <v>49</v>
      </c>
      <c r="D84" s="25" t="s">
        <v>121</v>
      </c>
      <c r="E84" s="25" t="s">
        <v>335</v>
      </c>
      <c r="F84" s="26">
        <v>5592</v>
      </c>
      <c r="G84" s="26">
        <v>2976</v>
      </c>
      <c r="H84" s="26">
        <v>2440</v>
      </c>
      <c r="I84" s="26">
        <v>288</v>
      </c>
      <c r="J84" s="26">
        <v>240</v>
      </c>
      <c r="K84" s="85">
        <v>11536</v>
      </c>
    </row>
    <row r="85" spans="2:11" ht="15" thickBot="1">
      <c r="B85" s="24">
        <v>358732</v>
      </c>
      <c r="C85" s="25" t="s">
        <v>44</v>
      </c>
      <c r="D85" s="25" t="s">
        <v>121</v>
      </c>
      <c r="E85" s="25" t="s">
        <v>335</v>
      </c>
      <c r="F85" s="26">
        <v>2672</v>
      </c>
      <c r="G85" s="26">
        <v>1488</v>
      </c>
      <c r="H85" s="26">
        <v>1220</v>
      </c>
      <c r="I85" s="26">
        <v>144</v>
      </c>
      <c r="J85" s="26">
        <v>120</v>
      </c>
      <c r="K85" s="85">
        <v>5644</v>
      </c>
    </row>
    <row r="86" spans="2:11" ht="15" thickBot="1">
      <c r="B86" s="24">
        <v>374561</v>
      </c>
      <c r="C86" s="25" t="s">
        <v>214</v>
      </c>
      <c r="D86" s="25" t="s">
        <v>12</v>
      </c>
      <c r="E86" s="25" t="s">
        <v>335</v>
      </c>
      <c r="F86" s="26">
        <v>1522</v>
      </c>
      <c r="G86" s="26">
        <v>815</v>
      </c>
      <c r="H86" s="26">
        <v>738</v>
      </c>
      <c r="I86" s="26">
        <v>83</v>
      </c>
      <c r="J86" s="26">
        <v>69</v>
      </c>
      <c r="K86" s="85">
        <v>3227</v>
      </c>
    </row>
    <row r="87" spans="2:11" ht="15" thickBot="1">
      <c r="B87" s="24">
        <v>358914</v>
      </c>
      <c r="C87" s="25" t="s">
        <v>215</v>
      </c>
      <c r="D87" s="25" t="s">
        <v>12</v>
      </c>
      <c r="E87" s="25" t="s">
        <v>335</v>
      </c>
      <c r="F87" s="26">
        <v>696</v>
      </c>
      <c r="G87" s="26">
        <v>392</v>
      </c>
      <c r="H87" s="26">
        <v>354</v>
      </c>
      <c r="I87" s="26">
        <v>40</v>
      </c>
      <c r="J87" s="26">
        <v>33</v>
      </c>
      <c r="K87" s="85">
        <v>1515</v>
      </c>
    </row>
    <row r="88" spans="2:11" ht="15" thickBot="1">
      <c r="B88" s="24">
        <v>449558</v>
      </c>
      <c r="C88" s="25" t="s">
        <v>216</v>
      </c>
      <c r="D88" s="25" t="s">
        <v>12</v>
      </c>
      <c r="E88" s="25" t="s">
        <v>335</v>
      </c>
      <c r="F88" s="26">
        <v>631</v>
      </c>
      <c r="G88" s="26">
        <v>354</v>
      </c>
      <c r="H88" s="26">
        <v>320</v>
      </c>
      <c r="I88" s="26">
        <v>36</v>
      </c>
      <c r="J88" s="26">
        <v>30</v>
      </c>
      <c r="K88" s="85">
        <v>1371</v>
      </c>
    </row>
    <row r="89" spans="2:11" ht="15" thickBot="1">
      <c r="B89" s="24">
        <v>323503</v>
      </c>
      <c r="C89" s="25" t="s">
        <v>254</v>
      </c>
      <c r="D89" s="25" t="s">
        <v>12</v>
      </c>
      <c r="E89" s="25" t="s">
        <v>335</v>
      </c>
      <c r="F89" s="26">
        <v>1046</v>
      </c>
      <c r="G89" s="26">
        <v>626</v>
      </c>
      <c r="H89" s="26">
        <v>522</v>
      </c>
      <c r="I89" s="26">
        <v>81</v>
      </c>
      <c r="J89" s="26">
        <v>45</v>
      </c>
      <c r="K89" s="85">
        <v>2320</v>
      </c>
    </row>
    <row r="90" spans="2:11" ht="15" thickBot="1">
      <c r="B90" s="24">
        <v>358715</v>
      </c>
      <c r="C90" s="25" t="s">
        <v>41</v>
      </c>
      <c r="D90" s="25" t="s">
        <v>121</v>
      </c>
      <c r="E90" s="25" t="s">
        <v>335</v>
      </c>
      <c r="F90" s="26">
        <v>2368</v>
      </c>
      <c r="G90" s="26">
        <v>1305</v>
      </c>
      <c r="H90" s="26">
        <v>1070</v>
      </c>
      <c r="I90" s="26">
        <v>126</v>
      </c>
      <c r="J90" s="26">
        <v>0</v>
      </c>
      <c r="K90" s="85">
        <v>4869</v>
      </c>
    </row>
    <row r="91" spans="2:11" ht="15" thickBot="1">
      <c r="B91" s="24">
        <v>358729</v>
      </c>
      <c r="C91" s="25" t="s">
        <v>46</v>
      </c>
      <c r="D91" s="25" t="s">
        <v>121</v>
      </c>
      <c r="E91" s="25" t="s">
        <v>335</v>
      </c>
      <c r="F91" s="26">
        <v>3635</v>
      </c>
      <c r="G91" s="26">
        <v>1934</v>
      </c>
      <c r="H91" s="26">
        <v>1585</v>
      </c>
      <c r="I91" s="26">
        <v>187</v>
      </c>
      <c r="J91" s="26">
        <v>0</v>
      </c>
      <c r="K91" s="85">
        <v>7341</v>
      </c>
    </row>
    <row r="92" spans="2:11" ht="15" thickBot="1">
      <c r="B92" s="24">
        <v>358716</v>
      </c>
      <c r="C92" s="25" t="s">
        <v>42</v>
      </c>
      <c r="D92" s="25" t="s">
        <v>121</v>
      </c>
      <c r="E92" s="25" t="s">
        <v>335</v>
      </c>
      <c r="F92" s="26">
        <v>2097</v>
      </c>
      <c r="G92" s="26">
        <v>1116</v>
      </c>
      <c r="H92" s="26">
        <v>915</v>
      </c>
      <c r="I92" s="26">
        <v>108</v>
      </c>
      <c r="J92" s="26">
        <v>90</v>
      </c>
      <c r="K92" s="85">
        <v>4326</v>
      </c>
    </row>
    <row r="93" spans="2:11" ht="15" thickBot="1">
      <c r="B93" s="24">
        <v>358717</v>
      </c>
      <c r="C93" s="25" t="s">
        <v>43</v>
      </c>
      <c r="D93" s="25" t="s">
        <v>121</v>
      </c>
      <c r="E93" s="25" t="s">
        <v>335</v>
      </c>
      <c r="F93" s="26">
        <v>2452</v>
      </c>
      <c r="G93" s="26">
        <v>1305</v>
      </c>
      <c r="H93" s="26">
        <v>1070</v>
      </c>
      <c r="I93" s="26">
        <v>126</v>
      </c>
      <c r="J93" s="26">
        <v>0</v>
      </c>
      <c r="K93" s="85">
        <v>4953</v>
      </c>
    </row>
    <row r="94" spans="2:11" ht="15" thickBot="1">
      <c r="B94" s="24">
        <v>358733</v>
      </c>
      <c r="C94" s="25" t="s">
        <v>48</v>
      </c>
      <c r="D94" s="25" t="s">
        <v>121</v>
      </c>
      <c r="E94" s="25" t="s">
        <v>335</v>
      </c>
      <c r="F94" s="26">
        <v>3287</v>
      </c>
      <c r="G94" s="26">
        <v>1749</v>
      </c>
      <c r="H94" s="26">
        <v>1434</v>
      </c>
      <c r="I94" s="26">
        <v>169</v>
      </c>
      <c r="J94" s="26">
        <v>0</v>
      </c>
      <c r="K94" s="85">
        <v>6639</v>
      </c>
    </row>
    <row r="95" spans="2:11" ht="15" thickBot="1">
      <c r="B95" s="24">
        <v>447414</v>
      </c>
      <c r="C95" s="25" t="s">
        <v>222</v>
      </c>
      <c r="D95" s="25" t="s">
        <v>121</v>
      </c>
      <c r="E95" s="25" t="s">
        <v>335</v>
      </c>
      <c r="F95" s="26">
        <v>6160</v>
      </c>
      <c r="G95" s="26">
        <v>3524</v>
      </c>
      <c r="H95" s="26">
        <v>2951</v>
      </c>
      <c r="I95" s="26">
        <v>459</v>
      </c>
      <c r="J95" s="26">
        <v>255</v>
      </c>
      <c r="K95" s="85">
        <v>13349</v>
      </c>
    </row>
    <row r="96" spans="2:11" ht="15" thickBot="1">
      <c r="B96" s="24">
        <v>447422</v>
      </c>
      <c r="C96" s="25" t="s">
        <v>268</v>
      </c>
      <c r="D96" s="25" t="s">
        <v>121</v>
      </c>
      <c r="E96" s="25" t="s">
        <v>335</v>
      </c>
      <c r="F96" s="26">
        <v>1047</v>
      </c>
      <c r="G96" s="26">
        <v>626</v>
      </c>
      <c r="H96" s="26">
        <v>522</v>
      </c>
      <c r="I96" s="26">
        <v>81</v>
      </c>
      <c r="J96" s="26">
        <v>45</v>
      </c>
      <c r="K96" s="85">
        <v>2321</v>
      </c>
    </row>
    <row r="97" spans="2:11" ht="15" thickBot="1">
      <c r="B97" s="24">
        <v>406243</v>
      </c>
      <c r="C97" s="25" t="s">
        <v>229</v>
      </c>
      <c r="D97" s="25" t="s">
        <v>12</v>
      </c>
      <c r="E97" s="25" t="s">
        <v>335</v>
      </c>
      <c r="F97" s="26">
        <v>326</v>
      </c>
      <c r="G97" s="26">
        <v>184</v>
      </c>
      <c r="H97" s="26">
        <v>157</v>
      </c>
      <c r="I97" s="26">
        <v>24</v>
      </c>
      <c r="J97" s="26">
        <v>14</v>
      </c>
      <c r="K97" s="85">
        <v>705</v>
      </c>
    </row>
    <row r="98" spans="2:11" ht="15" thickBot="1">
      <c r="B98" s="24">
        <v>358803</v>
      </c>
      <c r="C98" s="25" t="s">
        <v>228</v>
      </c>
      <c r="D98" s="25" t="s">
        <v>12</v>
      </c>
      <c r="E98" s="25" t="s">
        <v>335</v>
      </c>
      <c r="F98" s="26">
        <v>282</v>
      </c>
      <c r="G98" s="26">
        <v>212</v>
      </c>
      <c r="H98" s="26">
        <v>175</v>
      </c>
      <c r="I98" s="26">
        <v>27</v>
      </c>
      <c r="J98" s="26">
        <v>15</v>
      </c>
      <c r="K98" s="85">
        <v>711</v>
      </c>
    </row>
    <row r="99" spans="2:11" ht="15" thickBot="1">
      <c r="B99" s="24">
        <v>366041</v>
      </c>
      <c r="C99" s="25" t="s">
        <v>227</v>
      </c>
      <c r="D99" s="25" t="s">
        <v>12</v>
      </c>
      <c r="E99" s="25" t="s">
        <v>335</v>
      </c>
      <c r="F99" s="26">
        <v>254</v>
      </c>
      <c r="G99" s="26">
        <v>145</v>
      </c>
      <c r="H99" s="26">
        <v>121</v>
      </c>
      <c r="I99" s="26">
        <v>19</v>
      </c>
      <c r="J99" s="26">
        <v>11</v>
      </c>
      <c r="K99" s="85">
        <v>550</v>
      </c>
    </row>
    <row r="100" spans="2:11" ht="15" thickBot="1">
      <c r="B100" s="24">
        <v>447419</v>
      </c>
      <c r="C100" s="25" t="s">
        <v>269</v>
      </c>
      <c r="D100" s="25" t="s">
        <v>121</v>
      </c>
      <c r="E100" s="25" t="s">
        <v>335</v>
      </c>
      <c r="F100" s="26">
        <v>764</v>
      </c>
      <c r="G100" s="26">
        <v>456</v>
      </c>
      <c r="H100" s="26">
        <v>383</v>
      </c>
      <c r="I100" s="26">
        <v>59</v>
      </c>
      <c r="J100" s="26">
        <v>33</v>
      </c>
      <c r="K100" s="85">
        <v>1695</v>
      </c>
    </row>
    <row r="101" spans="2:11" ht="15" thickBot="1">
      <c r="B101" s="24">
        <v>447416</v>
      </c>
      <c r="C101" s="25" t="s">
        <v>224</v>
      </c>
      <c r="D101" s="25" t="s">
        <v>121</v>
      </c>
      <c r="E101" s="25" t="s">
        <v>335</v>
      </c>
      <c r="F101" s="26">
        <v>694</v>
      </c>
      <c r="G101" s="26">
        <v>414</v>
      </c>
      <c r="H101" s="26">
        <v>347</v>
      </c>
      <c r="I101" s="26">
        <v>54</v>
      </c>
      <c r="J101" s="26">
        <v>30</v>
      </c>
      <c r="K101" s="85">
        <v>1539</v>
      </c>
    </row>
    <row r="102" spans="2:11" ht="15" thickBot="1">
      <c r="B102" s="24">
        <v>447418</v>
      </c>
      <c r="C102" s="25" t="s">
        <v>223</v>
      </c>
      <c r="D102" s="25" t="s">
        <v>121</v>
      </c>
      <c r="E102" s="25" t="s">
        <v>335</v>
      </c>
      <c r="F102" s="26">
        <v>902</v>
      </c>
      <c r="G102" s="26">
        <v>539</v>
      </c>
      <c r="H102" s="26">
        <v>452</v>
      </c>
      <c r="I102" s="26">
        <v>70</v>
      </c>
      <c r="J102" s="26">
        <v>39</v>
      </c>
      <c r="K102" s="85">
        <v>2002</v>
      </c>
    </row>
    <row r="103" spans="2:11" ht="15" thickBot="1">
      <c r="B103" s="24">
        <v>443538</v>
      </c>
      <c r="C103" s="25" t="s">
        <v>212</v>
      </c>
      <c r="D103" s="25" t="s">
        <v>12</v>
      </c>
      <c r="E103" s="25" t="s">
        <v>335</v>
      </c>
      <c r="F103" s="26">
        <v>822</v>
      </c>
      <c r="G103" s="26">
        <v>461</v>
      </c>
      <c r="H103" s="26">
        <v>418</v>
      </c>
      <c r="I103" s="26">
        <v>47</v>
      </c>
      <c r="J103" s="26">
        <v>39</v>
      </c>
      <c r="K103" s="85">
        <v>1787</v>
      </c>
    </row>
    <row r="104" spans="2:11" ht="15" thickBot="1">
      <c r="B104" s="24">
        <v>408921</v>
      </c>
      <c r="C104" s="25" t="s">
        <v>294</v>
      </c>
      <c r="D104" s="25" t="s">
        <v>12</v>
      </c>
      <c r="E104" s="25" t="s">
        <v>335</v>
      </c>
      <c r="F104" s="26">
        <v>256</v>
      </c>
      <c r="G104" s="26">
        <v>212</v>
      </c>
      <c r="H104" s="26">
        <v>175</v>
      </c>
      <c r="I104" s="26">
        <v>27</v>
      </c>
      <c r="J104" s="26">
        <v>0</v>
      </c>
      <c r="K104" s="85">
        <v>670</v>
      </c>
    </row>
    <row r="105" spans="2:11" ht="15" thickBot="1">
      <c r="B105" s="24">
        <v>408923</v>
      </c>
      <c r="C105" s="25" t="s">
        <v>336</v>
      </c>
      <c r="D105" s="25" t="s">
        <v>12</v>
      </c>
      <c r="E105" s="25" t="s">
        <v>335</v>
      </c>
      <c r="F105" s="26">
        <v>57</v>
      </c>
      <c r="G105" s="26">
        <v>67</v>
      </c>
      <c r="H105" s="26">
        <v>91</v>
      </c>
      <c r="I105" s="26">
        <v>16</v>
      </c>
      <c r="J105" s="26">
        <v>0</v>
      </c>
      <c r="K105" s="85">
        <v>231</v>
      </c>
    </row>
    <row r="106" spans="2:11" ht="15" thickBot="1">
      <c r="B106" s="24">
        <v>408915</v>
      </c>
      <c r="C106" s="25" t="s">
        <v>235</v>
      </c>
      <c r="D106" s="25" t="s">
        <v>12</v>
      </c>
      <c r="E106" s="25" t="s">
        <v>335</v>
      </c>
      <c r="F106" s="26">
        <v>487</v>
      </c>
      <c r="G106" s="26">
        <v>293</v>
      </c>
      <c r="H106" s="26">
        <v>243</v>
      </c>
      <c r="I106" s="26">
        <v>38</v>
      </c>
      <c r="J106" s="26">
        <v>21</v>
      </c>
      <c r="K106" s="85">
        <v>1082</v>
      </c>
    </row>
    <row r="107" spans="2:11" ht="15" thickBot="1">
      <c r="B107" s="24">
        <v>407548</v>
      </c>
      <c r="C107" s="25" t="s">
        <v>206</v>
      </c>
      <c r="D107" s="25" t="s">
        <v>121</v>
      </c>
      <c r="E107" s="25" t="s">
        <v>335</v>
      </c>
      <c r="F107" s="26">
        <v>1753</v>
      </c>
      <c r="G107" s="26">
        <v>933</v>
      </c>
      <c r="H107" s="26">
        <v>765</v>
      </c>
      <c r="I107" s="26">
        <v>90</v>
      </c>
      <c r="J107" s="26">
        <v>75</v>
      </c>
      <c r="K107" s="85">
        <v>3616</v>
      </c>
    </row>
    <row r="108" spans="2:11" ht="15" thickBot="1">
      <c r="B108" s="24">
        <v>407550</v>
      </c>
      <c r="C108" s="25" t="s">
        <v>208</v>
      </c>
      <c r="D108" s="25" t="s">
        <v>121</v>
      </c>
      <c r="E108" s="25" t="s">
        <v>335</v>
      </c>
      <c r="F108" s="26">
        <v>1678</v>
      </c>
      <c r="G108" s="26">
        <v>892</v>
      </c>
      <c r="H108" s="26">
        <v>732</v>
      </c>
      <c r="I108" s="26">
        <v>86</v>
      </c>
      <c r="J108" s="26">
        <v>72</v>
      </c>
      <c r="K108" s="85">
        <v>3460</v>
      </c>
    </row>
    <row r="109" spans="2:11" ht="15" thickBot="1">
      <c r="B109" s="24">
        <v>407549</v>
      </c>
      <c r="C109" s="25" t="s">
        <v>207</v>
      </c>
      <c r="D109" s="25" t="s">
        <v>121</v>
      </c>
      <c r="E109" s="25" t="s">
        <v>335</v>
      </c>
      <c r="F109" s="26">
        <v>1215</v>
      </c>
      <c r="G109" s="26">
        <v>670</v>
      </c>
      <c r="H109" s="26">
        <v>550</v>
      </c>
      <c r="I109" s="26">
        <v>65</v>
      </c>
      <c r="J109" s="26">
        <v>54</v>
      </c>
      <c r="K109" s="85">
        <v>2554</v>
      </c>
    </row>
    <row r="110" spans="2:11" ht="15" thickBot="1">
      <c r="B110" s="24">
        <v>144566</v>
      </c>
      <c r="C110" s="25" t="s">
        <v>271</v>
      </c>
      <c r="D110" s="25" t="s">
        <v>12</v>
      </c>
      <c r="E110" s="25" t="s">
        <v>335</v>
      </c>
      <c r="F110" s="26">
        <v>3460</v>
      </c>
      <c r="G110" s="26">
        <v>2005</v>
      </c>
      <c r="H110" s="26">
        <v>1735</v>
      </c>
      <c r="I110" s="26">
        <v>270</v>
      </c>
      <c r="J110" s="26">
        <v>150</v>
      </c>
      <c r="K110" s="85">
        <v>7620</v>
      </c>
    </row>
    <row r="111" spans="2:11" ht="15" thickBot="1">
      <c r="B111" s="24">
        <v>364996</v>
      </c>
      <c r="C111" s="25" t="s">
        <v>226</v>
      </c>
      <c r="D111" s="25" t="s">
        <v>12</v>
      </c>
      <c r="E111" s="25" t="s">
        <v>335</v>
      </c>
      <c r="F111" s="26">
        <v>546</v>
      </c>
      <c r="G111" s="26">
        <v>312</v>
      </c>
      <c r="H111" s="26">
        <v>262</v>
      </c>
      <c r="I111" s="26">
        <v>41</v>
      </c>
      <c r="J111" s="26">
        <v>23</v>
      </c>
      <c r="K111" s="85">
        <v>1184</v>
      </c>
    </row>
    <row r="112" spans="2:11" ht="15" thickBot="1">
      <c r="B112" s="24">
        <v>443280</v>
      </c>
      <c r="C112" s="25" t="s">
        <v>231</v>
      </c>
      <c r="D112" s="25" t="s">
        <v>12</v>
      </c>
      <c r="E112" s="25" t="s">
        <v>335</v>
      </c>
      <c r="F112" s="26">
        <v>141</v>
      </c>
      <c r="G112" s="26">
        <v>112</v>
      </c>
      <c r="H112" s="26">
        <v>82</v>
      </c>
      <c r="I112" s="26">
        <v>15</v>
      </c>
      <c r="J112" s="26">
        <v>8</v>
      </c>
      <c r="K112" s="85">
        <v>358</v>
      </c>
    </row>
    <row r="113" spans="2:11" ht="15" thickBot="1">
      <c r="B113" s="24">
        <v>358804</v>
      </c>
      <c r="C113" s="25" t="s">
        <v>230</v>
      </c>
      <c r="D113" s="25" t="s">
        <v>12</v>
      </c>
      <c r="E113" s="25" t="s">
        <v>335</v>
      </c>
      <c r="F113" s="26">
        <v>114</v>
      </c>
      <c r="G113" s="26">
        <v>88</v>
      </c>
      <c r="H113" s="26">
        <v>77</v>
      </c>
      <c r="I113" s="26">
        <v>14</v>
      </c>
      <c r="J113" s="26">
        <v>8</v>
      </c>
      <c r="K113" s="85">
        <v>301</v>
      </c>
    </row>
    <row r="114" spans="2:11" ht="15" thickBot="1">
      <c r="B114" s="24">
        <v>443281</v>
      </c>
      <c r="C114" s="25" t="s">
        <v>225</v>
      </c>
      <c r="D114" s="25" t="s">
        <v>12</v>
      </c>
      <c r="E114" s="25" t="s">
        <v>335</v>
      </c>
      <c r="F114" s="26">
        <v>117</v>
      </c>
      <c r="G114" s="26">
        <v>103</v>
      </c>
      <c r="H114" s="26">
        <v>77</v>
      </c>
      <c r="I114" s="26">
        <v>0</v>
      </c>
      <c r="J114" s="26">
        <v>8</v>
      </c>
      <c r="K114" s="85">
        <v>305</v>
      </c>
    </row>
    <row r="115" spans="2:11" ht="15" thickBot="1">
      <c r="B115" s="24">
        <v>443535</v>
      </c>
      <c r="C115" s="25" t="s">
        <v>210</v>
      </c>
      <c r="D115" s="25" t="s">
        <v>12</v>
      </c>
      <c r="E115" s="25" t="s">
        <v>335</v>
      </c>
      <c r="F115" s="26">
        <v>952</v>
      </c>
      <c r="G115" s="26">
        <v>472</v>
      </c>
      <c r="H115" s="26">
        <v>483</v>
      </c>
      <c r="I115" s="26">
        <v>54</v>
      </c>
      <c r="J115" s="26">
        <v>45</v>
      </c>
      <c r="K115" s="85">
        <v>2006</v>
      </c>
    </row>
    <row r="116" spans="2:11" ht="15" thickBot="1">
      <c r="B116" s="24">
        <v>443540</v>
      </c>
      <c r="C116" s="25" t="s">
        <v>209</v>
      </c>
      <c r="D116" s="25" t="s">
        <v>12</v>
      </c>
      <c r="E116" s="25" t="s">
        <v>335</v>
      </c>
      <c r="F116" s="26">
        <v>378</v>
      </c>
      <c r="G116" s="26">
        <v>213</v>
      </c>
      <c r="H116" s="26">
        <v>193</v>
      </c>
      <c r="I116" s="26">
        <v>22</v>
      </c>
      <c r="J116" s="26">
        <v>18</v>
      </c>
      <c r="K116" s="85">
        <v>824</v>
      </c>
    </row>
    <row r="117" spans="2:11" ht="15" thickBot="1">
      <c r="B117" s="24">
        <v>424643</v>
      </c>
      <c r="C117" s="25" t="s">
        <v>54</v>
      </c>
      <c r="D117" s="25" t="s">
        <v>121</v>
      </c>
      <c r="E117" s="25" t="s">
        <v>335</v>
      </c>
      <c r="F117" s="26">
        <v>535</v>
      </c>
      <c r="G117" s="26">
        <v>325</v>
      </c>
      <c r="H117" s="26">
        <v>305</v>
      </c>
      <c r="I117" s="26">
        <v>36</v>
      </c>
      <c r="J117" s="26">
        <v>0</v>
      </c>
      <c r="K117" s="85">
        <v>1201</v>
      </c>
    </row>
    <row r="118" spans="2:11" ht="15" thickBot="1">
      <c r="B118" s="24">
        <v>359168</v>
      </c>
      <c r="C118" s="25" t="s">
        <v>50</v>
      </c>
      <c r="D118" s="25" t="s">
        <v>121</v>
      </c>
      <c r="E118" s="25" t="s">
        <v>335</v>
      </c>
      <c r="F118" s="26">
        <v>675</v>
      </c>
      <c r="G118" s="26">
        <v>467</v>
      </c>
      <c r="H118" s="26">
        <v>474</v>
      </c>
      <c r="I118" s="26">
        <v>65</v>
      </c>
      <c r="J118" s="26">
        <v>0</v>
      </c>
      <c r="K118" s="85">
        <v>1681</v>
      </c>
    </row>
    <row r="119" spans="2:11" ht="15" thickBot="1">
      <c r="B119" s="24">
        <v>368081</v>
      </c>
      <c r="C119" s="25" t="s">
        <v>52</v>
      </c>
      <c r="D119" s="25" t="s">
        <v>121</v>
      </c>
      <c r="E119" s="25" t="s">
        <v>335</v>
      </c>
      <c r="F119" s="26">
        <v>875</v>
      </c>
      <c r="G119" s="26">
        <v>521</v>
      </c>
      <c r="H119" s="26">
        <v>488</v>
      </c>
      <c r="I119" s="26">
        <v>58</v>
      </c>
      <c r="J119" s="26">
        <v>0</v>
      </c>
      <c r="K119" s="85">
        <v>1942</v>
      </c>
    </row>
    <row r="120" spans="2:11" ht="15" thickBot="1">
      <c r="B120" s="24">
        <v>359636</v>
      </c>
      <c r="C120" s="25" t="s">
        <v>51</v>
      </c>
      <c r="D120" s="25" t="s">
        <v>121</v>
      </c>
      <c r="E120" s="25" t="s">
        <v>335</v>
      </c>
      <c r="F120" s="26">
        <v>399</v>
      </c>
      <c r="G120" s="26">
        <v>287</v>
      </c>
      <c r="H120" s="26">
        <v>263</v>
      </c>
      <c r="I120" s="26">
        <v>36</v>
      </c>
      <c r="J120" s="26">
        <v>0</v>
      </c>
      <c r="K120" s="85">
        <v>985</v>
      </c>
    </row>
    <row r="121" spans="2:11" ht="15" thickBot="1">
      <c r="B121" s="24">
        <v>392256</v>
      </c>
      <c r="C121" s="25" t="s">
        <v>264</v>
      </c>
      <c r="D121" s="25" t="s">
        <v>12</v>
      </c>
      <c r="E121" s="25" t="s">
        <v>335</v>
      </c>
      <c r="F121" s="26">
        <v>1419</v>
      </c>
      <c r="G121" s="26">
        <v>837</v>
      </c>
      <c r="H121" s="26">
        <v>659</v>
      </c>
      <c r="I121" s="26">
        <v>90</v>
      </c>
      <c r="J121" s="26">
        <v>0</v>
      </c>
      <c r="K121" s="85">
        <v>3005</v>
      </c>
    </row>
    <row r="122" spans="2:11" ht="15" thickBot="1">
      <c r="B122" s="24">
        <v>392258</v>
      </c>
      <c r="C122" s="25" t="s">
        <v>263</v>
      </c>
      <c r="D122" s="25" t="s">
        <v>12</v>
      </c>
      <c r="E122" s="25" t="s">
        <v>335</v>
      </c>
      <c r="F122" s="26">
        <v>2458</v>
      </c>
      <c r="G122" s="26">
        <v>1270</v>
      </c>
      <c r="H122" s="26">
        <v>1000</v>
      </c>
      <c r="I122" s="26">
        <v>137</v>
      </c>
      <c r="J122" s="26">
        <v>0</v>
      </c>
      <c r="K122" s="85">
        <v>4865</v>
      </c>
    </row>
    <row r="123" spans="2:11" ht="15" thickBot="1">
      <c r="B123" s="24">
        <v>392259</v>
      </c>
      <c r="C123" s="25" t="s">
        <v>262</v>
      </c>
      <c r="D123" s="25" t="s">
        <v>12</v>
      </c>
      <c r="E123" s="25" t="s">
        <v>335</v>
      </c>
      <c r="F123" s="26">
        <v>2490</v>
      </c>
      <c r="G123" s="26">
        <v>1286</v>
      </c>
      <c r="H123" s="26">
        <v>1013</v>
      </c>
      <c r="I123" s="26">
        <v>139</v>
      </c>
      <c r="J123" s="26">
        <v>0</v>
      </c>
      <c r="K123" s="85">
        <v>4928</v>
      </c>
    </row>
    <row r="124" spans="2:11" ht="15" thickBot="1">
      <c r="B124" s="24">
        <v>408601</v>
      </c>
      <c r="C124" s="25" t="s">
        <v>236</v>
      </c>
      <c r="D124" s="25" t="s">
        <v>12</v>
      </c>
      <c r="E124" s="25" t="s">
        <v>335</v>
      </c>
      <c r="F124" s="26">
        <v>353</v>
      </c>
      <c r="G124" s="26">
        <v>212</v>
      </c>
      <c r="H124" s="26">
        <v>175</v>
      </c>
      <c r="I124" s="26">
        <v>27</v>
      </c>
      <c r="J124" s="26">
        <v>15</v>
      </c>
      <c r="K124" s="85">
        <v>782</v>
      </c>
    </row>
    <row r="125" spans="2:11" ht="15" thickBot="1">
      <c r="B125" s="24">
        <v>443544</v>
      </c>
      <c r="C125" s="25" t="s">
        <v>211</v>
      </c>
      <c r="D125" s="25" t="s">
        <v>12</v>
      </c>
      <c r="E125" s="25" t="s">
        <v>335</v>
      </c>
      <c r="F125" s="26">
        <v>726</v>
      </c>
      <c r="G125" s="26">
        <v>409</v>
      </c>
      <c r="H125" s="26">
        <v>368</v>
      </c>
      <c r="I125" s="26">
        <v>41</v>
      </c>
      <c r="J125" s="26">
        <v>35</v>
      </c>
      <c r="K125" s="85">
        <v>1579</v>
      </c>
    </row>
    <row r="126" spans="2:11" ht="15" thickBot="1">
      <c r="B126" s="24">
        <v>424618</v>
      </c>
      <c r="C126" s="25" t="s">
        <v>31</v>
      </c>
      <c r="D126" s="25" t="s">
        <v>121</v>
      </c>
      <c r="E126" s="25" t="s">
        <v>335</v>
      </c>
      <c r="F126" s="26">
        <v>2540</v>
      </c>
      <c r="G126" s="26">
        <v>1454</v>
      </c>
      <c r="H126" s="26">
        <v>1216</v>
      </c>
      <c r="I126" s="26">
        <v>189</v>
      </c>
      <c r="J126" s="26">
        <v>105</v>
      </c>
      <c r="K126" s="85">
        <v>5504</v>
      </c>
    </row>
    <row r="127" spans="2:11" ht="15" thickBot="1">
      <c r="B127" s="24">
        <v>367343</v>
      </c>
      <c r="C127" s="25" t="s">
        <v>261</v>
      </c>
      <c r="D127" s="25" t="s">
        <v>12</v>
      </c>
      <c r="E127" s="25" t="s">
        <v>335</v>
      </c>
      <c r="F127" s="26">
        <v>667</v>
      </c>
      <c r="G127" s="26">
        <v>414</v>
      </c>
      <c r="H127" s="26">
        <v>347</v>
      </c>
      <c r="I127" s="26">
        <v>54</v>
      </c>
      <c r="J127" s="26">
        <v>30</v>
      </c>
      <c r="K127" s="85">
        <v>1512</v>
      </c>
    </row>
    <row r="128" spans="2:11" ht="15" thickBot="1">
      <c r="B128" s="24">
        <v>358855</v>
      </c>
      <c r="C128" s="25" t="s">
        <v>260</v>
      </c>
      <c r="D128" s="25" t="s">
        <v>12</v>
      </c>
      <c r="E128" s="25" t="s">
        <v>335</v>
      </c>
      <c r="F128" s="26">
        <v>364</v>
      </c>
      <c r="G128" s="26">
        <v>212</v>
      </c>
      <c r="H128" s="26">
        <v>175</v>
      </c>
      <c r="I128" s="26">
        <v>27</v>
      </c>
      <c r="J128" s="26">
        <v>15</v>
      </c>
      <c r="K128" s="85">
        <v>793</v>
      </c>
    </row>
    <row r="129" spans="2:11" ht="15" thickBot="1">
      <c r="B129" s="24">
        <v>443283</v>
      </c>
      <c r="C129" s="25" t="s">
        <v>259</v>
      </c>
      <c r="D129" s="25" t="s">
        <v>12</v>
      </c>
      <c r="E129" s="25" t="s">
        <v>335</v>
      </c>
      <c r="F129" s="26">
        <v>158</v>
      </c>
      <c r="G129" s="26">
        <v>117</v>
      </c>
      <c r="H129" s="26">
        <v>91</v>
      </c>
      <c r="I129" s="26">
        <v>16</v>
      </c>
      <c r="J129" s="26">
        <v>9</v>
      </c>
      <c r="K129" s="85">
        <v>391</v>
      </c>
    </row>
    <row r="130" spans="2:11" ht="15" thickBot="1">
      <c r="B130" s="24">
        <v>443282</v>
      </c>
      <c r="C130" s="25" t="s">
        <v>258</v>
      </c>
      <c r="D130" s="25" t="s">
        <v>12</v>
      </c>
      <c r="E130" s="25" t="s">
        <v>335</v>
      </c>
      <c r="F130" s="26">
        <v>119</v>
      </c>
      <c r="G130" s="26">
        <v>97</v>
      </c>
      <c r="H130" s="26">
        <v>77</v>
      </c>
      <c r="I130" s="26">
        <v>14</v>
      </c>
      <c r="J130" s="26">
        <v>8</v>
      </c>
      <c r="K130" s="85">
        <v>315</v>
      </c>
    </row>
    <row r="131" spans="2:11" ht="15" thickBot="1">
      <c r="B131" s="24">
        <v>367322</v>
      </c>
      <c r="C131" s="25" t="s">
        <v>257</v>
      </c>
      <c r="D131" s="25" t="s">
        <v>12</v>
      </c>
      <c r="E131" s="25" t="s">
        <v>335</v>
      </c>
      <c r="F131" s="26">
        <v>873</v>
      </c>
      <c r="G131" s="26">
        <v>467</v>
      </c>
      <c r="H131" s="26">
        <v>398</v>
      </c>
      <c r="I131" s="26">
        <v>65</v>
      </c>
      <c r="J131" s="26">
        <v>36</v>
      </c>
      <c r="K131" s="85">
        <v>1839</v>
      </c>
    </row>
    <row r="132" spans="2:11" ht="15" thickBot="1">
      <c r="B132" s="24">
        <v>406249</v>
      </c>
      <c r="C132" s="25" t="s">
        <v>256</v>
      </c>
      <c r="D132" s="25" t="s">
        <v>12</v>
      </c>
      <c r="E132" s="25" t="s">
        <v>335</v>
      </c>
      <c r="F132" s="26">
        <v>285</v>
      </c>
      <c r="G132" s="26">
        <v>165</v>
      </c>
      <c r="H132" s="26">
        <v>139</v>
      </c>
      <c r="I132" s="26">
        <v>22</v>
      </c>
      <c r="J132" s="26">
        <v>0</v>
      </c>
      <c r="K132" s="85">
        <v>611</v>
      </c>
    </row>
    <row r="133" spans="2:11" ht="15" thickBot="1">
      <c r="B133" s="24">
        <v>358852</v>
      </c>
      <c r="C133" s="25" t="s">
        <v>255</v>
      </c>
      <c r="D133" s="25" t="s">
        <v>12</v>
      </c>
      <c r="E133" s="25" t="s">
        <v>335</v>
      </c>
      <c r="F133" s="26">
        <v>245</v>
      </c>
      <c r="G133" s="26">
        <v>155</v>
      </c>
      <c r="H133" s="26">
        <v>133</v>
      </c>
      <c r="I133" s="26">
        <v>22</v>
      </c>
      <c r="J133" s="26">
        <v>0</v>
      </c>
      <c r="K133" s="85">
        <v>555</v>
      </c>
    </row>
    <row r="134" spans="2:11" ht="15" thickBot="1">
      <c r="B134" s="24">
        <v>358884</v>
      </c>
      <c r="C134" s="25" t="s">
        <v>35</v>
      </c>
      <c r="D134" s="25" t="s">
        <v>12</v>
      </c>
      <c r="E134" s="25" t="s">
        <v>335</v>
      </c>
      <c r="F134" s="26">
        <v>123</v>
      </c>
      <c r="G134" s="26">
        <v>77</v>
      </c>
      <c r="H134" s="26">
        <v>63</v>
      </c>
      <c r="I134" s="26">
        <v>10</v>
      </c>
      <c r="J134" s="26">
        <v>5</v>
      </c>
      <c r="K134" s="85">
        <v>278</v>
      </c>
    </row>
    <row r="135" spans="2:11" ht="15" thickBot="1">
      <c r="B135" s="24">
        <v>358785</v>
      </c>
      <c r="C135" s="25" t="s">
        <v>29</v>
      </c>
      <c r="D135" s="25" t="s">
        <v>121</v>
      </c>
      <c r="E135" s="25" t="s">
        <v>335</v>
      </c>
      <c r="F135" s="26">
        <v>1061</v>
      </c>
      <c r="G135" s="26">
        <v>626</v>
      </c>
      <c r="H135" s="26">
        <v>522</v>
      </c>
      <c r="I135" s="26">
        <v>81</v>
      </c>
      <c r="J135" s="26">
        <v>45</v>
      </c>
      <c r="K135" s="85">
        <v>2335</v>
      </c>
    </row>
    <row r="136" spans="2:11" ht="15" thickBot="1">
      <c r="B136" s="24">
        <v>358776</v>
      </c>
      <c r="C136" s="25" t="s">
        <v>37</v>
      </c>
      <c r="D136" s="25" t="s">
        <v>121</v>
      </c>
      <c r="E136" s="25" t="s">
        <v>335</v>
      </c>
      <c r="F136" s="26">
        <v>1363</v>
      </c>
      <c r="G136" s="26">
        <v>790</v>
      </c>
      <c r="H136" s="26">
        <v>659</v>
      </c>
      <c r="I136" s="26">
        <v>103</v>
      </c>
      <c r="J136" s="26">
        <v>57</v>
      </c>
      <c r="K136" s="85">
        <v>2972</v>
      </c>
    </row>
    <row r="137" spans="2:11" ht="15" thickBot="1">
      <c r="B137" s="24">
        <v>358781</v>
      </c>
      <c r="C137" s="25" t="s">
        <v>28</v>
      </c>
      <c r="D137" s="25" t="s">
        <v>121</v>
      </c>
      <c r="E137" s="25" t="s">
        <v>335</v>
      </c>
      <c r="F137" s="26">
        <v>1341</v>
      </c>
      <c r="G137" s="26">
        <v>765</v>
      </c>
      <c r="H137" s="26">
        <v>642</v>
      </c>
      <c r="I137" s="26">
        <v>100</v>
      </c>
      <c r="J137" s="26">
        <v>56</v>
      </c>
      <c r="K137" s="85">
        <v>2904</v>
      </c>
    </row>
    <row r="138" spans="2:11" ht="15" thickBot="1">
      <c r="B138" s="24">
        <v>360078</v>
      </c>
      <c r="C138" s="25" t="s">
        <v>25</v>
      </c>
      <c r="D138" s="25" t="s">
        <v>12</v>
      </c>
      <c r="E138" s="25" t="s">
        <v>335</v>
      </c>
      <c r="F138" s="26">
        <v>102</v>
      </c>
      <c r="G138" s="26">
        <v>63</v>
      </c>
      <c r="H138" s="26">
        <v>53</v>
      </c>
      <c r="I138" s="26">
        <v>8</v>
      </c>
      <c r="J138" s="26">
        <v>5</v>
      </c>
      <c r="K138" s="85">
        <v>231</v>
      </c>
    </row>
    <row r="139" spans="2:11" ht="15" thickBot="1">
      <c r="B139" s="24">
        <v>359770</v>
      </c>
      <c r="C139" s="25" t="s">
        <v>36</v>
      </c>
      <c r="D139" s="25" t="s">
        <v>121</v>
      </c>
      <c r="E139" s="25" t="s">
        <v>335</v>
      </c>
      <c r="F139" s="26">
        <v>368</v>
      </c>
      <c r="G139" s="26">
        <v>212</v>
      </c>
      <c r="H139" s="26">
        <v>175</v>
      </c>
      <c r="I139" s="26">
        <v>27</v>
      </c>
      <c r="J139" s="26">
        <v>15</v>
      </c>
      <c r="K139" s="85">
        <v>797</v>
      </c>
    </row>
    <row r="140" spans="2:11" ht="15" thickBot="1">
      <c r="B140" s="24">
        <v>358775</v>
      </c>
      <c r="C140" s="25" t="s">
        <v>38</v>
      </c>
      <c r="D140" s="25" t="s">
        <v>121</v>
      </c>
      <c r="E140" s="25" t="s">
        <v>335</v>
      </c>
      <c r="F140" s="26">
        <v>634</v>
      </c>
      <c r="G140" s="26">
        <v>376</v>
      </c>
      <c r="H140" s="26">
        <v>312</v>
      </c>
      <c r="I140" s="26">
        <v>49</v>
      </c>
      <c r="J140" s="26">
        <v>27</v>
      </c>
      <c r="K140" s="85">
        <v>1398</v>
      </c>
    </row>
    <row r="141" spans="2:11" ht="15" thickBot="1">
      <c r="B141" s="24">
        <v>358787</v>
      </c>
      <c r="C141" s="25" t="s">
        <v>26</v>
      </c>
      <c r="D141" s="25" t="s">
        <v>121</v>
      </c>
      <c r="E141" s="25" t="s">
        <v>335</v>
      </c>
      <c r="F141" s="26">
        <v>873</v>
      </c>
      <c r="G141" s="26">
        <v>497</v>
      </c>
      <c r="H141" s="26">
        <v>416</v>
      </c>
      <c r="I141" s="26">
        <v>65</v>
      </c>
      <c r="J141" s="26">
        <v>36</v>
      </c>
      <c r="K141" s="85">
        <v>1887</v>
      </c>
    </row>
    <row r="142" spans="2:11" ht="15" thickBot="1">
      <c r="B142" s="24">
        <v>358777</v>
      </c>
      <c r="C142" s="25" t="s">
        <v>27</v>
      </c>
      <c r="D142" s="25" t="s">
        <v>121</v>
      </c>
      <c r="E142" s="25" t="s">
        <v>335</v>
      </c>
      <c r="F142" s="26">
        <v>884</v>
      </c>
      <c r="G142" s="26">
        <v>517</v>
      </c>
      <c r="H142" s="26">
        <v>435</v>
      </c>
      <c r="I142" s="26">
        <v>68</v>
      </c>
      <c r="J142" s="26">
        <v>38</v>
      </c>
      <c r="K142" s="85">
        <v>1942</v>
      </c>
    </row>
    <row r="143" spans="2:11" ht="15" thickBot="1">
      <c r="B143" s="24">
        <v>358895</v>
      </c>
      <c r="C143" s="25" t="s">
        <v>34</v>
      </c>
      <c r="D143" s="25" t="s">
        <v>12</v>
      </c>
      <c r="E143" s="25" t="s">
        <v>335</v>
      </c>
      <c r="F143" s="26">
        <v>551</v>
      </c>
      <c r="G143" s="26">
        <v>331</v>
      </c>
      <c r="H143" s="26">
        <v>243</v>
      </c>
      <c r="I143" s="26">
        <v>43</v>
      </c>
      <c r="J143" s="26">
        <v>24</v>
      </c>
      <c r="K143" s="85">
        <v>1192</v>
      </c>
    </row>
    <row r="144" spans="2:11" ht="15" thickBot="1">
      <c r="B144" s="24">
        <v>358782</v>
      </c>
      <c r="C144" s="25" t="s">
        <v>33</v>
      </c>
      <c r="D144" s="25" t="s">
        <v>121</v>
      </c>
      <c r="E144" s="25" t="s">
        <v>335</v>
      </c>
      <c r="F144" s="26">
        <v>1081</v>
      </c>
      <c r="G144" s="26">
        <v>626</v>
      </c>
      <c r="H144" s="26">
        <v>522</v>
      </c>
      <c r="I144" s="26">
        <v>81</v>
      </c>
      <c r="J144" s="26">
        <v>45</v>
      </c>
      <c r="K144" s="85">
        <v>2355</v>
      </c>
    </row>
    <row r="145" spans="2:11" ht="15" thickBot="1">
      <c r="B145" s="24">
        <v>358709</v>
      </c>
      <c r="C145" s="25" t="s">
        <v>272</v>
      </c>
      <c r="D145" s="25" t="s">
        <v>12</v>
      </c>
      <c r="E145" s="25" t="s">
        <v>335</v>
      </c>
      <c r="F145" s="26">
        <v>631</v>
      </c>
      <c r="G145" s="26">
        <v>354</v>
      </c>
      <c r="H145" s="26">
        <v>320</v>
      </c>
      <c r="I145" s="26">
        <v>36</v>
      </c>
      <c r="J145" s="26">
        <v>30</v>
      </c>
      <c r="K145" s="85">
        <v>1371</v>
      </c>
    </row>
    <row r="146" spans="2:11" ht="15" thickBot="1">
      <c r="B146" s="24">
        <v>358708</v>
      </c>
      <c r="C146" s="25" t="s">
        <v>270</v>
      </c>
      <c r="D146" s="25" t="s">
        <v>12</v>
      </c>
      <c r="E146" s="25" t="s">
        <v>335</v>
      </c>
      <c r="F146" s="26">
        <v>378</v>
      </c>
      <c r="G146" s="26">
        <v>213</v>
      </c>
      <c r="H146" s="26">
        <v>193</v>
      </c>
      <c r="I146" s="26">
        <v>22</v>
      </c>
      <c r="J146" s="26">
        <v>18</v>
      </c>
      <c r="K146" s="85">
        <v>824</v>
      </c>
    </row>
    <row r="147" spans="2:11" ht="15" thickBot="1">
      <c r="B147" s="24">
        <v>359769</v>
      </c>
      <c r="C147" s="25" t="s">
        <v>30</v>
      </c>
      <c r="D147" s="25" t="s">
        <v>121</v>
      </c>
      <c r="E147" s="25" t="s">
        <v>335</v>
      </c>
      <c r="F147" s="26">
        <v>1816</v>
      </c>
      <c r="G147" s="26">
        <v>1040</v>
      </c>
      <c r="H147" s="26">
        <v>869</v>
      </c>
      <c r="I147" s="26">
        <v>135</v>
      </c>
      <c r="J147" s="26">
        <v>75</v>
      </c>
      <c r="K147" s="85">
        <v>3935</v>
      </c>
    </row>
    <row r="148" spans="2:11" ht="15" thickBot="1">
      <c r="B148" s="24">
        <v>358896</v>
      </c>
      <c r="C148" s="25" t="s">
        <v>32</v>
      </c>
      <c r="D148" s="25" t="s">
        <v>12</v>
      </c>
      <c r="E148" s="25" t="s">
        <v>335</v>
      </c>
      <c r="F148" s="26">
        <v>146</v>
      </c>
      <c r="G148" s="26">
        <v>132</v>
      </c>
      <c r="H148" s="26">
        <v>121</v>
      </c>
      <c r="I148" s="26">
        <v>22</v>
      </c>
      <c r="J148" s="26">
        <v>12</v>
      </c>
      <c r="K148" s="85">
        <v>433</v>
      </c>
    </row>
    <row r="149" spans="2:11" ht="15" thickBot="1">
      <c r="B149" s="24">
        <v>358747</v>
      </c>
      <c r="C149" s="25" t="s">
        <v>98</v>
      </c>
      <c r="D149" s="25" t="s">
        <v>121</v>
      </c>
      <c r="E149" s="25" t="s">
        <v>335</v>
      </c>
      <c r="F149" s="26">
        <v>1245</v>
      </c>
      <c r="G149" s="26">
        <v>745</v>
      </c>
      <c r="H149" s="26">
        <v>625</v>
      </c>
      <c r="I149" s="26">
        <v>97</v>
      </c>
      <c r="J149" s="26">
        <v>54</v>
      </c>
      <c r="K149" s="85">
        <v>2766</v>
      </c>
    </row>
    <row r="150" spans="2:11" ht="15" thickBot="1">
      <c r="B150" s="24">
        <v>408919</v>
      </c>
      <c r="C150" s="25" t="s">
        <v>90</v>
      </c>
      <c r="D150" s="25" t="s">
        <v>121</v>
      </c>
      <c r="E150" s="25" t="s">
        <v>335</v>
      </c>
      <c r="F150" s="26">
        <v>694</v>
      </c>
      <c r="G150" s="26">
        <v>414</v>
      </c>
      <c r="H150" s="26">
        <v>347</v>
      </c>
      <c r="I150" s="26">
        <v>54</v>
      </c>
      <c r="J150" s="26">
        <v>30</v>
      </c>
      <c r="K150" s="85">
        <v>1539</v>
      </c>
    </row>
    <row r="151" spans="2:11" ht="15" thickBot="1">
      <c r="B151" s="24">
        <v>359037</v>
      </c>
      <c r="C151" s="25" t="s">
        <v>95</v>
      </c>
      <c r="D151" s="25" t="s">
        <v>121</v>
      </c>
      <c r="E151" s="25" t="s">
        <v>335</v>
      </c>
      <c r="F151" s="26">
        <v>694</v>
      </c>
      <c r="G151" s="26">
        <v>414</v>
      </c>
      <c r="H151" s="26">
        <v>347</v>
      </c>
      <c r="I151" s="26">
        <v>54</v>
      </c>
      <c r="J151" s="26">
        <v>30</v>
      </c>
      <c r="K151" s="85">
        <v>1539</v>
      </c>
    </row>
    <row r="152" spans="2:11" ht="15" thickBot="1">
      <c r="B152" s="24">
        <v>359034</v>
      </c>
      <c r="C152" s="25" t="s">
        <v>97</v>
      </c>
      <c r="D152" s="25" t="s">
        <v>121</v>
      </c>
      <c r="E152" s="25" t="s">
        <v>335</v>
      </c>
      <c r="F152" s="26">
        <v>2290</v>
      </c>
      <c r="G152" s="26">
        <v>1367</v>
      </c>
      <c r="H152" s="26">
        <v>1146</v>
      </c>
      <c r="I152" s="26">
        <v>178</v>
      </c>
      <c r="J152" s="26">
        <v>99</v>
      </c>
      <c r="K152" s="85">
        <v>5080</v>
      </c>
    </row>
    <row r="153" spans="2:11" ht="15" thickBot="1">
      <c r="B153" s="24">
        <v>358765</v>
      </c>
      <c r="C153" s="25" t="s">
        <v>114</v>
      </c>
      <c r="D153" s="25" t="s">
        <v>12</v>
      </c>
      <c r="E153" s="25" t="s">
        <v>335</v>
      </c>
      <c r="F153" s="26">
        <v>625</v>
      </c>
      <c r="G153" s="26">
        <v>376</v>
      </c>
      <c r="H153" s="26">
        <v>312</v>
      </c>
      <c r="I153" s="26">
        <v>49</v>
      </c>
      <c r="J153" s="26">
        <v>27</v>
      </c>
      <c r="K153" s="85">
        <v>1389</v>
      </c>
    </row>
    <row r="154" spans="2:11" ht="15" thickBot="1">
      <c r="B154" s="24">
        <v>424615</v>
      </c>
      <c r="C154" s="25" t="s">
        <v>112</v>
      </c>
      <c r="D154" s="25" t="s">
        <v>12</v>
      </c>
      <c r="E154" s="25" t="s">
        <v>335</v>
      </c>
      <c r="F154" s="26">
        <v>1047</v>
      </c>
      <c r="G154" s="26">
        <v>626</v>
      </c>
      <c r="H154" s="26">
        <v>522</v>
      </c>
      <c r="I154" s="26">
        <v>81</v>
      </c>
      <c r="J154" s="26">
        <v>45</v>
      </c>
      <c r="K154" s="85">
        <v>2321</v>
      </c>
    </row>
    <row r="155" spans="2:11" ht="15" thickBot="1">
      <c r="B155" s="24">
        <v>358755</v>
      </c>
      <c r="C155" s="25" t="s">
        <v>115</v>
      </c>
      <c r="D155" s="25" t="s">
        <v>12</v>
      </c>
      <c r="E155" s="25" t="s">
        <v>335</v>
      </c>
      <c r="F155" s="26">
        <v>353</v>
      </c>
      <c r="G155" s="26">
        <v>212</v>
      </c>
      <c r="H155" s="26">
        <v>175</v>
      </c>
      <c r="I155" s="26">
        <v>27</v>
      </c>
      <c r="J155" s="26">
        <v>15</v>
      </c>
      <c r="K155" s="85">
        <v>782</v>
      </c>
    </row>
    <row r="156" spans="2:11" ht="15" thickBot="1">
      <c r="B156" s="24">
        <v>358767</v>
      </c>
      <c r="C156" s="25" t="s">
        <v>113</v>
      </c>
      <c r="D156" s="25" t="s">
        <v>12</v>
      </c>
      <c r="E156" s="25" t="s">
        <v>335</v>
      </c>
      <c r="F156" s="26">
        <v>438</v>
      </c>
      <c r="G156" s="26">
        <v>269</v>
      </c>
      <c r="H156" s="26">
        <v>227</v>
      </c>
      <c r="I156" s="26">
        <v>35</v>
      </c>
      <c r="J156" s="26">
        <v>20</v>
      </c>
      <c r="K156" s="85">
        <v>989</v>
      </c>
    </row>
    <row r="157" spans="2:11" ht="15" thickBot="1">
      <c r="B157" s="24">
        <v>358752</v>
      </c>
      <c r="C157" s="25" t="s">
        <v>116</v>
      </c>
      <c r="D157" s="25" t="s">
        <v>12</v>
      </c>
      <c r="E157" s="25" t="s">
        <v>335</v>
      </c>
      <c r="F157" s="26">
        <v>346</v>
      </c>
      <c r="G157" s="26">
        <v>212</v>
      </c>
      <c r="H157" s="26">
        <v>175</v>
      </c>
      <c r="I157" s="26">
        <v>27</v>
      </c>
      <c r="J157" s="26">
        <v>15</v>
      </c>
      <c r="K157" s="85">
        <v>775</v>
      </c>
    </row>
    <row r="158" spans="2:11" ht="15" thickBot="1">
      <c r="B158" s="24">
        <v>359036</v>
      </c>
      <c r="C158" s="25" t="s">
        <v>96</v>
      </c>
      <c r="D158" s="25" t="s">
        <v>121</v>
      </c>
      <c r="E158" s="25" t="s">
        <v>335</v>
      </c>
      <c r="F158" s="26">
        <v>837</v>
      </c>
      <c r="G158" s="26">
        <v>497</v>
      </c>
      <c r="H158" s="26">
        <v>416</v>
      </c>
      <c r="I158" s="26">
        <v>65</v>
      </c>
      <c r="J158" s="26">
        <v>36</v>
      </c>
      <c r="K158" s="85">
        <v>1851</v>
      </c>
    </row>
    <row r="159" spans="2:11" ht="15" thickBot="1">
      <c r="B159" s="24">
        <v>358739</v>
      </c>
      <c r="C159" s="25" t="s">
        <v>99</v>
      </c>
      <c r="D159" s="25" t="s">
        <v>121</v>
      </c>
      <c r="E159" s="25" t="s">
        <v>335</v>
      </c>
      <c r="F159" s="26">
        <v>1245</v>
      </c>
      <c r="G159" s="26">
        <v>745</v>
      </c>
      <c r="H159" s="26">
        <v>625</v>
      </c>
      <c r="I159" s="26">
        <v>97</v>
      </c>
      <c r="J159" s="26">
        <v>54</v>
      </c>
      <c r="K159" s="85">
        <v>2766</v>
      </c>
    </row>
    <row r="160" spans="2:11" ht="15" thickBot="1">
      <c r="B160" s="24">
        <v>359039</v>
      </c>
      <c r="C160" s="25" t="s">
        <v>94</v>
      </c>
      <c r="D160" s="25" t="s">
        <v>121</v>
      </c>
      <c r="E160" s="25" t="s">
        <v>335</v>
      </c>
      <c r="F160" s="26">
        <v>607</v>
      </c>
      <c r="G160" s="26">
        <v>376</v>
      </c>
      <c r="H160" s="26">
        <v>312</v>
      </c>
      <c r="I160" s="26">
        <v>49</v>
      </c>
      <c r="J160" s="26">
        <v>27</v>
      </c>
      <c r="K160" s="85">
        <v>1371</v>
      </c>
    </row>
    <row r="161" spans="2:11" ht="15" thickBot="1">
      <c r="B161" s="24">
        <v>359040</v>
      </c>
      <c r="C161" s="25" t="s">
        <v>93</v>
      </c>
      <c r="D161" s="25" t="s">
        <v>121</v>
      </c>
      <c r="E161" s="25" t="s">
        <v>335</v>
      </c>
      <c r="F161" s="26">
        <v>764</v>
      </c>
      <c r="G161" s="26">
        <v>456</v>
      </c>
      <c r="H161" s="26">
        <v>383</v>
      </c>
      <c r="I161" s="26">
        <v>59</v>
      </c>
      <c r="J161" s="26">
        <v>33</v>
      </c>
      <c r="K161" s="85">
        <v>1695</v>
      </c>
    </row>
    <row r="162" spans="2:11" ht="15" thickBot="1">
      <c r="B162" s="24">
        <v>362592</v>
      </c>
      <c r="C162" s="25" t="s">
        <v>92</v>
      </c>
      <c r="D162" s="25" t="s">
        <v>121</v>
      </c>
      <c r="E162" s="25" t="s">
        <v>335</v>
      </c>
      <c r="F162" s="26">
        <v>893</v>
      </c>
      <c r="G162" s="26">
        <v>539</v>
      </c>
      <c r="H162" s="26">
        <v>452</v>
      </c>
      <c r="I162" s="26">
        <v>70</v>
      </c>
      <c r="J162" s="26">
        <v>39</v>
      </c>
      <c r="K162" s="85">
        <v>1993</v>
      </c>
    </row>
    <row r="163" spans="2:11" ht="15" thickBot="1">
      <c r="B163" s="24">
        <v>426041</v>
      </c>
      <c r="C163" s="25" t="s">
        <v>89</v>
      </c>
      <c r="D163" s="25" t="s">
        <v>121</v>
      </c>
      <c r="E163" s="25" t="s">
        <v>335</v>
      </c>
      <c r="F163" s="26">
        <v>1068</v>
      </c>
      <c r="G163" s="26">
        <v>656</v>
      </c>
      <c r="H163" s="26">
        <v>642</v>
      </c>
      <c r="I163" s="26">
        <v>100</v>
      </c>
      <c r="J163" s="26">
        <v>56</v>
      </c>
      <c r="K163" s="85">
        <v>2522</v>
      </c>
    </row>
    <row r="164" spans="2:11" ht="15" thickBot="1">
      <c r="B164" s="24">
        <v>368981</v>
      </c>
      <c r="C164" s="25" t="s">
        <v>91</v>
      </c>
      <c r="D164" s="25" t="s">
        <v>121</v>
      </c>
      <c r="E164" s="25" t="s">
        <v>335</v>
      </c>
      <c r="F164" s="26">
        <v>473</v>
      </c>
      <c r="G164" s="26">
        <v>293</v>
      </c>
      <c r="H164" s="26">
        <v>243</v>
      </c>
      <c r="I164" s="26">
        <v>38</v>
      </c>
      <c r="J164" s="26">
        <v>21</v>
      </c>
      <c r="K164" s="85">
        <v>1068</v>
      </c>
    </row>
    <row r="165" spans="2:11" ht="15" thickBot="1">
      <c r="B165" s="24">
        <v>358827</v>
      </c>
      <c r="C165" s="25" t="s">
        <v>122</v>
      </c>
      <c r="D165" s="25" t="s">
        <v>121</v>
      </c>
      <c r="E165" s="25" t="s">
        <v>335</v>
      </c>
      <c r="F165" s="26">
        <v>1694</v>
      </c>
      <c r="G165" s="26">
        <v>877</v>
      </c>
      <c r="H165" s="26">
        <v>716</v>
      </c>
      <c r="I165" s="26">
        <v>85</v>
      </c>
      <c r="J165" s="26">
        <v>71</v>
      </c>
      <c r="K165" s="85">
        <v>3443</v>
      </c>
    </row>
    <row r="166" spans="2:11" ht="15" thickBot="1">
      <c r="B166" s="24">
        <v>358828</v>
      </c>
      <c r="C166" s="25" t="s">
        <v>120</v>
      </c>
      <c r="D166" s="25" t="s">
        <v>121</v>
      </c>
      <c r="E166" s="25" t="s">
        <v>335</v>
      </c>
      <c r="F166" s="26">
        <v>1070</v>
      </c>
      <c r="G166" s="26">
        <v>561</v>
      </c>
      <c r="H166" s="26">
        <v>460</v>
      </c>
      <c r="I166" s="26">
        <v>54</v>
      </c>
      <c r="J166" s="26">
        <v>45</v>
      </c>
      <c r="K166" s="85">
        <v>2190</v>
      </c>
    </row>
    <row r="167" spans="2:11" ht="15" thickBot="1">
      <c r="B167" s="24">
        <v>402422</v>
      </c>
      <c r="C167" s="25" t="s">
        <v>277</v>
      </c>
      <c r="D167" s="25" t="s">
        <v>12</v>
      </c>
      <c r="E167" s="25" t="s">
        <v>335</v>
      </c>
      <c r="F167" s="26">
        <v>717</v>
      </c>
      <c r="G167" s="26">
        <v>561</v>
      </c>
      <c r="H167" s="26">
        <v>460</v>
      </c>
      <c r="I167" s="26">
        <v>54</v>
      </c>
      <c r="J167" s="26">
        <v>45</v>
      </c>
      <c r="K167" s="85">
        <v>1837</v>
      </c>
    </row>
    <row r="168" spans="2:11" ht="15" thickBot="1">
      <c r="B168" s="24">
        <v>358958</v>
      </c>
      <c r="C168" s="25" t="s">
        <v>276</v>
      </c>
      <c r="D168" s="25" t="s">
        <v>12</v>
      </c>
      <c r="E168" s="25" t="s">
        <v>335</v>
      </c>
      <c r="F168" s="26">
        <v>692</v>
      </c>
      <c r="G168" s="26">
        <v>372</v>
      </c>
      <c r="H168" s="26">
        <v>305</v>
      </c>
      <c r="I168" s="26">
        <v>36</v>
      </c>
      <c r="J168" s="26">
        <v>30</v>
      </c>
      <c r="K168" s="85">
        <v>1435</v>
      </c>
    </row>
    <row r="169" spans="2:11" ht="15" thickBot="1">
      <c r="B169" s="24">
        <v>456187</v>
      </c>
      <c r="C169" s="25" t="s">
        <v>312</v>
      </c>
      <c r="D169" s="25" t="s">
        <v>12</v>
      </c>
      <c r="E169" s="25" t="s">
        <v>335</v>
      </c>
      <c r="F169" s="26">
        <v>312</v>
      </c>
      <c r="G169" s="26">
        <v>224</v>
      </c>
      <c r="H169" s="26">
        <v>183</v>
      </c>
      <c r="I169" s="26">
        <v>22</v>
      </c>
      <c r="J169" s="26">
        <v>18</v>
      </c>
      <c r="K169" s="85">
        <v>759</v>
      </c>
    </row>
    <row r="170" spans="2:11" ht="15" thickBot="1">
      <c r="B170" s="24">
        <v>456186</v>
      </c>
      <c r="C170" s="25" t="s">
        <v>275</v>
      </c>
      <c r="D170" s="25" t="s">
        <v>12</v>
      </c>
      <c r="E170" s="25" t="s">
        <v>335</v>
      </c>
      <c r="F170" s="26">
        <v>298</v>
      </c>
      <c r="G170" s="26">
        <v>189</v>
      </c>
      <c r="H170" s="26">
        <v>155</v>
      </c>
      <c r="I170" s="26">
        <v>18</v>
      </c>
      <c r="J170" s="26">
        <v>15</v>
      </c>
      <c r="K170" s="85">
        <v>675</v>
      </c>
    </row>
    <row r="171" spans="2:11" ht="15" thickBot="1">
      <c r="B171" s="24">
        <v>358823</v>
      </c>
      <c r="C171" s="25" t="s">
        <v>65</v>
      </c>
      <c r="D171" s="25" t="s">
        <v>12</v>
      </c>
      <c r="E171" s="25" t="s">
        <v>335</v>
      </c>
      <c r="F171" s="26">
        <v>803</v>
      </c>
      <c r="G171" s="26">
        <v>412</v>
      </c>
      <c r="H171" s="26">
        <v>337</v>
      </c>
      <c r="I171" s="26">
        <v>40</v>
      </c>
      <c r="J171" s="26">
        <v>33</v>
      </c>
      <c r="K171" s="85">
        <v>1625</v>
      </c>
    </row>
    <row r="172" spans="2:11" ht="15" thickBot="1">
      <c r="B172" s="24">
        <v>358820</v>
      </c>
      <c r="C172" s="25" t="s">
        <v>68</v>
      </c>
      <c r="D172" s="25" t="s">
        <v>12</v>
      </c>
      <c r="E172" s="25" t="s">
        <v>335</v>
      </c>
      <c r="F172" s="26">
        <v>710</v>
      </c>
      <c r="G172" s="26">
        <v>372</v>
      </c>
      <c r="H172" s="26">
        <v>305</v>
      </c>
      <c r="I172" s="26">
        <v>36</v>
      </c>
      <c r="J172" s="26">
        <v>30</v>
      </c>
      <c r="K172" s="85">
        <v>1453</v>
      </c>
    </row>
    <row r="173" spans="2:11" ht="15" thickBot="1">
      <c r="B173" s="24">
        <v>358822</v>
      </c>
      <c r="C173" s="25" t="s">
        <v>67</v>
      </c>
      <c r="D173" s="25" t="s">
        <v>12</v>
      </c>
      <c r="E173" s="25" t="s">
        <v>335</v>
      </c>
      <c r="F173" s="26">
        <v>1458</v>
      </c>
      <c r="G173" s="26">
        <v>744</v>
      </c>
      <c r="H173" s="26">
        <v>610</v>
      </c>
      <c r="I173" s="26">
        <v>72</v>
      </c>
      <c r="J173" s="26">
        <v>60</v>
      </c>
      <c r="K173" s="85">
        <v>2944</v>
      </c>
    </row>
    <row r="174" spans="2:11" ht="15" thickBot="1">
      <c r="B174" s="24">
        <v>358818</v>
      </c>
      <c r="C174" s="25" t="s">
        <v>64</v>
      </c>
      <c r="D174" s="25" t="s">
        <v>12</v>
      </c>
      <c r="E174" s="25" t="s">
        <v>335</v>
      </c>
      <c r="F174" s="26">
        <v>949</v>
      </c>
      <c r="G174" s="26">
        <v>487</v>
      </c>
      <c r="H174" s="26">
        <v>398</v>
      </c>
      <c r="I174" s="26">
        <v>47</v>
      </c>
      <c r="J174" s="26">
        <v>39</v>
      </c>
      <c r="K174" s="85">
        <v>1920</v>
      </c>
    </row>
    <row r="175" spans="2:11" ht="15" thickBot="1">
      <c r="B175" s="24">
        <v>358816</v>
      </c>
      <c r="C175" s="25" t="s">
        <v>66</v>
      </c>
      <c r="D175" s="25" t="s">
        <v>12</v>
      </c>
      <c r="E175" s="25" t="s">
        <v>335</v>
      </c>
      <c r="F175" s="26">
        <v>949</v>
      </c>
      <c r="G175" s="26">
        <v>487</v>
      </c>
      <c r="H175" s="26">
        <v>398</v>
      </c>
      <c r="I175" s="26">
        <v>47</v>
      </c>
      <c r="J175" s="26">
        <v>39</v>
      </c>
      <c r="K175" s="85">
        <v>1920</v>
      </c>
    </row>
    <row r="176" spans="2:11" ht="15" thickBot="1">
      <c r="B176" s="24">
        <v>358824</v>
      </c>
      <c r="C176" s="25" t="s">
        <v>124</v>
      </c>
      <c r="D176" s="25" t="s">
        <v>121</v>
      </c>
      <c r="E176" s="25" t="s">
        <v>335</v>
      </c>
      <c r="F176" s="26">
        <v>1828</v>
      </c>
      <c r="G176" s="26">
        <v>933</v>
      </c>
      <c r="H176" s="26">
        <v>765</v>
      </c>
      <c r="I176" s="26">
        <v>90</v>
      </c>
      <c r="J176" s="26">
        <v>75</v>
      </c>
      <c r="K176" s="85">
        <v>3691</v>
      </c>
    </row>
    <row r="177" spans="2:11" ht="15" thickBot="1">
      <c r="B177" s="24">
        <v>358825</v>
      </c>
      <c r="C177" s="25" t="s">
        <v>123</v>
      </c>
      <c r="D177" s="25" t="s">
        <v>121</v>
      </c>
      <c r="E177" s="25" t="s">
        <v>335</v>
      </c>
      <c r="F177" s="26">
        <v>1312</v>
      </c>
      <c r="G177" s="26">
        <v>670</v>
      </c>
      <c r="H177" s="26">
        <v>550</v>
      </c>
      <c r="I177" s="26">
        <v>65</v>
      </c>
      <c r="J177" s="26">
        <v>54</v>
      </c>
      <c r="K177" s="85">
        <v>2651</v>
      </c>
    </row>
    <row r="178" spans="2:11" ht="15" thickBot="1">
      <c r="B178" s="24">
        <v>358957</v>
      </c>
      <c r="C178" s="25" t="s">
        <v>280</v>
      </c>
      <c r="D178" s="25" t="s">
        <v>12</v>
      </c>
      <c r="E178" s="25" t="s">
        <v>335</v>
      </c>
      <c r="F178" s="26">
        <v>1155</v>
      </c>
      <c r="G178" s="26">
        <v>596</v>
      </c>
      <c r="H178" s="26">
        <v>488</v>
      </c>
      <c r="I178" s="26">
        <v>58</v>
      </c>
      <c r="J178" s="26">
        <v>48</v>
      </c>
      <c r="K178" s="85">
        <v>2345</v>
      </c>
    </row>
    <row r="179" spans="2:11" ht="15" thickBot="1">
      <c r="B179" s="24">
        <v>443289</v>
      </c>
      <c r="C179" s="25" t="s">
        <v>279</v>
      </c>
      <c r="D179" s="25" t="s">
        <v>12</v>
      </c>
      <c r="E179" s="25" t="s">
        <v>335</v>
      </c>
      <c r="F179" s="26">
        <v>707</v>
      </c>
      <c r="G179" s="26">
        <v>412</v>
      </c>
      <c r="H179" s="26">
        <v>337</v>
      </c>
      <c r="I179" s="26">
        <v>40</v>
      </c>
      <c r="J179" s="26">
        <v>33</v>
      </c>
      <c r="K179" s="85">
        <v>1529</v>
      </c>
    </row>
    <row r="180" spans="2:11" ht="15" thickBot="1">
      <c r="B180" s="24">
        <v>358956</v>
      </c>
      <c r="C180" s="25" t="s">
        <v>278</v>
      </c>
      <c r="D180" s="25" t="s">
        <v>12</v>
      </c>
      <c r="E180" s="25" t="s">
        <v>335</v>
      </c>
      <c r="F180" s="26">
        <v>1229</v>
      </c>
      <c r="G180" s="26">
        <v>633</v>
      </c>
      <c r="H180" s="26">
        <v>519</v>
      </c>
      <c r="I180" s="26">
        <v>61</v>
      </c>
      <c r="J180" s="26">
        <v>51</v>
      </c>
      <c r="K180" s="85">
        <v>2493</v>
      </c>
    </row>
  </sheetData>
  <mergeCells count="9">
    <mergeCell ref="E1:H1"/>
    <mergeCell ref="A3:A26"/>
    <mergeCell ref="B3:B26"/>
    <mergeCell ref="K3:K9"/>
    <mergeCell ref="K10:K26"/>
    <mergeCell ref="A27:A51"/>
    <mergeCell ref="B27:B51"/>
    <mergeCell ref="K27:K33"/>
    <mergeCell ref="K34:K5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D1BA5-9C01-4EE7-9AC0-6AF2FFFB7D4B}">
  <dimension ref="A2:F349"/>
  <sheetViews>
    <sheetView workbookViewId="0">
      <selection activeCell="C221" sqref="C221"/>
    </sheetView>
  </sheetViews>
  <sheetFormatPr defaultRowHeight="12.75"/>
  <cols>
    <col min="1" max="1" width="13.140625" customWidth="1"/>
    <col min="2" max="2" width="37.5703125" style="66" bestFit="1" customWidth="1"/>
    <col min="3" max="3" width="101.7109375" bestFit="1" customWidth="1"/>
  </cols>
  <sheetData>
    <row r="2" spans="1:5" ht="15">
      <c r="A2" s="86" t="s">
        <v>337</v>
      </c>
      <c r="B2" s="89"/>
      <c r="C2" s="89" t="s">
        <v>338</v>
      </c>
      <c r="D2" s="91" t="s">
        <v>503</v>
      </c>
      <c r="E2" s="91" t="s">
        <v>504</v>
      </c>
    </row>
    <row r="3" spans="1:5">
      <c r="A3" s="87">
        <v>358960</v>
      </c>
      <c r="B3" s="87" t="s">
        <v>419</v>
      </c>
      <c r="C3" s="88" t="s">
        <v>339</v>
      </c>
      <c r="D3" s="47">
        <v>28</v>
      </c>
      <c r="E3" s="47">
        <v>0.875</v>
      </c>
    </row>
    <row r="4" spans="1:5">
      <c r="A4" s="87">
        <v>358963</v>
      </c>
      <c r="B4" s="87" t="s">
        <v>419</v>
      </c>
      <c r="C4" s="88" t="s">
        <v>340</v>
      </c>
      <c r="D4" s="47">
        <v>28</v>
      </c>
      <c r="E4" s="47">
        <v>0.875</v>
      </c>
    </row>
    <row r="5" spans="1:5">
      <c r="A5" s="87">
        <v>358964</v>
      </c>
      <c r="B5" s="87" t="s">
        <v>419</v>
      </c>
      <c r="C5" s="88" t="s">
        <v>341</v>
      </c>
      <c r="D5" s="47">
        <v>28</v>
      </c>
      <c r="E5" s="47">
        <v>0.875</v>
      </c>
    </row>
    <row r="6" spans="1:5">
      <c r="A6" s="87">
        <v>358966</v>
      </c>
      <c r="B6" s="87" t="s">
        <v>419</v>
      </c>
      <c r="C6" s="88" t="s">
        <v>342</v>
      </c>
      <c r="D6" s="47">
        <v>28</v>
      </c>
      <c r="E6" s="47">
        <v>0.875</v>
      </c>
    </row>
    <row r="7" spans="1:5">
      <c r="A7" s="87">
        <v>358715</v>
      </c>
      <c r="B7" s="87" t="s">
        <v>418</v>
      </c>
      <c r="C7" s="88" t="s">
        <v>41</v>
      </c>
      <c r="D7" s="47">
        <v>24</v>
      </c>
      <c r="E7" s="47">
        <v>1.5</v>
      </c>
    </row>
    <row r="8" spans="1:5">
      <c r="A8" s="88">
        <v>358716</v>
      </c>
      <c r="B8" s="87" t="s">
        <v>418</v>
      </c>
      <c r="C8" s="90" t="s">
        <v>42</v>
      </c>
      <c r="D8" s="47">
        <v>24</v>
      </c>
      <c r="E8" s="47">
        <v>1.5</v>
      </c>
    </row>
    <row r="9" spans="1:5">
      <c r="A9" s="87">
        <v>358717</v>
      </c>
      <c r="B9" s="87" t="s">
        <v>418</v>
      </c>
      <c r="C9" s="88" t="s">
        <v>43</v>
      </c>
      <c r="D9" s="47">
        <v>24</v>
      </c>
      <c r="E9" s="47">
        <v>1.5</v>
      </c>
    </row>
    <row r="10" spans="1:5">
      <c r="A10" s="88">
        <v>358720</v>
      </c>
      <c r="B10" s="87" t="s">
        <v>418</v>
      </c>
      <c r="C10" s="90" t="s">
        <v>49</v>
      </c>
      <c r="D10" s="47">
        <v>24</v>
      </c>
      <c r="E10" s="47">
        <v>1.5</v>
      </c>
    </row>
    <row r="11" spans="1:5">
      <c r="A11" s="87">
        <v>358729</v>
      </c>
      <c r="B11" s="87" t="s">
        <v>418</v>
      </c>
      <c r="C11" s="88" t="s">
        <v>46</v>
      </c>
      <c r="D11" s="47">
        <v>24</v>
      </c>
      <c r="E11" s="47">
        <v>1.5</v>
      </c>
    </row>
    <row r="12" spans="1:5">
      <c r="A12" s="88">
        <v>358730</v>
      </c>
      <c r="B12" s="87" t="s">
        <v>418</v>
      </c>
      <c r="C12" s="90" t="s">
        <v>45</v>
      </c>
      <c r="D12" s="47">
        <v>24</v>
      </c>
      <c r="E12" s="47">
        <v>1.5</v>
      </c>
    </row>
    <row r="13" spans="1:5">
      <c r="A13" s="88">
        <v>358731</v>
      </c>
      <c r="B13" s="87" t="s">
        <v>418</v>
      </c>
      <c r="C13" s="90" t="s">
        <v>39</v>
      </c>
      <c r="D13" s="47">
        <v>24</v>
      </c>
      <c r="E13" s="47">
        <v>1.5</v>
      </c>
    </row>
    <row r="14" spans="1:5">
      <c r="A14" s="88">
        <v>358732</v>
      </c>
      <c r="B14" s="87" t="s">
        <v>418</v>
      </c>
      <c r="C14" s="90" t="s">
        <v>44</v>
      </c>
      <c r="D14" s="47">
        <v>24</v>
      </c>
      <c r="E14" s="47">
        <v>1.5</v>
      </c>
    </row>
    <row r="15" spans="1:5">
      <c r="A15" s="87">
        <v>358733</v>
      </c>
      <c r="B15" s="87" t="s">
        <v>418</v>
      </c>
      <c r="C15" s="88" t="s">
        <v>48</v>
      </c>
      <c r="D15" s="47">
        <v>24</v>
      </c>
      <c r="E15" s="47">
        <v>1.5</v>
      </c>
    </row>
    <row r="16" spans="1:5">
      <c r="A16" s="87">
        <v>386830</v>
      </c>
      <c r="B16" s="87" t="s">
        <v>418</v>
      </c>
      <c r="C16" s="88" t="s">
        <v>47</v>
      </c>
      <c r="D16" s="47">
        <v>24</v>
      </c>
      <c r="E16" s="47">
        <v>1.5</v>
      </c>
    </row>
    <row r="17" spans="1:5">
      <c r="A17" s="88">
        <v>386831</v>
      </c>
      <c r="B17" s="87" t="s">
        <v>418</v>
      </c>
      <c r="C17" s="90" t="s">
        <v>40</v>
      </c>
      <c r="D17" s="47">
        <v>24</v>
      </c>
      <c r="E17" s="47">
        <v>1.5</v>
      </c>
    </row>
    <row r="18" spans="1:5">
      <c r="A18" s="88">
        <v>456185</v>
      </c>
      <c r="B18" s="87" t="s">
        <v>418</v>
      </c>
      <c r="C18" s="90" t="s">
        <v>265</v>
      </c>
      <c r="D18" s="47">
        <v>24</v>
      </c>
      <c r="E18" s="47">
        <v>1.5</v>
      </c>
    </row>
    <row r="19" spans="1:5">
      <c r="A19" s="88">
        <v>358788</v>
      </c>
      <c r="B19" s="87" t="s">
        <v>420</v>
      </c>
      <c r="C19" s="90" t="s">
        <v>141</v>
      </c>
      <c r="D19" s="47">
        <v>18</v>
      </c>
      <c r="E19" s="47">
        <v>1.125</v>
      </c>
    </row>
    <row r="20" spans="1:5">
      <c r="A20" s="88">
        <v>358789</v>
      </c>
      <c r="B20" s="87" t="s">
        <v>420</v>
      </c>
      <c r="C20" s="90" t="s">
        <v>140</v>
      </c>
      <c r="D20" s="47">
        <v>18</v>
      </c>
      <c r="E20" s="47">
        <v>1.125</v>
      </c>
    </row>
    <row r="21" spans="1:5">
      <c r="A21" s="88">
        <v>358791</v>
      </c>
      <c r="B21" s="87" t="s">
        <v>420</v>
      </c>
      <c r="C21" s="90" t="s">
        <v>139</v>
      </c>
      <c r="D21" s="47">
        <v>18</v>
      </c>
      <c r="E21" s="47">
        <v>1.125</v>
      </c>
    </row>
    <row r="22" spans="1:5">
      <c r="A22" s="88">
        <v>358793</v>
      </c>
      <c r="B22" s="87" t="s">
        <v>420</v>
      </c>
      <c r="C22" s="90" t="s">
        <v>138</v>
      </c>
      <c r="D22" s="47">
        <v>18</v>
      </c>
      <c r="E22" s="47">
        <v>1.125</v>
      </c>
    </row>
    <row r="23" spans="1:5">
      <c r="A23" s="88">
        <v>358795</v>
      </c>
      <c r="B23" s="87" t="s">
        <v>420</v>
      </c>
      <c r="C23" s="90" t="s">
        <v>137</v>
      </c>
      <c r="D23" s="47">
        <v>18</v>
      </c>
      <c r="E23" s="47">
        <v>1.125</v>
      </c>
    </row>
    <row r="24" spans="1:5">
      <c r="A24" s="88">
        <v>358796</v>
      </c>
      <c r="B24" s="87" t="s">
        <v>420</v>
      </c>
      <c r="C24" s="90" t="s">
        <v>136</v>
      </c>
      <c r="D24" s="47">
        <v>18</v>
      </c>
      <c r="E24" s="47">
        <v>1.125</v>
      </c>
    </row>
    <row r="25" spans="1:5">
      <c r="A25" s="88">
        <v>358797</v>
      </c>
      <c r="B25" s="87" t="s">
        <v>420</v>
      </c>
      <c r="C25" s="90" t="s">
        <v>135</v>
      </c>
      <c r="D25" s="47">
        <v>18</v>
      </c>
      <c r="E25" s="47">
        <v>1.125</v>
      </c>
    </row>
    <row r="26" spans="1:5">
      <c r="A26" s="87">
        <v>358798</v>
      </c>
      <c r="B26" s="87" t="s">
        <v>420</v>
      </c>
      <c r="C26" s="88" t="s">
        <v>134</v>
      </c>
      <c r="D26" s="47">
        <v>18</v>
      </c>
      <c r="E26" s="47">
        <v>1.125</v>
      </c>
    </row>
    <row r="27" spans="1:5">
      <c r="A27" s="88">
        <v>360590</v>
      </c>
      <c r="B27" s="87" t="s">
        <v>420</v>
      </c>
      <c r="C27" s="90" t="s">
        <v>133</v>
      </c>
      <c r="D27" s="47">
        <v>18</v>
      </c>
      <c r="E27" s="47">
        <v>1.125</v>
      </c>
    </row>
    <row r="28" spans="1:5">
      <c r="A28" s="87">
        <v>360591</v>
      </c>
      <c r="B28" s="87" t="s">
        <v>420</v>
      </c>
      <c r="C28" s="88" t="s">
        <v>132</v>
      </c>
      <c r="D28" s="47">
        <v>18</v>
      </c>
      <c r="E28" s="47">
        <v>1.125</v>
      </c>
    </row>
    <row r="29" spans="1:5">
      <c r="A29" s="88">
        <v>444555</v>
      </c>
      <c r="B29" s="87" t="s">
        <v>421</v>
      </c>
      <c r="C29" s="90" t="s">
        <v>126</v>
      </c>
      <c r="D29" s="47">
        <v>19</v>
      </c>
      <c r="E29" s="47">
        <v>1.125</v>
      </c>
    </row>
    <row r="30" spans="1:5">
      <c r="A30" s="88">
        <v>444559</v>
      </c>
      <c r="B30" s="87" t="s">
        <v>421</v>
      </c>
      <c r="C30" s="90" t="s">
        <v>125</v>
      </c>
      <c r="D30" s="47">
        <v>19</v>
      </c>
      <c r="E30" s="47">
        <v>1.125</v>
      </c>
    </row>
    <row r="31" spans="1:5">
      <c r="A31" s="87">
        <v>456182</v>
      </c>
      <c r="B31" s="87" t="s">
        <v>420</v>
      </c>
      <c r="C31" s="88" t="s">
        <v>197</v>
      </c>
      <c r="D31" s="47">
        <v>18</v>
      </c>
      <c r="E31" s="47">
        <v>1.125</v>
      </c>
    </row>
    <row r="32" spans="1:5">
      <c r="A32" s="87">
        <v>392256</v>
      </c>
      <c r="B32" s="87" t="s">
        <v>422</v>
      </c>
      <c r="C32" s="88" t="s">
        <v>264</v>
      </c>
      <c r="D32" s="47">
        <v>10</v>
      </c>
      <c r="E32" s="47">
        <v>0.625</v>
      </c>
    </row>
    <row r="33" spans="1:5">
      <c r="A33" s="87">
        <v>392258</v>
      </c>
      <c r="B33" s="87" t="s">
        <v>422</v>
      </c>
      <c r="C33" s="88" t="s">
        <v>263</v>
      </c>
      <c r="D33" s="47">
        <v>10</v>
      </c>
      <c r="E33" s="47">
        <v>0.625</v>
      </c>
    </row>
    <row r="34" spans="1:5">
      <c r="A34" s="87">
        <v>392259</v>
      </c>
      <c r="B34" s="87" t="s">
        <v>422</v>
      </c>
      <c r="C34" s="88" t="s">
        <v>262</v>
      </c>
      <c r="D34" s="47">
        <v>10</v>
      </c>
      <c r="E34" s="47">
        <v>0.625</v>
      </c>
    </row>
    <row r="35" spans="1:5">
      <c r="A35" s="88">
        <v>358919</v>
      </c>
      <c r="B35" s="87" t="s">
        <v>423</v>
      </c>
      <c r="C35" s="90" t="s">
        <v>131</v>
      </c>
      <c r="D35" s="47">
        <v>20</v>
      </c>
      <c r="E35" s="47">
        <v>1.25</v>
      </c>
    </row>
    <row r="36" spans="1:5">
      <c r="A36" s="88">
        <v>358920</v>
      </c>
      <c r="B36" s="87" t="s">
        <v>423</v>
      </c>
      <c r="C36" s="90" t="s">
        <v>130</v>
      </c>
      <c r="D36" s="47">
        <v>20</v>
      </c>
      <c r="E36" s="47">
        <v>1.25</v>
      </c>
    </row>
    <row r="37" spans="1:5">
      <c r="A37" s="88">
        <v>424642</v>
      </c>
      <c r="B37" s="87" t="s">
        <v>423</v>
      </c>
      <c r="C37" s="90" t="s">
        <v>127</v>
      </c>
      <c r="D37" s="47">
        <v>20</v>
      </c>
      <c r="E37" s="47">
        <v>1.25</v>
      </c>
    </row>
    <row r="38" spans="1:5">
      <c r="A38" s="88">
        <v>358924</v>
      </c>
      <c r="B38" s="87" t="s">
        <v>424</v>
      </c>
      <c r="C38" s="90" t="s">
        <v>129</v>
      </c>
      <c r="D38" s="47">
        <v>20</v>
      </c>
      <c r="E38" s="47">
        <v>1.25</v>
      </c>
    </row>
    <row r="39" spans="1:5">
      <c r="A39" s="88">
        <v>424641</v>
      </c>
      <c r="B39" s="87" t="s">
        <v>424</v>
      </c>
      <c r="C39" s="90" t="s">
        <v>128</v>
      </c>
      <c r="D39" s="47">
        <v>20</v>
      </c>
      <c r="E39" s="47">
        <v>1.25</v>
      </c>
    </row>
    <row r="40" spans="1:5">
      <c r="A40" s="88">
        <v>360992</v>
      </c>
      <c r="B40" s="87" t="s">
        <v>428</v>
      </c>
      <c r="C40" s="90" t="s">
        <v>53</v>
      </c>
      <c r="D40" s="47">
        <v>24</v>
      </c>
      <c r="E40" s="47">
        <v>1.5</v>
      </c>
    </row>
    <row r="41" spans="1:5">
      <c r="A41" s="88">
        <v>359168</v>
      </c>
      <c r="B41" s="87" t="s">
        <v>428</v>
      </c>
      <c r="C41" s="90" t="s">
        <v>50</v>
      </c>
      <c r="D41" s="47">
        <v>24</v>
      </c>
      <c r="E41" s="47">
        <v>1.5</v>
      </c>
    </row>
    <row r="42" spans="1:5">
      <c r="A42" s="88">
        <v>424643</v>
      </c>
      <c r="B42" s="87" t="s">
        <v>427</v>
      </c>
      <c r="C42" s="90" t="s">
        <v>54</v>
      </c>
      <c r="D42" s="47">
        <v>24</v>
      </c>
      <c r="E42" s="47">
        <v>1.5</v>
      </c>
    </row>
    <row r="43" spans="1:5">
      <c r="A43" s="88">
        <v>368081</v>
      </c>
      <c r="B43" s="87" t="s">
        <v>427</v>
      </c>
      <c r="C43" s="90" t="s">
        <v>52</v>
      </c>
      <c r="D43" s="47">
        <v>24</v>
      </c>
      <c r="E43" s="47">
        <v>1.5</v>
      </c>
    </row>
    <row r="44" spans="1:5">
      <c r="A44" s="88">
        <v>359636</v>
      </c>
      <c r="B44" s="87" t="s">
        <v>427</v>
      </c>
      <c r="C44" s="90" t="s">
        <v>51</v>
      </c>
      <c r="D44" s="47">
        <v>24</v>
      </c>
      <c r="E44" s="47">
        <v>1.5</v>
      </c>
    </row>
    <row r="45" spans="1:5">
      <c r="A45" s="88">
        <v>358954</v>
      </c>
      <c r="B45" s="87" t="s">
        <v>425</v>
      </c>
      <c r="C45" s="90" t="s">
        <v>281</v>
      </c>
      <c r="D45" s="47">
        <v>12</v>
      </c>
      <c r="E45" s="47">
        <v>1</v>
      </c>
    </row>
    <row r="46" spans="1:5">
      <c r="A46" s="88">
        <v>358956</v>
      </c>
      <c r="B46" s="87" t="s">
        <v>425</v>
      </c>
      <c r="C46" s="90" t="s">
        <v>278</v>
      </c>
      <c r="D46" s="47">
        <v>12</v>
      </c>
      <c r="E46" s="47">
        <v>1</v>
      </c>
    </row>
    <row r="47" spans="1:5">
      <c r="A47" s="88">
        <v>358957</v>
      </c>
      <c r="B47" s="87" t="s">
        <v>425</v>
      </c>
      <c r="C47" s="90" t="s">
        <v>280</v>
      </c>
      <c r="D47" s="47">
        <v>12</v>
      </c>
      <c r="E47" s="47">
        <v>1</v>
      </c>
    </row>
    <row r="48" spans="1:5">
      <c r="A48" s="88">
        <v>358958</v>
      </c>
      <c r="B48" s="87" t="s">
        <v>425</v>
      </c>
      <c r="C48" s="90" t="s">
        <v>276</v>
      </c>
      <c r="D48" s="47">
        <v>12</v>
      </c>
      <c r="E48" s="47">
        <v>1</v>
      </c>
    </row>
    <row r="49" spans="1:5">
      <c r="A49" s="88">
        <v>402422</v>
      </c>
      <c r="B49" s="87" t="s">
        <v>425</v>
      </c>
      <c r="C49" s="90" t="s">
        <v>277</v>
      </c>
      <c r="D49" s="47">
        <v>12</v>
      </c>
      <c r="E49" s="47">
        <v>1</v>
      </c>
    </row>
    <row r="50" spans="1:5">
      <c r="A50" s="88">
        <v>443289</v>
      </c>
      <c r="B50" s="87" t="s">
        <v>425</v>
      </c>
      <c r="C50" s="90" t="s">
        <v>279</v>
      </c>
      <c r="D50" s="47">
        <v>9</v>
      </c>
      <c r="E50" s="47">
        <v>1</v>
      </c>
    </row>
    <row r="51" spans="1:5">
      <c r="A51" s="88">
        <v>456186</v>
      </c>
      <c r="B51" s="87" t="s">
        <v>426</v>
      </c>
      <c r="C51" s="90" t="s">
        <v>275</v>
      </c>
      <c r="D51" s="47">
        <v>9</v>
      </c>
      <c r="E51" s="47">
        <v>1</v>
      </c>
    </row>
    <row r="52" spans="1:5">
      <c r="A52" s="88">
        <v>456187</v>
      </c>
      <c r="B52" s="87" t="s">
        <v>426</v>
      </c>
      <c r="C52" s="90" t="s">
        <v>312</v>
      </c>
      <c r="D52" s="47">
        <v>9</v>
      </c>
      <c r="E52" s="47">
        <v>1</v>
      </c>
    </row>
    <row r="53" spans="1:5">
      <c r="A53" s="88">
        <v>414022</v>
      </c>
      <c r="B53" s="90" t="s">
        <v>429</v>
      </c>
      <c r="C53" s="90" t="s">
        <v>283</v>
      </c>
      <c r="D53" s="47">
        <v>15</v>
      </c>
      <c r="E53" s="47">
        <v>0.9375</v>
      </c>
    </row>
    <row r="54" spans="1:5">
      <c r="A54" s="88">
        <v>414023</v>
      </c>
      <c r="B54" s="90" t="s">
        <v>429</v>
      </c>
      <c r="C54" s="90" t="s">
        <v>285</v>
      </c>
      <c r="D54" s="47">
        <v>15</v>
      </c>
      <c r="E54" s="47">
        <v>0.9375</v>
      </c>
    </row>
    <row r="55" spans="1:5">
      <c r="A55" s="88">
        <v>414024</v>
      </c>
      <c r="B55" s="90" t="s">
        <v>429</v>
      </c>
      <c r="C55" s="90" t="s">
        <v>282</v>
      </c>
      <c r="D55" s="47">
        <v>15</v>
      </c>
      <c r="E55" s="47">
        <v>0.9375</v>
      </c>
    </row>
    <row r="56" spans="1:5">
      <c r="A56" s="88">
        <v>441658</v>
      </c>
      <c r="B56" s="90" t="s">
        <v>429</v>
      </c>
      <c r="C56" s="90" t="s">
        <v>284</v>
      </c>
      <c r="D56" s="47">
        <v>15</v>
      </c>
      <c r="E56" s="47">
        <v>0.9375</v>
      </c>
    </row>
    <row r="57" spans="1:5">
      <c r="A57" s="88">
        <v>407545</v>
      </c>
      <c r="B57" s="90" t="s">
        <v>430</v>
      </c>
      <c r="C57" s="90" t="s">
        <v>343</v>
      </c>
      <c r="D57" s="47">
        <v>16</v>
      </c>
      <c r="E57" s="47">
        <v>1</v>
      </c>
    </row>
    <row r="58" spans="1:5">
      <c r="A58" s="88">
        <v>407546</v>
      </c>
      <c r="B58" s="90" t="s">
        <v>430</v>
      </c>
      <c r="C58" s="90" t="s">
        <v>344</v>
      </c>
      <c r="D58" s="47">
        <v>16</v>
      </c>
      <c r="E58" s="47">
        <v>1</v>
      </c>
    </row>
    <row r="59" spans="1:5">
      <c r="A59" s="88">
        <v>407548</v>
      </c>
      <c r="B59" s="90" t="s">
        <v>431</v>
      </c>
      <c r="C59" s="90" t="s">
        <v>206</v>
      </c>
      <c r="D59" s="47">
        <v>24</v>
      </c>
      <c r="E59" s="47">
        <v>1</v>
      </c>
    </row>
    <row r="60" spans="1:5">
      <c r="A60" s="88">
        <v>407549</v>
      </c>
      <c r="B60" s="90" t="s">
        <v>431</v>
      </c>
      <c r="C60" s="90" t="s">
        <v>207</v>
      </c>
      <c r="D60" s="47">
        <v>24</v>
      </c>
      <c r="E60" s="47">
        <v>1</v>
      </c>
    </row>
    <row r="61" spans="1:5">
      <c r="A61" s="88">
        <v>407550</v>
      </c>
      <c r="B61" s="90" t="s">
        <v>431</v>
      </c>
      <c r="C61" s="90" t="s">
        <v>208</v>
      </c>
      <c r="D61" s="47">
        <v>24</v>
      </c>
      <c r="E61" s="47">
        <v>1</v>
      </c>
    </row>
    <row r="62" spans="1:5">
      <c r="A62" s="87">
        <v>407552</v>
      </c>
      <c r="B62" s="90" t="s">
        <v>432</v>
      </c>
      <c r="C62" s="88" t="s">
        <v>58</v>
      </c>
      <c r="D62" s="47">
        <v>42</v>
      </c>
      <c r="E62" s="47">
        <v>0.875</v>
      </c>
    </row>
    <row r="63" spans="1:5">
      <c r="A63" s="87">
        <v>407553</v>
      </c>
      <c r="B63" s="90" t="s">
        <v>432</v>
      </c>
      <c r="C63" s="88" t="s">
        <v>57</v>
      </c>
      <c r="D63" s="47">
        <v>42</v>
      </c>
      <c r="E63" s="47">
        <v>0.875</v>
      </c>
    </row>
    <row r="64" spans="1:5">
      <c r="A64" s="88">
        <v>383628</v>
      </c>
      <c r="B64" s="90" t="s">
        <v>434</v>
      </c>
      <c r="C64" s="90" t="s">
        <v>219</v>
      </c>
      <c r="D64" s="47">
        <v>16</v>
      </c>
      <c r="E64" s="47">
        <v>0.5</v>
      </c>
    </row>
    <row r="65" spans="1:5">
      <c r="A65" s="88">
        <v>383631</v>
      </c>
      <c r="B65" s="90" t="s">
        <v>434</v>
      </c>
      <c r="C65" s="90" t="s">
        <v>220</v>
      </c>
      <c r="D65" s="47">
        <v>16</v>
      </c>
      <c r="E65" s="47">
        <v>0.5</v>
      </c>
    </row>
    <row r="66" spans="1:5">
      <c r="A66" s="88">
        <v>404131</v>
      </c>
      <c r="B66" s="90" t="s">
        <v>434</v>
      </c>
      <c r="C66" s="90" t="s">
        <v>221</v>
      </c>
      <c r="D66" s="47">
        <v>16</v>
      </c>
      <c r="E66" s="47">
        <v>0.5</v>
      </c>
    </row>
    <row r="67" spans="1:5">
      <c r="A67" s="87">
        <v>424645</v>
      </c>
      <c r="B67" s="90" t="s">
        <v>435</v>
      </c>
      <c r="C67" s="88" t="s">
        <v>218</v>
      </c>
      <c r="D67" s="47">
        <v>16</v>
      </c>
      <c r="E67" s="47">
        <v>0.5</v>
      </c>
    </row>
    <row r="68" spans="1:5">
      <c r="A68" s="87">
        <v>424646</v>
      </c>
      <c r="B68" s="90" t="s">
        <v>435</v>
      </c>
      <c r="C68" s="88" t="s">
        <v>217</v>
      </c>
      <c r="D68" s="47">
        <v>16</v>
      </c>
      <c r="E68" s="47">
        <v>0.5</v>
      </c>
    </row>
    <row r="69" spans="1:5">
      <c r="A69" s="88">
        <v>358779</v>
      </c>
      <c r="B69" s="90" t="s">
        <v>433</v>
      </c>
      <c r="C69" s="90" t="s">
        <v>345</v>
      </c>
      <c r="D69" s="47">
        <v>40</v>
      </c>
      <c r="E69" s="47">
        <v>0.5</v>
      </c>
    </row>
    <row r="70" spans="1:5">
      <c r="A70" s="88">
        <v>358783</v>
      </c>
      <c r="B70" s="90" t="s">
        <v>433</v>
      </c>
      <c r="C70" s="90" t="s">
        <v>346</v>
      </c>
      <c r="D70" s="47">
        <v>40</v>
      </c>
      <c r="E70" s="47">
        <v>0.5</v>
      </c>
    </row>
    <row r="71" spans="1:5">
      <c r="A71" s="88">
        <v>358816</v>
      </c>
      <c r="B71" s="90" t="s">
        <v>436</v>
      </c>
      <c r="C71" s="90" t="s">
        <v>66</v>
      </c>
      <c r="D71" s="47">
        <v>24</v>
      </c>
      <c r="E71" s="47">
        <v>0.75</v>
      </c>
    </row>
    <row r="72" spans="1:5">
      <c r="A72" s="88">
        <v>358818</v>
      </c>
      <c r="B72" s="90" t="s">
        <v>436</v>
      </c>
      <c r="C72" s="90" t="s">
        <v>64</v>
      </c>
      <c r="D72" s="47">
        <v>24</v>
      </c>
      <c r="E72" s="47">
        <v>0.75</v>
      </c>
    </row>
    <row r="73" spans="1:5">
      <c r="A73" s="88">
        <v>358820</v>
      </c>
      <c r="B73" s="90" t="s">
        <v>436</v>
      </c>
      <c r="C73" s="90" t="s">
        <v>68</v>
      </c>
      <c r="D73" s="47">
        <v>24</v>
      </c>
      <c r="E73" s="47">
        <v>0.75</v>
      </c>
    </row>
    <row r="74" spans="1:5">
      <c r="A74" s="88">
        <v>358822</v>
      </c>
      <c r="B74" s="90" t="s">
        <v>436</v>
      </c>
      <c r="C74" s="90" t="s">
        <v>67</v>
      </c>
      <c r="D74" s="47">
        <v>24</v>
      </c>
      <c r="E74" s="47">
        <v>0.75</v>
      </c>
    </row>
    <row r="75" spans="1:5">
      <c r="A75" s="88">
        <v>358823</v>
      </c>
      <c r="B75" s="90" t="s">
        <v>436</v>
      </c>
      <c r="C75" s="90" t="s">
        <v>65</v>
      </c>
      <c r="D75" s="47">
        <v>24</v>
      </c>
      <c r="E75" s="47">
        <v>0.75</v>
      </c>
    </row>
    <row r="76" spans="1:5">
      <c r="A76" s="88">
        <v>358824</v>
      </c>
      <c r="B76" s="90" t="s">
        <v>437</v>
      </c>
      <c r="C76" s="90" t="s">
        <v>124</v>
      </c>
      <c r="D76" s="47">
        <v>24</v>
      </c>
      <c r="E76" s="47">
        <v>0.75</v>
      </c>
    </row>
    <row r="77" spans="1:5">
      <c r="A77" s="88">
        <v>358825</v>
      </c>
      <c r="B77" s="90" t="s">
        <v>437</v>
      </c>
      <c r="C77" s="90" t="s">
        <v>123</v>
      </c>
      <c r="D77" s="47">
        <v>24</v>
      </c>
      <c r="E77" s="47">
        <v>0.75</v>
      </c>
    </row>
    <row r="78" spans="1:5">
      <c r="A78" s="88">
        <v>358827</v>
      </c>
      <c r="B78" s="90" t="s">
        <v>437</v>
      </c>
      <c r="C78" s="90" t="s">
        <v>122</v>
      </c>
      <c r="D78" s="47">
        <v>24</v>
      </c>
      <c r="E78" s="47">
        <v>0.75</v>
      </c>
    </row>
    <row r="79" spans="1:5">
      <c r="A79" s="88">
        <v>358828</v>
      </c>
      <c r="B79" s="90" t="s">
        <v>437</v>
      </c>
      <c r="C79" s="90" t="s">
        <v>120</v>
      </c>
      <c r="D79" s="47">
        <v>24</v>
      </c>
      <c r="E79" s="47">
        <v>0.75</v>
      </c>
    </row>
    <row r="80" spans="1:5">
      <c r="A80" s="88">
        <v>358878</v>
      </c>
      <c r="B80" s="90" t="s">
        <v>438</v>
      </c>
      <c r="C80" s="90" t="s">
        <v>266</v>
      </c>
      <c r="D80" s="47">
        <v>24</v>
      </c>
      <c r="E80" s="47">
        <v>1</v>
      </c>
    </row>
    <row r="81" spans="1:5">
      <c r="A81" s="88">
        <v>358881</v>
      </c>
      <c r="B81" s="90" t="s">
        <v>438</v>
      </c>
      <c r="C81" s="90" t="s">
        <v>267</v>
      </c>
      <c r="D81" s="47">
        <v>24</v>
      </c>
      <c r="E81" s="47">
        <v>1</v>
      </c>
    </row>
    <row r="82" spans="1:5">
      <c r="A82" s="87">
        <v>358945</v>
      </c>
      <c r="B82" s="90" t="s">
        <v>439</v>
      </c>
      <c r="C82" s="88" t="s">
        <v>195</v>
      </c>
      <c r="D82" s="47">
        <v>24</v>
      </c>
      <c r="E82" s="91">
        <v>0.3</v>
      </c>
    </row>
    <row r="83" spans="1:5">
      <c r="A83" s="87">
        <v>358948</v>
      </c>
      <c r="B83" s="90" t="s">
        <v>439</v>
      </c>
      <c r="C83" s="88" t="s">
        <v>196</v>
      </c>
      <c r="D83" s="47">
        <v>24</v>
      </c>
      <c r="E83" s="47">
        <v>0.3</v>
      </c>
    </row>
    <row r="84" spans="1:5">
      <c r="A84" s="87"/>
      <c r="B84" s="90" t="s">
        <v>440</v>
      </c>
      <c r="C84" s="88" t="s">
        <v>347</v>
      </c>
      <c r="D84" s="47">
        <v>14</v>
      </c>
      <c r="E84" s="47">
        <v>0.875</v>
      </c>
    </row>
    <row r="85" spans="1:5">
      <c r="A85" s="87"/>
      <c r="B85" s="90" t="s">
        <v>440</v>
      </c>
      <c r="C85" s="88" t="s">
        <v>351</v>
      </c>
      <c r="D85" s="47">
        <v>14</v>
      </c>
      <c r="E85" s="47">
        <v>0.875</v>
      </c>
    </row>
    <row r="86" spans="1:5">
      <c r="A86" s="87"/>
      <c r="B86" s="90" t="s">
        <v>440</v>
      </c>
      <c r="C86" s="88" t="s">
        <v>349</v>
      </c>
      <c r="D86" s="47">
        <v>14</v>
      </c>
      <c r="E86" s="47">
        <v>0.875</v>
      </c>
    </row>
    <row r="87" spans="1:5">
      <c r="A87" s="87"/>
      <c r="B87" s="90" t="s">
        <v>441</v>
      </c>
      <c r="C87" s="88" t="s">
        <v>348</v>
      </c>
      <c r="D87" s="47">
        <v>18</v>
      </c>
      <c r="E87" s="47">
        <v>0.5625</v>
      </c>
    </row>
    <row r="88" spans="1:5">
      <c r="A88" s="87"/>
      <c r="B88" s="90" t="s">
        <v>441</v>
      </c>
      <c r="C88" s="88" t="s">
        <v>350</v>
      </c>
      <c r="D88" s="47">
        <v>18</v>
      </c>
      <c r="E88" s="47">
        <v>0.5625</v>
      </c>
    </row>
    <row r="89" spans="1:5">
      <c r="A89" s="87"/>
      <c r="B89" s="90" t="s">
        <v>441</v>
      </c>
      <c r="C89" s="88" t="s">
        <v>352</v>
      </c>
      <c r="D89" s="47">
        <v>18</v>
      </c>
      <c r="E89" s="47">
        <v>0.5625</v>
      </c>
    </row>
    <row r="90" spans="1:5">
      <c r="A90" s="88">
        <v>9391</v>
      </c>
      <c r="B90" s="90" t="s">
        <v>442</v>
      </c>
      <c r="C90" s="90" t="s">
        <v>353</v>
      </c>
      <c r="D90" s="47">
        <v>12</v>
      </c>
      <c r="E90" s="91">
        <v>0.5</v>
      </c>
    </row>
    <row r="91" spans="1:5">
      <c r="A91" s="88">
        <v>27918</v>
      </c>
      <c r="B91" s="90" t="s">
        <v>443</v>
      </c>
      <c r="C91" s="90" t="s">
        <v>354</v>
      </c>
      <c r="D91" s="47">
        <v>12</v>
      </c>
      <c r="E91" s="47"/>
    </row>
    <row r="92" spans="1:5">
      <c r="A92" s="88">
        <v>372350</v>
      </c>
      <c r="B92" s="90" t="s">
        <v>442</v>
      </c>
      <c r="C92" s="90" t="s">
        <v>355</v>
      </c>
      <c r="D92" s="47">
        <v>12</v>
      </c>
      <c r="E92" s="91">
        <v>0.5</v>
      </c>
    </row>
    <row r="93" spans="1:5">
      <c r="A93" s="88">
        <v>424636</v>
      </c>
      <c r="B93" s="90" t="s">
        <v>444</v>
      </c>
      <c r="C93" s="90" t="s">
        <v>191</v>
      </c>
      <c r="D93" s="47">
        <v>6</v>
      </c>
      <c r="E93" s="91">
        <v>0.75</v>
      </c>
    </row>
    <row r="94" spans="1:5">
      <c r="A94" s="88">
        <v>424637</v>
      </c>
      <c r="B94" s="90" t="s">
        <v>445</v>
      </c>
      <c r="C94" s="90" t="s">
        <v>356</v>
      </c>
      <c r="D94" s="47">
        <v>12</v>
      </c>
      <c r="E94" s="47">
        <v>1</v>
      </c>
    </row>
    <row r="95" spans="1:5">
      <c r="A95" s="88">
        <v>424639</v>
      </c>
      <c r="B95" s="90" t="s">
        <v>446</v>
      </c>
      <c r="C95" s="90" t="s">
        <v>357</v>
      </c>
      <c r="D95" s="47">
        <v>12</v>
      </c>
      <c r="E95" s="91">
        <v>0.5</v>
      </c>
    </row>
    <row r="96" spans="1:5">
      <c r="A96" s="88">
        <v>424640</v>
      </c>
      <c r="B96" s="90" t="s">
        <v>442</v>
      </c>
      <c r="C96" s="90" t="s">
        <v>358</v>
      </c>
      <c r="D96" s="47">
        <v>12</v>
      </c>
      <c r="E96" s="91">
        <v>0.5</v>
      </c>
    </row>
    <row r="97" spans="1:5">
      <c r="A97" s="88">
        <v>425337</v>
      </c>
      <c r="B97" s="90" t="s">
        <v>446</v>
      </c>
      <c r="C97" s="90" t="s">
        <v>359</v>
      </c>
      <c r="D97" s="47">
        <v>12</v>
      </c>
      <c r="E97" s="91">
        <v>0.5</v>
      </c>
    </row>
    <row r="98" spans="1:5">
      <c r="A98" s="88">
        <v>425339</v>
      </c>
      <c r="B98" s="90" t="s">
        <v>445</v>
      </c>
      <c r="C98" s="90" t="s">
        <v>360</v>
      </c>
      <c r="D98" s="47">
        <v>12</v>
      </c>
      <c r="E98" s="47">
        <v>1</v>
      </c>
    </row>
    <row r="99" spans="1:5" s="66" customFormat="1">
      <c r="A99" s="88">
        <v>425336</v>
      </c>
      <c r="B99" s="90" t="s">
        <v>444</v>
      </c>
      <c r="C99" s="90" t="s">
        <v>310</v>
      </c>
      <c r="D99" s="47">
        <v>6</v>
      </c>
      <c r="E99" s="91">
        <v>0.75</v>
      </c>
    </row>
    <row r="100" spans="1:5">
      <c r="A100" s="88">
        <v>425362</v>
      </c>
      <c r="B100" s="90" t="s">
        <v>446</v>
      </c>
      <c r="C100" s="90" t="s">
        <v>361</v>
      </c>
      <c r="D100" s="47">
        <v>12</v>
      </c>
      <c r="E100" s="91">
        <v>0.5</v>
      </c>
    </row>
    <row r="101" spans="1:5" s="66" customFormat="1">
      <c r="A101" s="88">
        <v>425377</v>
      </c>
      <c r="B101" s="90" t="s">
        <v>444</v>
      </c>
      <c r="C101" s="90" t="s">
        <v>190</v>
      </c>
      <c r="D101" s="47">
        <v>6</v>
      </c>
      <c r="E101" s="91">
        <v>0.75</v>
      </c>
    </row>
    <row r="102" spans="1:5">
      <c r="A102" s="88">
        <v>425374</v>
      </c>
      <c r="B102" s="90" t="s">
        <v>444</v>
      </c>
      <c r="C102" s="90" t="s">
        <v>311</v>
      </c>
      <c r="D102" s="47">
        <v>6</v>
      </c>
      <c r="E102" s="91">
        <v>0.75</v>
      </c>
    </row>
    <row r="103" spans="1:5">
      <c r="A103" s="88">
        <v>425385</v>
      </c>
      <c r="B103" s="90" t="s">
        <v>447</v>
      </c>
      <c r="C103" s="90" t="s">
        <v>201</v>
      </c>
      <c r="D103" s="47">
        <v>6</v>
      </c>
      <c r="E103" s="47">
        <v>1</v>
      </c>
    </row>
    <row r="104" spans="1:5">
      <c r="A104" s="88">
        <v>425386</v>
      </c>
      <c r="B104" s="90" t="s">
        <v>447</v>
      </c>
      <c r="C104" s="90" t="s">
        <v>205</v>
      </c>
      <c r="D104" s="47">
        <v>6</v>
      </c>
      <c r="E104" s="47">
        <v>1</v>
      </c>
    </row>
    <row r="105" spans="1:5">
      <c r="A105" s="87">
        <v>449561</v>
      </c>
      <c r="B105" s="90" t="s">
        <v>442</v>
      </c>
      <c r="C105" s="88" t="s">
        <v>362</v>
      </c>
      <c r="D105" s="47">
        <v>12</v>
      </c>
      <c r="E105" s="91">
        <v>0.5</v>
      </c>
    </row>
    <row r="106" spans="1:5">
      <c r="A106" s="88">
        <v>449562</v>
      </c>
      <c r="B106" s="90" t="s">
        <v>446</v>
      </c>
      <c r="C106" s="90" t="s">
        <v>363</v>
      </c>
      <c r="D106" s="47">
        <v>12</v>
      </c>
      <c r="E106" s="91">
        <v>0.5</v>
      </c>
    </row>
    <row r="107" spans="1:5">
      <c r="A107" s="88">
        <v>449563</v>
      </c>
      <c r="B107" s="90" t="s">
        <v>444</v>
      </c>
      <c r="C107" s="90" t="s">
        <v>189</v>
      </c>
      <c r="D107" s="47">
        <v>6</v>
      </c>
      <c r="E107" s="91">
        <v>0.75</v>
      </c>
    </row>
    <row r="108" spans="1:5">
      <c r="A108" s="87">
        <v>449564</v>
      </c>
      <c r="B108" s="90" t="s">
        <v>445</v>
      </c>
      <c r="C108" s="88" t="s">
        <v>364</v>
      </c>
      <c r="D108" s="47">
        <v>12</v>
      </c>
      <c r="E108" s="47">
        <v>1</v>
      </c>
    </row>
    <row r="109" spans="1:5">
      <c r="A109" s="88">
        <v>449566</v>
      </c>
      <c r="B109" s="90" t="s">
        <v>447</v>
      </c>
      <c r="C109" s="90" t="s">
        <v>204</v>
      </c>
      <c r="D109" s="47">
        <v>6</v>
      </c>
      <c r="E109" s="47">
        <v>1</v>
      </c>
    </row>
    <row r="110" spans="1:5">
      <c r="A110" s="88">
        <v>27835</v>
      </c>
      <c r="B110" s="90" t="s">
        <v>442</v>
      </c>
      <c r="C110" s="90" t="s">
        <v>365</v>
      </c>
      <c r="D110" s="47">
        <v>12</v>
      </c>
      <c r="E110" s="91">
        <v>0.5</v>
      </c>
    </row>
    <row r="111" spans="1:5">
      <c r="A111" s="88">
        <v>77810</v>
      </c>
      <c r="B111" s="90" t="s">
        <v>443</v>
      </c>
      <c r="C111" s="90" t="s">
        <v>366</v>
      </c>
      <c r="D111" s="47">
        <v>12</v>
      </c>
      <c r="E111" s="47"/>
    </row>
    <row r="112" spans="1:5">
      <c r="A112" s="88">
        <v>425334</v>
      </c>
      <c r="B112" s="90" t="s">
        <v>446</v>
      </c>
      <c r="C112" s="90" t="s">
        <v>367</v>
      </c>
      <c r="D112" s="47">
        <v>12</v>
      </c>
      <c r="E112" s="91">
        <v>0.5</v>
      </c>
    </row>
    <row r="113" spans="1:6">
      <c r="A113" s="88">
        <v>425335</v>
      </c>
      <c r="B113" s="90" t="s">
        <v>447</v>
      </c>
      <c r="C113" s="90" t="s">
        <v>202</v>
      </c>
      <c r="D113" s="47">
        <v>6</v>
      </c>
      <c r="E113" s="47">
        <v>1</v>
      </c>
    </row>
    <row r="114" spans="1:6">
      <c r="A114" s="88">
        <v>425371</v>
      </c>
      <c r="B114" s="90" t="s">
        <v>445</v>
      </c>
      <c r="C114" s="90" t="s">
        <v>368</v>
      </c>
      <c r="D114" s="47">
        <v>12</v>
      </c>
      <c r="E114" s="47">
        <v>1</v>
      </c>
    </row>
    <row r="115" spans="1:6">
      <c r="A115" s="88">
        <v>425375</v>
      </c>
      <c r="B115" s="90" t="s">
        <v>444</v>
      </c>
      <c r="C115" s="90" t="s">
        <v>186</v>
      </c>
      <c r="D115" s="47">
        <v>6</v>
      </c>
      <c r="E115" s="91">
        <v>0.75</v>
      </c>
    </row>
    <row r="116" spans="1:6">
      <c r="A116" s="88">
        <v>445185</v>
      </c>
      <c r="B116" s="90" t="s">
        <v>442</v>
      </c>
      <c r="C116" s="90" t="s">
        <v>369</v>
      </c>
      <c r="D116" s="47">
        <v>12</v>
      </c>
      <c r="E116" s="91">
        <v>0.5</v>
      </c>
    </row>
    <row r="117" spans="1:6">
      <c r="A117" s="88">
        <v>445186</v>
      </c>
      <c r="B117" s="90" t="s">
        <v>442</v>
      </c>
      <c r="C117" s="90" t="s">
        <v>370</v>
      </c>
      <c r="D117" s="47">
        <v>12</v>
      </c>
      <c r="E117" s="91">
        <v>0.5</v>
      </c>
    </row>
    <row r="118" spans="1:6">
      <c r="A118" s="88">
        <v>445187</v>
      </c>
      <c r="B118" s="90" t="s">
        <v>446</v>
      </c>
      <c r="C118" s="90" t="s">
        <v>371</v>
      </c>
      <c r="D118" s="47">
        <v>12</v>
      </c>
      <c r="E118" s="91">
        <v>0.5</v>
      </c>
    </row>
    <row r="119" spans="1:6">
      <c r="A119" s="88">
        <v>445189</v>
      </c>
      <c r="B119" s="90" t="s">
        <v>446</v>
      </c>
      <c r="C119" s="90" t="s">
        <v>372</v>
      </c>
      <c r="D119" s="47">
        <v>12</v>
      </c>
      <c r="E119" s="91">
        <v>0.5</v>
      </c>
    </row>
    <row r="120" spans="1:6">
      <c r="A120" s="88">
        <v>445190</v>
      </c>
      <c r="B120" s="90" t="s">
        <v>445</v>
      </c>
      <c r="C120" s="90" t="s">
        <v>373</v>
      </c>
      <c r="D120" s="47">
        <v>12</v>
      </c>
      <c r="E120" s="47">
        <v>1</v>
      </c>
    </row>
    <row r="121" spans="1:6">
      <c r="A121" s="88">
        <v>445192</v>
      </c>
      <c r="B121" s="90" t="s">
        <v>445</v>
      </c>
      <c r="C121" s="90" t="s">
        <v>374</v>
      </c>
      <c r="D121" s="47">
        <v>12</v>
      </c>
      <c r="E121" s="47">
        <v>1</v>
      </c>
    </row>
    <row r="122" spans="1:6">
      <c r="A122" s="88">
        <v>445193</v>
      </c>
      <c r="B122" s="90" t="s">
        <v>444</v>
      </c>
      <c r="C122" s="90" t="s">
        <v>188</v>
      </c>
      <c r="D122" s="47">
        <v>6</v>
      </c>
      <c r="E122" s="91">
        <v>0.75</v>
      </c>
    </row>
    <row r="123" spans="1:6">
      <c r="A123" s="88">
        <v>445194</v>
      </c>
      <c r="B123" s="90" t="s">
        <v>444</v>
      </c>
      <c r="C123" s="90" t="s">
        <v>187</v>
      </c>
      <c r="D123" s="47">
        <v>6</v>
      </c>
      <c r="E123" s="91">
        <v>0.75</v>
      </c>
    </row>
    <row r="124" spans="1:6">
      <c r="A124" s="88">
        <v>27834</v>
      </c>
      <c r="B124" s="90" t="s">
        <v>442</v>
      </c>
      <c r="C124" s="90" t="s">
        <v>375</v>
      </c>
      <c r="D124" s="47">
        <v>12</v>
      </c>
      <c r="E124" s="91">
        <v>0.5</v>
      </c>
    </row>
    <row r="125" spans="1:6">
      <c r="A125" s="88">
        <v>408921</v>
      </c>
      <c r="B125" s="90" t="s">
        <v>448</v>
      </c>
      <c r="C125" s="90" t="s">
        <v>294</v>
      </c>
      <c r="D125" s="47">
        <v>12</v>
      </c>
      <c r="E125" s="47"/>
    </row>
    <row r="126" spans="1:6" s="66" customFormat="1">
      <c r="A126" s="87">
        <v>408922</v>
      </c>
      <c r="B126" s="90" t="s">
        <v>450</v>
      </c>
      <c r="C126" s="88" t="s">
        <v>287</v>
      </c>
      <c r="D126" s="47">
        <v>12</v>
      </c>
      <c r="E126" s="47"/>
      <c r="F126" s="87"/>
    </row>
    <row r="127" spans="1:6" s="66" customFormat="1">
      <c r="A127" s="87">
        <v>408923</v>
      </c>
      <c r="B127" s="90" t="s">
        <v>451</v>
      </c>
      <c r="C127" s="88" t="s">
        <v>449</v>
      </c>
      <c r="D127" s="47">
        <v>12</v>
      </c>
      <c r="E127" s="47"/>
      <c r="F127" s="87"/>
    </row>
    <row r="128" spans="1:6">
      <c r="A128" s="88">
        <v>425341</v>
      </c>
      <c r="B128" s="90" t="s">
        <v>446</v>
      </c>
      <c r="C128" s="90" t="s">
        <v>376</v>
      </c>
      <c r="D128" s="47">
        <v>12</v>
      </c>
      <c r="E128" s="91">
        <v>0.5</v>
      </c>
    </row>
    <row r="129" spans="1:5">
      <c r="A129" s="88">
        <v>425346</v>
      </c>
      <c r="B129" s="90" t="s">
        <v>444</v>
      </c>
      <c r="C129" s="90" t="s">
        <v>192</v>
      </c>
      <c r="D129" s="47">
        <v>6</v>
      </c>
      <c r="E129" s="91">
        <v>0.75</v>
      </c>
    </row>
    <row r="130" spans="1:5">
      <c r="A130" s="88">
        <v>425350</v>
      </c>
      <c r="B130" s="90" t="s">
        <v>445</v>
      </c>
      <c r="C130" s="90" t="s">
        <v>377</v>
      </c>
      <c r="D130" s="47">
        <v>12</v>
      </c>
      <c r="E130" s="47">
        <v>1</v>
      </c>
    </row>
    <row r="131" spans="1:5">
      <c r="A131" s="88">
        <v>425365</v>
      </c>
      <c r="B131" s="90" t="s">
        <v>446</v>
      </c>
      <c r="C131" s="90" t="s">
        <v>378</v>
      </c>
      <c r="D131" s="47">
        <v>12</v>
      </c>
      <c r="E131" s="91">
        <v>0.5</v>
      </c>
    </row>
    <row r="132" spans="1:5">
      <c r="A132" s="88">
        <v>425373</v>
      </c>
      <c r="B132" s="90" t="s">
        <v>444</v>
      </c>
      <c r="C132" s="90" t="s">
        <v>193</v>
      </c>
      <c r="D132" s="47">
        <v>6</v>
      </c>
      <c r="E132" s="91">
        <v>0.75</v>
      </c>
    </row>
    <row r="133" spans="1:5">
      <c r="A133" s="88">
        <v>425382</v>
      </c>
      <c r="B133" s="90" t="s">
        <v>447</v>
      </c>
      <c r="C133" s="90" t="s">
        <v>203</v>
      </c>
      <c r="D133" s="47">
        <v>6</v>
      </c>
      <c r="E133" s="47">
        <v>1</v>
      </c>
    </row>
    <row r="134" spans="1:5">
      <c r="A134" s="88">
        <v>425333</v>
      </c>
      <c r="B134" s="90" t="s">
        <v>444</v>
      </c>
      <c r="C134" s="90" t="s">
        <v>185</v>
      </c>
      <c r="D134" s="47">
        <v>6</v>
      </c>
      <c r="E134" s="91">
        <v>0.75</v>
      </c>
    </row>
    <row r="135" spans="1:5">
      <c r="A135" s="88">
        <v>429580</v>
      </c>
      <c r="B135" s="90" t="s">
        <v>446</v>
      </c>
      <c r="C135" s="90" t="s">
        <v>379</v>
      </c>
      <c r="D135" s="47">
        <v>12</v>
      </c>
      <c r="E135" s="91">
        <v>0.5</v>
      </c>
    </row>
    <row r="136" spans="1:5">
      <c r="A136" s="88">
        <v>429585</v>
      </c>
      <c r="B136" s="90" t="s">
        <v>442</v>
      </c>
      <c r="C136" s="90" t="s">
        <v>380</v>
      </c>
      <c r="D136" s="47">
        <v>12</v>
      </c>
      <c r="E136" s="91">
        <v>0.5</v>
      </c>
    </row>
    <row r="137" spans="1:5">
      <c r="A137" s="88">
        <v>425366</v>
      </c>
      <c r="B137" s="90" t="s">
        <v>446</v>
      </c>
      <c r="C137" s="90" t="s">
        <v>381</v>
      </c>
      <c r="D137" s="47">
        <v>12</v>
      </c>
      <c r="E137" s="91">
        <v>0.5</v>
      </c>
    </row>
    <row r="138" spans="1:5">
      <c r="A138" s="88">
        <v>425369</v>
      </c>
      <c r="B138" s="90" t="s">
        <v>445</v>
      </c>
      <c r="C138" s="90" t="s">
        <v>382</v>
      </c>
      <c r="D138" s="47">
        <v>12</v>
      </c>
      <c r="E138" s="47">
        <v>1</v>
      </c>
    </row>
    <row r="139" spans="1:5">
      <c r="A139" s="88">
        <v>425370</v>
      </c>
      <c r="B139" s="90" t="s">
        <v>445</v>
      </c>
      <c r="C139" s="90" t="s">
        <v>383</v>
      </c>
      <c r="D139" s="47">
        <v>12</v>
      </c>
      <c r="E139" s="47">
        <v>1</v>
      </c>
    </row>
    <row r="140" spans="1:5">
      <c r="A140" s="88">
        <v>454502</v>
      </c>
      <c r="B140" s="90" t="s">
        <v>452</v>
      </c>
      <c r="C140" s="90" t="s">
        <v>384</v>
      </c>
      <c r="D140" s="47">
        <v>6</v>
      </c>
      <c r="E140" s="91">
        <v>0.75</v>
      </c>
    </row>
    <row r="141" spans="1:5">
      <c r="A141" s="88">
        <v>454508</v>
      </c>
      <c r="B141" s="90" t="s">
        <v>452</v>
      </c>
      <c r="C141" s="90" t="s">
        <v>388</v>
      </c>
      <c r="D141" s="47">
        <v>6</v>
      </c>
      <c r="E141" s="91">
        <v>0.75</v>
      </c>
    </row>
    <row r="142" spans="1:5">
      <c r="A142" s="88">
        <v>454504</v>
      </c>
      <c r="B142" s="90" t="s">
        <v>452</v>
      </c>
      <c r="C142" s="90" t="s">
        <v>385</v>
      </c>
      <c r="D142" s="47">
        <v>6</v>
      </c>
      <c r="E142" s="91">
        <v>0.75</v>
      </c>
    </row>
    <row r="143" spans="1:5">
      <c r="A143" s="88">
        <v>454506</v>
      </c>
      <c r="B143" s="90" t="s">
        <v>453</v>
      </c>
      <c r="C143" s="90" t="s">
        <v>386</v>
      </c>
      <c r="D143" s="47">
        <v>12</v>
      </c>
      <c r="E143" s="47">
        <v>0.5</v>
      </c>
    </row>
    <row r="144" spans="1:5">
      <c r="A144" s="88">
        <v>454507</v>
      </c>
      <c r="B144" s="90" t="s">
        <v>453</v>
      </c>
      <c r="C144" s="90" t="s">
        <v>387</v>
      </c>
      <c r="D144" s="47">
        <v>12</v>
      </c>
      <c r="E144" s="47">
        <v>0.5</v>
      </c>
    </row>
    <row r="145" spans="1:5">
      <c r="A145" s="88">
        <v>354495</v>
      </c>
      <c r="B145" s="90" t="s">
        <v>454</v>
      </c>
      <c r="C145" s="90" t="s">
        <v>286</v>
      </c>
      <c r="D145" s="47">
        <v>12</v>
      </c>
      <c r="E145" s="47">
        <v>0.5</v>
      </c>
    </row>
    <row r="146" spans="1:5">
      <c r="A146" s="88">
        <v>364525</v>
      </c>
      <c r="B146" s="90" t="s">
        <v>454</v>
      </c>
      <c r="C146" s="90" t="s">
        <v>101</v>
      </c>
      <c r="D146" s="47">
        <v>12</v>
      </c>
      <c r="E146" s="47">
        <v>0.5</v>
      </c>
    </row>
    <row r="147" spans="1:5">
      <c r="A147" s="88">
        <v>447414</v>
      </c>
      <c r="B147" s="90" t="s">
        <v>455</v>
      </c>
      <c r="C147" s="90" t="s">
        <v>222</v>
      </c>
      <c r="D147" s="47">
        <v>6</v>
      </c>
      <c r="E147" s="47">
        <v>0.5</v>
      </c>
    </row>
    <row r="148" spans="1:5">
      <c r="A148" s="88">
        <v>447416</v>
      </c>
      <c r="B148" s="90" t="s">
        <v>455</v>
      </c>
      <c r="C148" s="90" t="s">
        <v>224</v>
      </c>
      <c r="D148" s="47">
        <v>6</v>
      </c>
      <c r="E148" s="47">
        <v>0.5</v>
      </c>
    </row>
    <row r="149" spans="1:5">
      <c r="A149" s="88">
        <v>447418</v>
      </c>
      <c r="B149" s="90" t="s">
        <v>455</v>
      </c>
      <c r="C149" s="90" t="s">
        <v>223</v>
      </c>
      <c r="D149" s="47">
        <v>6</v>
      </c>
      <c r="E149" s="47">
        <v>0.5</v>
      </c>
    </row>
    <row r="150" spans="1:5">
      <c r="A150" s="88">
        <v>447419</v>
      </c>
      <c r="B150" s="90" t="s">
        <v>455</v>
      </c>
      <c r="C150" s="90" t="s">
        <v>269</v>
      </c>
      <c r="D150" s="47">
        <v>6</v>
      </c>
      <c r="E150" s="47">
        <v>0.5</v>
      </c>
    </row>
    <row r="151" spans="1:5">
      <c r="A151" s="88">
        <v>447422</v>
      </c>
      <c r="B151" s="90" t="s">
        <v>455</v>
      </c>
      <c r="C151" s="90" t="s">
        <v>268</v>
      </c>
      <c r="D151" s="47">
        <v>6</v>
      </c>
      <c r="E151" s="47">
        <v>0.5</v>
      </c>
    </row>
    <row r="152" spans="1:5">
      <c r="A152" s="88">
        <v>447423</v>
      </c>
      <c r="B152" s="90" t="s">
        <v>455</v>
      </c>
      <c r="C152" s="90" t="s">
        <v>296</v>
      </c>
      <c r="D152" s="47">
        <v>6</v>
      </c>
      <c r="E152" s="47">
        <v>0.5</v>
      </c>
    </row>
    <row r="153" spans="1:5">
      <c r="A153" s="88">
        <v>432470</v>
      </c>
      <c r="B153" s="90" t="s">
        <v>456</v>
      </c>
      <c r="C153" s="90" t="s">
        <v>119</v>
      </c>
      <c r="D153" s="47">
        <v>12</v>
      </c>
      <c r="E153" s="47">
        <v>0.5</v>
      </c>
    </row>
    <row r="154" spans="1:5">
      <c r="A154" s="88">
        <v>432475</v>
      </c>
      <c r="B154" s="90" t="s">
        <v>456</v>
      </c>
      <c r="C154" s="90" t="s">
        <v>118</v>
      </c>
      <c r="D154" s="47">
        <v>12</v>
      </c>
      <c r="E154" s="47">
        <v>0.5</v>
      </c>
    </row>
    <row r="155" spans="1:5">
      <c r="A155" s="88">
        <v>432478</v>
      </c>
      <c r="B155" s="90" t="s">
        <v>456</v>
      </c>
      <c r="C155" s="90" t="s">
        <v>117</v>
      </c>
      <c r="D155" s="47">
        <v>12</v>
      </c>
      <c r="E155" s="47">
        <v>0.5</v>
      </c>
    </row>
    <row r="156" spans="1:5">
      <c r="A156" s="88">
        <v>256523</v>
      </c>
      <c r="B156" s="90" t="s">
        <v>457</v>
      </c>
      <c r="C156" s="90" t="s">
        <v>142</v>
      </c>
      <c r="D156" s="47">
        <v>6</v>
      </c>
      <c r="E156" s="47">
        <v>0.5</v>
      </c>
    </row>
    <row r="157" spans="1:5">
      <c r="A157" s="88">
        <v>323503</v>
      </c>
      <c r="B157" s="90" t="s">
        <v>274</v>
      </c>
      <c r="C157" s="90" t="s">
        <v>254</v>
      </c>
      <c r="D157" s="47">
        <v>6</v>
      </c>
      <c r="E157" s="47">
        <v>0.5</v>
      </c>
    </row>
    <row r="158" spans="1:5">
      <c r="A158" s="88">
        <v>447429</v>
      </c>
      <c r="B158" s="90" t="s">
        <v>458</v>
      </c>
      <c r="C158" s="90" t="s">
        <v>198</v>
      </c>
      <c r="D158" s="47">
        <v>12</v>
      </c>
      <c r="E158" s="47">
        <v>0.5</v>
      </c>
    </row>
    <row r="159" spans="1:5">
      <c r="A159" s="88">
        <v>447430</v>
      </c>
      <c r="B159" s="90" t="s">
        <v>458</v>
      </c>
      <c r="C159" s="90" t="s">
        <v>199</v>
      </c>
      <c r="D159" s="47">
        <v>12</v>
      </c>
      <c r="E159" s="47">
        <v>0.5</v>
      </c>
    </row>
    <row r="160" spans="1:5">
      <c r="A160" s="88">
        <v>447431</v>
      </c>
      <c r="B160" s="90" t="s">
        <v>458</v>
      </c>
      <c r="C160" s="90" t="s">
        <v>200</v>
      </c>
      <c r="D160" s="47">
        <v>12</v>
      </c>
      <c r="E160" s="47">
        <v>0.5</v>
      </c>
    </row>
    <row r="161" spans="1:5">
      <c r="A161" s="88">
        <v>454511</v>
      </c>
      <c r="B161" s="90" t="s">
        <v>459</v>
      </c>
      <c r="C161" s="90" t="s">
        <v>213</v>
      </c>
      <c r="D161" s="47">
        <v>12</v>
      </c>
      <c r="E161" s="47">
        <v>0.5</v>
      </c>
    </row>
    <row r="162" spans="1:5">
      <c r="A162" s="88">
        <v>454512</v>
      </c>
      <c r="B162" s="90" t="s">
        <v>460</v>
      </c>
      <c r="C162" s="90" t="s">
        <v>302</v>
      </c>
      <c r="D162" s="47">
        <v>12</v>
      </c>
      <c r="E162" s="47">
        <v>1</v>
      </c>
    </row>
    <row r="163" spans="1:5">
      <c r="A163" s="88">
        <v>50822</v>
      </c>
      <c r="B163" s="90" t="s">
        <v>461</v>
      </c>
      <c r="C163" s="90" t="s">
        <v>389</v>
      </c>
      <c r="D163" s="47">
        <v>4</v>
      </c>
      <c r="E163" s="47">
        <v>1</v>
      </c>
    </row>
    <row r="164" spans="1:5">
      <c r="A164" s="88">
        <v>358706</v>
      </c>
      <c r="B164" s="90" t="s">
        <v>462</v>
      </c>
      <c r="C164" s="90" t="s">
        <v>111</v>
      </c>
      <c r="D164" s="47">
        <v>6</v>
      </c>
      <c r="E164" s="91">
        <v>0.75</v>
      </c>
    </row>
    <row r="165" spans="1:5">
      <c r="A165" s="88">
        <v>358707</v>
      </c>
      <c r="B165" s="90" t="s">
        <v>462</v>
      </c>
      <c r="C165" s="90" t="s">
        <v>110</v>
      </c>
      <c r="D165" s="47">
        <v>6</v>
      </c>
      <c r="E165" s="91">
        <v>0.75</v>
      </c>
    </row>
    <row r="166" spans="1:5">
      <c r="A166" s="88">
        <v>358708</v>
      </c>
      <c r="B166" s="90" t="s">
        <v>463</v>
      </c>
      <c r="C166" s="90" t="s">
        <v>270</v>
      </c>
      <c r="D166" s="47">
        <v>6</v>
      </c>
      <c r="E166" s="47">
        <v>1</v>
      </c>
    </row>
    <row r="167" spans="1:5">
      <c r="A167" s="88">
        <v>358709</v>
      </c>
      <c r="B167" s="90" t="s">
        <v>463</v>
      </c>
      <c r="C167" s="90" t="s">
        <v>272</v>
      </c>
      <c r="D167" s="47">
        <v>6</v>
      </c>
      <c r="E167" s="47">
        <v>1</v>
      </c>
    </row>
    <row r="168" spans="1:5">
      <c r="A168" s="88">
        <v>374546</v>
      </c>
      <c r="B168" s="90" t="s">
        <v>460</v>
      </c>
      <c r="C168" s="90" t="s">
        <v>56</v>
      </c>
      <c r="D168" s="47">
        <v>12</v>
      </c>
      <c r="E168" s="47">
        <v>1</v>
      </c>
    </row>
    <row r="169" spans="1:5">
      <c r="A169" s="88">
        <v>374547</v>
      </c>
      <c r="B169" s="90" t="s">
        <v>460</v>
      </c>
      <c r="C169" s="90" t="s">
        <v>55</v>
      </c>
      <c r="D169" s="47">
        <v>12</v>
      </c>
      <c r="E169" s="47">
        <v>1</v>
      </c>
    </row>
    <row r="170" spans="1:5">
      <c r="A170" s="88">
        <v>443531</v>
      </c>
      <c r="B170" s="90" t="s">
        <v>459</v>
      </c>
      <c r="C170" s="90" t="s">
        <v>109</v>
      </c>
      <c r="D170" s="47">
        <v>12</v>
      </c>
      <c r="E170" s="47">
        <v>12</v>
      </c>
    </row>
    <row r="171" spans="1:5">
      <c r="A171" s="88">
        <v>443532</v>
      </c>
      <c r="B171" s="90" t="s">
        <v>459</v>
      </c>
      <c r="C171" s="90" t="s">
        <v>108</v>
      </c>
      <c r="D171" s="47">
        <v>12</v>
      </c>
      <c r="E171" s="47">
        <v>12</v>
      </c>
    </row>
    <row r="172" spans="1:5">
      <c r="A172" s="88">
        <v>429931</v>
      </c>
      <c r="B172" s="90" t="s">
        <v>464</v>
      </c>
      <c r="C172" s="90" t="s">
        <v>233</v>
      </c>
      <c r="D172" s="47">
        <v>12</v>
      </c>
      <c r="E172" s="47">
        <v>0.5</v>
      </c>
    </row>
    <row r="173" spans="1:5">
      <c r="A173" s="88">
        <v>429932</v>
      </c>
      <c r="B173" s="90" t="s">
        <v>465</v>
      </c>
      <c r="C173" s="90" t="s">
        <v>181</v>
      </c>
      <c r="D173" s="47">
        <v>6</v>
      </c>
      <c r="E173" s="47">
        <v>0.25</v>
      </c>
    </row>
    <row r="174" spans="1:5">
      <c r="A174" s="88">
        <v>429933</v>
      </c>
      <c r="B174" s="90" t="s">
        <v>465</v>
      </c>
      <c r="C174" s="90" t="s">
        <v>234</v>
      </c>
      <c r="D174" s="47">
        <v>6</v>
      </c>
      <c r="E174" s="47">
        <v>0.25</v>
      </c>
    </row>
    <row r="175" spans="1:5">
      <c r="A175" s="88">
        <v>358914</v>
      </c>
      <c r="B175" s="90" t="s">
        <v>466</v>
      </c>
      <c r="C175" s="90" t="s">
        <v>215</v>
      </c>
      <c r="D175" s="47">
        <v>12</v>
      </c>
      <c r="E175" s="47">
        <v>0.5</v>
      </c>
    </row>
    <row r="176" spans="1:5">
      <c r="A176" s="88">
        <v>374561</v>
      </c>
      <c r="B176" s="90" t="s">
        <v>466</v>
      </c>
      <c r="C176" s="90" t="s">
        <v>214</v>
      </c>
      <c r="D176" s="47">
        <v>12</v>
      </c>
      <c r="E176" s="47">
        <v>0.5</v>
      </c>
    </row>
    <row r="177" spans="1:5">
      <c r="A177" s="88">
        <v>449558</v>
      </c>
      <c r="B177" s="90" t="s">
        <v>466</v>
      </c>
      <c r="C177" s="90" t="s">
        <v>216</v>
      </c>
      <c r="D177" s="47">
        <v>12</v>
      </c>
      <c r="E177" s="47">
        <v>0.5</v>
      </c>
    </row>
    <row r="178" spans="1:5">
      <c r="A178" s="88">
        <v>449560</v>
      </c>
      <c r="B178" s="90" t="s">
        <v>466</v>
      </c>
      <c r="C178" s="90" t="s">
        <v>295</v>
      </c>
      <c r="D178" s="47">
        <v>12</v>
      </c>
      <c r="E178" s="47">
        <v>0.5</v>
      </c>
    </row>
    <row r="179" spans="1:5">
      <c r="A179" s="88">
        <v>374550</v>
      </c>
      <c r="B179" s="90" t="s">
        <v>467</v>
      </c>
      <c r="C179" s="90" t="s">
        <v>182</v>
      </c>
      <c r="D179" s="47">
        <v>6</v>
      </c>
      <c r="E179" s="47">
        <v>0.75</v>
      </c>
    </row>
    <row r="180" spans="1:5">
      <c r="A180" s="88">
        <v>374554</v>
      </c>
      <c r="B180" s="90" t="s">
        <v>467</v>
      </c>
      <c r="C180" s="90" t="s">
        <v>183</v>
      </c>
      <c r="D180" s="47">
        <v>6</v>
      </c>
      <c r="E180" s="47">
        <v>0.75</v>
      </c>
    </row>
    <row r="181" spans="1:5">
      <c r="A181" s="88">
        <v>443535</v>
      </c>
      <c r="B181" s="90" t="s">
        <v>468</v>
      </c>
      <c r="C181" s="90" t="s">
        <v>210</v>
      </c>
      <c r="D181" s="47">
        <v>12</v>
      </c>
      <c r="E181" s="47">
        <v>0.5</v>
      </c>
    </row>
    <row r="182" spans="1:5">
      <c r="A182" s="88">
        <v>443538</v>
      </c>
      <c r="B182" s="90" t="s">
        <v>468</v>
      </c>
      <c r="C182" s="90" t="s">
        <v>212</v>
      </c>
      <c r="D182" s="47">
        <v>12</v>
      </c>
      <c r="E182" s="47">
        <v>0.5</v>
      </c>
    </row>
    <row r="183" spans="1:5">
      <c r="A183" s="88">
        <v>443540</v>
      </c>
      <c r="B183" s="90" t="s">
        <v>468</v>
      </c>
      <c r="C183" s="90" t="s">
        <v>209</v>
      </c>
      <c r="D183" s="47">
        <v>12</v>
      </c>
      <c r="E183" s="47">
        <v>0.5</v>
      </c>
    </row>
    <row r="184" spans="1:5">
      <c r="A184" s="88">
        <v>443544</v>
      </c>
      <c r="B184" s="90" t="s">
        <v>468</v>
      </c>
      <c r="C184" s="90" t="s">
        <v>211</v>
      </c>
      <c r="D184" s="47">
        <v>12</v>
      </c>
      <c r="E184" s="47">
        <v>0.5</v>
      </c>
    </row>
    <row r="185" spans="1:5">
      <c r="A185" s="88">
        <v>358718</v>
      </c>
      <c r="B185" s="90" t="s">
        <v>469</v>
      </c>
      <c r="C185" s="90" t="s">
        <v>184</v>
      </c>
      <c r="D185" s="47">
        <v>12</v>
      </c>
      <c r="E185" s="47">
        <v>0.5</v>
      </c>
    </row>
    <row r="186" spans="1:5">
      <c r="A186" s="87">
        <v>358719</v>
      </c>
      <c r="B186" s="90" t="s">
        <v>469</v>
      </c>
      <c r="C186" s="88" t="s">
        <v>232</v>
      </c>
      <c r="D186" s="47">
        <v>12</v>
      </c>
      <c r="E186" s="47">
        <v>0.5</v>
      </c>
    </row>
    <row r="187" spans="1:5">
      <c r="A187" s="88">
        <v>358721</v>
      </c>
      <c r="B187" s="90" t="s">
        <v>470</v>
      </c>
      <c r="C187" s="90" t="s">
        <v>390</v>
      </c>
      <c r="D187" s="47">
        <v>6</v>
      </c>
      <c r="E187" s="47">
        <v>0.75</v>
      </c>
    </row>
    <row r="188" spans="1:5">
      <c r="A188" s="88">
        <v>358722</v>
      </c>
      <c r="B188" s="90" t="s">
        <v>470</v>
      </c>
      <c r="C188" s="90" t="s">
        <v>391</v>
      </c>
      <c r="D188" s="47">
        <v>6</v>
      </c>
      <c r="E188" s="47">
        <v>0.75</v>
      </c>
    </row>
    <row r="189" spans="1:5">
      <c r="A189" s="88">
        <v>54346</v>
      </c>
      <c r="B189" s="90" t="s">
        <v>471</v>
      </c>
      <c r="C189" s="90" t="s">
        <v>392</v>
      </c>
      <c r="D189" s="47">
        <v>12</v>
      </c>
      <c r="E189" s="47">
        <v>0.5</v>
      </c>
    </row>
    <row r="190" spans="1:5">
      <c r="A190" s="88">
        <v>109368</v>
      </c>
      <c r="B190" s="90" t="s">
        <v>472</v>
      </c>
      <c r="C190" s="90" t="s">
        <v>144</v>
      </c>
      <c r="D190" s="47">
        <v>6</v>
      </c>
      <c r="E190" s="47">
        <v>0.75</v>
      </c>
    </row>
    <row r="191" spans="1:5">
      <c r="A191" s="88">
        <v>157948</v>
      </c>
      <c r="B191" s="90" t="s">
        <v>473</v>
      </c>
      <c r="C191" s="90" t="s">
        <v>393</v>
      </c>
      <c r="D191" s="47">
        <v>21</v>
      </c>
      <c r="E191" s="47">
        <v>1</v>
      </c>
    </row>
    <row r="192" spans="1:5">
      <c r="A192" s="88">
        <v>157964</v>
      </c>
      <c r="B192" s="90" t="s">
        <v>472</v>
      </c>
      <c r="C192" s="90" t="s">
        <v>143</v>
      </c>
      <c r="D192" s="47">
        <v>6</v>
      </c>
      <c r="E192" s="47">
        <v>0.75</v>
      </c>
    </row>
    <row r="193" spans="1:5">
      <c r="A193" s="88">
        <v>386873</v>
      </c>
      <c r="B193" s="90" t="s">
        <v>474</v>
      </c>
      <c r="C193" s="90" t="s">
        <v>394</v>
      </c>
      <c r="D193" s="47">
        <v>12</v>
      </c>
      <c r="E193" s="47">
        <v>0.5</v>
      </c>
    </row>
    <row r="194" spans="1:5">
      <c r="A194" s="88">
        <v>386875</v>
      </c>
      <c r="B194" s="90" t="s">
        <v>474</v>
      </c>
      <c r="C194" s="90" t="s">
        <v>395</v>
      </c>
      <c r="D194" s="47">
        <v>12</v>
      </c>
      <c r="E194" s="47">
        <v>0.5</v>
      </c>
    </row>
    <row r="195" spans="1:5">
      <c r="A195" s="88">
        <v>144565</v>
      </c>
      <c r="B195" s="90" t="s">
        <v>475</v>
      </c>
      <c r="C195" s="90" t="s">
        <v>396</v>
      </c>
      <c r="D195" s="47">
        <v>12</v>
      </c>
      <c r="E195" s="47">
        <v>0.5</v>
      </c>
    </row>
    <row r="196" spans="1:5">
      <c r="A196" s="88">
        <v>144566</v>
      </c>
      <c r="B196" s="90" t="s">
        <v>476</v>
      </c>
      <c r="C196" s="90" t="s">
        <v>271</v>
      </c>
      <c r="D196" s="47">
        <v>6</v>
      </c>
      <c r="E196" s="47">
        <v>1</v>
      </c>
    </row>
    <row r="197" spans="1:5">
      <c r="A197" s="88">
        <v>312580</v>
      </c>
      <c r="B197" s="90" t="s">
        <v>477</v>
      </c>
      <c r="C197" s="90" t="s">
        <v>24</v>
      </c>
      <c r="D197" s="47">
        <v>6</v>
      </c>
      <c r="E197" s="91">
        <v>0.75</v>
      </c>
    </row>
    <row r="198" spans="1:5">
      <c r="A198" s="88">
        <v>358803</v>
      </c>
      <c r="B198" s="90" t="s">
        <v>478</v>
      </c>
      <c r="C198" s="90" t="s">
        <v>228</v>
      </c>
      <c r="D198" s="47">
        <v>12</v>
      </c>
      <c r="E198" s="47">
        <v>0.5</v>
      </c>
    </row>
    <row r="199" spans="1:5">
      <c r="A199" s="88">
        <v>358804</v>
      </c>
      <c r="B199" s="90" t="s">
        <v>478</v>
      </c>
      <c r="C199" s="90" t="s">
        <v>230</v>
      </c>
      <c r="D199" s="47">
        <v>12</v>
      </c>
      <c r="E199" s="47">
        <v>0.5</v>
      </c>
    </row>
    <row r="200" spans="1:5">
      <c r="A200" s="88">
        <v>358852</v>
      </c>
      <c r="B200" s="90" t="s">
        <v>479</v>
      </c>
      <c r="C200" s="90" t="s">
        <v>255</v>
      </c>
      <c r="D200" s="47">
        <v>6</v>
      </c>
      <c r="E200" s="47">
        <v>0.75</v>
      </c>
    </row>
    <row r="201" spans="1:5">
      <c r="A201" s="88">
        <v>358855</v>
      </c>
      <c r="B201" s="90" t="s">
        <v>479</v>
      </c>
      <c r="C201" s="90" t="s">
        <v>260</v>
      </c>
      <c r="D201" s="47">
        <v>6</v>
      </c>
      <c r="E201" s="47">
        <v>0.75</v>
      </c>
    </row>
    <row r="202" spans="1:5">
      <c r="A202" s="88">
        <v>358869</v>
      </c>
      <c r="B202" s="90" t="s">
        <v>480</v>
      </c>
      <c r="C202" s="90" t="s">
        <v>106</v>
      </c>
      <c r="D202" s="47">
        <v>12</v>
      </c>
      <c r="E202" s="47">
        <v>1</v>
      </c>
    </row>
    <row r="203" spans="1:5">
      <c r="A203" s="88">
        <v>358870</v>
      </c>
      <c r="B203" s="90" t="s">
        <v>480</v>
      </c>
      <c r="C203" s="90" t="s">
        <v>105</v>
      </c>
      <c r="D203" s="47">
        <v>12</v>
      </c>
      <c r="E203" s="47">
        <v>1</v>
      </c>
    </row>
    <row r="204" spans="1:5">
      <c r="A204" s="88">
        <v>364531</v>
      </c>
      <c r="B204" s="90" t="s">
        <v>480</v>
      </c>
      <c r="C204" s="90" t="s">
        <v>107</v>
      </c>
      <c r="D204" s="47">
        <v>12</v>
      </c>
      <c r="E204" s="47">
        <v>1</v>
      </c>
    </row>
    <row r="205" spans="1:5">
      <c r="A205" s="88">
        <v>364996</v>
      </c>
      <c r="B205" s="90" t="s">
        <v>478</v>
      </c>
      <c r="C205" s="90" t="s">
        <v>226</v>
      </c>
      <c r="D205" s="47">
        <v>12</v>
      </c>
      <c r="E205" s="47">
        <v>0.5</v>
      </c>
    </row>
    <row r="206" spans="1:5">
      <c r="A206" s="88">
        <v>366041</v>
      </c>
      <c r="B206" s="90" t="s">
        <v>478</v>
      </c>
      <c r="C206" s="90" t="s">
        <v>227</v>
      </c>
      <c r="D206" s="47">
        <v>12</v>
      </c>
      <c r="E206" s="47">
        <v>0.5</v>
      </c>
    </row>
    <row r="207" spans="1:5">
      <c r="A207" s="88">
        <v>367322</v>
      </c>
      <c r="B207" s="90" t="s">
        <v>479</v>
      </c>
      <c r="C207" s="90" t="s">
        <v>257</v>
      </c>
      <c r="D207" s="47">
        <v>6</v>
      </c>
      <c r="E207" s="47">
        <v>0.75</v>
      </c>
    </row>
    <row r="208" spans="1:5">
      <c r="A208" s="88">
        <v>367343</v>
      </c>
      <c r="B208" s="90" t="s">
        <v>479</v>
      </c>
      <c r="C208" s="90" t="s">
        <v>261</v>
      </c>
      <c r="D208" s="47">
        <v>6</v>
      </c>
      <c r="E208" s="47">
        <v>0.75</v>
      </c>
    </row>
    <row r="209" spans="1:5">
      <c r="A209" s="88">
        <v>406243</v>
      </c>
      <c r="B209" s="90" t="s">
        <v>478</v>
      </c>
      <c r="C209" s="90" t="s">
        <v>229</v>
      </c>
      <c r="D209" s="47">
        <v>12</v>
      </c>
      <c r="E209" s="47">
        <v>0.5</v>
      </c>
    </row>
    <row r="210" spans="1:5">
      <c r="A210" s="88">
        <v>406246</v>
      </c>
      <c r="B210" s="90" t="s">
        <v>480</v>
      </c>
      <c r="C210" s="90" t="s">
        <v>104</v>
      </c>
      <c r="D210" s="47">
        <v>12</v>
      </c>
      <c r="E210" s="47">
        <v>1</v>
      </c>
    </row>
    <row r="211" spans="1:5">
      <c r="A211" s="88">
        <v>406249</v>
      </c>
      <c r="B211" s="90" t="s">
        <v>479</v>
      </c>
      <c r="C211" s="90" t="s">
        <v>256</v>
      </c>
      <c r="D211" s="47">
        <v>6</v>
      </c>
      <c r="E211" s="47">
        <v>0.75</v>
      </c>
    </row>
    <row r="212" spans="1:5">
      <c r="A212" s="88">
        <v>443273</v>
      </c>
      <c r="B212" s="90" t="s">
        <v>480</v>
      </c>
      <c r="C212" s="90" t="s">
        <v>103</v>
      </c>
      <c r="D212" s="47">
        <v>12</v>
      </c>
      <c r="E212" s="47">
        <v>1</v>
      </c>
    </row>
    <row r="213" spans="1:5">
      <c r="A213" s="88">
        <v>443277</v>
      </c>
      <c r="B213" s="90" t="s">
        <v>480</v>
      </c>
      <c r="C213" s="90" t="s">
        <v>102</v>
      </c>
      <c r="D213" s="47">
        <v>12</v>
      </c>
      <c r="E213" s="47">
        <v>1</v>
      </c>
    </row>
    <row r="214" spans="1:5">
      <c r="A214" s="88">
        <v>443280</v>
      </c>
      <c r="B214" s="90" t="s">
        <v>478</v>
      </c>
      <c r="C214" s="90" t="s">
        <v>231</v>
      </c>
      <c r="D214" s="47">
        <v>12</v>
      </c>
      <c r="E214" s="47">
        <v>0.5</v>
      </c>
    </row>
    <row r="215" spans="1:5">
      <c r="A215" s="88">
        <v>443281</v>
      </c>
      <c r="B215" s="90" t="s">
        <v>478</v>
      </c>
      <c r="C215" s="90" t="s">
        <v>225</v>
      </c>
      <c r="D215" s="47">
        <v>12</v>
      </c>
      <c r="E215" s="47">
        <v>0.5</v>
      </c>
    </row>
    <row r="216" spans="1:5">
      <c r="A216" s="88">
        <v>443282</v>
      </c>
      <c r="B216" s="90" t="s">
        <v>479</v>
      </c>
      <c r="C216" s="90" t="s">
        <v>258</v>
      </c>
      <c r="D216" s="47">
        <v>6</v>
      </c>
      <c r="E216" s="47">
        <v>0.75</v>
      </c>
    </row>
    <row r="217" spans="1:5">
      <c r="A217" s="88">
        <v>443283</v>
      </c>
      <c r="B217" s="90" t="s">
        <v>479</v>
      </c>
      <c r="C217" s="90" t="s">
        <v>259</v>
      </c>
      <c r="D217" s="47">
        <v>6</v>
      </c>
      <c r="E217" s="47">
        <v>0.75</v>
      </c>
    </row>
    <row r="218" spans="1:5">
      <c r="A218" s="88">
        <v>447432</v>
      </c>
      <c r="B218" s="90" t="s">
        <v>481</v>
      </c>
      <c r="C218" s="90" t="s">
        <v>397</v>
      </c>
      <c r="D218" s="47">
        <v>12</v>
      </c>
      <c r="E218" s="47">
        <v>0.5</v>
      </c>
    </row>
    <row r="219" spans="1:5">
      <c r="A219" s="88">
        <v>447433</v>
      </c>
      <c r="B219" s="90" t="s">
        <v>481</v>
      </c>
      <c r="C219" s="90" t="s">
        <v>398</v>
      </c>
      <c r="D219" s="47">
        <v>12</v>
      </c>
      <c r="E219" s="47">
        <v>0.5</v>
      </c>
    </row>
    <row r="220" spans="1:5">
      <c r="A220" s="88">
        <v>358884</v>
      </c>
      <c r="B220" s="90" t="s">
        <v>482</v>
      </c>
      <c r="C220" s="90" t="s">
        <v>35</v>
      </c>
      <c r="D220" s="47">
        <v>12</v>
      </c>
      <c r="E220" s="47">
        <v>1</v>
      </c>
    </row>
    <row r="221" spans="1:5">
      <c r="A221" s="88">
        <v>358886</v>
      </c>
      <c r="B221" s="90" t="s">
        <v>483</v>
      </c>
      <c r="C221" s="90" t="s">
        <v>164</v>
      </c>
      <c r="D221" s="47">
        <v>6</v>
      </c>
      <c r="E221" s="47">
        <v>1</v>
      </c>
    </row>
    <row r="222" spans="1:5">
      <c r="A222" s="88">
        <v>360078</v>
      </c>
      <c r="B222" s="90" t="s">
        <v>482</v>
      </c>
      <c r="C222" s="90" t="s">
        <v>25</v>
      </c>
      <c r="D222" s="47">
        <v>12</v>
      </c>
      <c r="E222" s="47">
        <v>1</v>
      </c>
    </row>
    <row r="223" spans="1:5">
      <c r="A223" s="88">
        <v>358895</v>
      </c>
      <c r="B223" s="90" t="s">
        <v>484</v>
      </c>
      <c r="C223" s="90" t="s">
        <v>34</v>
      </c>
      <c r="D223" s="47">
        <v>12</v>
      </c>
      <c r="E223" s="47">
        <v>1</v>
      </c>
    </row>
    <row r="224" spans="1:5">
      <c r="A224" s="88">
        <v>358896</v>
      </c>
      <c r="B224" s="90" t="s">
        <v>484</v>
      </c>
      <c r="C224" s="90" t="s">
        <v>32</v>
      </c>
      <c r="D224" s="47">
        <v>12</v>
      </c>
      <c r="E224" s="47">
        <v>1</v>
      </c>
    </row>
    <row r="225" spans="1:5">
      <c r="A225" s="88">
        <v>372336</v>
      </c>
      <c r="B225" s="90" t="s">
        <v>485</v>
      </c>
      <c r="C225" s="90" t="s">
        <v>63</v>
      </c>
      <c r="D225" s="47">
        <v>6</v>
      </c>
      <c r="E225" s="47">
        <v>0.25</v>
      </c>
    </row>
    <row r="226" spans="1:5">
      <c r="A226" s="88">
        <v>424619</v>
      </c>
      <c r="B226" s="90" t="s">
        <v>486</v>
      </c>
      <c r="C226" s="90" t="s">
        <v>60</v>
      </c>
      <c r="D226" s="47">
        <v>6</v>
      </c>
      <c r="E226" s="47">
        <v>0.25</v>
      </c>
    </row>
    <row r="227" spans="1:5">
      <c r="A227" s="88">
        <v>372326</v>
      </c>
      <c r="B227" s="90" t="s">
        <v>486</v>
      </c>
      <c r="C227" s="90" t="s">
        <v>59</v>
      </c>
      <c r="D227" s="47">
        <v>6</v>
      </c>
      <c r="E227" s="47">
        <v>0.25</v>
      </c>
    </row>
    <row r="228" spans="1:5">
      <c r="A228" s="88">
        <v>372332</v>
      </c>
      <c r="B228" s="90" t="s">
        <v>486</v>
      </c>
      <c r="C228" s="90" t="s">
        <v>61</v>
      </c>
      <c r="D228" s="47">
        <v>6</v>
      </c>
      <c r="E228" s="47">
        <v>0.25</v>
      </c>
    </row>
    <row r="229" spans="1:5">
      <c r="A229" s="88">
        <v>372334</v>
      </c>
      <c r="B229" s="90" t="s">
        <v>486</v>
      </c>
      <c r="C229" s="90" t="s">
        <v>62</v>
      </c>
      <c r="D229" s="47">
        <v>6</v>
      </c>
      <c r="E229" s="47">
        <v>0.25</v>
      </c>
    </row>
    <row r="230" spans="1:5">
      <c r="A230" s="88">
        <v>424615</v>
      </c>
      <c r="B230" s="90" t="s">
        <v>487</v>
      </c>
      <c r="C230" s="90" t="s">
        <v>112</v>
      </c>
      <c r="D230" s="47">
        <v>27</v>
      </c>
      <c r="E230" s="47">
        <v>1</v>
      </c>
    </row>
    <row r="231" spans="1:5">
      <c r="A231" s="88">
        <v>358752</v>
      </c>
      <c r="B231" s="90" t="s">
        <v>487</v>
      </c>
      <c r="C231" s="90" t="s">
        <v>116</v>
      </c>
      <c r="D231" s="47">
        <v>27</v>
      </c>
      <c r="E231" s="47">
        <v>1</v>
      </c>
    </row>
    <row r="232" spans="1:5">
      <c r="A232" s="88">
        <v>358755</v>
      </c>
      <c r="B232" s="90" t="s">
        <v>487</v>
      </c>
      <c r="C232" s="90" t="s">
        <v>115</v>
      </c>
      <c r="D232" s="47">
        <v>27</v>
      </c>
      <c r="E232" s="47">
        <v>1</v>
      </c>
    </row>
    <row r="233" spans="1:5">
      <c r="A233" s="88">
        <v>358765</v>
      </c>
      <c r="B233" s="90" t="s">
        <v>487</v>
      </c>
      <c r="C233" s="90" t="s">
        <v>114</v>
      </c>
      <c r="D233" s="47">
        <v>27</v>
      </c>
      <c r="E233" s="47">
        <v>1</v>
      </c>
    </row>
    <row r="234" spans="1:5">
      <c r="A234" s="88">
        <v>358767</v>
      </c>
      <c r="B234" s="90" t="s">
        <v>487</v>
      </c>
      <c r="C234" s="90" t="s">
        <v>113</v>
      </c>
      <c r="D234" s="47">
        <v>27</v>
      </c>
      <c r="E234" s="47">
        <v>1</v>
      </c>
    </row>
    <row r="235" spans="1:5">
      <c r="A235" s="88">
        <v>358775</v>
      </c>
      <c r="B235" s="90" t="s">
        <v>488</v>
      </c>
      <c r="C235" s="90" t="s">
        <v>38</v>
      </c>
      <c r="D235" s="47">
        <v>12</v>
      </c>
      <c r="E235" s="47">
        <v>1</v>
      </c>
    </row>
    <row r="236" spans="1:5">
      <c r="A236" s="88">
        <v>426051</v>
      </c>
      <c r="B236" s="90" t="s">
        <v>489</v>
      </c>
      <c r="C236" s="90" t="s">
        <v>399</v>
      </c>
      <c r="D236" s="47">
        <v>24</v>
      </c>
      <c r="E236" s="47">
        <v>1</v>
      </c>
    </row>
    <row r="237" spans="1:5">
      <c r="A237" s="88">
        <v>358975</v>
      </c>
      <c r="B237" s="90" t="s">
        <v>489</v>
      </c>
      <c r="C237" s="90" t="s">
        <v>400</v>
      </c>
      <c r="D237" s="47">
        <v>24</v>
      </c>
      <c r="E237" s="47">
        <v>1</v>
      </c>
    </row>
    <row r="238" spans="1:5">
      <c r="A238" s="88">
        <v>358976</v>
      </c>
      <c r="B238" s="90" t="s">
        <v>489</v>
      </c>
      <c r="C238" s="90" t="s">
        <v>401</v>
      </c>
      <c r="D238" s="47">
        <v>24</v>
      </c>
      <c r="E238" s="47">
        <v>1</v>
      </c>
    </row>
    <row r="239" spans="1:5">
      <c r="A239" s="88">
        <v>358977</v>
      </c>
      <c r="B239" s="90" t="s">
        <v>489</v>
      </c>
      <c r="C239" s="90" t="s">
        <v>402</v>
      </c>
      <c r="D239" s="47">
        <v>24</v>
      </c>
      <c r="E239" s="47">
        <v>1</v>
      </c>
    </row>
    <row r="240" spans="1:5">
      <c r="A240" s="88">
        <v>358979</v>
      </c>
      <c r="B240" s="90" t="s">
        <v>489</v>
      </c>
      <c r="C240" s="90" t="s">
        <v>403</v>
      </c>
      <c r="D240" s="47">
        <v>24</v>
      </c>
      <c r="E240" s="47">
        <v>1</v>
      </c>
    </row>
    <row r="241" spans="1:5">
      <c r="A241" s="88">
        <v>424618</v>
      </c>
      <c r="B241" s="90" t="s">
        <v>488</v>
      </c>
      <c r="C241" s="90" t="s">
        <v>31</v>
      </c>
      <c r="D241" s="47">
        <v>12</v>
      </c>
      <c r="E241" s="47">
        <v>1</v>
      </c>
    </row>
    <row r="242" spans="1:5">
      <c r="A242" s="88">
        <v>358776</v>
      </c>
      <c r="B242" s="90" t="s">
        <v>488</v>
      </c>
      <c r="C242" s="90" t="s">
        <v>37</v>
      </c>
      <c r="D242" s="47">
        <v>12</v>
      </c>
      <c r="E242" s="47">
        <v>1</v>
      </c>
    </row>
    <row r="243" spans="1:5">
      <c r="A243" s="88">
        <v>358777</v>
      </c>
      <c r="B243" s="90" t="s">
        <v>488</v>
      </c>
      <c r="C243" s="90" t="s">
        <v>27</v>
      </c>
      <c r="D243" s="47">
        <v>12</v>
      </c>
      <c r="E243" s="47">
        <v>1</v>
      </c>
    </row>
    <row r="244" spans="1:5">
      <c r="A244" s="88">
        <v>358780</v>
      </c>
      <c r="B244" s="90" t="s">
        <v>488</v>
      </c>
      <c r="C244" s="90" t="s">
        <v>273</v>
      </c>
      <c r="D244" s="47">
        <v>12</v>
      </c>
      <c r="E244" s="47">
        <v>1</v>
      </c>
    </row>
    <row r="245" spans="1:5">
      <c r="A245" s="88">
        <v>358781</v>
      </c>
      <c r="B245" s="90" t="s">
        <v>488</v>
      </c>
      <c r="C245" s="90" t="s">
        <v>28</v>
      </c>
      <c r="D245" s="47">
        <v>12</v>
      </c>
      <c r="E245" s="47">
        <v>1</v>
      </c>
    </row>
    <row r="246" spans="1:5">
      <c r="A246" s="88">
        <v>358782</v>
      </c>
      <c r="B246" s="90" t="s">
        <v>488</v>
      </c>
      <c r="C246" s="90" t="s">
        <v>33</v>
      </c>
      <c r="D246" s="47">
        <v>12</v>
      </c>
      <c r="E246" s="47">
        <v>1</v>
      </c>
    </row>
    <row r="247" spans="1:5">
      <c r="A247" s="88">
        <v>358785</v>
      </c>
      <c r="B247" s="90" t="s">
        <v>488</v>
      </c>
      <c r="C247" s="90" t="s">
        <v>29</v>
      </c>
      <c r="D247" s="47">
        <v>12</v>
      </c>
      <c r="E247" s="47">
        <v>1</v>
      </c>
    </row>
    <row r="248" spans="1:5">
      <c r="A248" s="88">
        <v>358787</v>
      </c>
      <c r="B248" s="90" t="s">
        <v>488</v>
      </c>
      <c r="C248" s="90" t="s">
        <v>26</v>
      </c>
      <c r="D248" s="47">
        <v>12</v>
      </c>
      <c r="E248" s="47">
        <v>1</v>
      </c>
    </row>
    <row r="249" spans="1:5">
      <c r="A249" s="88">
        <v>424620</v>
      </c>
      <c r="B249" s="90" t="s">
        <v>490</v>
      </c>
      <c r="C249" s="90" t="s">
        <v>157</v>
      </c>
      <c r="D249" s="47">
        <v>6</v>
      </c>
      <c r="E249" s="47">
        <v>1</v>
      </c>
    </row>
    <row r="250" spans="1:5">
      <c r="A250" s="88">
        <v>358805</v>
      </c>
      <c r="B250" s="90" t="s">
        <v>490</v>
      </c>
      <c r="C250" s="90" t="s">
        <v>163</v>
      </c>
      <c r="D250" s="47">
        <v>6</v>
      </c>
      <c r="E250" s="47">
        <v>1</v>
      </c>
    </row>
    <row r="251" spans="1:5">
      <c r="A251" s="88">
        <v>358809</v>
      </c>
      <c r="B251" s="90" t="s">
        <v>490</v>
      </c>
      <c r="C251" s="90" t="s">
        <v>162</v>
      </c>
      <c r="D251" s="47">
        <v>6</v>
      </c>
      <c r="E251" s="47">
        <v>1</v>
      </c>
    </row>
    <row r="252" spans="1:5">
      <c r="A252" s="88">
        <v>358811</v>
      </c>
      <c r="B252" s="90" t="s">
        <v>490</v>
      </c>
      <c r="C252" s="90" t="s">
        <v>161</v>
      </c>
      <c r="D252" s="47">
        <v>6</v>
      </c>
      <c r="E252" s="47">
        <v>1</v>
      </c>
    </row>
    <row r="253" spans="1:5">
      <c r="A253" s="88">
        <v>358812</v>
      </c>
      <c r="B253" s="90" t="s">
        <v>490</v>
      </c>
      <c r="C253" s="90" t="s">
        <v>160</v>
      </c>
      <c r="D253" s="47">
        <v>6</v>
      </c>
      <c r="E253" s="47">
        <v>1</v>
      </c>
    </row>
    <row r="254" spans="1:5">
      <c r="A254" s="88">
        <v>358815</v>
      </c>
      <c r="B254" s="90" t="s">
        <v>490</v>
      </c>
      <c r="C254" s="90" t="s">
        <v>159</v>
      </c>
      <c r="D254" s="47">
        <v>6</v>
      </c>
      <c r="E254" s="47">
        <v>1</v>
      </c>
    </row>
    <row r="255" spans="1:5">
      <c r="A255" s="88">
        <v>358819</v>
      </c>
      <c r="B255" s="90" t="s">
        <v>490</v>
      </c>
      <c r="C255" s="90" t="s">
        <v>158</v>
      </c>
      <c r="D255" s="47">
        <v>6</v>
      </c>
      <c r="E255" s="47">
        <v>1</v>
      </c>
    </row>
    <row r="256" spans="1:5">
      <c r="A256" s="88">
        <v>359769</v>
      </c>
      <c r="B256" s="90" t="s">
        <v>488</v>
      </c>
      <c r="C256" s="90" t="s">
        <v>30</v>
      </c>
      <c r="D256" s="47">
        <v>12</v>
      </c>
      <c r="E256" s="47">
        <v>1</v>
      </c>
    </row>
    <row r="257" spans="1:5">
      <c r="A257" s="88">
        <v>359770</v>
      </c>
      <c r="B257" s="90" t="s">
        <v>488</v>
      </c>
      <c r="C257" s="90" t="s">
        <v>36</v>
      </c>
      <c r="D257" s="47">
        <v>12</v>
      </c>
      <c r="E257" s="47">
        <v>1</v>
      </c>
    </row>
    <row r="258" spans="1:5">
      <c r="A258" s="88">
        <v>359773</v>
      </c>
      <c r="B258" s="90" t="s">
        <v>490</v>
      </c>
      <c r="C258" s="90" t="s">
        <v>165</v>
      </c>
      <c r="D258" s="47">
        <v>6</v>
      </c>
      <c r="E258" s="47">
        <v>1</v>
      </c>
    </row>
    <row r="259" spans="1:5">
      <c r="A259" s="88">
        <v>358639</v>
      </c>
      <c r="B259" s="90" t="s">
        <v>491</v>
      </c>
      <c r="C259" s="90" t="s">
        <v>252</v>
      </c>
      <c r="D259" s="47">
        <v>27</v>
      </c>
      <c r="E259" s="47">
        <v>1</v>
      </c>
    </row>
    <row r="260" spans="1:5">
      <c r="A260" s="88">
        <v>359007</v>
      </c>
      <c r="B260" s="90" t="s">
        <v>491</v>
      </c>
      <c r="C260" s="90" t="s">
        <v>251</v>
      </c>
      <c r="D260" s="47">
        <v>27</v>
      </c>
      <c r="E260" s="47">
        <v>1</v>
      </c>
    </row>
    <row r="261" spans="1:5">
      <c r="A261" s="88">
        <v>359008</v>
      </c>
      <c r="B261" s="90" t="s">
        <v>491</v>
      </c>
      <c r="C261" s="90" t="s">
        <v>248</v>
      </c>
      <c r="D261" s="47">
        <v>27</v>
      </c>
      <c r="E261" s="47">
        <v>1</v>
      </c>
    </row>
    <row r="262" spans="1:5">
      <c r="A262" s="88">
        <v>359006</v>
      </c>
      <c r="B262" s="90" t="s">
        <v>491</v>
      </c>
      <c r="C262" s="90" t="s">
        <v>253</v>
      </c>
      <c r="D262" s="47">
        <v>27</v>
      </c>
      <c r="E262" s="47">
        <v>1</v>
      </c>
    </row>
    <row r="263" spans="1:5">
      <c r="A263" s="88">
        <v>358640</v>
      </c>
      <c r="B263" s="90" t="s">
        <v>491</v>
      </c>
      <c r="C263" s="90" t="s">
        <v>249</v>
      </c>
      <c r="D263" s="47">
        <v>27</v>
      </c>
      <c r="E263" s="47">
        <v>1</v>
      </c>
    </row>
    <row r="264" spans="1:5">
      <c r="A264" s="88">
        <v>426047</v>
      </c>
      <c r="B264" s="90" t="s">
        <v>491</v>
      </c>
      <c r="C264" s="90" t="s">
        <v>250</v>
      </c>
      <c r="D264" s="47">
        <v>27</v>
      </c>
      <c r="E264" s="47">
        <v>1</v>
      </c>
    </row>
    <row r="265" spans="1:5">
      <c r="A265" s="88">
        <v>358967</v>
      </c>
      <c r="B265" s="90" t="s">
        <v>492</v>
      </c>
      <c r="C265" s="90" t="s">
        <v>404</v>
      </c>
      <c r="D265" s="47">
        <v>24</v>
      </c>
      <c r="E265" s="47">
        <v>1</v>
      </c>
    </row>
    <row r="266" spans="1:5">
      <c r="A266" s="88">
        <v>426046</v>
      </c>
      <c r="B266" s="90" t="s">
        <v>492</v>
      </c>
      <c r="C266" s="90" t="s">
        <v>405</v>
      </c>
      <c r="D266" s="47">
        <v>24</v>
      </c>
      <c r="E266" s="47">
        <v>1</v>
      </c>
    </row>
    <row r="267" spans="1:5">
      <c r="A267" s="88">
        <v>358969</v>
      </c>
      <c r="B267" s="90" t="s">
        <v>492</v>
      </c>
      <c r="C267" s="90" t="s">
        <v>406</v>
      </c>
      <c r="D267" s="47">
        <v>24</v>
      </c>
      <c r="E267" s="47">
        <v>1</v>
      </c>
    </row>
    <row r="268" spans="1:5">
      <c r="A268" s="88">
        <v>364504</v>
      </c>
      <c r="B268" s="90" t="s">
        <v>493</v>
      </c>
      <c r="C268" s="90" t="s">
        <v>177</v>
      </c>
      <c r="D268" s="47">
        <v>12</v>
      </c>
      <c r="E268" s="47">
        <v>1</v>
      </c>
    </row>
    <row r="269" spans="1:5">
      <c r="A269" s="88">
        <v>364506</v>
      </c>
      <c r="B269" s="90" t="s">
        <v>493</v>
      </c>
      <c r="C269" s="90" t="s">
        <v>176</v>
      </c>
      <c r="D269" s="47">
        <v>12</v>
      </c>
      <c r="E269" s="47">
        <v>1</v>
      </c>
    </row>
    <row r="270" spans="1:5">
      <c r="A270" s="88">
        <v>364507</v>
      </c>
      <c r="B270" s="90" t="s">
        <v>493</v>
      </c>
      <c r="C270" s="90" t="s">
        <v>175</v>
      </c>
      <c r="D270" s="47">
        <v>12</v>
      </c>
      <c r="E270" s="47">
        <v>1</v>
      </c>
    </row>
    <row r="271" spans="1:5">
      <c r="A271" s="88">
        <v>364509</v>
      </c>
      <c r="B271" s="90" t="s">
        <v>493</v>
      </c>
      <c r="C271" s="90" t="s">
        <v>174</v>
      </c>
      <c r="D271" s="47">
        <v>12</v>
      </c>
      <c r="E271" s="47">
        <v>1</v>
      </c>
    </row>
    <row r="272" spans="1:5">
      <c r="A272" s="88">
        <v>366039</v>
      </c>
      <c r="B272" s="90" t="s">
        <v>493</v>
      </c>
      <c r="C272" s="90" t="s">
        <v>173</v>
      </c>
      <c r="D272" s="47">
        <v>12</v>
      </c>
      <c r="E272" s="47">
        <v>1</v>
      </c>
    </row>
    <row r="273" spans="1:5">
      <c r="A273" s="88">
        <v>359015</v>
      </c>
      <c r="B273" s="90" t="s">
        <v>493</v>
      </c>
      <c r="C273" s="90" t="s">
        <v>172</v>
      </c>
      <c r="D273" s="47">
        <v>12</v>
      </c>
      <c r="E273" s="47">
        <v>1</v>
      </c>
    </row>
    <row r="274" spans="1:5">
      <c r="A274" s="88">
        <v>359018</v>
      </c>
      <c r="B274" s="90" t="s">
        <v>493</v>
      </c>
      <c r="C274" s="90" t="s">
        <v>171</v>
      </c>
      <c r="D274" s="47">
        <v>12</v>
      </c>
      <c r="E274" s="47">
        <v>1</v>
      </c>
    </row>
    <row r="275" spans="1:5">
      <c r="A275" s="88">
        <v>359024</v>
      </c>
      <c r="B275" s="90" t="s">
        <v>493</v>
      </c>
      <c r="C275" s="90" t="s">
        <v>170</v>
      </c>
      <c r="D275" s="47">
        <v>12</v>
      </c>
      <c r="E275" s="47">
        <v>1</v>
      </c>
    </row>
    <row r="276" spans="1:5">
      <c r="A276" s="88">
        <v>359029</v>
      </c>
      <c r="B276" s="90" t="s">
        <v>493</v>
      </c>
      <c r="C276" s="90" t="s">
        <v>169</v>
      </c>
      <c r="D276" s="47">
        <v>12</v>
      </c>
      <c r="E276" s="47">
        <v>1</v>
      </c>
    </row>
    <row r="277" spans="1:5">
      <c r="A277" s="88">
        <v>359031</v>
      </c>
      <c r="B277" s="90" t="s">
        <v>493</v>
      </c>
      <c r="C277" s="90" t="s">
        <v>168</v>
      </c>
      <c r="D277" s="47">
        <v>12</v>
      </c>
      <c r="E277" s="47">
        <v>1</v>
      </c>
    </row>
    <row r="278" spans="1:5">
      <c r="A278" s="88">
        <v>364504</v>
      </c>
      <c r="B278" s="90" t="s">
        <v>493</v>
      </c>
      <c r="C278" s="90" t="s">
        <v>177</v>
      </c>
      <c r="D278" s="47">
        <v>12</v>
      </c>
      <c r="E278" s="47">
        <v>1</v>
      </c>
    </row>
    <row r="279" spans="1:5">
      <c r="A279" s="88">
        <v>364506</v>
      </c>
      <c r="B279" s="90" t="s">
        <v>493</v>
      </c>
      <c r="C279" s="90" t="s">
        <v>176</v>
      </c>
      <c r="D279" s="47">
        <v>12</v>
      </c>
      <c r="E279" s="47">
        <v>1</v>
      </c>
    </row>
    <row r="280" spans="1:5">
      <c r="A280" s="88">
        <v>364507</v>
      </c>
      <c r="B280" s="90" t="s">
        <v>493</v>
      </c>
      <c r="C280" s="90" t="s">
        <v>175</v>
      </c>
      <c r="D280" s="47">
        <v>12</v>
      </c>
      <c r="E280" s="47">
        <v>1</v>
      </c>
    </row>
    <row r="281" spans="1:5">
      <c r="A281" s="88">
        <v>364509</v>
      </c>
      <c r="B281" s="90" t="s">
        <v>493</v>
      </c>
      <c r="C281" s="90" t="s">
        <v>174</v>
      </c>
      <c r="D281" s="47">
        <v>12</v>
      </c>
      <c r="E281" s="47">
        <v>1</v>
      </c>
    </row>
    <row r="282" spans="1:5">
      <c r="A282" s="88">
        <v>426043</v>
      </c>
      <c r="B282" s="90" t="s">
        <v>493</v>
      </c>
      <c r="C282" s="90" t="s">
        <v>166</v>
      </c>
      <c r="D282" s="47">
        <v>12</v>
      </c>
      <c r="E282" s="47">
        <v>1</v>
      </c>
    </row>
    <row r="283" spans="1:5">
      <c r="A283" s="88">
        <v>366039</v>
      </c>
      <c r="B283" s="90" t="s">
        <v>493</v>
      </c>
      <c r="C283" s="90" t="s">
        <v>173</v>
      </c>
      <c r="D283" s="47">
        <v>12</v>
      </c>
      <c r="E283" s="47">
        <v>1</v>
      </c>
    </row>
    <row r="284" spans="1:5">
      <c r="A284" s="88">
        <v>408918</v>
      </c>
      <c r="B284" s="90" t="s">
        <v>493</v>
      </c>
      <c r="C284" s="90" t="s">
        <v>167</v>
      </c>
      <c r="D284" s="47">
        <v>12</v>
      </c>
      <c r="E284" s="47">
        <v>1</v>
      </c>
    </row>
    <row r="285" spans="1:5">
      <c r="A285" s="88">
        <v>449557</v>
      </c>
      <c r="B285" s="90" t="s">
        <v>493</v>
      </c>
      <c r="C285" s="90" t="s">
        <v>194</v>
      </c>
      <c r="D285" s="47">
        <v>12</v>
      </c>
      <c r="E285" s="47">
        <v>1</v>
      </c>
    </row>
    <row r="286" spans="1:5">
      <c r="A286" s="88">
        <v>359034</v>
      </c>
      <c r="B286" s="90" t="s">
        <v>494</v>
      </c>
      <c r="C286" s="90" t="s">
        <v>97</v>
      </c>
      <c r="D286" s="47">
        <v>6</v>
      </c>
      <c r="E286" s="47">
        <v>1</v>
      </c>
    </row>
    <row r="287" spans="1:5">
      <c r="A287" s="88">
        <v>359036</v>
      </c>
      <c r="B287" s="90" t="s">
        <v>494</v>
      </c>
      <c r="C287" s="90" t="s">
        <v>96</v>
      </c>
      <c r="D287" s="47">
        <v>6</v>
      </c>
      <c r="E287" s="47">
        <v>1</v>
      </c>
    </row>
    <row r="288" spans="1:5">
      <c r="A288" s="88">
        <v>359037</v>
      </c>
      <c r="B288" s="90" t="s">
        <v>494</v>
      </c>
      <c r="C288" s="90" t="s">
        <v>95</v>
      </c>
      <c r="D288" s="47">
        <v>6</v>
      </c>
      <c r="E288" s="47">
        <v>1</v>
      </c>
    </row>
    <row r="289" spans="1:5">
      <c r="A289" s="88">
        <v>359039</v>
      </c>
      <c r="B289" s="90" t="s">
        <v>494</v>
      </c>
      <c r="C289" s="90" t="s">
        <v>94</v>
      </c>
      <c r="D289" s="47">
        <v>6</v>
      </c>
      <c r="E289" s="47">
        <v>1</v>
      </c>
    </row>
    <row r="290" spans="1:5">
      <c r="A290" s="88">
        <v>359040</v>
      </c>
      <c r="B290" s="90" t="s">
        <v>494</v>
      </c>
      <c r="C290" s="90" t="s">
        <v>93</v>
      </c>
      <c r="D290" s="47">
        <v>6</v>
      </c>
      <c r="E290" s="47">
        <v>1</v>
      </c>
    </row>
    <row r="291" spans="1:5">
      <c r="A291" s="88">
        <v>362592</v>
      </c>
      <c r="B291" s="90" t="s">
        <v>494</v>
      </c>
      <c r="C291" s="90" t="s">
        <v>92</v>
      </c>
      <c r="D291" s="47">
        <v>6</v>
      </c>
      <c r="E291" s="47">
        <v>1</v>
      </c>
    </row>
    <row r="292" spans="1:5">
      <c r="A292" s="88">
        <v>358739</v>
      </c>
      <c r="B292" s="90" t="s">
        <v>494</v>
      </c>
      <c r="C292" s="90" t="s">
        <v>99</v>
      </c>
      <c r="D292" s="47">
        <v>6</v>
      </c>
      <c r="E292" s="47">
        <v>1</v>
      </c>
    </row>
    <row r="293" spans="1:5">
      <c r="A293" s="88">
        <v>358747</v>
      </c>
      <c r="B293" s="90" t="s">
        <v>494</v>
      </c>
      <c r="C293" s="90" t="s">
        <v>98</v>
      </c>
      <c r="D293" s="47">
        <v>6</v>
      </c>
      <c r="E293" s="47">
        <v>1</v>
      </c>
    </row>
    <row r="294" spans="1:5">
      <c r="A294" s="88">
        <v>368981</v>
      </c>
      <c r="B294" s="90" t="s">
        <v>494</v>
      </c>
      <c r="C294" s="90" t="s">
        <v>91</v>
      </c>
      <c r="D294" s="47">
        <v>6</v>
      </c>
      <c r="E294" s="47">
        <v>1</v>
      </c>
    </row>
    <row r="295" spans="1:5">
      <c r="A295" s="88">
        <v>408919</v>
      </c>
      <c r="B295" s="90" t="s">
        <v>494</v>
      </c>
      <c r="C295" s="90" t="s">
        <v>90</v>
      </c>
      <c r="D295" s="47">
        <v>6</v>
      </c>
      <c r="E295" s="47">
        <v>1</v>
      </c>
    </row>
    <row r="296" spans="1:5">
      <c r="A296" s="88">
        <v>426041</v>
      </c>
      <c r="B296" s="90" t="s">
        <v>494</v>
      </c>
      <c r="C296" s="90" t="s">
        <v>89</v>
      </c>
      <c r="D296" s="47">
        <v>6</v>
      </c>
      <c r="E296" s="47">
        <v>1</v>
      </c>
    </row>
    <row r="297" spans="1:5">
      <c r="A297" s="88">
        <v>408601</v>
      </c>
      <c r="B297" s="90" t="s">
        <v>495</v>
      </c>
      <c r="C297" s="90" t="s">
        <v>236</v>
      </c>
      <c r="D297" s="47">
        <v>6</v>
      </c>
      <c r="E297" s="47">
        <v>0.35</v>
      </c>
    </row>
    <row r="298" spans="1:5">
      <c r="A298" s="88">
        <v>408915</v>
      </c>
      <c r="B298" s="90" t="s">
        <v>495</v>
      </c>
      <c r="C298" s="90" t="s">
        <v>235</v>
      </c>
      <c r="D298" s="47">
        <v>6</v>
      </c>
      <c r="E298" s="47">
        <v>0.35</v>
      </c>
    </row>
    <row r="299" spans="1:5">
      <c r="A299" s="88">
        <v>423614</v>
      </c>
      <c r="B299" s="90" t="s">
        <v>496</v>
      </c>
      <c r="C299" s="90" t="s">
        <v>246</v>
      </c>
      <c r="D299" s="47">
        <v>6</v>
      </c>
      <c r="E299" s="47">
        <v>0.5</v>
      </c>
    </row>
    <row r="300" spans="1:5">
      <c r="A300" s="88">
        <v>423616</v>
      </c>
      <c r="B300" s="90" t="s">
        <v>496</v>
      </c>
      <c r="C300" s="90" t="s">
        <v>247</v>
      </c>
      <c r="D300" s="47">
        <v>6</v>
      </c>
      <c r="E300" s="47">
        <v>0.5</v>
      </c>
    </row>
    <row r="301" spans="1:5">
      <c r="A301" s="88">
        <v>358601</v>
      </c>
      <c r="B301" s="90" t="s">
        <v>497</v>
      </c>
      <c r="C301" s="90" t="s">
        <v>316</v>
      </c>
      <c r="D301" s="47">
        <v>27</v>
      </c>
      <c r="E301" s="47">
        <v>1</v>
      </c>
    </row>
    <row r="302" spans="1:5">
      <c r="A302" s="88">
        <v>358605</v>
      </c>
      <c r="B302" s="90" t="s">
        <v>497</v>
      </c>
      <c r="C302" s="90" t="s">
        <v>313</v>
      </c>
      <c r="D302" s="47">
        <v>27</v>
      </c>
      <c r="E302" s="47">
        <v>1</v>
      </c>
    </row>
    <row r="303" spans="1:5">
      <c r="A303" s="88">
        <v>358608</v>
      </c>
      <c r="B303" s="90" t="s">
        <v>497</v>
      </c>
      <c r="C303" s="90" t="s">
        <v>314</v>
      </c>
      <c r="D303" s="47">
        <v>27</v>
      </c>
      <c r="E303" s="47">
        <v>1</v>
      </c>
    </row>
    <row r="304" spans="1:5">
      <c r="A304" s="88">
        <v>358610</v>
      </c>
      <c r="B304" s="90" t="s">
        <v>497</v>
      </c>
      <c r="C304" s="90" t="s">
        <v>317</v>
      </c>
      <c r="D304" s="47">
        <v>27</v>
      </c>
      <c r="E304" s="47">
        <v>1</v>
      </c>
    </row>
    <row r="305" spans="1:5">
      <c r="A305" s="88">
        <v>358617</v>
      </c>
      <c r="B305" s="90" t="s">
        <v>497</v>
      </c>
      <c r="C305" s="90" t="s">
        <v>315</v>
      </c>
      <c r="D305" s="47">
        <v>27</v>
      </c>
      <c r="E305" s="47">
        <v>1</v>
      </c>
    </row>
    <row r="306" spans="1:5">
      <c r="A306" s="88">
        <v>56348</v>
      </c>
      <c r="B306" s="90" t="s">
        <v>498</v>
      </c>
      <c r="C306" s="90" t="s">
        <v>88</v>
      </c>
      <c r="D306" s="47">
        <v>12</v>
      </c>
      <c r="E306" s="47">
        <v>1</v>
      </c>
    </row>
    <row r="307" spans="1:5">
      <c r="A307" s="88">
        <v>57118</v>
      </c>
      <c r="B307" s="90" t="s">
        <v>498</v>
      </c>
      <c r="C307" s="90" t="s">
        <v>87</v>
      </c>
      <c r="D307" s="47">
        <v>12</v>
      </c>
      <c r="E307" s="47">
        <v>1</v>
      </c>
    </row>
    <row r="308" spans="1:5">
      <c r="A308" s="88">
        <v>80412</v>
      </c>
      <c r="B308" s="90" t="s">
        <v>498</v>
      </c>
      <c r="C308" s="90" t="s">
        <v>86</v>
      </c>
      <c r="D308" s="47">
        <v>12</v>
      </c>
      <c r="E308" s="47">
        <v>1</v>
      </c>
    </row>
    <row r="309" spans="1:5">
      <c r="A309" s="88">
        <v>335867</v>
      </c>
      <c r="B309" s="90" t="s">
        <v>498</v>
      </c>
      <c r="C309" s="90" t="s">
        <v>85</v>
      </c>
      <c r="D309" s="47">
        <v>12</v>
      </c>
      <c r="E309" s="47">
        <v>1</v>
      </c>
    </row>
    <row r="310" spans="1:5">
      <c r="A310" s="88">
        <v>335870</v>
      </c>
      <c r="B310" s="90" t="s">
        <v>498</v>
      </c>
      <c r="C310" s="90" t="s">
        <v>84</v>
      </c>
      <c r="D310" s="47">
        <v>12</v>
      </c>
      <c r="E310" s="47">
        <v>1</v>
      </c>
    </row>
    <row r="311" spans="1:5">
      <c r="A311" s="88">
        <v>335872</v>
      </c>
      <c r="B311" s="90" t="s">
        <v>498</v>
      </c>
      <c r="C311" s="90" t="s">
        <v>83</v>
      </c>
      <c r="D311" s="47">
        <v>12</v>
      </c>
      <c r="E311" s="47">
        <v>1</v>
      </c>
    </row>
    <row r="312" spans="1:5">
      <c r="A312" s="88">
        <v>335873</v>
      </c>
      <c r="B312" s="90" t="s">
        <v>498</v>
      </c>
      <c r="C312" s="90" t="s">
        <v>82</v>
      </c>
      <c r="D312" s="47">
        <v>12</v>
      </c>
      <c r="E312" s="47">
        <v>1</v>
      </c>
    </row>
    <row r="313" spans="1:5">
      <c r="A313" s="88">
        <v>335874</v>
      </c>
      <c r="B313" s="90" t="s">
        <v>498</v>
      </c>
      <c r="C313" s="90" t="s">
        <v>81</v>
      </c>
      <c r="D313" s="47">
        <v>12</v>
      </c>
      <c r="E313" s="47">
        <v>1</v>
      </c>
    </row>
    <row r="314" spans="1:5">
      <c r="A314" s="88">
        <v>359001</v>
      </c>
      <c r="B314" s="90" t="s">
        <v>498</v>
      </c>
      <c r="C314" s="90" t="s">
        <v>78</v>
      </c>
      <c r="D314" s="47">
        <v>12</v>
      </c>
      <c r="E314" s="47">
        <v>1</v>
      </c>
    </row>
    <row r="315" spans="1:5">
      <c r="A315" s="88">
        <v>359002</v>
      </c>
      <c r="B315" s="90" t="s">
        <v>498</v>
      </c>
      <c r="C315" s="90" t="s">
        <v>77</v>
      </c>
      <c r="D315" s="47">
        <v>12</v>
      </c>
      <c r="E315" s="47">
        <v>1</v>
      </c>
    </row>
    <row r="316" spans="1:5">
      <c r="A316" s="88">
        <v>359003</v>
      </c>
      <c r="B316" s="90" t="s">
        <v>498</v>
      </c>
      <c r="C316" s="90" t="s">
        <v>76</v>
      </c>
      <c r="D316" s="47">
        <v>12</v>
      </c>
      <c r="E316" s="47">
        <v>1</v>
      </c>
    </row>
    <row r="317" spans="1:5">
      <c r="A317" s="88">
        <v>359004</v>
      </c>
      <c r="B317" s="90" t="s">
        <v>498</v>
      </c>
      <c r="C317" s="90" t="s">
        <v>75</v>
      </c>
      <c r="D317" s="47">
        <v>12</v>
      </c>
      <c r="E317" s="47">
        <v>1</v>
      </c>
    </row>
    <row r="318" spans="1:5">
      <c r="A318" s="88">
        <v>358943</v>
      </c>
      <c r="B318" s="90" t="s">
        <v>499</v>
      </c>
      <c r="C318" s="90" t="s">
        <v>80</v>
      </c>
      <c r="D318" s="47">
        <v>12</v>
      </c>
      <c r="E318" s="47">
        <v>1</v>
      </c>
    </row>
    <row r="319" spans="1:5">
      <c r="A319" s="88">
        <v>358951</v>
      </c>
      <c r="B319" s="90" t="s">
        <v>499</v>
      </c>
      <c r="C319" s="90" t="s">
        <v>79</v>
      </c>
      <c r="D319" s="47">
        <v>12</v>
      </c>
      <c r="E319" s="47">
        <v>1</v>
      </c>
    </row>
    <row r="320" spans="1:5">
      <c r="A320" s="88">
        <v>359906</v>
      </c>
      <c r="B320" s="90" t="s">
        <v>499</v>
      </c>
      <c r="C320" s="90" t="s">
        <v>74</v>
      </c>
      <c r="D320" s="47">
        <v>12</v>
      </c>
      <c r="E320" s="47">
        <v>1</v>
      </c>
    </row>
    <row r="321" spans="1:5">
      <c r="A321" s="88">
        <v>359908</v>
      </c>
      <c r="B321" s="90" t="s">
        <v>499</v>
      </c>
      <c r="C321" s="90" t="s">
        <v>73</v>
      </c>
      <c r="D321" s="47">
        <v>12</v>
      </c>
      <c r="E321" s="47">
        <v>1</v>
      </c>
    </row>
    <row r="322" spans="1:5">
      <c r="A322" s="88">
        <v>366676</v>
      </c>
      <c r="B322" s="90" t="s">
        <v>499</v>
      </c>
      <c r="C322" s="90" t="s">
        <v>69</v>
      </c>
      <c r="D322" s="47">
        <v>12</v>
      </c>
      <c r="E322" s="47">
        <v>1</v>
      </c>
    </row>
    <row r="323" spans="1:5">
      <c r="A323" s="88">
        <v>366444</v>
      </c>
      <c r="B323" s="90" t="s">
        <v>498</v>
      </c>
      <c r="C323" s="90" t="s">
        <v>72</v>
      </c>
      <c r="D323" s="47">
        <v>12</v>
      </c>
      <c r="E323" s="47">
        <v>1</v>
      </c>
    </row>
    <row r="324" spans="1:5">
      <c r="A324" s="88">
        <v>366461</v>
      </c>
      <c r="B324" s="90" t="s">
        <v>498</v>
      </c>
      <c r="C324" s="90" t="s">
        <v>71</v>
      </c>
      <c r="D324" s="47">
        <v>12</v>
      </c>
      <c r="E324" s="47">
        <v>1</v>
      </c>
    </row>
    <row r="325" spans="1:5">
      <c r="A325" s="88">
        <v>366464</v>
      </c>
      <c r="B325" s="90" t="s">
        <v>498</v>
      </c>
      <c r="C325" s="90" t="s">
        <v>70</v>
      </c>
      <c r="D325" s="47">
        <v>12</v>
      </c>
      <c r="E325" s="47">
        <v>1</v>
      </c>
    </row>
    <row r="326" spans="1:5">
      <c r="A326" s="88">
        <v>223164</v>
      </c>
      <c r="B326" s="90" t="s">
        <v>500</v>
      </c>
      <c r="C326" s="90" t="s">
        <v>156</v>
      </c>
      <c r="D326" s="47">
        <v>12</v>
      </c>
      <c r="E326" s="47">
        <v>1</v>
      </c>
    </row>
    <row r="327" spans="1:5">
      <c r="A327" s="88">
        <v>238004</v>
      </c>
      <c r="B327" s="90" t="s">
        <v>500</v>
      </c>
      <c r="C327" s="90" t="s">
        <v>155</v>
      </c>
      <c r="D327" s="47">
        <v>12</v>
      </c>
      <c r="E327" s="47">
        <v>1</v>
      </c>
    </row>
    <row r="328" spans="1:5">
      <c r="A328" s="88">
        <v>240353</v>
      </c>
      <c r="B328" s="90" t="s">
        <v>500</v>
      </c>
      <c r="C328" s="90" t="s">
        <v>154</v>
      </c>
      <c r="D328" s="47">
        <v>12</v>
      </c>
      <c r="E328" s="47">
        <v>1</v>
      </c>
    </row>
    <row r="329" spans="1:5">
      <c r="A329" s="88">
        <v>240354</v>
      </c>
      <c r="B329" s="90" t="s">
        <v>500</v>
      </c>
      <c r="C329" s="90" t="s">
        <v>153</v>
      </c>
      <c r="D329" s="47">
        <v>12</v>
      </c>
      <c r="E329" s="47">
        <v>1</v>
      </c>
    </row>
    <row r="330" spans="1:5">
      <c r="A330" s="88">
        <v>241001</v>
      </c>
      <c r="B330" s="90" t="s">
        <v>500</v>
      </c>
      <c r="C330" s="90" t="s">
        <v>152</v>
      </c>
      <c r="D330" s="47">
        <v>12</v>
      </c>
      <c r="E330" s="47">
        <v>1</v>
      </c>
    </row>
    <row r="331" spans="1:5">
      <c r="A331" s="88">
        <v>335880</v>
      </c>
      <c r="B331" s="90" t="s">
        <v>500</v>
      </c>
      <c r="C331" s="90" t="s">
        <v>151</v>
      </c>
      <c r="D331" s="47">
        <v>12</v>
      </c>
      <c r="E331" s="47">
        <v>1</v>
      </c>
    </row>
    <row r="332" spans="1:5">
      <c r="A332" s="88">
        <v>335881</v>
      </c>
      <c r="B332" s="90" t="s">
        <v>500</v>
      </c>
      <c r="C332" s="90" t="s">
        <v>150</v>
      </c>
      <c r="D332" s="47">
        <v>12</v>
      </c>
      <c r="E332" s="47">
        <v>1</v>
      </c>
    </row>
    <row r="333" spans="1:5">
      <c r="A333" s="88">
        <v>358928</v>
      </c>
      <c r="B333" s="90" t="s">
        <v>500</v>
      </c>
      <c r="C333" s="90" t="s">
        <v>147</v>
      </c>
      <c r="D333" s="47">
        <v>12</v>
      </c>
      <c r="E333" s="47">
        <v>1</v>
      </c>
    </row>
    <row r="334" spans="1:5">
      <c r="A334" s="88">
        <v>358934</v>
      </c>
      <c r="B334" s="90" t="s">
        <v>500</v>
      </c>
      <c r="C334" s="90" t="s">
        <v>146</v>
      </c>
      <c r="D334" s="47">
        <v>12</v>
      </c>
      <c r="E334" s="47">
        <v>1</v>
      </c>
    </row>
    <row r="335" spans="1:5">
      <c r="A335" s="88">
        <v>358938</v>
      </c>
      <c r="B335" s="90" t="s">
        <v>500</v>
      </c>
      <c r="C335" s="90" t="s">
        <v>145</v>
      </c>
      <c r="D335" s="47">
        <v>12</v>
      </c>
      <c r="E335" s="47">
        <v>1</v>
      </c>
    </row>
    <row r="336" spans="1:5">
      <c r="A336" s="88">
        <v>359776</v>
      </c>
      <c r="B336" s="90" t="s">
        <v>500</v>
      </c>
      <c r="C336" s="90" t="s">
        <v>149</v>
      </c>
      <c r="D336" s="47">
        <v>12</v>
      </c>
      <c r="E336" s="47">
        <v>1</v>
      </c>
    </row>
    <row r="337" spans="1:5">
      <c r="A337" s="88">
        <v>359778</v>
      </c>
      <c r="B337" s="90" t="s">
        <v>500</v>
      </c>
      <c r="C337" s="90" t="s">
        <v>148</v>
      </c>
      <c r="D337" s="47">
        <v>12</v>
      </c>
      <c r="E337" s="47">
        <v>1</v>
      </c>
    </row>
    <row r="338" spans="1:5">
      <c r="A338" s="88">
        <v>358986</v>
      </c>
      <c r="B338" s="90" t="s">
        <v>501</v>
      </c>
      <c r="C338" s="90" t="s">
        <v>407</v>
      </c>
      <c r="D338" s="47">
        <v>12</v>
      </c>
      <c r="E338" s="47">
        <v>1</v>
      </c>
    </row>
    <row r="339" spans="1:5">
      <c r="A339" s="88">
        <v>358987</v>
      </c>
      <c r="B339" s="90" t="s">
        <v>501</v>
      </c>
      <c r="C339" s="90" t="s">
        <v>408</v>
      </c>
      <c r="D339" s="47">
        <v>12</v>
      </c>
      <c r="E339" s="47">
        <v>1</v>
      </c>
    </row>
    <row r="340" spans="1:5">
      <c r="A340" s="88">
        <v>358989</v>
      </c>
      <c r="B340" s="90" t="s">
        <v>501</v>
      </c>
      <c r="C340" s="90" t="s">
        <v>409</v>
      </c>
      <c r="D340" s="47">
        <v>12</v>
      </c>
      <c r="E340" s="47">
        <v>1</v>
      </c>
    </row>
    <row r="341" spans="1:5">
      <c r="A341" s="88">
        <v>358990</v>
      </c>
      <c r="B341" s="90" t="s">
        <v>501</v>
      </c>
      <c r="C341" s="90" t="s">
        <v>410</v>
      </c>
      <c r="D341" s="47">
        <v>12</v>
      </c>
      <c r="E341" s="47">
        <v>1</v>
      </c>
    </row>
    <row r="342" spans="1:5">
      <c r="A342" s="88">
        <v>358991</v>
      </c>
      <c r="B342" s="90" t="s">
        <v>501</v>
      </c>
      <c r="C342" s="90" t="s">
        <v>411</v>
      </c>
      <c r="D342" s="47">
        <v>12</v>
      </c>
      <c r="E342" s="47">
        <v>1</v>
      </c>
    </row>
    <row r="343" spans="1:5">
      <c r="A343" s="88">
        <v>358992</v>
      </c>
      <c r="B343" s="90" t="s">
        <v>501</v>
      </c>
      <c r="C343" s="90" t="s">
        <v>412</v>
      </c>
      <c r="D343" s="47">
        <v>12</v>
      </c>
      <c r="E343" s="47">
        <v>1</v>
      </c>
    </row>
    <row r="344" spans="1:5">
      <c r="A344" s="88">
        <v>358993</v>
      </c>
      <c r="B344" s="90" t="s">
        <v>501</v>
      </c>
      <c r="C344" s="90" t="s">
        <v>413</v>
      </c>
      <c r="D344" s="47">
        <v>12</v>
      </c>
      <c r="E344" s="47">
        <v>1</v>
      </c>
    </row>
    <row r="345" spans="1:5">
      <c r="A345" s="88">
        <v>358995</v>
      </c>
      <c r="B345" s="90" t="s">
        <v>502</v>
      </c>
      <c r="C345" s="90" t="s">
        <v>414</v>
      </c>
      <c r="D345" s="47">
        <v>6</v>
      </c>
      <c r="E345" s="47">
        <v>1</v>
      </c>
    </row>
    <row r="346" spans="1:5">
      <c r="A346" s="88">
        <v>358996</v>
      </c>
      <c r="B346" s="90" t="s">
        <v>502</v>
      </c>
      <c r="C346" s="90" t="s">
        <v>415</v>
      </c>
      <c r="D346" s="47">
        <v>6</v>
      </c>
      <c r="E346" s="47">
        <v>1</v>
      </c>
    </row>
    <row r="347" spans="1:5">
      <c r="A347" s="88">
        <v>358997</v>
      </c>
      <c r="B347" s="90" t="s">
        <v>502</v>
      </c>
      <c r="C347" s="90" t="s">
        <v>416</v>
      </c>
      <c r="D347" s="47">
        <v>6</v>
      </c>
      <c r="E347" s="47">
        <v>1</v>
      </c>
    </row>
    <row r="348" spans="1:5">
      <c r="A348" s="88">
        <v>358998</v>
      </c>
      <c r="B348" s="90" t="s">
        <v>502</v>
      </c>
      <c r="C348" s="90" t="s">
        <v>417</v>
      </c>
      <c r="D348" s="47">
        <v>6</v>
      </c>
      <c r="E348" s="47">
        <v>1</v>
      </c>
    </row>
    <row r="349" spans="1:5" ht="15" thickBot="1">
      <c r="A349" s="57"/>
      <c r="B349" s="58"/>
    </row>
  </sheetData>
  <autoFilter ref="A2:F348" xr:uid="{DFB4C0E1-A34C-4D80-84C3-B6B0C85CB5F4}"/>
  <conditionalFormatting sqref="A2:B82">
    <cfRule type="cellIs" dxfId="1" priority="2" stopIfTrue="1" operator="equal">
      <formula>"+"</formula>
    </cfRule>
  </conditionalFormatting>
  <conditionalFormatting sqref="A83:B89">
    <cfRule type="cellIs" dxfId="0" priority="1" stopIfTrue="1" operator="equal">
      <formula>"+"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BCD716-2F83-4542-B696-CADE0B7AF56F}">
  <dimension ref="A1:AE252"/>
  <sheetViews>
    <sheetView tabSelected="1" topLeftCell="L1" workbookViewId="0">
      <selection activeCell="S9" sqref="S9"/>
    </sheetView>
  </sheetViews>
  <sheetFormatPr defaultRowHeight="12.75"/>
  <cols>
    <col min="1" max="1" width="10.140625" customWidth="1"/>
    <col min="2" max="2" width="13.5703125" customWidth="1"/>
    <col min="9" max="9" width="10.5703125" customWidth="1"/>
    <col min="10" max="10" width="18" style="66" customWidth="1"/>
    <col min="11" max="11" width="39" customWidth="1"/>
    <col min="18" max="18" width="11.7109375" customWidth="1"/>
    <col min="19" max="19" width="14.5703125" customWidth="1"/>
    <col min="20" max="20" width="20.42578125" customWidth="1"/>
    <col min="22" max="22" width="37.85546875" customWidth="1"/>
    <col min="29" max="29" width="11.28515625" customWidth="1"/>
    <col min="30" max="30" width="11.5703125" customWidth="1"/>
    <col min="31" max="31" width="20.7109375" customWidth="1"/>
  </cols>
  <sheetData>
    <row r="1" spans="1:31" s="66" customFormat="1" ht="20.25">
      <c r="V1" s="104" t="s">
        <v>522</v>
      </c>
      <c r="W1" s="104"/>
      <c r="X1" s="104"/>
      <c r="Y1" s="104"/>
      <c r="Z1" s="104"/>
      <c r="AA1" s="104"/>
      <c r="AB1" s="104"/>
      <c r="AC1" s="104"/>
      <c r="AD1" s="104"/>
      <c r="AE1" s="104"/>
    </row>
    <row r="2" spans="1:31" s="66" customFormat="1">
      <c r="A2" s="103" t="s">
        <v>519</v>
      </c>
      <c r="B2" s="103"/>
      <c r="C2" s="103"/>
      <c r="D2" s="103"/>
      <c r="E2" s="103"/>
      <c r="F2" s="103"/>
      <c r="G2" s="103"/>
      <c r="H2" s="103"/>
      <c r="I2" s="103"/>
      <c r="J2" s="92"/>
      <c r="K2" s="92"/>
      <c r="L2" s="100" t="s">
        <v>515</v>
      </c>
      <c r="M2" s="101"/>
      <c r="N2" s="101"/>
      <c r="O2" s="101"/>
      <c r="P2" s="101"/>
      <c r="Q2" s="101"/>
      <c r="R2" s="102"/>
      <c r="S2" s="95" t="s">
        <v>516</v>
      </c>
      <c r="T2" s="92"/>
      <c r="V2" s="92"/>
      <c r="W2" s="93" t="s">
        <v>515</v>
      </c>
      <c r="X2" s="94"/>
      <c r="Y2" s="94"/>
      <c r="Z2" s="94"/>
      <c r="AA2" s="94"/>
      <c r="AB2" s="94"/>
      <c r="AC2" s="94"/>
      <c r="AD2" s="95" t="s">
        <v>516</v>
      </c>
      <c r="AE2" s="92"/>
    </row>
    <row r="3" spans="1:31">
      <c r="A3" s="99" t="s">
        <v>505</v>
      </c>
      <c r="B3" s="99" t="s">
        <v>507</v>
      </c>
      <c r="C3" s="99" t="s">
        <v>506</v>
      </c>
      <c r="D3" s="99" t="s">
        <v>509</v>
      </c>
      <c r="E3" s="99" t="s">
        <v>510</v>
      </c>
      <c r="F3" s="99" t="s">
        <v>511</v>
      </c>
      <c r="G3" s="99" t="s">
        <v>512</v>
      </c>
      <c r="H3" s="99" t="s">
        <v>330</v>
      </c>
      <c r="I3" s="99" t="s">
        <v>513</v>
      </c>
      <c r="J3" s="95" t="s">
        <v>507</v>
      </c>
      <c r="K3" s="95" t="s">
        <v>508</v>
      </c>
      <c r="L3" s="95" t="s">
        <v>514</v>
      </c>
      <c r="M3" s="95" t="s">
        <v>509</v>
      </c>
      <c r="N3" s="95" t="s">
        <v>510</v>
      </c>
      <c r="O3" s="95" t="s">
        <v>511</v>
      </c>
      <c r="P3" s="95" t="s">
        <v>512</v>
      </c>
      <c r="Q3" s="95" t="s">
        <v>330</v>
      </c>
      <c r="R3" s="95" t="s">
        <v>518</v>
      </c>
      <c r="S3" s="95" t="s">
        <v>517</v>
      </c>
      <c r="T3" s="95" t="s">
        <v>506</v>
      </c>
      <c r="V3" s="95" t="s">
        <v>508</v>
      </c>
      <c r="W3" s="95" t="s">
        <v>514</v>
      </c>
      <c r="X3" s="95" t="s">
        <v>509</v>
      </c>
      <c r="Y3" s="95" t="s">
        <v>510</v>
      </c>
      <c r="Z3" s="95" t="s">
        <v>511</v>
      </c>
      <c r="AA3" s="95" t="s">
        <v>512</v>
      </c>
      <c r="AB3" s="95" t="s">
        <v>330</v>
      </c>
      <c r="AC3" s="95" t="s">
        <v>518</v>
      </c>
      <c r="AD3" s="95" t="s">
        <v>517</v>
      </c>
      <c r="AE3" s="95" t="s">
        <v>506</v>
      </c>
    </row>
    <row r="4" spans="1:31" ht="15" thickBot="1">
      <c r="A4" s="57">
        <v>358886</v>
      </c>
      <c r="B4" s="58" t="s">
        <v>164</v>
      </c>
      <c r="C4" s="58" t="s">
        <v>12</v>
      </c>
      <c r="D4" s="59">
        <v>23</v>
      </c>
      <c r="E4" s="59">
        <v>23</v>
      </c>
      <c r="F4" s="59">
        <v>37</v>
      </c>
      <c r="G4" s="59">
        <v>6</v>
      </c>
      <c r="H4" s="59">
        <v>8</v>
      </c>
      <c r="I4" s="96">
        <v>97</v>
      </c>
      <c r="J4" s="97"/>
      <c r="K4" s="97" t="str">
        <f>IFERROR(VLOOKUP(A4,DATA!$A$3:$B$348,2,0),"")</f>
        <v>Компот ФС 1,93л в ассортименте</v>
      </c>
      <c r="L4" s="97"/>
      <c r="M4" s="98">
        <f>IFERROR(D4/VLOOKUP($A4,DATA!$A$3:$D$483,4,0),"")</f>
        <v>3.8333333333333335</v>
      </c>
      <c r="N4" s="98">
        <f>IFERROR(E4/VLOOKUP($A4,DATA!$A$3:$D$483,4,0),"")</f>
        <v>3.8333333333333335</v>
      </c>
      <c r="O4" s="98">
        <f>IFERROR(F4/VLOOKUP($A4,DATA!$A$3:$D$483,4,0),"")</f>
        <v>6.166666666666667</v>
      </c>
      <c r="P4" s="98">
        <f>IFERROR(G4/VLOOKUP($A4,DATA!$A$3:$D$483,4,0),"")</f>
        <v>1</v>
      </c>
      <c r="Q4" s="98">
        <f>IFERROR(H4/VLOOKUP($A4,DATA!$A$3:$D$483,4,0),"")</f>
        <v>1.3333333333333333</v>
      </c>
      <c r="R4" s="98">
        <f>IFERROR(I4/VLOOKUP($A4,DATA!$A$3:$D$483,4,0),"")</f>
        <v>16.166666666666668</v>
      </c>
      <c r="S4" s="98">
        <f>IFERROR(R4*VLOOKUP(A4,DATA!$A$3:$E$466,5,0),"")</f>
        <v>16.166666666666668</v>
      </c>
      <c r="T4" s="97" t="str">
        <f>IF(C4=0,"",C4)</f>
        <v>Красная полка</v>
      </c>
      <c r="V4" s="47" t="s">
        <v>500</v>
      </c>
      <c r="W4" s="47"/>
      <c r="X4" s="47" t="s">
        <v>520</v>
      </c>
      <c r="Y4" s="47" t="s">
        <v>520</v>
      </c>
      <c r="Z4" s="47" t="s">
        <v>520</v>
      </c>
      <c r="AA4" s="47" t="s">
        <v>520</v>
      </c>
      <c r="AB4" s="47" t="s">
        <v>520</v>
      </c>
      <c r="AC4" s="47" t="s">
        <v>520</v>
      </c>
      <c r="AD4" s="47" t="s">
        <v>520</v>
      </c>
      <c r="AE4" s="47" t="s">
        <v>121</v>
      </c>
    </row>
    <row r="5" spans="1:31" ht="15" thickBot="1">
      <c r="A5" s="57">
        <v>359778</v>
      </c>
      <c r="B5" s="58" t="s">
        <v>148</v>
      </c>
      <c r="C5" s="58" t="s">
        <v>121</v>
      </c>
      <c r="D5" s="59">
        <v>178</v>
      </c>
      <c r="E5" s="59">
        <v>103</v>
      </c>
      <c r="F5" s="59">
        <v>84</v>
      </c>
      <c r="G5" s="59">
        <v>14</v>
      </c>
      <c r="H5" s="59">
        <v>16</v>
      </c>
      <c r="I5" s="96">
        <v>395</v>
      </c>
      <c r="J5" s="97"/>
      <c r="K5" s="97" t="str">
        <f>IFERROR(VLOOKUP(A5,DATA!$A$3:$B$348,2,0),"")</f>
        <v>Я 0,97л в ассортименте</v>
      </c>
      <c r="L5" s="97"/>
      <c r="M5" s="98">
        <f>IFERROR(D5/VLOOKUP($A5,DATA!$A$3:$D$483,4,0),"")</f>
        <v>14.833333333333334</v>
      </c>
      <c r="N5" s="98">
        <f>IFERROR(E5/VLOOKUP($A5,DATA!$A$3:$D$483,4,0),"")</f>
        <v>8.5833333333333339</v>
      </c>
      <c r="O5" s="98">
        <f>IFERROR(F5/VLOOKUP($A5,DATA!$A$3:$D$483,4,0),"")</f>
        <v>7</v>
      </c>
      <c r="P5" s="98">
        <f>IFERROR(G5/VLOOKUP($A5,DATA!$A$3:$D$483,4,0),"")</f>
        <v>1.1666666666666667</v>
      </c>
      <c r="Q5" s="98">
        <f>IFERROR(H5/VLOOKUP($A5,DATA!$A$3:$D$483,4,0),"")</f>
        <v>1.3333333333333333</v>
      </c>
      <c r="R5" s="98">
        <f>IFERROR(I5/VLOOKUP($A5,DATA!$A$3:$D$483,4,0),"")</f>
        <v>32.916666666666664</v>
      </c>
      <c r="S5" s="98">
        <f>IFERROR(R5*VLOOKUP(A5,DATA!$A$3:$E$466,5,0),"")</f>
        <v>32.916666666666664</v>
      </c>
      <c r="T5" s="97" t="str">
        <f t="shared" ref="T5:T68" si="0">IF(C5=0,"",C5)</f>
        <v>Каталог</v>
      </c>
      <c r="V5" s="47" t="s">
        <v>444</v>
      </c>
      <c r="W5" s="47"/>
      <c r="X5" s="47" t="s">
        <v>520</v>
      </c>
      <c r="Y5" s="47" t="s">
        <v>520</v>
      </c>
      <c r="Z5" s="47" t="s">
        <v>520</v>
      </c>
      <c r="AA5" s="47" t="s">
        <v>520</v>
      </c>
      <c r="AB5" s="47" t="s">
        <v>520</v>
      </c>
      <c r="AC5" s="47" t="s">
        <v>520</v>
      </c>
      <c r="AD5" s="47" t="s">
        <v>520</v>
      </c>
      <c r="AE5" s="47" t="s">
        <v>121</v>
      </c>
    </row>
    <row r="6" spans="1:31" ht="15" thickBot="1">
      <c r="A6" s="57">
        <v>359776</v>
      </c>
      <c r="B6" s="58" t="s">
        <v>149</v>
      </c>
      <c r="C6" s="58" t="s">
        <v>12</v>
      </c>
      <c r="D6" s="59">
        <v>164</v>
      </c>
      <c r="E6" s="59">
        <v>100</v>
      </c>
      <c r="F6" s="59">
        <v>80</v>
      </c>
      <c r="G6" s="59">
        <v>13</v>
      </c>
      <c r="H6" s="59">
        <v>14</v>
      </c>
      <c r="I6" s="96">
        <v>371</v>
      </c>
      <c r="J6" s="97"/>
      <c r="K6" s="97" t="str">
        <f>IFERROR(VLOOKUP(A6,DATA!$A$3:$B$348,2,0),"")</f>
        <v>Я 0,97л в ассортименте</v>
      </c>
      <c r="L6" s="97"/>
      <c r="M6" s="98">
        <f>IFERROR(D6/VLOOKUP($A6,DATA!$A$3:$D$483,4,0),"")</f>
        <v>13.666666666666666</v>
      </c>
      <c r="N6" s="98">
        <f>IFERROR(E6/VLOOKUP($A6,DATA!$A$3:$D$483,4,0),"")</f>
        <v>8.3333333333333339</v>
      </c>
      <c r="O6" s="98">
        <f>IFERROR(F6/VLOOKUP($A6,DATA!$A$3:$D$483,4,0),"")</f>
        <v>6.666666666666667</v>
      </c>
      <c r="P6" s="98">
        <f>IFERROR(G6/VLOOKUP($A6,DATA!$A$3:$D$483,4,0),"")</f>
        <v>1.0833333333333333</v>
      </c>
      <c r="Q6" s="98">
        <f>IFERROR(H6/VLOOKUP($A6,DATA!$A$3:$D$483,4,0),"")</f>
        <v>1.1666666666666667</v>
      </c>
      <c r="R6" s="98">
        <f>IFERROR(I6/VLOOKUP($A6,DATA!$A$3:$D$483,4,0),"")</f>
        <v>30.916666666666668</v>
      </c>
      <c r="S6" s="98">
        <f>IFERROR(R6*VLOOKUP(A6,DATA!$A$3:$E$466,5,0),"")</f>
        <v>30.916666666666668</v>
      </c>
      <c r="T6" s="97" t="str">
        <f t="shared" si="0"/>
        <v>Красная полка</v>
      </c>
      <c r="V6" s="47" t="s">
        <v>436</v>
      </c>
      <c r="W6" s="47"/>
      <c r="X6" s="47" t="s">
        <v>520</v>
      </c>
      <c r="Y6" s="47" t="s">
        <v>520</v>
      </c>
      <c r="Z6" s="47" t="s">
        <v>520</v>
      </c>
      <c r="AA6" s="47" t="s">
        <v>520</v>
      </c>
      <c r="AB6" s="47" t="s">
        <v>520</v>
      </c>
      <c r="AC6" s="47" t="s">
        <v>520</v>
      </c>
      <c r="AD6" s="47" t="s">
        <v>520</v>
      </c>
      <c r="AE6" s="47" t="s">
        <v>121</v>
      </c>
    </row>
    <row r="7" spans="1:31" ht="15" thickBot="1">
      <c r="A7" s="57">
        <v>240353</v>
      </c>
      <c r="B7" s="58" t="s">
        <v>154</v>
      </c>
      <c r="C7" s="58" t="s">
        <v>121</v>
      </c>
      <c r="D7" s="59">
        <v>248</v>
      </c>
      <c r="E7" s="59">
        <v>184</v>
      </c>
      <c r="F7" s="59">
        <v>137</v>
      </c>
      <c r="G7" s="59">
        <v>24</v>
      </c>
      <c r="H7" s="59">
        <v>28</v>
      </c>
      <c r="I7" s="96">
        <v>621</v>
      </c>
      <c r="J7" s="97"/>
      <c r="K7" s="97" t="str">
        <f>IFERROR(VLOOKUP(A7,DATA!$A$3:$B$348,2,0),"")</f>
        <v>Я 0,97л в ассортименте</v>
      </c>
      <c r="L7" s="97"/>
      <c r="M7" s="98">
        <f>IFERROR(D7/VLOOKUP($A7,DATA!$A$3:$D$483,4,0),"")</f>
        <v>20.666666666666668</v>
      </c>
      <c r="N7" s="98">
        <f>IFERROR(E7/VLOOKUP($A7,DATA!$A$3:$D$483,4,0),"")</f>
        <v>15.333333333333334</v>
      </c>
      <c r="O7" s="98">
        <f>IFERROR(F7/VLOOKUP($A7,DATA!$A$3:$D$483,4,0),"")</f>
        <v>11.416666666666666</v>
      </c>
      <c r="P7" s="98">
        <f>IFERROR(G7/VLOOKUP($A7,DATA!$A$3:$D$483,4,0),"")</f>
        <v>2</v>
      </c>
      <c r="Q7" s="98">
        <f>IFERROR(H7/VLOOKUP($A7,DATA!$A$3:$D$483,4,0),"")</f>
        <v>2.3333333333333335</v>
      </c>
      <c r="R7" s="98">
        <f>IFERROR(I7/VLOOKUP($A7,DATA!$A$3:$D$483,4,0),"")</f>
        <v>51.75</v>
      </c>
      <c r="S7" s="98">
        <f>IFERROR(R7*VLOOKUP(A7,DATA!$A$3:$E$466,5,0),"")</f>
        <v>51.75</v>
      </c>
      <c r="T7" s="97" t="str">
        <f t="shared" si="0"/>
        <v>Каталог</v>
      </c>
      <c r="V7" s="47" t="s">
        <v>420</v>
      </c>
      <c r="W7" s="47"/>
      <c r="X7" s="47" t="s">
        <v>520</v>
      </c>
      <c r="Y7" s="47" t="s">
        <v>520</v>
      </c>
      <c r="Z7" s="47" t="s">
        <v>520</v>
      </c>
      <c r="AA7" s="47" t="s">
        <v>520</v>
      </c>
      <c r="AB7" s="47" t="s">
        <v>520</v>
      </c>
      <c r="AC7" s="47" t="s">
        <v>520</v>
      </c>
      <c r="AD7" s="47" t="s">
        <v>520</v>
      </c>
      <c r="AE7" s="47" t="s">
        <v>121</v>
      </c>
    </row>
    <row r="8" spans="1:31" ht="15" thickBot="1">
      <c r="A8" s="57">
        <v>240354</v>
      </c>
      <c r="B8" s="58" t="s">
        <v>153</v>
      </c>
      <c r="C8" s="58" t="s">
        <v>121</v>
      </c>
      <c r="D8" s="59">
        <v>294</v>
      </c>
      <c r="E8" s="59">
        <v>184</v>
      </c>
      <c r="F8" s="59">
        <v>150</v>
      </c>
      <c r="G8" s="59">
        <v>24</v>
      </c>
      <c r="H8" s="59">
        <v>28</v>
      </c>
      <c r="I8" s="96">
        <v>680</v>
      </c>
      <c r="J8" s="97"/>
      <c r="K8" s="97" t="str">
        <f>IFERROR(VLOOKUP(A8,DATA!$A$3:$B$348,2,0),"")</f>
        <v>Я 0,97л в ассортименте</v>
      </c>
      <c r="L8" s="97"/>
      <c r="M8" s="98">
        <f>IFERROR(D8/VLOOKUP($A8,DATA!$A$3:$D$483,4,0),"")</f>
        <v>24.5</v>
      </c>
      <c r="N8" s="98">
        <f>IFERROR(E8/VLOOKUP($A8,DATA!$A$3:$D$483,4,0),"")</f>
        <v>15.333333333333334</v>
      </c>
      <c r="O8" s="98">
        <f>IFERROR(F8/VLOOKUP($A8,DATA!$A$3:$D$483,4,0),"")</f>
        <v>12.5</v>
      </c>
      <c r="P8" s="98">
        <f>IFERROR(G8/VLOOKUP($A8,DATA!$A$3:$D$483,4,0),"")</f>
        <v>2</v>
      </c>
      <c r="Q8" s="98">
        <f>IFERROR(H8/VLOOKUP($A8,DATA!$A$3:$D$483,4,0),"")</f>
        <v>2.3333333333333335</v>
      </c>
      <c r="R8" s="98">
        <f>IFERROR(I8/VLOOKUP($A8,DATA!$A$3:$D$483,4,0),"")</f>
        <v>56.666666666666664</v>
      </c>
      <c r="S8" s="98">
        <f>IFERROR(R8*VLOOKUP(A8,DATA!$A$3:$E$466,5,0),"")</f>
        <v>56.666666666666664</v>
      </c>
      <c r="T8" s="97" t="str">
        <f t="shared" si="0"/>
        <v>Каталог</v>
      </c>
      <c r="V8" s="47" t="s">
        <v>486</v>
      </c>
      <c r="W8" s="47"/>
      <c r="X8" s="47" t="s">
        <v>520</v>
      </c>
      <c r="Y8" s="47" t="s">
        <v>520</v>
      </c>
      <c r="Z8" s="47" t="s">
        <v>520</v>
      </c>
      <c r="AA8" s="47" t="s">
        <v>520</v>
      </c>
      <c r="AB8" s="47" t="s">
        <v>520</v>
      </c>
      <c r="AC8" s="47" t="s">
        <v>520</v>
      </c>
      <c r="AD8" s="47" t="s">
        <v>520</v>
      </c>
      <c r="AE8" s="47" t="s">
        <v>121</v>
      </c>
    </row>
    <row r="9" spans="1:31" ht="15" thickBot="1">
      <c r="A9" s="57">
        <v>358934</v>
      </c>
      <c r="B9" s="58" t="s">
        <v>146</v>
      </c>
      <c r="C9" s="58" t="s">
        <v>121</v>
      </c>
      <c r="D9" s="59">
        <v>288</v>
      </c>
      <c r="E9" s="59">
        <v>165</v>
      </c>
      <c r="F9" s="59">
        <v>133</v>
      </c>
      <c r="G9" s="59">
        <v>22</v>
      </c>
      <c r="H9" s="59">
        <v>24</v>
      </c>
      <c r="I9" s="96">
        <v>632</v>
      </c>
      <c r="J9" s="97"/>
      <c r="K9" s="97" t="str">
        <f>IFERROR(VLOOKUP(A9,DATA!$A$3:$B$348,2,0),"")</f>
        <v>Я 0,97л в ассортименте</v>
      </c>
      <c r="L9" s="97"/>
      <c r="M9" s="98">
        <f>IFERROR(D9/VLOOKUP($A9,DATA!$A$3:$D$483,4,0),"")</f>
        <v>24</v>
      </c>
      <c r="N9" s="98">
        <f>IFERROR(E9/VLOOKUP($A9,DATA!$A$3:$D$483,4,0),"")</f>
        <v>13.75</v>
      </c>
      <c r="O9" s="98">
        <f>IFERROR(F9/VLOOKUP($A9,DATA!$A$3:$D$483,4,0),"")</f>
        <v>11.083333333333334</v>
      </c>
      <c r="P9" s="98">
        <f>IFERROR(G9/VLOOKUP($A9,DATA!$A$3:$D$483,4,0),"")</f>
        <v>1.8333333333333333</v>
      </c>
      <c r="Q9" s="98">
        <f>IFERROR(H9/VLOOKUP($A9,DATA!$A$3:$D$483,4,0),"")</f>
        <v>2</v>
      </c>
      <c r="R9" s="98">
        <f>IFERROR(I9/VLOOKUP($A9,DATA!$A$3:$D$483,4,0),"")</f>
        <v>52.666666666666664</v>
      </c>
      <c r="S9" s="98">
        <f>IFERROR(R9*VLOOKUP(A9,DATA!$A$3:$E$466,5,0),"")</f>
        <v>52.666666666666664</v>
      </c>
      <c r="T9" s="97" t="str">
        <f t="shared" si="0"/>
        <v>Каталог</v>
      </c>
      <c r="V9" s="47" t="s">
        <v>493</v>
      </c>
      <c r="W9" s="47"/>
      <c r="X9" s="47" t="s">
        <v>520</v>
      </c>
      <c r="Y9" s="47" t="s">
        <v>520</v>
      </c>
      <c r="Z9" s="47" t="s">
        <v>520</v>
      </c>
      <c r="AA9" s="47" t="s">
        <v>520</v>
      </c>
      <c r="AB9" s="47" t="s">
        <v>520</v>
      </c>
      <c r="AC9" s="47" t="s">
        <v>520</v>
      </c>
      <c r="AD9" s="47" t="s">
        <v>520</v>
      </c>
      <c r="AE9" s="47" t="s">
        <v>121</v>
      </c>
    </row>
    <row r="10" spans="1:31" ht="15" thickBot="1">
      <c r="A10" s="57">
        <v>335880</v>
      </c>
      <c r="B10" s="58" t="s">
        <v>151</v>
      </c>
      <c r="C10" s="58" t="s">
        <v>121</v>
      </c>
      <c r="D10" s="59">
        <v>247</v>
      </c>
      <c r="E10" s="59">
        <v>145</v>
      </c>
      <c r="F10" s="59">
        <v>116</v>
      </c>
      <c r="G10" s="59">
        <v>19</v>
      </c>
      <c r="H10" s="59">
        <v>22</v>
      </c>
      <c r="I10" s="96">
        <v>549</v>
      </c>
      <c r="J10" s="97"/>
      <c r="K10" s="97" t="str">
        <f>IFERROR(VLOOKUP(A10,DATA!$A$3:$B$348,2,0),"")</f>
        <v>Я 0,97л в ассортименте</v>
      </c>
      <c r="L10" s="97"/>
      <c r="M10" s="98">
        <f>IFERROR(D10/VLOOKUP($A10,DATA!$A$3:$D$483,4,0),"")</f>
        <v>20.583333333333332</v>
      </c>
      <c r="N10" s="98">
        <f>IFERROR(E10/VLOOKUP($A10,DATA!$A$3:$D$483,4,0),"")</f>
        <v>12.083333333333334</v>
      </c>
      <c r="O10" s="98">
        <f>IFERROR(F10/VLOOKUP($A10,DATA!$A$3:$D$483,4,0),"")</f>
        <v>9.6666666666666661</v>
      </c>
      <c r="P10" s="98">
        <f>IFERROR(G10/VLOOKUP($A10,DATA!$A$3:$D$483,4,0),"")</f>
        <v>1.5833333333333333</v>
      </c>
      <c r="Q10" s="98">
        <f>IFERROR(H10/VLOOKUP($A10,DATA!$A$3:$D$483,4,0),"")</f>
        <v>1.8333333333333333</v>
      </c>
      <c r="R10" s="98">
        <f>IFERROR(I10/VLOOKUP($A10,DATA!$A$3:$D$483,4,0),"")</f>
        <v>45.75</v>
      </c>
      <c r="S10" s="98">
        <f>IFERROR(R10*VLOOKUP(A10,DATA!$A$3:$E$466,5,0),"")</f>
        <v>45.75</v>
      </c>
      <c r="T10" s="97" t="str">
        <f t="shared" si="0"/>
        <v>Каталог</v>
      </c>
      <c r="V10" s="47" t="s">
        <v>458</v>
      </c>
      <c r="W10" s="47"/>
      <c r="X10" s="47" t="s">
        <v>520</v>
      </c>
      <c r="Y10" s="47" t="s">
        <v>520</v>
      </c>
      <c r="Z10" s="47" t="s">
        <v>520</v>
      </c>
      <c r="AA10" s="47" t="s">
        <v>520</v>
      </c>
      <c r="AB10" s="47" t="s">
        <v>520</v>
      </c>
      <c r="AC10" s="47" t="s">
        <v>520</v>
      </c>
      <c r="AD10" s="47" t="s">
        <v>520</v>
      </c>
      <c r="AE10" s="47" t="s">
        <v>121</v>
      </c>
    </row>
    <row r="11" spans="1:31" ht="15" thickBot="1">
      <c r="A11" s="57">
        <v>223164</v>
      </c>
      <c r="B11" s="58" t="s">
        <v>156</v>
      </c>
      <c r="C11" s="58" t="s">
        <v>121</v>
      </c>
      <c r="D11" s="59">
        <v>231</v>
      </c>
      <c r="E11" s="59">
        <v>133</v>
      </c>
      <c r="F11" s="59">
        <v>106</v>
      </c>
      <c r="G11" s="59">
        <v>17</v>
      </c>
      <c r="H11" s="59">
        <v>20</v>
      </c>
      <c r="I11" s="96">
        <v>507</v>
      </c>
      <c r="J11" s="97"/>
      <c r="K11" s="97" t="str">
        <f>IFERROR(VLOOKUP(A11,DATA!$A$3:$B$348,2,0),"")</f>
        <v>Я 0,97л в ассортименте</v>
      </c>
      <c r="L11" s="97"/>
      <c r="M11" s="98">
        <f>IFERROR(D11/VLOOKUP($A11,DATA!$A$3:$D$483,4,0),"")</f>
        <v>19.25</v>
      </c>
      <c r="N11" s="98">
        <f>IFERROR(E11/VLOOKUP($A11,DATA!$A$3:$D$483,4,0),"")</f>
        <v>11.083333333333334</v>
      </c>
      <c r="O11" s="98">
        <f>IFERROR(F11/VLOOKUP($A11,DATA!$A$3:$D$483,4,0),"")</f>
        <v>8.8333333333333339</v>
      </c>
      <c r="P11" s="98">
        <f>IFERROR(G11/VLOOKUP($A11,DATA!$A$3:$D$483,4,0),"")</f>
        <v>1.4166666666666667</v>
      </c>
      <c r="Q11" s="98">
        <f>IFERROR(H11/VLOOKUP($A11,DATA!$A$3:$D$483,4,0),"")</f>
        <v>1.6666666666666667</v>
      </c>
      <c r="R11" s="98">
        <f>IFERROR(I11/VLOOKUP($A11,DATA!$A$3:$D$483,4,0),"")</f>
        <v>42.25</v>
      </c>
      <c r="S11" s="98">
        <f>IFERROR(R11*VLOOKUP(A11,DATA!$A$3:$E$466,5,0),"")</f>
        <v>42.25</v>
      </c>
      <c r="T11" s="97" t="str">
        <f t="shared" si="0"/>
        <v>Каталог</v>
      </c>
      <c r="V11" s="47"/>
      <c r="W11" s="47"/>
      <c r="X11" s="47"/>
      <c r="Y11" s="47"/>
      <c r="Z11" s="47"/>
      <c r="AA11" s="47"/>
      <c r="AB11" s="47"/>
      <c r="AC11" s="47"/>
      <c r="AD11" s="47"/>
      <c r="AE11" s="47"/>
    </row>
    <row r="12" spans="1:31" ht="15" thickBot="1">
      <c r="A12" s="57">
        <v>358928</v>
      </c>
      <c r="B12" s="58" t="s">
        <v>147</v>
      </c>
      <c r="C12" s="58" t="s">
        <v>121</v>
      </c>
      <c r="D12" s="59">
        <v>242</v>
      </c>
      <c r="E12" s="59">
        <v>136</v>
      </c>
      <c r="F12" s="59">
        <v>110</v>
      </c>
      <c r="G12" s="59">
        <v>18</v>
      </c>
      <c r="H12" s="59">
        <v>20</v>
      </c>
      <c r="I12" s="96">
        <v>526</v>
      </c>
      <c r="J12" s="97"/>
      <c r="K12" s="97" t="str">
        <f>IFERROR(VLOOKUP(A12,DATA!$A$3:$B$348,2,0),"")</f>
        <v>Я 0,97л в ассортименте</v>
      </c>
      <c r="L12" s="97"/>
      <c r="M12" s="98">
        <f>IFERROR(D12/VLOOKUP($A12,DATA!$A$3:$D$483,4,0),"")</f>
        <v>20.166666666666668</v>
      </c>
      <c r="N12" s="98">
        <f>IFERROR(E12/VLOOKUP($A12,DATA!$A$3:$D$483,4,0),"")</f>
        <v>11.333333333333334</v>
      </c>
      <c r="O12" s="98">
        <f>IFERROR(F12/VLOOKUP($A12,DATA!$A$3:$D$483,4,0),"")</f>
        <v>9.1666666666666661</v>
      </c>
      <c r="P12" s="98">
        <f>IFERROR(G12/VLOOKUP($A12,DATA!$A$3:$D$483,4,0),"")</f>
        <v>1.5</v>
      </c>
      <c r="Q12" s="98">
        <f>IFERROR(H12/VLOOKUP($A12,DATA!$A$3:$D$483,4,0),"")</f>
        <v>1.6666666666666667</v>
      </c>
      <c r="R12" s="98">
        <f>IFERROR(I12/VLOOKUP($A12,DATA!$A$3:$D$483,4,0),"")</f>
        <v>43.833333333333336</v>
      </c>
      <c r="S12" s="98">
        <f>IFERROR(R12*VLOOKUP(A12,DATA!$A$3:$E$466,5,0),"")</f>
        <v>43.833333333333336</v>
      </c>
      <c r="T12" s="97" t="str">
        <f t="shared" si="0"/>
        <v>Каталог</v>
      </c>
      <c r="V12" s="47" t="s">
        <v>483</v>
      </c>
      <c r="W12" s="47"/>
      <c r="X12" s="47" t="s">
        <v>521</v>
      </c>
      <c r="Y12" s="47" t="s">
        <v>521</v>
      </c>
      <c r="Z12" s="47" t="s">
        <v>521</v>
      </c>
      <c r="AA12" s="47" t="s">
        <v>521</v>
      </c>
      <c r="AB12" s="47" t="s">
        <v>521</v>
      </c>
      <c r="AC12" s="47" t="s">
        <v>521</v>
      </c>
      <c r="AD12" s="47" t="s">
        <v>521</v>
      </c>
      <c r="AE12" s="47" t="s">
        <v>12</v>
      </c>
    </row>
    <row r="13" spans="1:31" ht="15" thickBot="1">
      <c r="A13" s="57">
        <v>238004</v>
      </c>
      <c r="B13" s="58" t="s">
        <v>155</v>
      </c>
      <c r="C13" s="58" t="s">
        <v>121</v>
      </c>
      <c r="D13" s="59">
        <v>705</v>
      </c>
      <c r="E13" s="59">
        <v>414</v>
      </c>
      <c r="F13" s="59">
        <v>332</v>
      </c>
      <c r="G13" s="59">
        <v>54</v>
      </c>
      <c r="H13" s="59">
        <v>60</v>
      </c>
      <c r="I13" s="96">
        <v>1565</v>
      </c>
      <c r="J13" s="97"/>
      <c r="K13" s="97" t="str">
        <f>IFERROR(VLOOKUP(A13,DATA!$A$3:$B$348,2,0),"")</f>
        <v>Я 0,97л в ассортименте</v>
      </c>
      <c r="L13" s="97"/>
      <c r="M13" s="98">
        <f>IFERROR(D13/VLOOKUP($A13,DATA!$A$3:$D$483,4,0),"")</f>
        <v>58.75</v>
      </c>
      <c r="N13" s="98">
        <f>IFERROR(E13/VLOOKUP($A13,DATA!$A$3:$D$483,4,0),"")</f>
        <v>34.5</v>
      </c>
      <c r="O13" s="98">
        <f>IFERROR(F13/VLOOKUP($A13,DATA!$A$3:$D$483,4,0),"")</f>
        <v>27.666666666666668</v>
      </c>
      <c r="P13" s="98">
        <f>IFERROR(G13/VLOOKUP($A13,DATA!$A$3:$D$483,4,0),"")</f>
        <v>4.5</v>
      </c>
      <c r="Q13" s="98">
        <f>IFERROR(H13/VLOOKUP($A13,DATA!$A$3:$D$483,4,0),"")</f>
        <v>5</v>
      </c>
      <c r="R13" s="98">
        <f>IFERROR(I13/VLOOKUP($A13,DATA!$A$3:$D$483,4,0),"")</f>
        <v>130.41666666666666</v>
      </c>
      <c r="S13" s="98">
        <f>IFERROR(R13*VLOOKUP(A13,DATA!$A$3:$E$466,5,0),"")</f>
        <v>130.41666666666666</v>
      </c>
      <c r="T13" s="97" t="str">
        <f t="shared" si="0"/>
        <v>Каталог</v>
      </c>
      <c r="V13" s="47" t="s">
        <v>500</v>
      </c>
      <c r="W13" s="47"/>
      <c r="X13" s="47" t="s">
        <v>521</v>
      </c>
      <c r="Y13" s="47" t="s">
        <v>521</v>
      </c>
      <c r="Z13" s="47" t="s">
        <v>521</v>
      </c>
      <c r="AA13" s="47" t="s">
        <v>521</v>
      </c>
      <c r="AB13" s="47" t="s">
        <v>521</v>
      </c>
      <c r="AC13" s="47" t="s">
        <v>521</v>
      </c>
      <c r="AD13" s="47" t="s">
        <v>521</v>
      </c>
      <c r="AE13" s="47" t="s">
        <v>12</v>
      </c>
    </row>
    <row r="14" spans="1:31" ht="15" thickBot="1">
      <c r="A14" s="57">
        <v>335881</v>
      </c>
      <c r="B14" s="58" t="s">
        <v>150</v>
      </c>
      <c r="C14" s="58" t="s">
        <v>121</v>
      </c>
      <c r="D14" s="59">
        <v>326</v>
      </c>
      <c r="E14" s="59">
        <v>184</v>
      </c>
      <c r="F14" s="59">
        <v>150</v>
      </c>
      <c r="G14" s="59">
        <v>24</v>
      </c>
      <c r="H14" s="59">
        <v>28</v>
      </c>
      <c r="I14" s="96">
        <v>712</v>
      </c>
      <c r="J14" s="97"/>
      <c r="K14" s="97" t="str">
        <f>IFERROR(VLOOKUP(A14,DATA!$A$3:$B$348,2,0),"")</f>
        <v>Я 0,97л в ассортименте</v>
      </c>
      <c r="L14" s="97"/>
      <c r="M14" s="98">
        <f>IFERROR(D14/VLOOKUP($A14,DATA!$A$3:$D$483,4,0),"")</f>
        <v>27.166666666666668</v>
      </c>
      <c r="N14" s="98">
        <f>IFERROR(E14/VLOOKUP($A14,DATA!$A$3:$D$483,4,0),"")</f>
        <v>15.333333333333334</v>
      </c>
      <c r="O14" s="98">
        <f>IFERROR(F14/VLOOKUP($A14,DATA!$A$3:$D$483,4,0),"")</f>
        <v>12.5</v>
      </c>
      <c r="P14" s="98">
        <f>IFERROR(G14/VLOOKUP($A14,DATA!$A$3:$D$483,4,0),"")</f>
        <v>2</v>
      </c>
      <c r="Q14" s="98">
        <f>IFERROR(H14/VLOOKUP($A14,DATA!$A$3:$D$483,4,0),"")</f>
        <v>2.3333333333333335</v>
      </c>
      <c r="R14" s="98">
        <f>IFERROR(I14/VLOOKUP($A14,DATA!$A$3:$D$483,4,0),"")</f>
        <v>59.333333333333336</v>
      </c>
      <c r="S14" s="98">
        <f>IFERROR(R14*VLOOKUP(A14,DATA!$A$3:$E$466,5,0),"")</f>
        <v>59.333333333333336</v>
      </c>
      <c r="T14" s="97" t="str">
        <f t="shared" si="0"/>
        <v>Каталог</v>
      </c>
      <c r="V14" s="47" t="s">
        <v>429</v>
      </c>
      <c r="W14" s="47"/>
      <c r="X14" s="47" t="s">
        <v>521</v>
      </c>
      <c r="Y14" s="47" t="s">
        <v>521</v>
      </c>
      <c r="Z14" s="47" t="s">
        <v>521</v>
      </c>
      <c r="AA14" s="47" t="s">
        <v>521</v>
      </c>
      <c r="AB14" s="47" t="s">
        <v>521</v>
      </c>
      <c r="AC14" s="47" t="s">
        <v>521</v>
      </c>
      <c r="AD14" s="47" t="s">
        <v>521</v>
      </c>
      <c r="AE14" s="47" t="s">
        <v>12</v>
      </c>
    </row>
    <row r="15" spans="1:31" ht="15" thickBot="1">
      <c r="A15" s="57">
        <v>241001</v>
      </c>
      <c r="B15" s="58" t="s">
        <v>152</v>
      </c>
      <c r="C15" s="58" t="s">
        <v>121</v>
      </c>
      <c r="D15" s="59">
        <v>300</v>
      </c>
      <c r="E15" s="59">
        <v>179</v>
      </c>
      <c r="F15" s="59">
        <v>143</v>
      </c>
      <c r="G15" s="59">
        <v>23</v>
      </c>
      <c r="H15" s="59">
        <v>26</v>
      </c>
      <c r="I15" s="96">
        <v>671</v>
      </c>
      <c r="J15" s="97"/>
      <c r="K15" s="97" t="str">
        <f>IFERROR(VLOOKUP(A15,DATA!$A$3:$B$348,2,0),"")</f>
        <v>Я 0,97л в ассортименте</v>
      </c>
      <c r="L15" s="97"/>
      <c r="M15" s="98">
        <f>IFERROR(D15/VLOOKUP($A15,DATA!$A$3:$D$483,4,0),"")</f>
        <v>25</v>
      </c>
      <c r="N15" s="98">
        <f>IFERROR(E15/VLOOKUP($A15,DATA!$A$3:$D$483,4,0),"")</f>
        <v>14.916666666666666</v>
      </c>
      <c r="O15" s="98">
        <f>IFERROR(F15/VLOOKUP($A15,DATA!$A$3:$D$483,4,0),"")</f>
        <v>11.916666666666666</v>
      </c>
      <c r="P15" s="98">
        <f>IFERROR(G15/VLOOKUP($A15,DATA!$A$3:$D$483,4,0),"")</f>
        <v>1.9166666666666667</v>
      </c>
      <c r="Q15" s="98">
        <f>IFERROR(H15/VLOOKUP($A15,DATA!$A$3:$D$483,4,0),"")</f>
        <v>2.1666666666666665</v>
      </c>
      <c r="R15" s="98">
        <f>IFERROR(I15/VLOOKUP($A15,DATA!$A$3:$D$483,4,0),"")</f>
        <v>55.916666666666664</v>
      </c>
      <c r="S15" s="98">
        <f>IFERROR(R15*VLOOKUP(A15,DATA!$A$3:$E$466,5,0),"")</f>
        <v>55.916666666666664</v>
      </c>
      <c r="T15" s="97" t="str">
        <f t="shared" si="0"/>
        <v>Каталог</v>
      </c>
      <c r="V15" s="47" t="s">
        <v>460</v>
      </c>
      <c r="W15" s="47"/>
      <c r="X15" s="47" t="s">
        <v>521</v>
      </c>
      <c r="Y15" s="47" t="s">
        <v>521</v>
      </c>
      <c r="Z15" s="47" t="s">
        <v>521</v>
      </c>
      <c r="AA15" s="47" t="s">
        <v>521</v>
      </c>
      <c r="AB15" s="47" t="s">
        <v>521</v>
      </c>
      <c r="AC15" s="47" t="s">
        <v>521</v>
      </c>
      <c r="AD15" s="47" t="s">
        <v>521</v>
      </c>
      <c r="AE15" s="47" t="s">
        <v>12</v>
      </c>
    </row>
    <row r="16" spans="1:31" ht="15" thickBot="1">
      <c r="A16" s="57">
        <v>358938</v>
      </c>
      <c r="B16" s="58" t="s">
        <v>145</v>
      </c>
      <c r="C16" s="58" t="s">
        <v>121</v>
      </c>
      <c r="D16" s="59">
        <v>575</v>
      </c>
      <c r="E16" s="59">
        <v>331</v>
      </c>
      <c r="F16" s="59">
        <v>266</v>
      </c>
      <c r="G16" s="59">
        <v>43</v>
      </c>
      <c r="H16" s="59">
        <v>48</v>
      </c>
      <c r="I16" s="96">
        <v>1263</v>
      </c>
      <c r="J16" s="97"/>
      <c r="K16" s="97" t="str">
        <f>IFERROR(VLOOKUP(A16,DATA!$A$3:$B$348,2,0),"")</f>
        <v>Я 0,97л в ассортименте</v>
      </c>
      <c r="L16" s="97"/>
      <c r="M16" s="98">
        <f>IFERROR(D16/VLOOKUP($A16,DATA!$A$3:$D$483,4,0),"")</f>
        <v>47.916666666666664</v>
      </c>
      <c r="N16" s="98">
        <f>IFERROR(E16/VLOOKUP($A16,DATA!$A$3:$D$483,4,0),"")</f>
        <v>27.583333333333332</v>
      </c>
      <c r="O16" s="98">
        <f>IFERROR(F16/VLOOKUP($A16,DATA!$A$3:$D$483,4,0),"")</f>
        <v>22.166666666666668</v>
      </c>
      <c r="P16" s="98">
        <f>IFERROR(G16/VLOOKUP($A16,DATA!$A$3:$D$483,4,0),"")</f>
        <v>3.5833333333333335</v>
      </c>
      <c r="Q16" s="98">
        <f>IFERROR(H16/VLOOKUP($A16,DATA!$A$3:$D$483,4,0),"")</f>
        <v>4</v>
      </c>
      <c r="R16" s="98">
        <f>IFERROR(I16/VLOOKUP($A16,DATA!$A$3:$D$483,4,0),"")</f>
        <v>105.25</v>
      </c>
      <c r="S16" s="98">
        <f>IFERROR(R16*VLOOKUP(A16,DATA!$A$3:$E$466,5,0),"")</f>
        <v>105.25</v>
      </c>
      <c r="T16" s="97" t="str">
        <f t="shared" si="0"/>
        <v>Каталог</v>
      </c>
      <c r="V16" s="47" t="s">
        <v>444</v>
      </c>
      <c r="W16" s="47"/>
      <c r="X16" s="47" t="s">
        <v>521</v>
      </c>
      <c r="Y16" s="47" t="s">
        <v>521</v>
      </c>
      <c r="Z16" s="47" t="s">
        <v>521</v>
      </c>
      <c r="AA16" s="47" t="s">
        <v>521</v>
      </c>
      <c r="AB16" s="47" t="s">
        <v>521</v>
      </c>
      <c r="AC16" s="47" t="s">
        <v>521</v>
      </c>
      <c r="AD16" s="47" t="s">
        <v>521</v>
      </c>
      <c r="AE16" s="47" t="s">
        <v>12</v>
      </c>
    </row>
    <row r="17" spans="1:31" ht="15" thickBot="1">
      <c r="A17" s="57">
        <v>414024</v>
      </c>
      <c r="B17" s="58" t="s">
        <v>282</v>
      </c>
      <c r="C17" s="58" t="s">
        <v>12</v>
      </c>
      <c r="D17" s="59">
        <v>265</v>
      </c>
      <c r="E17" s="59">
        <v>209</v>
      </c>
      <c r="F17" s="59">
        <v>174</v>
      </c>
      <c r="G17" s="59">
        <v>22</v>
      </c>
      <c r="H17" s="59">
        <v>36</v>
      </c>
      <c r="I17" s="96">
        <v>706</v>
      </c>
      <c r="J17" s="97"/>
      <c r="K17" s="97" t="str">
        <f>IFERROR(VLOOKUP(A17,DATA!$A$3:$B$348,2,0),"")</f>
        <v>Лейс из печи 85г в ассортименте</v>
      </c>
      <c r="L17" s="97"/>
      <c r="M17" s="98">
        <f>IFERROR(D17/VLOOKUP($A17,DATA!$A$3:$D$483,4,0),"")</f>
        <v>17.666666666666668</v>
      </c>
      <c r="N17" s="98">
        <f>IFERROR(E17/VLOOKUP($A17,DATA!$A$3:$D$483,4,0),"")</f>
        <v>13.933333333333334</v>
      </c>
      <c r="O17" s="98">
        <f>IFERROR(F17/VLOOKUP($A17,DATA!$A$3:$D$483,4,0),"")</f>
        <v>11.6</v>
      </c>
      <c r="P17" s="98">
        <f>IFERROR(G17/VLOOKUP($A17,DATA!$A$3:$D$483,4,0),"")</f>
        <v>1.4666666666666666</v>
      </c>
      <c r="Q17" s="98">
        <f>IFERROR(H17/VLOOKUP($A17,DATA!$A$3:$D$483,4,0),"")</f>
        <v>2.4</v>
      </c>
      <c r="R17" s="98">
        <f>IFERROR(I17/VLOOKUP($A17,DATA!$A$3:$D$483,4,0),"")</f>
        <v>47.06666666666667</v>
      </c>
      <c r="S17" s="98">
        <f>IFERROR(R17*VLOOKUP(A17,DATA!$A$3:$E$466,5,0),"")</f>
        <v>44.125</v>
      </c>
      <c r="T17" s="97" t="str">
        <f t="shared" si="0"/>
        <v>Красная полка</v>
      </c>
      <c r="V17" s="47" t="s">
        <v>450</v>
      </c>
      <c r="W17" s="47"/>
      <c r="X17" s="47" t="s">
        <v>521</v>
      </c>
      <c r="Y17" s="47" t="s">
        <v>521</v>
      </c>
      <c r="Z17" s="47" t="s">
        <v>521</v>
      </c>
      <c r="AA17" s="47" t="s">
        <v>521</v>
      </c>
      <c r="AB17" s="47" t="s">
        <v>521</v>
      </c>
      <c r="AC17" s="47" t="s">
        <v>521</v>
      </c>
      <c r="AD17" s="47" t="s">
        <v>521</v>
      </c>
      <c r="AE17" s="47" t="s">
        <v>12</v>
      </c>
    </row>
    <row r="18" spans="1:31" ht="15" thickBot="1">
      <c r="A18" s="57">
        <v>414022</v>
      </c>
      <c r="B18" s="58" t="s">
        <v>283</v>
      </c>
      <c r="C18" s="58" t="s">
        <v>12</v>
      </c>
      <c r="D18" s="59">
        <v>539</v>
      </c>
      <c r="E18" s="59">
        <v>416</v>
      </c>
      <c r="F18" s="59">
        <v>347</v>
      </c>
      <c r="G18" s="59">
        <v>43</v>
      </c>
      <c r="H18" s="59">
        <v>72</v>
      </c>
      <c r="I18" s="96">
        <v>1417</v>
      </c>
      <c r="J18" s="97"/>
      <c r="K18" s="97" t="str">
        <f>IFERROR(VLOOKUP(A18,DATA!$A$3:$B$348,2,0),"")</f>
        <v>Лейс из печи 85г в ассортименте</v>
      </c>
      <c r="L18" s="97"/>
      <c r="M18" s="98">
        <f>IFERROR(D18/VLOOKUP($A18,DATA!$A$3:$D$483,4,0),"")</f>
        <v>35.93333333333333</v>
      </c>
      <c r="N18" s="98">
        <f>IFERROR(E18/VLOOKUP($A18,DATA!$A$3:$D$483,4,0),"")</f>
        <v>27.733333333333334</v>
      </c>
      <c r="O18" s="98">
        <f>IFERROR(F18/VLOOKUP($A18,DATA!$A$3:$D$483,4,0),"")</f>
        <v>23.133333333333333</v>
      </c>
      <c r="P18" s="98">
        <f>IFERROR(G18/VLOOKUP($A18,DATA!$A$3:$D$483,4,0),"")</f>
        <v>2.8666666666666667</v>
      </c>
      <c r="Q18" s="98">
        <f>IFERROR(H18/VLOOKUP($A18,DATA!$A$3:$D$483,4,0),"")</f>
        <v>4.8</v>
      </c>
      <c r="R18" s="98">
        <f>IFERROR(I18/VLOOKUP($A18,DATA!$A$3:$D$483,4,0),"")</f>
        <v>94.466666666666669</v>
      </c>
      <c r="S18" s="98">
        <f>IFERROR(R18*VLOOKUP(A18,DATA!$A$3:$E$466,5,0),"")</f>
        <v>88.5625</v>
      </c>
      <c r="T18" s="97" t="str">
        <f t="shared" si="0"/>
        <v>Красная полка</v>
      </c>
      <c r="V18" s="47" t="s">
        <v>460</v>
      </c>
      <c r="W18" s="47"/>
      <c r="X18" s="47" t="s">
        <v>521</v>
      </c>
      <c r="Y18" s="47" t="s">
        <v>521</v>
      </c>
      <c r="Z18" s="47" t="s">
        <v>521</v>
      </c>
      <c r="AA18" s="47" t="s">
        <v>521</v>
      </c>
      <c r="AB18" s="47" t="s">
        <v>521</v>
      </c>
      <c r="AC18" s="47" t="s">
        <v>521</v>
      </c>
      <c r="AD18" s="47" t="s">
        <v>521</v>
      </c>
      <c r="AE18" s="47" t="s">
        <v>12</v>
      </c>
    </row>
    <row r="19" spans="1:31" ht="15" thickBot="1">
      <c r="A19" s="57">
        <v>414023</v>
      </c>
      <c r="B19" s="58" t="s">
        <v>285</v>
      </c>
      <c r="C19" s="58" t="s">
        <v>12</v>
      </c>
      <c r="D19" s="59">
        <v>677</v>
      </c>
      <c r="E19" s="59">
        <v>523</v>
      </c>
      <c r="F19" s="59">
        <v>437</v>
      </c>
      <c r="G19" s="59">
        <v>54</v>
      </c>
      <c r="H19" s="59">
        <v>90</v>
      </c>
      <c r="I19" s="96">
        <v>1781</v>
      </c>
      <c r="J19" s="97"/>
      <c r="K19" s="97" t="str">
        <f>IFERROR(VLOOKUP(A19,DATA!$A$3:$B$348,2,0),"")</f>
        <v>Лейс из печи 85г в ассортименте</v>
      </c>
      <c r="L19" s="97"/>
      <c r="M19" s="98">
        <f>IFERROR(D19/VLOOKUP($A19,DATA!$A$3:$D$483,4,0),"")</f>
        <v>45.133333333333333</v>
      </c>
      <c r="N19" s="98">
        <f>IFERROR(E19/VLOOKUP($A19,DATA!$A$3:$D$483,4,0),"")</f>
        <v>34.866666666666667</v>
      </c>
      <c r="O19" s="98">
        <f>IFERROR(F19/VLOOKUP($A19,DATA!$A$3:$D$483,4,0),"")</f>
        <v>29.133333333333333</v>
      </c>
      <c r="P19" s="98">
        <f>IFERROR(G19/VLOOKUP($A19,DATA!$A$3:$D$483,4,0),"")</f>
        <v>3.6</v>
      </c>
      <c r="Q19" s="98">
        <f>IFERROR(H19/VLOOKUP($A19,DATA!$A$3:$D$483,4,0),"")</f>
        <v>6</v>
      </c>
      <c r="R19" s="98">
        <f>IFERROR(I19/VLOOKUP($A19,DATA!$A$3:$D$483,4,0),"")</f>
        <v>118.73333333333333</v>
      </c>
      <c r="S19" s="98">
        <f>IFERROR(R19*VLOOKUP(A19,DATA!$A$3:$E$466,5,0),"")</f>
        <v>111.3125</v>
      </c>
      <c r="T19" s="97" t="str">
        <f t="shared" si="0"/>
        <v>Красная полка</v>
      </c>
      <c r="V19" s="47" t="s">
        <v>435</v>
      </c>
      <c r="W19" s="47"/>
      <c r="X19" s="47" t="s">
        <v>521</v>
      </c>
      <c r="Y19" s="47" t="s">
        <v>521</v>
      </c>
      <c r="Z19" s="47" t="s">
        <v>521</v>
      </c>
      <c r="AA19" s="47" t="s">
        <v>521</v>
      </c>
      <c r="AB19" s="47" t="s">
        <v>521</v>
      </c>
      <c r="AC19" s="47" t="s">
        <v>521</v>
      </c>
      <c r="AD19" s="47" t="s">
        <v>521</v>
      </c>
      <c r="AE19" s="47" t="s">
        <v>12</v>
      </c>
    </row>
    <row r="20" spans="1:31" ht="15" thickBot="1">
      <c r="A20" s="57">
        <v>441658</v>
      </c>
      <c r="B20" s="58" t="s">
        <v>284</v>
      </c>
      <c r="C20" s="58" t="s">
        <v>12</v>
      </c>
      <c r="D20" s="59">
        <v>551</v>
      </c>
      <c r="E20" s="59">
        <v>384</v>
      </c>
      <c r="F20" s="59">
        <v>320</v>
      </c>
      <c r="G20" s="59">
        <v>40</v>
      </c>
      <c r="H20" s="59">
        <v>66</v>
      </c>
      <c r="I20" s="96">
        <v>1361</v>
      </c>
      <c r="J20" s="97"/>
      <c r="K20" s="97" t="str">
        <f>IFERROR(VLOOKUP(A20,DATA!$A$3:$B$348,2,0),"")</f>
        <v>Лейс из печи 85г в ассортименте</v>
      </c>
      <c r="L20" s="97"/>
      <c r="M20" s="98">
        <f>IFERROR(D20/VLOOKUP($A20,DATA!$A$3:$D$483,4,0),"")</f>
        <v>36.733333333333334</v>
      </c>
      <c r="N20" s="98">
        <f>IFERROR(E20/VLOOKUP($A20,DATA!$A$3:$D$483,4,0),"")</f>
        <v>25.6</v>
      </c>
      <c r="O20" s="98">
        <f>IFERROR(F20/VLOOKUP($A20,DATA!$A$3:$D$483,4,0),"")</f>
        <v>21.333333333333332</v>
      </c>
      <c r="P20" s="98">
        <f>IFERROR(G20/VLOOKUP($A20,DATA!$A$3:$D$483,4,0),"")</f>
        <v>2.6666666666666665</v>
      </c>
      <c r="Q20" s="98">
        <f>IFERROR(H20/VLOOKUP($A20,DATA!$A$3:$D$483,4,0),"")</f>
        <v>4.4000000000000004</v>
      </c>
      <c r="R20" s="98">
        <f>IFERROR(I20/VLOOKUP($A20,DATA!$A$3:$D$483,4,0),"")</f>
        <v>90.733333333333334</v>
      </c>
      <c r="S20" s="98">
        <f>IFERROR(R20*VLOOKUP(A20,DATA!$A$3:$E$466,5,0),"")</f>
        <v>85.0625</v>
      </c>
      <c r="T20" s="97" t="str">
        <f t="shared" si="0"/>
        <v>Красная полка</v>
      </c>
      <c r="V20" s="47" t="s">
        <v>434</v>
      </c>
      <c r="W20" s="47"/>
      <c r="X20" s="47" t="s">
        <v>521</v>
      </c>
      <c r="Y20" s="47" t="s">
        <v>521</v>
      </c>
      <c r="Z20" s="47" t="s">
        <v>521</v>
      </c>
      <c r="AA20" s="47" t="s">
        <v>521</v>
      </c>
      <c r="AB20" s="47" t="s">
        <v>521</v>
      </c>
      <c r="AC20" s="47" t="s">
        <v>521</v>
      </c>
      <c r="AD20" s="47" t="s">
        <v>521</v>
      </c>
      <c r="AE20" s="47" t="s">
        <v>12</v>
      </c>
    </row>
    <row r="21" spans="1:31" ht="15" thickBot="1">
      <c r="A21" s="57">
        <v>454512</v>
      </c>
      <c r="B21" s="58" t="s">
        <v>302</v>
      </c>
      <c r="C21" s="58" t="s">
        <v>12</v>
      </c>
      <c r="D21" s="59">
        <v>631</v>
      </c>
      <c r="E21" s="59">
        <v>354</v>
      </c>
      <c r="F21" s="59">
        <v>305</v>
      </c>
      <c r="G21" s="59">
        <v>36</v>
      </c>
      <c r="H21" s="59">
        <v>60</v>
      </c>
      <c r="I21" s="96">
        <v>1386</v>
      </c>
      <c r="J21" s="97"/>
      <c r="K21" s="97" t="str">
        <f>IFERROR(VLOOKUP(A21,DATA!$A$3:$B$348,2,0),"")</f>
        <v>Аква Минерале 1,0л в ассортименте</v>
      </c>
      <c r="L21" s="97"/>
      <c r="M21" s="98">
        <f>IFERROR(D21/VLOOKUP($A21,DATA!$A$3:$D$483,4,0),"")</f>
        <v>52.583333333333336</v>
      </c>
      <c r="N21" s="98">
        <f>IFERROR(E21/VLOOKUP($A21,DATA!$A$3:$D$483,4,0),"")</f>
        <v>29.5</v>
      </c>
      <c r="O21" s="98">
        <f>IFERROR(F21/VLOOKUP($A21,DATA!$A$3:$D$483,4,0),"")</f>
        <v>25.416666666666668</v>
      </c>
      <c r="P21" s="98">
        <f>IFERROR(G21/VLOOKUP($A21,DATA!$A$3:$D$483,4,0),"")</f>
        <v>3</v>
      </c>
      <c r="Q21" s="98">
        <f>IFERROR(H21/VLOOKUP($A21,DATA!$A$3:$D$483,4,0),"")</f>
        <v>5</v>
      </c>
      <c r="R21" s="98">
        <f>IFERROR(I21/VLOOKUP($A21,DATA!$A$3:$D$483,4,0),"")</f>
        <v>115.5</v>
      </c>
      <c r="S21" s="98">
        <f>IFERROR(R21*VLOOKUP(A21,DATA!$A$3:$E$466,5,0),"")</f>
        <v>115.5</v>
      </c>
      <c r="T21" s="97" t="str">
        <f t="shared" si="0"/>
        <v>Красная полка</v>
      </c>
      <c r="V21" s="47" t="s">
        <v>425</v>
      </c>
      <c r="W21" s="47"/>
      <c r="X21" s="47" t="s">
        <v>521</v>
      </c>
      <c r="Y21" s="47" t="s">
        <v>521</v>
      </c>
      <c r="Z21" s="47" t="s">
        <v>521</v>
      </c>
      <c r="AA21" s="47" t="s">
        <v>521</v>
      </c>
      <c r="AB21" s="47" t="s">
        <v>521</v>
      </c>
      <c r="AC21" s="47" t="s">
        <v>521</v>
      </c>
      <c r="AD21" s="47" t="s">
        <v>521</v>
      </c>
      <c r="AE21" s="47" t="s">
        <v>12</v>
      </c>
    </row>
    <row r="22" spans="1:31" ht="15" thickBot="1">
      <c r="A22" s="57">
        <v>425377</v>
      </c>
      <c r="B22" s="58" t="s">
        <v>190</v>
      </c>
      <c r="C22" s="58" t="s">
        <v>121</v>
      </c>
      <c r="D22" s="59">
        <v>6246</v>
      </c>
      <c r="E22" s="59">
        <v>3726</v>
      </c>
      <c r="F22" s="59">
        <v>2988</v>
      </c>
      <c r="G22" s="59">
        <v>486</v>
      </c>
      <c r="H22" s="59">
        <v>540</v>
      </c>
      <c r="I22" s="96">
        <v>13986</v>
      </c>
      <c r="J22" s="97"/>
      <c r="K22" s="97" t="str">
        <f>IFERROR(VLOOKUP(A22,DATA!$A$3:$B$348,2,0),"")</f>
        <v>Газ напитки 1,5л в ассортименте</v>
      </c>
      <c r="L22" s="97"/>
      <c r="M22" s="98">
        <f>IFERROR(D22/VLOOKUP($A22,DATA!$A$3:$D$483,4,0),"")</f>
        <v>1041</v>
      </c>
      <c r="N22" s="98">
        <f>IFERROR(E22/VLOOKUP($A22,DATA!$A$3:$D$483,4,0),"")</f>
        <v>621</v>
      </c>
      <c r="O22" s="98">
        <f>IFERROR(F22/VLOOKUP($A22,DATA!$A$3:$D$483,4,0),"")</f>
        <v>498</v>
      </c>
      <c r="P22" s="98">
        <f>IFERROR(G22/VLOOKUP($A22,DATA!$A$3:$D$483,4,0),"")</f>
        <v>81</v>
      </c>
      <c r="Q22" s="98">
        <f>IFERROR(H22/VLOOKUP($A22,DATA!$A$3:$D$483,4,0),"")</f>
        <v>90</v>
      </c>
      <c r="R22" s="98">
        <f>IFERROR(I22/VLOOKUP($A22,DATA!$A$3:$D$483,4,0),"")</f>
        <v>2331</v>
      </c>
      <c r="S22" s="98">
        <f>IFERROR(R22*VLOOKUP(A22,DATA!$A$3:$E$466,5,0),"")</f>
        <v>1748.25</v>
      </c>
      <c r="T22" s="97" t="str">
        <f t="shared" si="0"/>
        <v>Каталог</v>
      </c>
      <c r="V22" s="47" t="s">
        <v>485</v>
      </c>
      <c r="W22" s="47"/>
      <c r="X22" s="47" t="s">
        <v>521</v>
      </c>
      <c r="Y22" s="47" t="s">
        <v>521</v>
      </c>
      <c r="Z22" s="47" t="s">
        <v>521</v>
      </c>
      <c r="AA22" s="47" t="s">
        <v>521</v>
      </c>
      <c r="AB22" s="47" t="s">
        <v>521</v>
      </c>
      <c r="AC22" s="47" t="s">
        <v>521</v>
      </c>
      <c r="AD22" s="47" t="s">
        <v>521</v>
      </c>
      <c r="AE22" s="47" t="s">
        <v>12</v>
      </c>
    </row>
    <row r="23" spans="1:31" ht="15" thickBot="1">
      <c r="A23" s="57">
        <v>425333</v>
      </c>
      <c r="B23" s="58" t="s">
        <v>185</v>
      </c>
      <c r="C23" s="58" t="s">
        <v>121</v>
      </c>
      <c r="D23" s="59">
        <v>1047</v>
      </c>
      <c r="E23" s="59">
        <v>626</v>
      </c>
      <c r="F23" s="59">
        <v>499</v>
      </c>
      <c r="G23" s="59">
        <v>81</v>
      </c>
      <c r="H23" s="59">
        <v>90</v>
      </c>
      <c r="I23" s="96">
        <v>2343</v>
      </c>
      <c r="J23" s="97"/>
      <c r="K23" s="97" t="str">
        <f>IFERROR(VLOOKUP(A23,DATA!$A$3:$B$348,2,0),"")</f>
        <v>Газ напитки 1,5л в ассортименте</v>
      </c>
      <c r="L23" s="97"/>
      <c r="M23" s="98">
        <f>IFERROR(D23/VLOOKUP($A23,DATA!$A$3:$D$483,4,0),"")</f>
        <v>174.5</v>
      </c>
      <c r="N23" s="98">
        <f>IFERROR(E23/VLOOKUP($A23,DATA!$A$3:$D$483,4,0),"")</f>
        <v>104.33333333333333</v>
      </c>
      <c r="O23" s="98">
        <f>IFERROR(F23/VLOOKUP($A23,DATA!$A$3:$D$483,4,0),"")</f>
        <v>83.166666666666671</v>
      </c>
      <c r="P23" s="98">
        <f>IFERROR(G23/VLOOKUP($A23,DATA!$A$3:$D$483,4,0),"")</f>
        <v>13.5</v>
      </c>
      <c r="Q23" s="98">
        <f>IFERROR(H23/VLOOKUP($A23,DATA!$A$3:$D$483,4,0),"")</f>
        <v>15</v>
      </c>
      <c r="R23" s="98">
        <f>IFERROR(I23/VLOOKUP($A23,DATA!$A$3:$D$483,4,0),"")</f>
        <v>390.5</v>
      </c>
      <c r="S23" s="98">
        <f>IFERROR(R23*VLOOKUP(A23,DATA!$A$3:$E$466,5,0),"")</f>
        <v>292.875</v>
      </c>
      <c r="T23" s="97" t="str">
        <f t="shared" si="0"/>
        <v>Каталог</v>
      </c>
      <c r="V23" s="47" t="s">
        <v>497</v>
      </c>
      <c r="W23" s="47"/>
      <c r="X23" s="47" t="s">
        <v>521</v>
      </c>
      <c r="Y23" s="47" t="s">
        <v>521</v>
      </c>
      <c r="Z23" s="47" t="s">
        <v>521</v>
      </c>
      <c r="AA23" s="47" t="s">
        <v>521</v>
      </c>
      <c r="AB23" s="47" t="s">
        <v>521</v>
      </c>
      <c r="AC23" s="47" t="s">
        <v>521</v>
      </c>
      <c r="AD23" s="47" t="s">
        <v>521</v>
      </c>
      <c r="AE23" s="47" t="s">
        <v>12</v>
      </c>
    </row>
    <row r="24" spans="1:31" ht="15" thickBot="1">
      <c r="A24" s="57">
        <v>425336</v>
      </c>
      <c r="B24" s="58" t="s">
        <v>310</v>
      </c>
      <c r="C24" s="58" t="s">
        <v>12</v>
      </c>
      <c r="D24" s="59">
        <v>100</v>
      </c>
      <c r="E24" s="59">
        <v>0</v>
      </c>
      <c r="F24" s="59">
        <v>100</v>
      </c>
      <c r="G24" s="59">
        <v>0</v>
      </c>
      <c r="H24" s="59">
        <v>0</v>
      </c>
      <c r="I24" s="96">
        <v>200</v>
      </c>
      <c r="J24" s="97"/>
      <c r="K24" s="97" t="str">
        <f>IFERROR(VLOOKUP(A24,DATA!$A$3:$B$348,2,0),"")</f>
        <v>Газ напитки 1,5л в ассортименте</v>
      </c>
      <c r="L24" s="97"/>
      <c r="M24" s="98">
        <f>IFERROR(D24/VLOOKUP($A24,DATA!$A$3:$D$483,4,0),"")</f>
        <v>16.666666666666668</v>
      </c>
      <c r="N24" s="98">
        <f>IFERROR(E24/VLOOKUP($A24,DATA!$A$3:$D$483,4,0),"")</f>
        <v>0</v>
      </c>
      <c r="O24" s="98">
        <f>IFERROR(F24/VLOOKUP($A24,DATA!$A$3:$D$483,4,0),"")</f>
        <v>16.666666666666668</v>
      </c>
      <c r="P24" s="98">
        <f>IFERROR(G24/VLOOKUP($A24,DATA!$A$3:$D$483,4,0),"")</f>
        <v>0</v>
      </c>
      <c r="Q24" s="98">
        <f>IFERROR(H24/VLOOKUP($A24,DATA!$A$3:$D$483,4,0),"")</f>
        <v>0</v>
      </c>
      <c r="R24" s="98">
        <f>IFERROR(I24/VLOOKUP($A24,DATA!$A$3:$D$483,4,0),"")</f>
        <v>33.333333333333336</v>
      </c>
      <c r="S24" s="98">
        <f>IFERROR(R24*VLOOKUP(A24,DATA!$A$3:$E$466,5,0),"")</f>
        <v>25</v>
      </c>
      <c r="T24" s="97" t="str">
        <f t="shared" si="0"/>
        <v>Красная полка</v>
      </c>
      <c r="V24" s="47" t="s">
        <v>490</v>
      </c>
      <c r="W24" s="47"/>
      <c r="X24" s="47" t="s">
        <v>521</v>
      </c>
      <c r="Y24" s="47" t="s">
        <v>521</v>
      </c>
      <c r="Z24" s="47" t="s">
        <v>521</v>
      </c>
      <c r="AA24" s="47" t="s">
        <v>521</v>
      </c>
      <c r="AB24" s="47" t="s">
        <v>521</v>
      </c>
      <c r="AC24" s="47" t="s">
        <v>521</v>
      </c>
      <c r="AD24" s="47" t="s">
        <v>521</v>
      </c>
      <c r="AE24" s="47" t="s">
        <v>12</v>
      </c>
    </row>
    <row r="25" spans="1:31" ht="15" thickBot="1">
      <c r="A25" s="57">
        <v>425375</v>
      </c>
      <c r="B25" s="58" t="s">
        <v>186</v>
      </c>
      <c r="C25" s="58" t="s">
        <v>121</v>
      </c>
      <c r="D25" s="59">
        <v>978</v>
      </c>
      <c r="E25" s="59">
        <v>559</v>
      </c>
      <c r="F25" s="59">
        <v>448</v>
      </c>
      <c r="G25" s="59">
        <v>73</v>
      </c>
      <c r="H25" s="59">
        <v>82</v>
      </c>
      <c r="I25" s="96">
        <v>2140</v>
      </c>
      <c r="J25" s="97"/>
      <c r="K25" s="97" t="str">
        <f>IFERROR(VLOOKUP(A25,DATA!$A$3:$B$348,2,0),"")</f>
        <v>Газ напитки 1,5л в ассортименте</v>
      </c>
      <c r="L25" s="97"/>
      <c r="M25" s="98">
        <f>IFERROR(D25/VLOOKUP($A25,DATA!$A$3:$D$483,4,0),"")</f>
        <v>163</v>
      </c>
      <c r="N25" s="98">
        <f>IFERROR(E25/VLOOKUP($A25,DATA!$A$3:$D$483,4,0),"")</f>
        <v>93.166666666666671</v>
      </c>
      <c r="O25" s="98">
        <f>IFERROR(F25/VLOOKUP($A25,DATA!$A$3:$D$483,4,0),"")</f>
        <v>74.666666666666671</v>
      </c>
      <c r="P25" s="98">
        <f>IFERROR(G25/VLOOKUP($A25,DATA!$A$3:$D$483,4,0),"")</f>
        <v>12.166666666666666</v>
      </c>
      <c r="Q25" s="98">
        <f>IFERROR(H25/VLOOKUP($A25,DATA!$A$3:$D$483,4,0),"")</f>
        <v>13.666666666666666</v>
      </c>
      <c r="R25" s="98">
        <f>IFERROR(I25/VLOOKUP($A25,DATA!$A$3:$D$483,4,0),"")</f>
        <v>356.66666666666669</v>
      </c>
      <c r="S25" s="98">
        <f>IFERROR(R25*VLOOKUP(A25,DATA!$A$3:$E$466,5,0),"")</f>
        <v>267.5</v>
      </c>
      <c r="T25" s="97" t="str">
        <f t="shared" si="0"/>
        <v>Каталог</v>
      </c>
      <c r="V25" s="47" t="s">
        <v>490</v>
      </c>
      <c r="W25" s="47"/>
      <c r="X25" s="47" t="s">
        <v>521</v>
      </c>
      <c r="Y25" s="47" t="s">
        <v>521</v>
      </c>
      <c r="Z25" s="47" t="s">
        <v>521</v>
      </c>
      <c r="AA25" s="47" t="s">
        <v>521</v>
      </c>
      <c r="AB25" s="47" t="s">
        <v>521</v>
      </c>
      <c r="AC25" s="47" t="s">
        <v>521</v>
      </c>
      <c r="AD25" s="47" t="s">
        <v>521</v>
      </c>
      <c r="AE25" s="47" t="s">
        <v>12</v>
      </c>
    </row>
    <row r="26" spans="1:31" ht="15" thickBot="1">
      <c r="A26" s="57">
        <v>425346</v>
      </c>
      <c r="B26" s="58" t="s">
        <v>192</v>
      </c>
      <c r="C26" s="58" t="s">
        <v>121</v>
      </c>
      <c r="D26" s="59">
        <v>873</v>
      </c>
      <c r="E26" s="59">
        <v>497</v>
      </c>
      <c r="F26" s="59">
        <v>398</v>
      </c>
      <c r="G26" s="59">
        <v>65</v>
      </c>
      <c r="H26" s="59">
        <v>72</v>
      </c>
      <c r="I26" s="96">
        <v>1905</v>
      </c>
      <c r="J26" s="97"/>
      <c r="K26" s="97" t="str">
        <f>IFERROR(VLOOKUP(A26,DATA!$A$3:$B$348,2,0),"")</f>
        <v>Газ напитки 1,5л в ассортименте</v>
      </c>
      <c r="L26" s="97"/>
      <c r="M26" s="98">
        <f>IFERROR(D26/VLOOKUP($A26,DATA!$A$3:$D$483,4,0),"")</f>
        <v>145.5</v>
      </c>
      <c r="N26" s="98">
        <f>IFERROR(E26/VLOOKUP($A26,DATA!$A$3:$D$483,4,0),"")</f>
        <v>82.833333333333329</v>
      </c>
      <c r="O26" s="98">
        <f>IFERROR(F26/VLOOKUP($A26,DATA!$A$3:$D$483,4,0),"")</f>
        <v>66.333333333333329</v>
      </c>
      <c r="P26" s="98">
        <f>IFERROR(G26/VLOOKUP($A26,DATA!$A$3:$D$483,4,0),"")</f>
        <v>10.833333333333334</v>
      </c>
      <c r="Q26" s="98">
        <f>IFERROR(H26/VLOOKUP($A26,DATA!$A$3:$D$483,4,0),"")</f>
        <v>12</v>
      </c>
      <c r="R26" s="98">
        <f>IFERROR(I26/VLOOKUP($A26,DATA!$A$3:$D$483,4,0),"")</f>
        <v>317.5</v>
      </c>
      <c r="S26" s="98">
        <f>IFERROR(R26*VLOOKUP(A26,DATA!$A$3:$E$466,5,0),"")</f>
        <v>238.125</v>
      </c>
      <c r="T26" s="97" t="str">
        <f t="shared" si="0"/>
        <v>Каталог</v>
      </c>
      <c r="V26" s="47" t="s">
        <v>465</v>
      </c>
      <c r="W26" s="47"/>
      <c r="X26" s="47" t="s">
        <v>521</v>
      </c>
      <c r="Y26" s="47" t="s">
        <v>521</v>
      </c>
      <c r="Z26" s="47" t="s">
        <v>521</v>
      </c>
      <c r="AA26" s="47" t="s">
        <v>521</v>
      </c>
      <c r="AB26" s="47" t="s">
        <v>521</v>
      </c>
      <c r="AC26" s="47" t="s">
        <v>521</v>
      </c>
      <c r="AD26" s="47" t="s">
        <v>521</v>
      </c>
      <c r="AE26" s="47" t="s">
        <v>12</v>
      </c>
    </row>
    <row r="27" spans="1:31" ht="15" thickBot="1">
      <c r="A27" s="57">
        <v>445194</v>
      </c>
      <c r="B27" s="58" t="s">
        <v>187</v>
      </c>
      <c r="C27" s="58" t="s">
        <v>121</v>
      </c>
      <c r="D27" s="59">
        <v>526</v>
      </c>
      <c r="E27" s="59">
        <v>376</v>
      </c>
      <c r="F27" s="59">
        <v>298</v>
      </c>
      <c r="G27" s="59">
        <v>49</v>
      </c>
      <c r="H27" s="59">
        <v>54</v>
      </c>
      <c r="I27" s="96">
        <v>1303</v>
      </c>
      <c r="J27" s="97"/>
      <c r="K27" s="97" t="str">
        <f>IFERROR(VLOOKUP(A27,DATA!$A$3:$B$348,2,0),"")</f>
        <v>Газ напитки 1,5л в ассортименте</v>
      </c>
      <c r="L27" s="97"/>
      <c r="M27" s="98">
        <f>IFERROR(D27/VLOOKUP($A27,DATA!$A$3:$D$483,4,0),"")</f>
        <v>87.666666666666671</v>
      </c>
      <c r="N27" s="98">
        <f>IFERROR(E27/VLOOKUP($A27,DATA!$A$3:$D$483,4,0),"")</f>
        <v>62.666666666666664</v>
      </c>
      <c r="O27" s="98">
        <f>IFERROR(F27/VLOOKUP($A27,DATA!$A$3:$D$483,4,0),"")</f>
        <v>49.666666666666664</v>
      </c>
      <c r="P27" s="98">
        <f>IFERROR(G27/VLOOKUP($A27,DATA!$A$3:$D$483,4,0),"")</f>
        <v>8.1666666666666661</v>
      </c>
      <c r="Q27" s="98">
        <f>IFERROR(H27/VLOOKUP($A27,DATA!$A$3:$D$483,4,0),"")</f>
        <v>9</v>
      </c>
      <c r="R27" s="98">
        <f>IFERROR(I27/VLOOKUP($A27,DATA!$A$3:$D$483,4,0),"")</f>
        <v>217.16666666666666</v>
      </c>
      <c r="S27" s="98">
        <f>IFERROR(R27*VLOOKUP(A27,DATA!$A$3:$E$466,5,0),"")</f>
        <v>162.875</v>
      </c>
      <c r="T27" s="97" t="str">
        <f t="shared" si="0"/>
        <v>Каталог</v>
      </c>
      <c r="V27" s="47" t="s">
        <v>464</v>
      </c>
      <c r="W27" s="47"/>
      <c r="X27" s="47" t="s">
        <v>521</v>
      </c>
      <c r="Y27" s="47" t="s">
        <v>521</v>
      </c>
      <c r="Z27" s="47" t="s">
        <v>521</v>
      </c>
      <c r="AA27" s="47" t="s">
        <v>521</v>
      </c>
      <c r="AB27" s="47" t="s">
        <v>521</v>
      </c>
      <c r="AC27" s="47" t="s">
        <v>521</v>
      </c>
      <c r="AD27" s="47" t="s">
        <v>521</v>
      </c>
      <c r="AE27" s="47" t="s">
        <v>12</v>
      </c>
    </row>
    <row r="28" spans="1:31" ht="15" thickBot="1">
      <c r="A28" s="57">
        <v>425374</v>
      </c>
      <c r="B28" s="58" t="s">
        <v>311</v>
      </c>
      <c r="C28" s="58" t="s">
        <v>12</v>
      </c>
      <c r="D28" s="59">
        <v>100</v>
      </c>
      <c r="E28" s="59">
        <v>0</v>
      </c>
      <c r="F28" s="59">
        <v>100</v>
      </c>
      <c r="G28" s="59">
        <v>0</v>
      </c>
      <c r="H28" s="59">
        <v>0</v>
      </c>
      <c r="I28" s="96">
        <v>200</v>
      </c>
      <c r="J28" s="97"/>
      <c r="K28" s="97" t="str">
        <f>IFERROR(VLOOKUP(A28,DATA!$A$3:$B$348,2,0),"")</f>
        <v>Газ напитки 1,5л в ассортименте</v>
      </c>
      <c r="L28" s="97"/>
      <c r="M28" s="98">
        <f>IFERROR(D28/VLOOKUP($A28,DATA!$A$3:$D$483,4,0),"")</f>
        <v>16.666666666666668</v>
      </c>
      <c r="N28" s="98">
        <f>IFERROR(E28/VLOOKUP($A28,DATA!$A$3:$D$483,4,0),"")</f>
        <v>0</v>
      </c>
      <c r="O28" s="98">
        <f>IFERROR(F28/VLOOKUP($A28,DATA!$A$3:$D$483,4,0),"")</f>
        <v>16.666666666666668</v>
      </c>
      <c r="P28" s="98">
        <f>IFERROR(G28/VLOOKUP($A28,DATA!$A$3:$D$483,4,0),"")</f>
        <v>0</v>
      </c>
      <c r="Q28" s="98">
        <f>IFERROR(H28/VLOOKUP($A28,DATA!$A$3:$D$483,4,0),"")</f>
        <v>0</v>
      </c>
      <c r="R28" s="98">
        <f>IFERROR(I28/VLOOKUP($A28,DATA!$A$3:$D$483,4,0),"")</f>
        <v>33.333333333333336</v>
      </c>
      <c r="S28" s="98">
        <f>IFERROR(R28*VLOOKUP(A28,DATA!$A$3:$E$466,5,0),"")</f>
        <v>25</v>
      </c>
      <c r="T28" s="97" t="str">
        <f t="shared" si="0"/>
        <v>Красная полка</v>
      </c>
      <c r="V28" s="47" t="s">
        <v>426</v>
      </c>
      <c r="W28" s="47"/>
      <c r="X28" s="47" t="s">
        <v>521</v>
      </c>
      <c r="Y28" s="47" t="s">
        <v>521</v>
      </c>
      <c r="Z28" s="47" t="s">
        <v>521</v>
      </c>
      <c r="AA28" s="47" t="s">
        <v>521</v>
      </c>
      <c r="AB28" s="47" t="s">
        <v>521</v>
      </c>
      <c r="AC28" s="47" t="s">
        <v>521</v>
      </c>
      <c r="AD28" s="47" t="s">
        <v>521</v>
      </c>
      <c r="AE28" s="47" t="s">
        <v>12</v>
      </c>
    </row>
    <row r="29" spans="1:31" ht="15" thickBot="1">
      <c r="A29" s="57">
        <v>424636</v>
      </c>
      <c r="B29" s="58" t="s">
        <v>191</v>
      </c>
      <c r="C29" s="58" t="s">
        <v>121</v>
      </c>
      <c r="D29" s="59">
        <v>1092</v>
      </c>
      <c r="E29" s="59">
        <v>626</v>
      </c>
      <c r="F29" s="59">
        <v>499</v>
      </c>
      <c r="G29" s="59">
        <v>81</v>
      </c>
      <c r="H29" s="59">
        <v>90</v>
      </c>
      <c r="I29" s="96">
        <v>2388</v>
      </c>
      <c r="J29" s="97"/>
      <c r="K29" s="97" t="str">
        <f>IFERROR(VLOOKUP(A29,DATA!$A$3:$B$348,2,0),"")</f>
        <v>Газ напитки 1,5л в ассортименте</v>
      </c>
      <c r="L29" s="97"/>
      <c r="M29" s="98">
        <f>IFERROR(D29/VLOOKUP($A29,DATA!$A$3:$D$483,4,0),"")</f>
        <v>182</v>
      </c>
      <c r="N29" s="98">
        <f>IFERROR(E29/VLOOKUP($A29,DATA!$A$3:$D$483,4,0),"")</f>
        <v>104.33333333333333</v>
      </c>
      <c r="O29" s="98">
        <f>IFERROR(F29/VLOOKUP($A29,DATA!$A$3:$D$483,4,0),"")</f>
        <v>83.166666666666671</v>
      </c>
      <c r="P29" s="98">
        <f>IFERROR(G29/VLOOKUP($A29,DATA!$A$3:$D$483,4,0),"")</f>
        <v>13.5</v>
      </c>
      <c r="Q29" s="98">
        <f>IFERROR(H29/VLOOKUP($A29,DATA!$A$3:$D$483,4,0),"")</f>
        <v>15</v>
      </c>
      <c r="R29" s="98">
        <f>IFERROR(I29/VLOOKUP($A29,DATA!$A$3:$D$483,4,0),"")</f>
        <v>398</v>
      </c>
      <c r="S29" s="98">
        <f>IFERROR(R29*VLOOKUP(A29,DATA!$A$3:$E$466,5,0),"")</f>
        <v>298.5</v>
      </c>
      <c r="T29" s="97" t="str">
        <f t="shared" si="0"/>
        <v>Каталог</v>
      </c>
      <c r="V29" s="47" t="s">
        <v>424</v>
      </c>
      <c r="W29" s="47"/>
      <c r="X29" s="47" t="s">
        <v>521</v>
      </c>
      <c r="Y29" s="47" t="s">
        <v>521</v>
      </c>
      <c r="Z29" s="47" t="s">
        <v>521</v>
      </c>
      <c r="AA29" s="47" t="s">
        <v>521</v>
      </c>
      <c r="AB29" s="47" t="s">
        <v>521</v>
      </c>
      <c r="AC29" s="47" t="s">
        <v>521</v>
      </c>
      <c r="AD29" s="47" t="s">
        <v>521</v>
      </c>
      <c r="AE29" s="47" t="s">
        <v>12</v>
      </c>
    </row>
    <row r="30" spans="1:31" ht="15" thickBot="1">
      <c r="A30" s="57">
        <v>425373</v>
      </c>
      <c r="B30" s="58" t="s">
        <v>193</v>
      </c>
      <c r="C30" s="58" t="s">
        <v>121</v>
      </c>
      <c r="D30" s="59">
        <v>575</v>
      </c>
      <c r="E30" s="59">
        <v>311</v>
      </c>
      <c r="F30" s="59">
        <v>266</v>
      </c>
      <c r="G30" s="59">
        <v>43</v>
      </c>
      <c r="H30" s="59">
        <v>48</v>
      </c>
      <c r="I30" s="96">
        <v>1243</v>
      </c>
      <c r="J30" s="97"/>
      <c r="K30" s="97" t="str">
        <f>IFERROR(VLOOKUP(A30,DATA!$A$3:$B$348,2,0),"")</f>
        <v>Газ напитки 1,5л в ассортименте</v>
      </c>
      <c r="L30" s="97"/>
      <c r="M30" s="98">
        <f>IFERROR(D30/VLOOKUP($A30,DATA!$A$3:$D$483,4,0),"")</f>
        <v>95.833333333333329</v>
      </c>
      <c r="N30" s="98">
        <f>IFERROR(E30/VLOOKUP($A30,DATA!$A$3:$D$483,4,0),"")</f>
        <v>51.833333333333336</v>
      </c>
      <c r="O30" s="98">
        <f>IFERROR(F30/VLOOKUP($A30,DATA!$A$3:$D$483,4,0),"")</f>
        <v>44.333333333333336</v>
      </c>
      <c r="P30" s="98">
        <f>IFERROR(G30/VLOOKUP($A30,DATA!$A$3:$D$483,4,0),"")</f>
        <v>7.166666666666667</v>
      </c>
      <c r="Q30" s="98">
        <f>IFERROR(H30/VLOOKUP($A30,DATA!$A$3:$D$483,4,0),"")</f>
        <v>8</v>
      </c>
      <c r="R30" s="98">
        <f>IFERROR(I30/VLOOKUP($A30,DATA!$A$3:$D$483,4,0),"")</f>
        <v>207.16666666666666</v>
      </c>
      <c r="S30" s="98">
        <f>IFERROR(R30*VLOOKUP(A30,DATA!$A$3:$E$466,5,0),"")</f>
        <v>155.375</v>
      </c>
      <c r="T30" s="97" t="str">
        <f t="shared" si="0"/>
        <v>Каталог</v>
      </c>
      <c r="V30" s="47" t="s">
        <v>423</v>
      </c>
      <c r="W30" s="47"/>
      <c r="X30" s="47" t="s">
        <v>521</v>
      </c>
      <c r="Y30" s="47" t="s">
        <v>521</v>
      </c>
      <c r="Z30" s="47" t="s">
        <v>521</v>
      </c>
      <c r="AA30" s="47" t="s">
        <v>521</v>
      </c>
      <c r="AB30" s="47" t="s">
        <v>521</v>
      </c>
      <c r="AC30" s="47" t="s">
        <v>521</v>
      </c>
      <c r="AD30" s="47" t="s">
        <v>521</v>
      </c>
      <c r="AE30" s="47" t="s">
        <v>12</v>
      </c>
    </row>
    <row r="31" spans="1:31" ht="15" thickBot="1">
      <c r="A31" s="57">
        <v>449563</v>
      </c>
      <c r="B31" s="58" t="s">
        <v>189</v>
      </c>
      <c r="C31" s="58" t="s">
        <v>121</v>
      </c>
      <c r="D31" s="59">
        <v>1806</v>
      </c>
      <c r="E31" s="59">
        <v>1077</v>
      </c>
      <c r="F31" s="59">
        <v>863</v>
      </c>
      <c r="G31" s="59">
        <v>140</v>
      </c>
      <c r="H31" s="59">
        <v>156</v>
      </c>
      <c r="I31" s="96">
        <v>4042</v>
      </c>
      <c r="J31" s="97"/>
      <c r="K31" s="97" t="str">
        <f>IFERROR(VLOOKUP(A31,DATA!$A$3:$B$348,2,0),"")</f>
        <v>Газ напитки 1,5л в ассортименте</v>
      </c>
      <c r="L31" s="97"/>
      <c r="M31" s="98">
        <f>IFERROR(D31/VLOOKUP($A31,DATA!$A$3:$D$483,4,0),"")</f>
        <v>301</v>
      </c>
      <c r="N31" s="98">
        <f>IFERROR(E31/VLOOKUP($A31,DATA!$A$3:$D$483,4,0),"")</f>
        <v>179.5</v>
      </c>
      <c r="O31" s="98">
        <f>IFERROR(F31/VLOOKUP($A31,DATA!$A$3:$D$483,4,0),"")</f>
        <v>143.83333333333334</v>
      </c>
      <c r="P31" s="98">
        <f>IFERROR(G31/VLOOKUP($A31,DATA!$A$3:$D$483,4,0),"")</f>
        <v>23.333333333333332</v>
      </c>
      <c r="Q31" s="98">
        <f>IFERROR(H31/VLOOKUP($A31,DATA!$A$3:$D$483,4,0),"")</f>
        <v>26</v>
      </c>
      <c r="R31" s="98">
        <f>IFERROR(I31/VLOOKUP($A31,DATA!$A$3:$D$483,4,0),"")</f>
        <v>673.66666666666663</v>
      </c>
      <c r="S31" s="98">
        <f>IFERROR(R31*VLOOKUP(A31,DATA!$A$3:$E$466,5,0),"")</f>
        <v>505.25</v>
      </c>
      <c r="T31" s="97" t="str">
        <f t="shared" si="0"/>
        <v>Каталог</v>
      </c>
      <c r="V31" s="47" t="s">
        <v>467</v>
      </c>
      <c r="W31" s="47"/>
      <c r="X31" s="47" t="s">
        <v>521</v>
      </c>
      <c r="Y31" s="47" t="s">
        <v>521</v>
      </c>
      <c r="Z31" s="47" t="s">
        <v>521</v>
      </c>
      <c r="AA31" s="47" t="s">
        <v>521</v>
      </c>
      <c r="AB31" s="47" t="s">
        <v>521</v>
      </c>
      <c r="AC31" s="47" t="s">
        <v>521</v>
      </c>
      <c r="AD31" s="47" t="s">
        <v>521</v>
      </c>
      <c r="AE31" s="47" t="s">
        <v>12</v>
      </c>
    </row>
    <row r="32" spans="1:31" ht="15" thickBot="1">
      <c r="A32" s="57">
        <v>445193</v>
      </c>
      <c r="B32" s="58" t="s">
        <v>188</v>
      </c>
      <c r="C32" s="58" t="s">
        <v>121</v>
      </c>
      <c r="D32" s="59">
        <v>621</v>
      </c>
      <c r="E32" s="59">
        <v>414</v>
      </c>
      <c r="F32" s="59">
        <v>286</v>
      </c>
      <c r="G32" s="59">
        <v>54</v>
      </c>
      <c r="H32" s="59">
        <v>60</v>
      </c>
      <c r="I32" s="96">
        <v>1435</v>
      </c>
      <c r="J32" s="97"/>
      <c r="K32" s="97" t="str">
        <f>IFERROR(VLOOKUP(A32,DATA!$A$3:$B$348,2,0),"")</f>
        <v>Газ напитки 1,5л в ассортименте</v>
      </c>
      <c r="L32" s="97"/>
      <c r="M32" s="98">
        <f>IFERROR(D32/VLOOKUP($A32,DATA!$A$3:$D$483,4,0),"")</f>
        <v>103.5</v>
      </c>
      <c r="N32" s="98">
        <f>IFERROR(E32/VLOOKUP($A32,DATA!$A$3:$D$483,4,0),"")</f>
        <v>69</v>
      </c>
      <c r="O32" s="98">
        <f>IFERROR(F32/VLOOKUP($A32,DATA!$A$3:$D$483,4,0),"")</f>
        <v>47.666666666666664</v>
      </c>
      <c r="P32" s="98">
        <f>IFERROR(G32/VLOOKUP($A32,DATA!$A$3:$D$483,4,0),"")</f>
        <v>9</v>
      </c>
      <c r="Q32" s="98">
        <f>IFERROR(H32/VLOOKUP($A32,DATA!$A$3:$D$483,4,0),"")</f>
        <v>10</v>
      </c>
      <c r="R32" s="98">
        <f>IFERROR(I32/VLOOKUP($A32,DATA!$A$3:$D$483,4,0),"")</f>
        <v>239.16666666666666</v>
      </c>
      <c r="S32" s="98">
        <f>IFERROR(R32*VLOOKUP(A32,DATA!$A$3:$E$466,5,0),"")</f>
        <v>179.375</v>
      </c>
      <c r="T32" s="97" t="str">
        <f t="shared" si="0"/>
        <v>Каталог</v>
      </c>
      <c r="V32" s="47" t="s">
        <v>454</v>
      </c>
      <c r="W32" s="47"/>
      <c r="X32" s="47" t="s">
        <v>521</v>
      </c>
      <c r="Y32" s="47" t="s">
        <v>521</v>
      </c>
      <c r="Z32" s="47" t="s">
        <v>521</v>
      </c>
      <c r="AA32" s="47" t="s">
        <v>521</v>
      </c>
      <c r="AB32" s="47" t="s">
        <v>521</v>
      </c>
      <c r="AC32" s="47" t="s">
        <v>521</v>
      </c>
      <c r="AD32" s="47" t="s">
        <v>521</v>
      </c>
      <c r="AE32" s="47" t="s">
        <v>12</v>
      </c>
    </row>
    <row r="33" spans="1:31" ht="15" thickBot="1">
      <c r="A33" s="57">
        <v>408922</v>
      </c>
      <c r="B33" s="58" t="s">
        <v>287</v>
      </c>
      <c r="C33" s="58" t="s">
        <v>12</v>
      </c>
      <c r="D33" s="59">
        <v>95</v>
      </c>
      <c r="E33" s="59">
        <v>100</v>
      </c>
      <c r="F33" s="59">
        <v>113</v>
      </c>
      <c r="G33" s="59">
        <v>27</v>
      </c>
      <c r="H33" s="59">
        <v>0</v>
      </c>
      <c r="I33" s="96">
        <v>335</v>
      </c>
      <c r="J33" s="97"/>
      <c r="K33" s="97" t="str">
        <f>IFERROR(VLOOKUP(A33,DATA!$A$3:$B$348,2,0),"")</f>
        <v>7ап ЛемонЛемон 0,5л</v>
      </c>
      <c r="L33" s="97"/>
      <c r="M33" s="98">
        <f>IFERROR(D33/VLOOKUP($A33,DATA!$A$3:$D$483,4,0),"")</f>
        <v>7.916666666666667</v>
      </c>
      <c r="N33" s="98">
        <f>IFERROR(E33/VLOOKUP($A33,DATA!$A$3:$D$483,4,0),"")</f>
        <v>8.3333333333333339</v>
      </c>
      <c r="O33" s="98">
        <f>IFERROR(F33/VLOOKUP($A33,DATA!$A$3:$D$483,4,0),"")</f>
        <v>9.4166666666666661</v>
      </c>
      <c r="P33" s="98">
        <f>IFERROR(G33/VLOOKUP($A33,DATA!$A$3:$D$483,4,0),"")</f>
        <v>2.25</v>
      </c>
      <c r="Q33" s="98">
        <f>IFERROR(H33/VLOOKUP($A33,DATA!$A$3:$D$483,4,0),"")</f>
        <v>0</v>
      </c>
      <c r="R33" s="98">
        <f>IFERROR(I33/VLOOKUP($A33,DATA!$A$3:$D$483,4,0),"")</f>
        <v>27.916666666666668</v>
      </c>
      <c r="S33" s="98">
        <f>IFERROR(R33*VLOOKUP(A33,DATA!$A$3:$E$466,5,0),"")</f>
        <v>0</v>
      </c>
      <c r="T33" s="97" t="str">
        <f t="shared" si="0"/>
        <v>Красная полка</v>
      </c>
      <c r="V33" s="47" t="s">
        <v>480</v>
      </c>
      <c r="W33" s="47"/>
      <c r="X33" s="47" t="s">
        <v>521</v>
      </c>
      <c r="Y33" s="47" t="s">
        <v>521</v>
      </c>
      <c r="Z33" s="47" t="s">
        <v>521</v>
      </c>
      <c r="AA33" s="47" t="s">
        <v>521</v>
      </c>
      <c r="AB33" s="47" t="s">
        <v>521</v>
      </c>
      <c r="AC33" s="47" t="s">
        <v>521</v>
      </c>
      <c r="AD33" s="47" t="s">
        <v>521</v>
      </c>
      <c r="AE33" s="47" t="s">
        <v>12</v>
      </c>
    </row>
    <row r="34" spans="1:31" ht="15" thickBot="1">
      <c r="A34" s="57">
        <v>374546</v>
      </c>
      <c r="B34" s="58" t="s">
        <v>56</v>
      </c>
      <c r="C34" s="58" t="s">
        <v>12</v>
      </c>
      <c r="D34" s="59">
        <v>631</v>
      </c>
      <c r="E34" s="59">
        <v>354</v>
      </c>
      <c r="F34" s="59">
        <v>305</v>
      </c>
      <c r="G34" s="59">
        <v>36</v>
      </c>
      <c r="H34" s="59">
        <v>60</v>
      </c>
      <c r="I34" s="96">
        <v>1386</v>
      </c>
      <c r="J34" s="97"/>
      <c r="K34" s="97" t="str">
        <f>IFERROR(VLOOKUP(A34,DATA!$A$3:$B$348,2,0),"")</f>
        <v>Аква Минерале 1,0л в ассортименте</v>
      </c>
      <c r="L34" s="97"/>
      <c r="M34" s="98">
        <f>IFERROR(D34/VLOOKUP($A34,DATA!$A$3:$D$483,4,0),"")</f>
        <v>52.583333333333336</v>
      </c>
      <c r="N34" s="98">
        <f>IFERROR(E34/VLOOKUP($A34,DATA!$A$3:$D$483,4,0),"")</f>
        <v>29.5</v>
      </c>
      <c r="O34" s="98">
        <f>IFERROR(F34/VLOOKUP($A34,DATA!$A$3:$D$483,4,0),"")</f>
        <v>25.416666666666668</v>
      </c>
      <c r="P34" s="98">
        <f>IFERROR(G34/VLOOKUP($A34,DATA!$A$3:$D$483,4,0),"")</f>
        <v>3</v>
      </c>
      <c r="Q34" s="98">
        <f>IFERROR(H34/VLOOKUP($A34,DATA!$A$3:$D$483,4,0),"")</f>
        <v>5</v>
      </c>
      <c r="R34" s="98">
        <f>IFERROR(I34/VLOOKUP($A34,DATA!$A$3:$D$483,4,0),"")</f>
        <v>115.5</v>
      </c>
      <c r="S34" s="98">
        <f>IFERROR(R34*VLOOKUP(A34,DATA!$A$3:$E$466,5,0),"")</f>
        <v>115.5</v>
      </c>
      <c r="T34" s="97" t="str">
        <f t="shared" si="0"/>
        <v>Красная полка</v>
      </c>
      <c r="V34" s="47" t="s">
        <v>477</v>
      </c>
      <c r="W34" s="47"/>
      <c r="X34" s="47" t="s">
        <v>521</v>
      </c>
      <c r="Y34" s="47" t="s">
        <v>521</v>
      </c>
      <c r="Z34" s="47" t="s">
        <v>521</v>
      </c>
      <c r="AA34" s="47" t="s">
        <v>521</v>
      </c>
      <c r="AB34" s="47" t="s">
        <v>521</v>
      </c>
      <c r="AC34" s="47" t="s">
        <v>521</v>
      </c>
      <c r="AD34" s="47" t="s">
        <v>521</v>
      </c>
      <c r="AE34" s="47" t="s">
        <v>12</v>
      </c>
    </row>
    <row r="35" spans="1:31" ht="15" thickBot="1">
      <c r="A35" s="57">
        <v>374547</v>
      </c>
      <c r="B35" s="58" t="s">
        <v>55</v>
      </c>
      <c r="C35" s="58" t="s">
        <v>12</v>
      </c>
      <c r="D35" s="59">
        <v>1262</v>
      </c>
      <c r="E35" s="59">
        <v>708</v>
      </c>
      <c r="F35" s="59">
        <v>610</v>
      </c>
      <c r="G35" s="59">
        <v>72</v>
      </c>
      <c r="H35" s="59">
        <v>120</v>
      </c>
      <c r="I35" s="96">
        <v>2772</v>
      </c>
      <c r="J35" s="97"/>
      <c r="K35" s="97" t="str">
        <f>IFERROR(VLOOKUP(A35,DATA!$A$3:$B$348,2,0),"")</f>
        <v>Аква Минерале 1,0л в ассортименте</v>
      </c>
      <c r="L35" s="97"/>
      <c r="M35" s="98">
        <f>IFERROR(D35/VLOOKUP($A35,DATA!$A$3:$D$483,4,0),"")</f>
        <v>105.16666666666667</v>
      </c>
      <c r="N35" s="98">
        <f>IFERROR(E35/VLOOKUP($A35,DATA!$A$3:$D$483,4,0),"")</f>
        <v>59</v>
      </c>
      <c r="O35" s="98">
        <f>IFERROR(F35/VLOOKUP($A35,DATA!$A$3:$D$483,4,0),"")</f>
        <v>50.833333333333336</v>
      </c>
      <c r="P35" s="98">
        <f>IFERROR(G35/VLOOKUP($A35,DATA!$A$3:$D$483,4,0),"")</f>
        <v>6</v>
      </c>
      <c r="Q35" s="98">
        <f>IFERROR(H35/VLOOKUP($A35,DATA!$A$3:$D$483,4,0),"")</f>
        <v>10</v>
      </c>
      <c r="R35" s="98">
        <f>IFERROR(I35/VLOOKUP($A35,DATA!$A$3:$D$483,4,0),"")</f>
        <v>231</v>
      </c>
      <c r="S35" s="98">
        <f>IFERROR(R35*VLOOKUP(A35,DATA!$A$3:$E$466,5,0),"")</f>
        <v>231</v>
      </c>
      <c r="T35" s="97" t="str">
        <f t="shared" si="0"/>
        <v>Красная полка</v>
      </c>
    </row>
    <row r="36" spans="1:31" ht="15" thickBot="1">
      <c r="A36" s="57">
        <v>358822</v>
      </c>
      <c r="B36" s="58" t="s">
        <v>67</v>
      </c>
      <c r="C36" s="58" t="s">
        <v>121</v>
      </c>
      <c r="D36" s="59">
        <v>1241</v>
      </c>
      <c r="E36" s="59">
        <v>633</v>
      </c>
      <c r="F36" s="59">
        <v>493</v>
      </c>
      <c r="G36" s="59">
        <v>61</v>
      </c>
      <c r="H36" s="59">
        <v>102</v>
      </c>
      <c r="I36" s="96">
        <v>2530</v>
      </c>
      <c r="J36" s="97"/>
      <c r="K36" s="97" t="str">
        <f>IFERROR(VLOOKUP(A36,DATA!$A$3:$B$348,2,0),"")</f>
        <v>Хрустим К ПЕННОМУ 90г в ассортименте</v>
      </c>
      <c r="L36" s="97"/>
      <c r="M36" s="98">
        <f>IFERROR(D36/VLOOKUP($A36,DATA!$A$3:$D$483,4,0),"")</f>
        <v>51.708333333333336</v>
      </c>
      <c r="N36" s="98">
        <f>IFERROR(E36/VLOOKUP($A36,DATA!$A$3:$D$483,4,0),"")</f>
        <v>26.375</v>
      </c>
      <c r="O36" s="98">
        <f>IFERROR(F36/VLOOKUP($A36,DATA!$A$3:$D$483,4,0),"")</f>
        <v>20.541666666666668</v>
      </c>
      <c r="P36" s="98">
        <f>IFERROR(G36/VLOOKUP($A36,DATA!$A$3:$D$483,4,0),"")</f>
        <v>2.5416666666666665</v>
      </c>
      <c r="Q36" s="98">
        <f>IFERROR(H36/VLOOKUP($A36,DATA!$A$3:$D$483,4,0),"")</f>
        <v>4.25</v>
      </c>
      <c r="R36" s="98">
        <f>IFERROR(I36/VLOOKUP($A36,DATA!$A$3:$D$483,4,0),"")</f>
        <v>105.41666666666667</v>
      </c>
      <c r="S36" s="98">
        <f>IFERROR(R36*VLOOKUP(A36,DATA!$A$3:$E$466,5,0),"")</f>
        <v>79.0625</v>
      </c>
      <c r="T36" s="97" t="str">
        <f t="shared" si="0"/>
        <v>Каталог</v>
      </c>
    </row>
    <row r="37" spans="1:31" ht="15" thickBot="1">
      <c r="A37" s="57">
        <v>358816</v>
      </c>
      <c r="B37" s="58" t="s">
        <v>66</v>
      </c>
      <c r="C37" s="58" t="s">
        <v>121</v>
      </c>
      <c r="D37" s="59">
        <v>875</v>
      </c>
      <c r="E37" s="59">
        <v>446</v>
      </c>
      <c r="F37" s="59">
        <v>347</v>
      </c>
      <c r="G37" s="59">
        <v>43</v>
      </c>
      <c r="H37" s="59">
        <v>72</v>
      </c>
      <c r="I37" s="96">
        <v>1783</v>
      </c>
      <c r="J37" s="97"/>
      <c r="K37" s="97" t="str">
        <f>IFERROR(VLOOKUP(A37,DATA!$A$3:$B$348,2,0),"")</f>
        <v>Хрустим К ПЕННОМУ 90г в ассортименте</v>
      </c>
      <c r="L37" s="97"/>
      <c r="M37" s="98">
        <f>IFERROR(D37/VLOOKUP($A37,DATA!$A$3:$D$483,4,0),"")</f>
        <v>36.458333333333336</v>
      </c>
      <c r="N37" s="98">
        <f>IFERROR(E37/VLOOKUP($A37,DATA!$A$3:$D$483,4,0),"")</f>
        <v>18.583333333333332</v>
      </c>
      <c r="O37" s="98">
        <f>IFERROR(F37/VLOOKUP($A37,DATA!$A$3:$D$483,4,0),"")</f>
        <v>14.458333333333334</v>
      </c>
      <c r="P37" s="98">
        <f>IFERROR(G37/VLOOKUP($A37,DATA!$A$3:$D$483,4,0),"")</f>
        <v>1.7916666666666667</v>
      </c>
      <c r="Q37" s="98">
        <f>IFERROR(H37/VLOOKUP($A37,DATA!$A$3:$D$483,4,0),"")</f>
        <v>3</v>
      </c>
      <c r="R37" s="98">
        <f>IFERROR(I37/VLOOKUP($A37,DATA!$A$3:$D$483,4,0),"")</f>
        <v>74.291666666666671</v>
      </c>
      <c r="S37" s="98">
        <f>IFERROR(R37*VLOOKUP(A37,DATA!$A$3:$E$466,5,0),"")</f>
        <v>55.71875</v>
      </c>
      <c r="T37" s="97" t="str">
        <f t="shared" si="0"/>
        <v>Каталог</v>
      </c>
    </row>
    <row r="38" spans="1:31" ht="15" thickBot="1">
      <c r="A38" s="57">
        <v>358818</v>
      </c>
      <c r="B38" s="58" t="s">
        <v>64</v>
      </c>
      <c r="C38" s="58" t="s">
        <v>121</v>
      </c>
      <c r="D38" s="59">
        <v>915</v>
      </c>
      <c r="E38" s="59">
        <v>466</v>
      </c>
      <c r="F38" s="59">
        <v>364</v>
      </c>
      <c r="G38" s="59">
        <v>45</v>
      </c>
      <c r="H38" s="59">
        <v>76</v>
      </c>
      <c r="I38" s="96">
        <v>1866</v>
      </c>
      <c r="J38" s="97"/>
      <c r="K38" s="97" t="str">
        <f>IFERROR(VLOOKUP(A38,DATA!$A$3:$B$348,2,0),"")</f>
        <v>Хрустим К ПЕННОМУ 90г в ассортименте</v>
      </c>
      <c r="L38" s="97"/>
      <c r="M38" s="98">
        <f>IFERROR(D38/VLOOKUP($A38,DATA!$A$3:$D$483,4,0),"")</f>
        <v>38.125</v>
      </c>
      <c r="N38" s="98">
        <f>IFERROR(E38/VLOOKUP($A38,DATA!$A$3:$D$483,4,0),"")</f>
        <v>19.416666666666668</v>
      </c>
      <c r="O38" s="98">
        <f>IFERROR(F38/VLOOKUP($A38,DATA!$A$3:$D$483,4,0),"")</f>
        <v>15.166666666666666</v>
      </c>
      <c r="P38" s="98">
        <f>IFERROR(G38/VLOOKUP($A38,DATA!$A$3:$D$483,4,0),"")</f>
        <v>1.875</v>
      </c>
      <c r="Q38" s="98">
        <f>IFERROR(H38/VLOOKUP($A38,DATA!$A$3:$D$483,4,0),"")</f>
        <v>3.1666666666666665</v>
      </c>
      <c r="R38" s="98">
        <f>IFERROR(I38/VLOOKUP($A38,DATA!$A$3:$D$483,4,0),"")</f>
        <v>77.75</v>
      </c>
      <c r="S38" s="98">
        <f>IFERROR(R38*VLOOKUP(A38,DATA!$A$3:$E$466,5,0),"")</f>
        <v>58.3125</v>
      </c>
      <c r="T38" s="97" t="str">
        <f t="shared" si="0"/>
        <v>Каталог</v>
      </c>
    </row>
    <row r="39" spans="1:31" ht="15" thickBot="1">
      <c r="A39" s="57">
        <v>358823</v>
      </c>
      <c r="B39" s="58" t="s">
        <v>65</v>
      </c>
      <c r="C39" s="58" t="s">
        <v>121</v>
      </c>
      <c r="D39" s="59">
        <v>840</v>
      </c>
      <c r="E39" s="59">
        <v>428</v>
      </c>
      <c r="F39" s="59">
        <v>333</v>
      </c>
      <c r="G39" s="59">
        <v>41</v>
      </c>
      <c r="H39" s="59">
        <v>70</v>
      </c>
      <c r="I39" s="96">
        <v>1712</v>
      </c>
      <c r="J39" s="97"/>
      <c r="K39" s="97" t="str">
        <f>IFERROR(VLOOKUP(A39,DATA!$A$3:$B$348,2,0),"")</f>
        <v>Хрустим К ПЕННОМУ 90г в ассортименте</v>
      </c>
      <c r="L39" s="97"/>
      <c r="M39" s="98">
        <f>IFERROR(D39/VLOOKUP($A39,DATA!$A$3:$D$483,4,0),"")</f>
        <v>35</v>
      </c>
      <c r="N39" s="98">
        <f>IFERROR(E39/VLOOKUP($A39,DATA!$A$3:$D$483,4,0),"")</f>
        <v>17.833333333333332</v>
      </c>
      <c r="O39" s="98">
        <f>IFERROR(F39/VLOOKUP($A39,DATA!$A$3:$D$483,4,0),"")</f>
        <v>13.875</v>
      </c>
      <c r="P39" s="98">
        <f>IFERROR(G39/VLOOKUP($A39,DATA!$A$3:$D$483,4,0),"")</f>
        <v>1.7083333333333333</v>
      </c>
      <c r="Q39" s="98">
        <f>IFERROR(H39/VLOOKUP($A39,DATA!$A$3:$D$483,4,0),"")</f>
        <v>2.9166666666666665</v>
      </c>
      <c r="R39" s="98">
        <f>IFERROR(I39/VLOOKUP($A39,DATA!$A$3:$D$483,4,0),"")</f>
        <v>71.333333333333329</v>
      </c>
      <c r="S39" s="98">
        <f>IFERROR(R39*VLOOKUP(A39,DATA!$A$3:$E$466,5,0),"")</f>
        <v>53.5</v>
      </c>
      <c r="T39" s="97" t="str">
        <f t="shared" si="0"/>
        <v>Каталог</v>
      </c>
    </row>
    <row r="40" spans="1:31" ht="15" thickBot="1">
      <c r="A40" s="57">
        <v>358820</v>
      </c>
      <c r="B40" s="58" t="s">
        <v>68</v>
      </c>
      <c r="C40" s="58" t="s">
        <v>121</v>
      </c>
      <c r="D40" s="59">
        <v>641</v>
      </c>
      <c r="E40" s="59">
        <v>336</v>
      </c>
      <c r="F40" s="59">
        <v>261</v>
      </c>
      <c r="G40" s="59">
        <v>32</v>
      </c>
      <c r="H40" s="59">
        <v>54</v>
      </c>
      <c r="I40" s="96">
        <v>1324</v>
      </c>
      <c r="J40" s="97"/>
      <c r="K40" s="97" t="str">
        <f>IFERROR(VLOOKUP(A40,DATA!$A$3:$B$348,2,0),"")</f>
        <v>Хрустим К ПЕННОМУ 90г в ассортименте</v>
      </c>
      <c r="L40" s="97"/>
      <c r="M40" s="98">
        <f>IFERROR(D40/VLOOKUP($A40,DATA!$A$3:$D$483,4,0),"")</f>
        <v>26.708333333333332</v>
      </c>
      <c r="N40" s="98">
        <f>IFERROR(E40/VLOOKUP($A40,DATA!$A$3:$D$483,4,0),"")</f>
        <v>14</v>
      </c>
      <c r="O40" s="98">
        <f>IFERROR(F40/VLOOKUP($A40,DATA!$A$3:$D$483,4,0),"")</f>
        <v>10.875</v>
      </c>
      <c r="P40" s="98">
        <f>IFERROR(G40/VLOOKUP($A40,DATA!$A$3:$D$483,4,0),"")</f>
        <v>1.3333333333333333</v>
      </c>
      <c r="Q40" s="98">
        <f>IFERROR(H40/VLOOKUP($A40,DATA!$A$3:$D$483,4,0),"")</f>
        <v>2.25</v>
      </c>
      <c r="R40" s="98">
        <f>IFERROR(I40/VLOOKUP($A40,DATA!$A$3:$D$483,4,0),"")</f>
        <v>55.166666666666664</v>
      </c>
      <c r="S40" s="98">
        <f>IFERROR(R40*VLOOKUP(A40,DATA!$A$3:$E$466,5,0),"")</f>
        <v>41.375</v>
      </c>
      <c r="T40" s="97" t="str">
        <f t="shared" si="0"/>
        <v>Каталог</v>
      </c>
    </row>
    <row r="41" spans="1:31" ht="15" thickBot="1">
      <c r="A41" s="57">
        <v>424645</v>
      </c>
      <c r="B41" s="58" t="s">
        <v>218</v>
      </c>
      <c r="C41" s="58" t="s">
        <v>12</v>
      </c>
      <c r="D41" s="59">
        <v>692</v>
      </c>
      <c r="E41" s="59">
        <v>372</v>
      </c>
      <c r="F41" s="59">
        <v>290</v>
      </c>
      <c r="G41" s="59">
        <v>36</v>
      </c>
      <c r="H41" s="59">
        <v>30</v>
      </c>
      <c r="I41" s="96">
        <v>1420</v>
      </c>
      <c r="J41" s="97"/>
      <c r="K41" s="97" t="str">
        <f>IFERROR(VLOOKUP(A41,DATA!$A$3:$B$348,2,0),"")</f>
        <v>Хрустим МИКС 100г в ассортименте</v>
      </c>
      <c r="L41" s="97"/>
      <c r="M41" s="98">
        <f>IFERROR(D41/VLOOKUP($A41,DATA!$A$3:$D$483,4,0),"")</f>
        <v>43.25</v>
      </c>
      <c r="N41" s="98">
        <f>IFERROR(E41/VLOOKUP($A41,DATA!$A$3:$D$483,4,0),"")</f>
        <v>23.25</v>
      </c>
      <c r="O41" s="98">
        <f>IFERROR(F41/VLOOKUP($A41,DATA!$A$3:$D$483,4,0),"")</f>
        <v>18.125</v>
      </c>
      <c r="P41" s="98">
        <f>IFERROR(G41/VLOOKUP($A41,DATA!$A$3:$D$483,4,0),"")</f>
        <v>2.25</v>
      </c>
      <c r="Q41" s="98">
        <f>IFERROR(H41/VLOOKUP($A41,DATA!$A$3:$D$483,4,0),"")</f>
        <v>1.875</v>
      </c>
      <c r="R41" s="98">
        <f>IFERROR(I41/VLOOKUP($A41,DATA!$A$3:$D$483,4,0),"")</f>
        <v>88.75</v>
      </c>
      <c r="S41" s="98">
        <f>IFERROR(R41*VLOOKUP(A41,DATA!$A$3:$E$466,5,0),"")</f>
        <v>44.375</v>
      </c>
      <c r="T41" s="97" t="str">
        <f t="shared" si="0"/>
        <v>Красная полка</v>
      </c>
    </row>
    <row r="42" spans="1:31" ht="15" thickBot="1">
      <c r="A42" s="57">
        <v>424646</v>
      </c>
      <c r="B42" s="58" t="s">
        <v>217</v>
      </c>
      <c r="C42" s="58" t="s">
        <v>12</v>
      </c>
      <c r="D42" s="59">
        <v>839</v>
      </c>
      <c r="E42" s="59">
        <v>466</v>
      </c>
      <c r="F42" s="59">
        <v>364</v>
      </c>
      <c r="G42" s="59">
        <v>45</v>
      </c>
      <c r="H42" s="59">
        <v>38</v>
      </c>
      <c r="I42" s="96">
        <v>1752</v>
      </c>
      <c r="J42" s="97"/>
      <c r="K42" s="97" t="str">
        <f>IFERROR(VLOOKUP(A42,DATA!$A$3:$B$348,2,0),"")</f>
        <v>Хрустим МИКС 100г в ассортименте</v>
      </c>
      <c r="L42" s="97"/>
      <c r="M42" s="98">
        <f>IFERROR(D42/VLOOKUP($A42,DATA!$A$3:$D$483,4,0),"")</f>
        <v>52.4375</v>
      </c>
      <c r="N42" s="98">
        <f>IFERROR(E42/VLOOKUP($A42,DATA!$A$3:$D$483,4,0),"")</f>
        <v>29.125</v>
      </c>
      <c r="O42" s="98">
        <f>IFERROR(F42/VLOOKUP($A42,DATA!$A$3:$D$483,4,0),"")</f>
        <v>22.75</v>
      </c>
      <c r="P42" s="98">
        <f>IFERROR(G42/VLOOKUP($A42,DATA!$A$3:$D$483,4,0),"")</f>
        <v>2.8125</v>
      </c>
      <c r="Q42" s="98">
        <f>IFERROR(H42/VLOOKUP($A42,DATA!$A$3:$D$483,4,0),"")</f>
        <v>2.375</v>
      </c>
      <c r="R42" s="98">
        <f>IFERROR(I42/VLOOKUP($A42,DATA!$A$3:$D$483,4,0),"")</f>
        <v>109.5</v>
      </c>
      <c r="S42" s="98">
        <f>IFERROR(R42*VLOOKUP(A42,DATA!$A$3:$E$466,5,0),"")</f>
        <v>54.75</v>
      </c>
      <c r="T42" s="97" t="str">
        <f t="shared" si="0"/>
        <v>Красная полка</v>
      </c>
    </row>
    <row r="43" spans="1:31" ht="15" thickBot="1">
      <c r="A43" s="57">
        <v>383628</v>
      </c>
      <c r="B43" s="58" t="s">
        <v>219</v>
      </c>
      <c r="C43" s="58" t="s">
        <v>12</v>
      </c>
      <c r="D43" s="59">
        <v>506</v>
      </c>
      <c r="E43" s="59">
        <v>268</v>
      </c>
      <c r="F43" s="59">
        <v>218</v>
      </c>
      <c r="G43" s="59">
        <v>27</v>
      </c>
      <c r="H43" s="59">
        <v>46</v>
      </c>
      <c r="I43" s="96">
        <v>1065</v>
      </c>
      <c r="J43" s="97"/>
      <c r="K43" s="97" t="str">
        <f>IFERROR(VLOOKUP(A43,DATA!$A$3:$B$348,2,0),"")</f>
        <v>Хрустим Гренки 105г в ассортименте</v>
      </c>
      <c r="L43" s="97"/>
      <c r="M43" s="98">
        <f>IFERROR(D43/VLOOKUP($A43,DATA!$A$3:$D$483,4,0),"")</f>
        <v>31.625</v>
      </c>
      <c r="N43" s="98">
        <f>IFERROR(E43/VLOOKUP($A43,DATA!$A$3:$D$483,4,0),"")</f>
        <v>16.75</v>
      </c>
      <c r="O43" s="98">
        <f>IFERROR(F43/VLOOKUP($A43,DATA!$A$3:$D$483,4,0),"")</f>
        <v>13.625</v>
      </c>
      <c r="P43" s="98">
        <f>IFERROR(G43/VLOOKUP($A43,DATA!$A$3:$D$483,4,0),"")</f>
        <v>1.6875</v>
      </c>
      <c r="Q43" s="98">
        <f>IFERROR(H43/VLOOKUP($A43,DATA!$A$3:$D$483,4,0),"")</f>
        <v>2.875</v>
      </c>
      <c r="R43" s="98">
        <f>IFERROR(I43/VLOOKUP($A43,DATA!$A$3:$D$483,4,0),"")</f>
        <v>66.5625</v>
      </c>
      <c r="S43" s="98">
        <f>IFERROR(R43*VLOOKUP(A43,DATA!$A$3:$E$466,5,0),"")</f>
        <v>33.28125</v>
      </c>
      <c r="T43" s="97" t="str">
        <f t="shared" si="0"/>
        <v>Красная полка</v>
      </c>
    </row>
    <row r="44" spans="1:31" ht="15" thickBot="1">
      <c r="A44" s="57">
        <v>404131</v>
      </c>
      <c r="B44" s="58" t="s">
        <v>221</v>
      </c>
      <c r="C44" s="58" t="s">
        <v>12</v>
      </c>
      <c r="D44" s="59">
        <v>817</v>
      </c>
      <c r="E44" s="59">
        <v>446</v>
      </c>
      <c r="F44" s="59">
        <v>347</v>
      </c>
      <c r="G44" s="59">
        <v>43</v>
      </c>
      <c r="H44" s="59">
        <v>72</v>
      </c>
      <c r="I44" s="96">
        <v>1725</v>
      </c>
      <c r="J44" s="97"/>
      <c r="K44" s="97" t="str">
        <f>IFERROR(VLOOKUP(A44,DATA!$A$3:$B$348,2,0),"")</f>
        <v>Хрустим Гренки 105г в ассортименте</v>
      </c>
      <c r="L44" s="97"/>
      <c r="M44" s="98">
        <f>IFERROR(D44/VLOOKUP($A44,DATA!$A$3:$D$483,4,0),"")</f>
        <v>51.0625</v>
      </c>
      <c r="N44" s="98">
        <f>IFERROR(E44/VLOOKUP($A44,DATA!$A$3:$D$483,4,0),"")</f>
        <v>27.875</v>
      </c>
      <c r="O44" s="98">
        <f>IFERROR(F44/VLOOKUP($A44,DATA!$A$3:$D$483,4,0),"")</f>
        <v>21.6875</v>
      </c>
      <c r="P44" s="98">
        <f>IFERROR(G44/VLOOKUP($A44,DATA!$A$3:$D$483,4,0),"")</f>
        <v>2.6875</v>
      </c>
      <c r="Q44" s="98">
        <f>IFERROR(H44/VLOOKUP($A44,DATA!$A$3:$D$483,4,0),"")</f>
        <v>4.5</v>
      </c>
      <c r="R44" s="98">
        <f>IFERROR(I44/VLOOKUP($A44,DATA!$A$3:$D$483,4,0),"")</f>
        <v>107.8125</v>
      </c>
      <c r="S44" s="98">
        <f>IFERROR(R44*VLOOKUP(A44,DATA!$A$3:$E$466,5,0),"")</f>
        <v>53.90625</v>
      </c>
      <c r="T44" s="97" t="str">
        <f t="shared" si="0"/>
        <v>Красная полка</v>
      </c>
    </row>
    <row r="45" spans="1:31" ht="15" thickBot="1">
      <c r="A45" s="57">
        <v>383631</v>
      </c>
      <c r="B45" s="58" t="s">
        <v>220</v>
      </c>
      <c r="C45" s="58" t="s">
        <v>12</v>
      </c>
      <c r="D45" s="59">
        <v>670</v>
      </c>
      <c r="E45" s="59">
        <v>353</v>
      </c>
      <c r="F45" s="59">
        <v>290</v>
      </c>
      <c r="G45" s="59">
        <v>36</v>
      </c>
      <c r="H45" s="59">
        <v>60</v>
      </c>
      <c r="I45" s="96">
        <v>1409</v>
      </c>
      <c r="J45" s="97"/>
      <c r="K45" s="97" t="str">
        <f>IFERROR(VLOOKUP(A45,DATA!$A$3:$B$348,2,0),"")</f>
        <v>Хрустим Гренки 105г в ассортименте</v>
      </c>
      <c r="L45" s="97"/>
      <c r="M45" s="98">
        <f>IFERROR(D45/VLOOKUP($A45,DATA!$A$3:$D$483,4,0),"")</f>
        <v>41.875</v>
      </c>
      <c r="N45" s="98">
        <f>IFERROR(E45/VLOOKUP($A45,DATA!$A$3:$D$483,4,0),"")</f>
        <v>22.0625</v>
      </c>
      <c r="O45" s="98">
        <f>IFERROR(F45/VLOOKUP($A45,DATA!$A$3:$D$483,4,0),"")</f>
        <v>18.125</v>
      </c>
      <c r="P45" s="98">
        <f>IFERROR(G45/VLOOKUP($A45,DATA!$A$3:$D$483,4,0),"")</f>
        <v>2.25</v>
      </c>
      <c r="Q45" s="98">
        <f>IFERROR(H45/VLOOKUP($A45,DATA!$A$3:$D$483,4,0),"")</f>
        <v>3.75</v>
      </c>
      <c r="R45" s="98">
        <f>IFERROR(I45/VLOOKUP($A45,DATA!$A$3:$D$483,4,0),"")</f>
        <v>88.0625</v>
      </c>
      <c r="S45" s="98">
        <f>IFERROR(R45*VLOOKUP(A45,DATA!$A$3:$E$466,5,0),"")</f>
        <v>44.03125</v>
      </c>
      <c r="T45" s="97" t="str">
        <f t="shared" si="0"/>
        <v>Красная полка</v>
      </c>
    </row>
    <row r="46" spans="1:31" ht="15" thickBot="1">
      <c r="A46" s="57">
        <v>402422</v>
      </c>
      <c r="B46" s="58" t="s">
        <v>277</v>
      </c>
      <c r="C46" s="58" t="s">
        <v>12</v>
      </c>
      <c r="D46" s="59">
        <v>596</v>
      </c>
      <c r="E46" s="59">
        <v>466</v>
      </c>
      <c r="F46" s="59">
        <v>364</v>
      </c>
      <c r="G46" s="59">
        <v>45</v>
      </c>
      <c r="H46" s="59">
        <v>76</v>
      </c>
      <c r="I46" s="96">
        <v>1547</v>
      </c>
      <c r="J46" s="97"/>
      <c r="K46" s="97" t="str">
        <f>IFERROR(VLOOKUP(A46,DATA!$A$3:$B$348,2,0),"")</f>
        <v>Лейс СТАКС 110г в ассортименте</v>
      </c>
      <c r="L46" s="97"/>
      <c r="M46" s="98">
        <f>IFERROR(D46/VLOOKUP($A46,DATA!$A$3:$D$483,4,0),"")</f>
        <v>49.666666666666664</v>
      </c>
      <c r="N46" s="98">
        <f>IFERROR(E46/VLOOKUP($A46,DATA!$A$3:$D$483,4,0),"")</f>
        <v>38.833333333333336</v>
      </c>
      <c r="O46" s="98">
        <f>IFERROR(F46/VLOOKUP($A46,DATA!$A$3:$D$483,4,0),"")</f>
        <v>30.333333333333332</v>
      </c>
      <c r="P46" s="98">
        <f>IFERROR(G46/VLOOKUP($A46,DATA!$A$3:$D$483,4,0),"")</f>
        <v>3.75</v>
      </c>
      <c r="Q46" s="98">
        <f>IFERROR(H46/VLOOKUP($A46,DATA!$A$3:$D$483,4,0),"")</f>
        <v>6.333333333333333</v>
      </c>
      <c r="R46" s="98">
        <f>IFERROR(I46/VLOOKUP($A46,DATA!$A$3:$D$483,4,0),"")</f>
        <v>128.91666666666666</v>
      </c>
      <c r="S46" s="98">
        <f>IFERROR(R46*VLOOKUP(A46,DATA!$A$3:$E$466,5,0),"")</f>
        <v>128.91666666666666</v>
      </c>
      <c r="T46" s="97" t="str">
        <f t="shared" si="0"/>
        <v>Красная полка</v>
      </c>
    </row>
    <row r="47" spans="1:31" ht="15" thickBot="1">
      <c r="A47" s="57">
        <v>443289</v>
      </c>
      <c r="B47" s="58" t="s">
        <v>279</v>
      </c>
      <c r="C47" s="58" t="s">
        <v>12</v>
      </c>
      <c r="D47" s="59">
        <v>610</v>
      </c>
      <c r="E47" s="59">
        <v>355</v>
      </c>
      <c r="F47" s="59">
        <v>277</v>
      </c>
      <c r="G47" s="59">
        <v>34</v>
      </c>
      <c r="H47" s="59">
        <v>58</v>
      </c>
      <c r="I47" s="96">
        <v>1334</v>
      </c>
      <c r="J47" s="97"/>
      <c r="K47" s="97" t="str">
        <f>IFERROR(VLOOKUP(A47,DATA!$A$3:$B$348,2,0),"")</f>
        <v>Лейс СТАКС 110г в ассортименте</v>
      </c>
      <c r="L47" s="97"/>
      <c r="M47" s="98">
        <f>IFERROR(D47/VLOOKUP($A47,DATA!$A$3:$D$483,4,0),"")</f>
        <v>67.777777777777771</v>
      </c>
      <c r="N47" s="98">
        <f>IFERROR(E47/VLOOKUP($A47,DATA!$A$3:$D$483,4,0),"")</f>
        <v>39.444444444444443</v>
      </c>
      <c r="O47" s="98">
        <f>IFERROR(F47/VLOOKUP($A47,DATA!$A$3:$D$483,4,0),"")</f>
        <v>30.777777777777779</v>
      </c>
      <c r="P47" s="98">
        <f>IFERROR(G47/VLOOKUP($A47,DATA!$A$3:$D$483,4,0),"")</f>
        <v>3.7777777777777777</v>
      </c>
      <c r="Q47" s="98">
        <f>IFERROR(H47/VLOOKUP($A47,DATA!$A$3:$D$483,4,0),"")</f>
        <v>6.4444444444444446</v>
      </c>
      <c r="R47" s="98">
        <f>IFERROR(I47/VLOOKUP($A47,DATA!$A$3:$D$483,4,0),"")</f>
        <v>148.22222222222223</v>
      </c>
      <c r="S47" s="98">
        <f>IFERROR(R47*VLOOKUP(A47,DATA!$A$3:$E$466,5,0),"")</f>
        <v>148.22222222222223</v>
      </c>
      <c r="T47" s="97" t="str">
        <f t="shared" si="0"/>
        <v>Красная полка</v>
      </c>
    </row>
    <row r="48" spans="1:31" ht="15" thickBot="1">
      <c r="A48" s="57">
        <v>358957</v>
      </c>
      <c r="B48" s="58" t="s">
        <v>280</v>
      </c>
      <c r="C48" s="58" t="s">
        <v>12</v>
      </c>
      <c r="D48" s="59">
        <v>906</v>
      </c>
      <c r="E48" s="59">
        <v>466</v>
      </c>
      <c r="F48" s="59">
        <v>364</v>
      </c>
      <c r="G48" s="59">
        <v>45</v>
      </c>
      <c r="H48" s="59">
        <v>76</v>
      </c>
      <c r="I48" s="96">
        <v>1857</v>
      </c>
      <c r="J48" s="97"/>
      <c r="K48" s="97" t="str">
        <f>IFERROR(VLOOKUP(A48,DATA!$A$3:$B$348,2,0),"")</f>
        <v>Лейс СТАКС 110г в ассортименте</v>
      </c>
      <c r="L48" s="97"/>
      <c r="M48" s="98">
        <f>IFERROR(D48/VLOOKUP($A48,DATA!$A$3:$D$483,4,0),"")</f>
        <v>75.5</v>
      </c>
      <c r="N48" s="98">
        <f>IFERROR(E48/VLOOKUP($A48,DATA!$A$3:$D$483,4,0),"")</f>
        <v>38.833333333333336</v>
      </c>
      <c r="O48" s="98">
        <f>IFERROR(F48/VLOOKUP($A48,DATA!$A$3:$D$483,4,0),"")</f>
        <v>30.333333333333332</v>
      </c>
      <c r="P48" s="98">
        <f>IFERROR(G48/VLOOKUP($A48,DATA!$A$3:$D$483,4,0),"")</f>
        <v>3.75</v>
      </c>
      <c r="Q48" s="98">
        <f>IFERROR(H48/VLOOKUP($A48,DATA!$A$3:$D$483,4,0),"")</f>
        <v>6.333333333333333</v>
      </c>
      <c r="R48" s="98">
        <f>IFERROR(I48/VLOOKUP($A48,DATA!$A$3:$D$483,4,0),"")</f>
        <v>154.75</v>
      </c>
      <c r="S48" s="98">
        <f>IFERROR(R48*VLOOKUP(A48,DATA!$A$3:$E$466,5,0),"")</f>
        <v>154.75</v>
      </c>
      <c r="T48" s="97" t="str">
        <f t="shared" si="0"/>
        <v>Красная полка</v>
      </c>
    </row>
    <row r="49" spans="1:20" ht="15" thickBot="1">
      <c r="A49" s="57">
        <v>358956</v>
      </c>
      <c r="B49" s="58" t="s">
        <v>278</v>
      </c>
      <c r="C49" s="58" t="s">
        <v>12</v>
      </c>
      <c r="D49" s="59">
        <v>1046</v>
      </c>
      <c r="E49" s="59">
        <v>540</v>
      </c>
      <c r="F49" s="59">
        <v>420</v>
      </c>
      <c r="G49" s="59">
        <v>52</v>
      </c>
      <c r="H49" s="59">
        <v>88</v>
      </c>
      <c r="I49" s="96">
        <v>2146</v>
      </c>
      <c r="J49" s="97"/>
      <c r="K49" s="97" t="str">
        <f>IFERROR(VLOOKUP(A49,DATA!$A$3:$B$348,2,0),"")</f>
        <v>Лейс СТАКС 110г в ассортименте</v>
      </c>
      <c r="L49" s="97"/>
      <c r="M49" s="98">
        <f>IFERROR(D49/VLOOKUP($A49,DATA!$A$3:$D$483,4,0),"")</f>
        <v>87.166666666666671</v>
      </c>
      <c r="N49" s="98">
        <f>IFERROR(E49/VLOOKUP($A49,DATA!$A$3:$D$483,4,0),"")</f>
        <v>45</v>
      </c>
      <c r="O49" s="98">
        <f>IFERROR(F49/VLOOKUP($A49,DATA!$A$3:$D$483,4,0),"")</f>
        <v>35</v>
      </c>
      <c r="P49" s="98">
        <f>IFERROR(G49/VLOOKUP($A49,DATA!$A$3:$D$483,4,0),"")</f>
        <v>4.333333333333333</v>
      </c>
      <c r="Q49" s="98">
        <f>IFERROR(H49/VLOOKUP($A49,DATA!$A$3:$D$483,4,0),"")</f>
        <v>7.333333333333333</v>
      </c>
      <c r="R49" s="98">
        <f>IFERROR(I49/VLOOKUP($A49,DATA!$A$3:$D$483,4,0),"")</f>
        <v>178.83333333333334</v>
      </c>
      <c r="S49" s="98">
        <f>IFERROR(R49*VLOOKUP(A49,DATA!$A$3:$E$466,5,0),"")</f>
        <v>178.83333333333334</v>
      </c>
      <c r="T49" s="97" t="str">
        <f t="shared" si="0"/>
        <v>Красная полка</v>
      </c>
    </row>
    <row r="50" spans="1:20" ht="15" thickBot="1">
      <c r="A50" s="57">
        <v>358958</v>
      </c>
      <c r="B50" s="58" t="s">
        <v>276</v>
      </c>
      <c r="C50" s="58" t="s">
        <v>12</v>
      </c>
      <c r="D50" s="59">
        <v>588</v>
      </c>
      <c r="E50" s="59">
        <v>316</v>
      </c>
      <c r="F50" s="59">
        <v>247</v>
      </c>
      <c r="G50" s="59">
        <v>31</v>
      </c>
      <c r="H50" s="59">
        <v>52</v>
      </c>
      <c r="I50" s="96">
        <v>1234</v>
      </c>
      <c r="J50" s="97"/>
      <c r="K50" s="97" t="str">
        <f>IFERROR(VLOOKUP(A50,DATA!$A$3:$B$348,2,0),"")</f>
        <v>Лейс СТАКС 110г в ассортименте</v>
      </c>
      <c r="L50" s="97"/>
      <c r="M50" s="98">
        <f>IFERROR(D50/VLOOKUP($A50,DATA!$A$3:$D$483,4,0),"")</f>
        <v>49</v>
      </c>
      <c r="N50" s="98">
        <f>IFERROR(E50/VLOOKUP($A50,DATA!$A$3:$D$483,4,0),"")</f>
        <v>26.333333333333332</v>
      </c>
      <c r="O50" s="98">
        <f>IFERROR(F50/VLOOKUP($A50,DATA!$A$3:$D$483,4,0),"")</f>
        <v>20.583333333333332</v>
      </c>
      <c r="P50" s="98">
        <f>IFERROR(G50/VLOOKUP($A50,DATA!$A$3:$D$483,4,0),"")</f>
        <v>2.5833333333333335</v>
      </c>
      <c r="Q50" s="98">
        <f>IFERROR(H50/VLOOKUP($A50,DATA!$A$3:$D$483,4,0),"")</f>
        <v>4.333333333333333</v>
      </c>
      <c r="R50" s="98">
        <f>IFERROR(I50/VLOOKUP($A50,DATA!$A$3:$D$483,4,0),"")</f>
        <v>102.83333333333333</v>
      </c>
      <c r="S50" s="98">
        <f>IFERROR(R50*VLOOKUP(A50,DATA!$A$3:$E$466,5,0),"")</f>
        <v>102.83333333333333</v>
      </c>
      <c r="T50" s="97" t="str">
        <f t="shared" si="0"/>
        <v>Красная полка</v>
      </c>
    </row>
    <row r="51" spans="1:20" ht="15" thickBot="1">
      <c r="A51" s="57">
        <v>360590</v>
      </c>
      <c r="B51" s="58" t="s">
        <v>133</v>
      </c>
      <c r="C51" s="58" t="s">
        <v>121</v>
      </c>
      <c r="D51" s="59">
        <v>2916</v>
      </c>
      <c r="E51" s="59">
        <v>1488</v>
      </c>
      <c r="F51" s="59">
        <v>1160</v>
      </c>
      <c r="G51" s="59">
        <v>144</v>
      </c>
      <c r="H51" s="59">
        <v>240</v>
      </c>
      <c r="I51" s="96">
        <v>5948</v>
      </c>
      <c r="J51" s="97"/>
      <c r="K51" s="97" t="str">
        <f>IFERROR(VLOOKUP(A51,DATA!$A$3:$B$348,2,0),"")</f>
        <v>Лейс 150г в ассортименте</v>
      </c>
      <c r="L51" s="97"/>
      <c r="M51" s="98">
        <f>IFERROR(D51/VLOOKUP($A51,DATA!$A$3:$D$483,4,0),"")</f>
        <v>162</v>
      </c>
      <c r="N51" s="98">
        <f>IFERROR(E51/VLOOKUP($A51,DATA!$A$3:$D$483,4,0),"")</f>
        <v>82.666666666666671</v>
      </c>
      <c r="O51" s="98">
        <f>IFERROR(F51/VLOOKUP($A51,DATA!$A$3:$D$483,4,0),"")</f>
        <v>64.444444444444443</v>
      </c>
      <c r="P51" s="98">
        <f>IFERROR(G51/VLOOKUP($A51,DATA!$A$3:$D$483,4,0),"")</f>
        <v>8</v>
      </c>
      <c r="Q51" s="98">
        <f>IFERROR(H51/VLOOKUP($A51,DATA!$A$3:$D$483,4,0),"")</f>
        <v>13.333333333333334</v>
      </c>
      <c r="R51" s="98">
        <f>IFERROR(I51/VLOOKUP($A51,DATA!$A$3:$D$483,4,0),"")</f>
        <v>330.44444444444446</v>
      </c>
      <c r="S51" s="98">
        <f>IFERROR(R51*VLOOKUP(A51,DATA!$A$3:$E$466,5,0),"")</f>
        <v>371.75</v>
      </c>
      <c r="T51" s="97" t="str">
        <f t="shared" si="0"/>
        <v>Каталог</v>
      </c>
    </row>
    <row r="52" spans="1:20" ht="15" thickBot="1">
      <c r="A52" s="57">
        <v>358793</v>
      </c>
      <c r="B52" s="58" t="s">
        <v>138</v>
      </c>
      <c r="C52" s="58" t="s">
        <v>121</v>
      </c>
      <c r="D52" s="59">
        <v>3555</v>
      </c>
      <c r="E52" s="59">
        <v>1860</v>
      </c>
      <c r="F52" s="59">
        <v>1450</v>
      </c>
      <c r="G52" s="59">
        <v>180</v>
      </c>
      <c r="H52" s="59">
        <v>300</v>
      </c>
      <c r="I52" s="96">
        <v>7345</v>
      </c>
      <c r="J52" s="97"/>
      <c r="K52" s="97" t="str">
        <f>IFERROR(VLOOKUP(A52,DATA!$A$3:$B$348,2,0),"")</f>
        <v>Лейс 150г в ассортименте</v>
      </c>
      <c r="L52" s="97"/>
      <c r="M52" s="98">
        <f>IFERROR(D52/VLOOKUP($A52,DATA!$A$3:$D$483,4,0),"")</f>
        <v>197.5</v>
      </c>
      <c r="N52" s="98">
        <f>IFERROR(E52/VLOOKUP($A52,DATA!$A$3:$D$483,4,0),"")</f>
        <v>103.33333333333333</v>
      </c>
      <c r="O52" s="98">
        <f>IFERROR(F52/VLOOKUP($A52,DATA!$A$3:$D$483,4,0),"")</f>
        <v>80.555555555555557</v>
      </c>
      <c r="P52" s="98">
        <f>IFERROR(G52/VLOOKUP($A52,DATA!$A$3:$D$483,4,0),"")</f>
        <v>10</v>
      </c>
      <c r="Q52" s="98">
        <f>IFERROR(H52/VLOOKUP($A52,DATA!$A$3:$D$483,4,0),"")</f>
        <v>16.666666666666668</v>
      </c>
      <c r="R52" s="98">
        <f>IFERROR(I52/VLOOKUP($A52,DATA!$A$3:$D$483,4,0),"")</f>
        <v>408.05555555555554</v>
      </c>
      <c r="S52" s="98">
        <f>IFERROR(R52*VLOOKUP(A52,DATA!$A$3:$E$466,5,0),"")</f>
        <v>459.0625</v>
      </c>
      <c r="T52" s="97" t="str">
        <f t="shared" si="0"/>
        <v>Каталог</v>
      </c>
    </row>
    <row r="53" spans="1:20" ht="15" thickBot="1">
      <c r="A53" s="57">
        <v>358789</v>
      </c>
      <c r="B53" s="58" t="s">
        <v>140</v>
      </c>
      <c r="C53" s="58" t="s">
        <v>121</v>
      </c>
      <c r="D53" s="59">
        <v>1830</v>
      </c>
      <c r="E53" s="59">
        <v>968</v>
      </c>
      <c r="F53" s="59">
        <v>754</v>
      </c>
      <c r="G53" s="59">
        <v>94</v>
      </c>
      <c r="H53" s="59">
        <v>156</v>
      </c>
      <c r="I53" s="96">
        <v>3802</v>
      </c>
      <c r="J53" s="97"/>
      <c r="K53" s="97" t="str">
        <f>IFERROR(VLOOKUP(A53,DATA!$A$3:$B$348,2,0),"")</f>
        <v>Лейс 150г в ассортименте</v>
      </c>
      <c r="L53" s="97"/>
      <c r="M53" s="98">
        <f>IFERROR(D53/VLOOKUP($A53,DATA!$A$3:$D$483,4,0),"")</f>
        <v>101.66666666666667</v>
      </c>
      <c r="N53" s="98">
        <f>IFERROR(E53/VLOOKUP($A53,DATA!$A$3:$D$483,4,0),"")</f>
        <v>53.777777777777779</v>
      </c>
      <c r="O53" s="98">
        <f>IFERROR(F53/VLOOKUP($A53,DATA!$A$3:$D$483,4,0),"")</f>
        <v>41.888888888888886</v>
      </c>
      <c r="P53" s="98">
        <f>IFERROR(G53/VLOOKUP($A53,DATA!$A$3:$D$483,4,0),"")</f>
        <v>5.2222222222222223</v>
      </c>
      <c r="Q53" s="98">
        <f>IFERROR(H53/VLOOKUP($A53,DATA!$A$3:$D$483,4,0),"")</f>
        <v>8.6666666666666661</v>
      </c>
      <c r="R53" s="98">
        <f>IFERROR(I53/VLOOKUP($A53,DATA!$A$3:$D$483,4,0),"")</f>
        <v>211.22222222222223</v>
      </c>
      <c r="S53" s="98">
        <f>IFERROR(R53*VLOOKUP(A53,DATA!$A$3:$E$466,5,0),"")</f>
        <v>237.625</v>
      </c>
      <c r="T53" s="97" t="str">
        <f t="shared" si="0"/>
        <v>Каталог</v>
      </c>
    </row>
    <row r="54" spans="1:20" ht="15" thickBot="1">
      <c r="A54" s="57">
        <v>358796</v>
      </c>
      <c r="B54" s="58" t="s">
        <v>136</v>
      </c>
      <c r="C54" s="58" t="s">
        <v>121</v>
      </c>
      <c r="D54" s="59">
        <v>524</v>
      </c>
      <c r="E54" s="59">
        <v>466</v>
      </c>
      <c r="F54" s="59">
        <v>580</v>
      </c>
      <c r="G54" s="59">
        <v>72</v>
      </c>
      <c r="H54" s="59">
        <v>0</v>
      </c>
      <c r="I54" s="96">
        <v>1642</v>
      </c>
      <c r="J54" s="97"/>
      <c r="K54" s="97" t="str">
        <f>IFERROR(VLOOKUP(A54,DATA!$A$3:$B$348,2,0),"")</f>
        <v>Лейс 150г в ассортименте</v>
      </c>
      <c r="L54" s="97"/>
      <c r="M54" s="98">
        <f>IFERROR(D54/VLOOKUP($A54,DATA!$A$3:$D$483,4,0),"")</f>
        <v>29.111111111111111</v>
      </c>
      <c r="N54" s="98">
        <f>IFERROR(E54/VLOOKUP($A54,DATA!$A$3:$D$483,4,0),"")</f>
        <v>25.888888888888889</v>
      </c>
      <c r="O54" s="98">
        <f>IFERROR(F54/VLOOKUP($A54,DATA!$A$3:$D$483,4,0),"")</f>
        <v>32.222222222222221</v>
      </c>
      <c r="P54" s="98">
        <f>IFERROR(G54/VLOOKUP($A54,DATA!$A$3:$D$483,4,0),"")</f>
        <v>4</v>
      </c>
      <c r="Q54" s="98">
        <f>IFERROR(H54/VLOOKUP($A54,DATA!$A$3:$D$483,4,0),"")</f>
        <v>0</v>
      </c>
      <c r="R54" s="98">
        <f>IFERROR(I54/VLOOKUP($A54,DATA!$A$3:$D$483,4,0),"")</f>
        <v>91.222222222222229</v>
      </c>
      <c r="S54" s="98">
        <f>IFERROR(R54*VLOOKUP(A54,DATA!$A$3:$E$466,5,0),"")</f>
        <v>102.625</v>
      </c>
      <c r="T54" s="97" t="str">
        <f t="shared" si="0"/>
        <v>Каталог</v>
      </c>
    </row>
    <row r="55" spans="1:20" ht="15" thickBot="1">
      <c r="A55" s="57">
        <v>456182</v>
      </c>
      <c r="B55" s="58" t="s">
        <v>197</v>
      </c>
      <c r="C55" s="58" t="s">
        <v>121</v>
      </c>
      <c r="D55" s="59">
        <v>1475</v>
      </c>
      <c r="E55" s="59">
        <v>1030</v>
      </c>
      <c r="F55" s="59">
        <v>927</v>
      </c>
      <c r="G55" s="59">
        <v>115</v>
      </c>
      <c r="H55" s="59">
        <v>0</v>
      </c>
      <c r="I55" s="96">
        <v>3547</v>
      </c>
      <c r="J55" s="97"/>
      <c r="K55" s="97" t="str">
        <f>IFERROR(VLOOKUP(A55,DATA!$A$3:$B$348,2,0),"")</f>
        <v>Лейс 150г в ассортименте</v>
      </c>
      <c r="L55" s="97"/>
      <c r="M55" s="98">
        <f>IFERROR(D55/VLOOKUP($A55,DATA!$A$3:$D$483,4,0),"")</f>
        <v>81.944444444444443</v>
      </c>
      <c r="N55" s="98">
        <f>IFERROR(E55/VLOOKUP($A55,DATA!$A$3:$D$483,4,0),"")</f>
        <v>57.222222222222221</v>
      </c>
      <c r="O55" s="98">
        <f>IFERROR(F55/VLOOKUP($A55,DATA!$A$3:$D$483,4,0),"")</f>
        <v>51.5</v>
      </c>
      <c r="P55" s="98">
        <f>IFERROR(G55/VLOOKUP($A55,DATA!$A$3:$D$483,4,0),"")</f>
        <v>6.3888888888888893</v>
      </c>
      <c r="Q55" s="98">
        <f>IFERROR(H55/VLOOKUP($A55,DATA!$A$3:$D$483,4,0),"")</f>
        <v>0</v>
      </c>
      <c r="R55" s="98">
        <f>IFERROR(I55/VLOOKUP($A55,DATA!$A$3:$D$483,4,0),"")</f>
        <v>197.05555555555554</v>
      </c>
      <c r="S55" s="98">
        <f>IFERROR(R55*VLOOKUP(A55,DATA!$A$3:$E$466,5,0),"")</f>
        <v>221.6875</v>
      </c>
      <c r="T55" s="97" t="str">
        <f t="shared" si="0"/>
        <v>Каталог</v>
      </c>
    </row>
    <row r="56" spans="1:20" ht="15" thickBot="1">
      <c r="A56" s="57">
        <v>358795</v>
      </c>
      <c r="B56" s="58" t="s">
        <v>137</v>
      </c>
      <c r="C56" s="58" t="s">
        <v>121</v>
      </c>
      <c r="D56" s="59">
        <v>426</v>
      </c>
      <c r="E56" s="59">
        <v>460</v>
      </c>
      <c r="F56" s="59">
        <v>608</v>
      </c>
      <c r="G56" s="59">
        <v>101</v>
      </c>
      <c r="H56" s="59">
        <v>0</v>
      </c>
      <c r="I56" s="96">
        <v>1595</v>
      </c>
      <c r="J56" s="97"/>
      <c r="K56" s="97" t="str">
        <f>IFERROR(VLOOKUP(A56,DATA!$A$3:$B$348,2,0),"")</f>
        <v>Лейс 150г в ассортименте</v>
      </c>
      <c r="L56" s="97"/>
      <c r="M56" s="98">
        <f>IFERROR(D56/VLOOKUP($A56,DATA!$A$3:$D$483,4,0),"")</f>
        <v>23.666666666666668</v>
      </c>
      <c r="N56" s="98">
        <f>IFERROR(E56/VLOOKUP($A56,DATA!$A$3:$D$483,4,0),"")</f>
        <v>25.555555555555557</v>
      </c>
      <c r="O56" s="98">
        <f>IFERROR(F56/VLOOKUP($A56,DATA!$A$3:$D$483,4,0),"")</f>
        <v>33.777777777777779</v>
      </c>
      <c r="P56" s="98">
        <f>IFERROR(G56/VLOOKUP($A56,DATA!$A$3:$D$483,4,0),"")</f>
        <v>5.6111111111111107</v>
      </c>
      <c r="Q56" s="98">
        <f>IFERROR(H56/VLOOKUP($A56,DATA!$A$3:$D$483,4,0),"")</f>
        <v>0</v>
      </c>
      <c r="R56" s="98">
        <f>IFERROR(I56/VLOOKUP($A56,DATA!$A$3:$D$483,4,0),"")</f>
        <v>88.611111111111114</v>
      </c>
      <c r="S56" s="98">
        <f>IFERROR(R56*VLOOKUP(A56,DATA!$A$3:$E$466,5,0),"")</f>
        <v>99.6875</v>
      </c>
      <c r="T56" s="97" t="str">
        <f t="shared" si="0"/>
        <v>Каталог</v>
      </c>
    </row>
    <row r="57" spans="1:20" ht="15" thickBot="1">
      <c r="A57" s="57">
        <v>360591</v>
      </c>
      <c r="B57" s="58" t="s">
        <v>132</v>
      </c>
      <c r="C57" s="58" t="s">
        <v>121</v>
      </c>
      <c r="D57" s="59">
        <v>1783</v>
      </c>
      <c r="E57" s="59">
        <v>933</v>
      </c>
      <c r="F57" s="59">
        <v>727</v>
      </c>
      <c r="G57" s="59">
        <v>90</v>
      </c>
      <c r="H57" s="59">
        <v>0</v>
      </c>
      <c r="I57" s="96">
        <v>3533</v>
      </c>
      <c r="J57" s="97"/>
      <c r="K57" s="97" t="str">
        <f>IFERROR(VLOOKUP(A57,DATA!$A$3:$B$348,2,0),"")</f>
        <v>Лейс 150г в ассортименте</v>
      </c>
      <c r="L57" s="97"/>
      <c r="M57" s="98">
        <f>IFERROR(D57/VLOOKUP($A57,DATA!$A$3:$D$483,4,0),"")</f>
        <v>99.055555555555557</v>
      </c>
      <c r="N57" s="98">
        <f>IFERROR(E57/VLOOKUP($A57,DATA!$A$3:$D$483,4,0),"")</f>
        <v>51.833333333333336</v>
      </c>
      <c r="O57" s="98">
        <f>IFERROR(F57/VLOOKUP($A57,DATA!$A$3:$D$483,4,0),"")</f>
        <v>40.388888888888886</v>
      </c>
      <c r="P57" s="98">
        <f>IFERROR(G57/VLOOKUP($A57,DATA!$A$3:$D$483,4,0),"")</f>
        <v>5</v>
      </c>
      <c r="Q57" s="98">
        <f>IFERROR(H57/VLOOKUP($A57,DATA!$A$3:$D$483,4,0),"")</f>
        <v>0</v>
      </c>
      <c r="R57" s="98">
        <f>IFERROR(I57/VLOOKUP($A57,DATA!$A$3:$D$483,4,0),"")</f>
        <v>196.27777777777777</v>
      </c>
      <c r="S57" s="98">
        <f>IFERROR(R57*VLOOKUP(A57,DATA!$A$3:$E$466,5,0),"")</f>
        <v>220.8125</v>
      </c>
      <c r="T57" s="97" t="str">
        <f t="shared" si="0"/>
        <v>Каталог</v>
      </c>
    </row>
    <row r="58" spans="1:20" ht="15" thickBot="1">
      <c r="A58" s="57">
        <v>358791</v>
      </c>
      <c r="B58" s="58" t="s">
        <v>139</v>
      </c>
      <c r="C58" s="58" t="s">
        <v>121</v>
      </c>
      <c r="D58" s="59">
        <v>3129</v>
      </c>
      <c r="E58" s="59">
        <v>1636</v>
      </c>
      <c r="F58" s="59">
        <v>1276</v>
      </c>
      <c r="G58" s="59">
        <v>158</v>
      </c>
      <c r="H58" s="59">
        <v>264</v>
      </c>
      <c r="I58" s="96">
        <v>6463</v>
      </c>
      <c r="J58" s="97"/>
      <c r="K58" s="97" t="str">
        <f>IFERROR(VLOOKUP(A58,DATA!$A$3:$B$348,2,0),"")</f>
        <v>Лейс 150г в ассортименте</v>
      </c>
      <c r="L58" s="97"/>
      <c r="M58" s="98">
        <f>IFERROR(D58/VLOOKUP($A58,DATA!$A$3:$D$483,4,0),"")</f>
        <v>173.83333333333334</v>
      </c>
      <c r="N58" s="98">
        <f>IFERROR(E58/VLOOKUP($A58,DATA!$A$3:$D$483,4,0),"")</f>
        <v>90.888888888888886</v>
      </c>
      <c r="O58" s="98">
        <f>IFERROR(F58/VLOOKUP($A58,DATA!$A$3:$D$483,4,0),"")</f>
        <v>70.888888888888886</v>
      </c>
      <c r="P58" s="98">
        <f>IFERROR(G58/VLOOKUP($A58,DATA!$A$3:$D$483,4,0),"")</f>
        <v>8.7777777777777786</v>
      </c>
      <c r="Q58" s="98">
        <f>IFERROR(H58/VLOOKUP($A58,DATA!$A$3:$D$483,4,0),"")</f>
        <v>14.666666666666666</v>
      </c>
      <c r="R58" s="98">
        <f>IFERROR(I58/VLOOKUP($A58,DATA!$A$3:$D$483,4,0),"")</f>
        <v>359.05555555555554</v>
      </c>
      <c r="S58" s="98">
        <f>IFERROR(R58*VLOOKUP(A58,DATA!$A$3:$E$466,5,0),"")</f>
        <v>403.9375</v>
      </c>
      <c r="T58" s="97" t="str">
        <f t="shared" si="0"/>
        <v>Каталог</v>
      </c>
    </row>
    <row r="59" spans="1:20" ht="15" thickBot="1">
      <c r="A59" s="57">
        <v>358797</v>
      </c>
      <c r="B59" s="58" t="s">
        <v>135</v>
      </c>
      <c r="C59" s="58" t="s">
        <v>121</v>
      </c>
      <c r="D59" s="59">
        <v>4481</v>
      </c>
      <c r="E59" s="59">
        <v>2347</v>
      </c>
      <c r="F59" s="59">
        <v>1828</v>
      </c>
      <c r="G59" s="59">
        <v>227</v>
      </c>
      <c r="H59" s="59">
        <v>378</v>
      </c>
      <c r="I59" s="96">
        <v>9261</v>
      </c>
      <c r="J59" s="97"/>
      <c r="K59" s="97" t="str">
        <f>IFERROR(VLOOKUP(A59,DATA!$A$3:$B$348,2,0),"")</f>
        <v>Лейс 150г в ассортименте</v>
      </c>
      <c r="L59" s="97"/>
      <c r="M59" s="98">
        <f>IFERROR(D59/VLOOKUP($A59,DATA!$A$3:$D$483,4,0),"")</f>
        <v>248.94444444444446</v>
      </c>
      <c r="N59" s="98">
        <f>IFERROR(E59/VLOOKUP($A59,DATA!$A$3:$D$483,4,0),"")</f>
        <v>130.38888888888889</v>
      </c>
      <c r="O59" s="98">
        <f>IFERROR(F59/VLOOKUP($A59,DATA!$A$3:$D$483,4,0),"")</f>
        <v>101.55555555555556</v>
      </c>
      <c r="P59" s="98">
        <f>IFERROR(G59/VLOOKUP($A59,DATA!$A$3:$D$483,4,0),"")</f>
        <v>12.611111111111111</v>
      </c>
      <c r="Q59" s="98">
        <f>IFERROR(H59/VLOOKUP($A59,DATA!$A$3:$D$483,4,0),"")</f>
        <v>21</v>
      </c>
      <c r="R59" s="98">
        <f>IFERROR(I59/VLOOKUP($A59,DATA!$A$3:$D$483,4,0),"")</f>
        <v>514.5</v>
      </c>
      <c r="S59" s="98">
        <f>IFERROR(R59*VLOOKUP(A59,DATA!$A$3:$E$466,5,0),"")</f>
        <v>578.8125</v>
      </c>
      <c r="T59" s="97" t="str">
        <f t="shared" si="0"/>
        <v>Каталог</v>
      </c>
    </row>
    <row r="60" spans="1:20" ht="15" thickBot="1">
      <c r="A60" s="57">
        <v>358798</v>
      </c>
      <c r="B60" s="58" t="s">
        <v>134</v>
      </c>
      <c r="C60" s="58" t="s">
        <v>121</v>
      </c>
      <c r="D60" s="59">
        <v>2076</v>
      </c>
      <c r="E60" s="59">
        <v>1116</v>
      </c>
      <c r="F60" s="59">
        <v>870</v>
      </c>
      <c r="G60" s="59">
        <v>108</v>
      </c>
      <c r="H60" s="59">
        <v>0</v>
      </c>
      <c r="I60" s="96">
        <v>4170</v>
      </c>
      <c r="J60" s="97"/>
      <c r="K60" s="97" t="str">
        <f>IFERROR(VLOOKUP(A60,DATA!$A$3:$B$348,2,0),"")</f>
        <v>Лейс 150г в ассортименте</v>
      </c>
      <c r="L60" s="97"/>
      <c r="M60" s="98">
        <f>IFERROR(D60/VLOOKUP($A60,DATA!$A$3:$D$483,4,0),"")</f>
        <v>115.33333333333333</v>
      </c>
      <c r="N60" s="98">
        <f>IFERROR(E60/VLOOKUP($A60,DATA!$A$3:$D$483,4,0),"")</f>
        <v>62</v>
      </c>
      <c r="O60" s="98">
        <f>IFERROR(F60/VLOOKUP($A60,DATA!$A$3:$D$483,4,0),"")</f>
        <v>48.333333333333336</v>
      </c>
      <c r="P60" s="98">
        <f>IFERROR(G60/VLOOKUP($A60,DATA!$A$3:$D$483,4,0),"")</f>
        <v>6</v>
      </c>
      <c r="Q60" s="98">
        <f>IFERROR(H60/VLOOKUP($A60,DATA!$A$3:$D$483,4,0),"")</f>
        <v>0</v>
      </c>
      <c r="R60" s="98">
        <f>IFERROR(I60/VLOOKUP($A60,DATA!$A$3:$D$483,4,0),"")</f>
        <v>231.66666666666666</v>
      </c>
      <c r="S60" s="98">
        <f>IFERROR(R60*VLOOKUP(A60,DATA!$A$3:$E$466,5,0),"")</f>
        <v>260.625</v>
      </c>
      <c r="T60" s="97" t="str">
        <f t="shared" si="0"/>
        <v>Каталог</v>
      </c>
    </row>
    <row r="61" spans="1:20" ht="15" thickBot="1">
      <c r="A61" s="57">
        <v>358788</v>
      </c>
      <c r="B61" s="58" t="s">
        <v>141</v>
      </c>
      <c r="C61" s="58" t="s">
        <v>121</v>
      </c>
      <c r="D61" s="59">
        <v>1902</v>
      </c>
      <c r="E61" s="59">
        <v>1005</v>
      </c>
      <c r="F61" s="59">
        <v>783</v>
      </c>
      <c r="G61" s="59">
        <v>97</v>
      </c>
      <c r="H61" s="59">
        <v>162</v>
      </c>
      <c r="I61" s="96">
        <v>3949</v>
      </c>
      <c r="J61" s="97"/>
      <c r="K61" s="97" t="str">
        <f>IFERROR(VLOOKUP(A61,DATA!$A$3:$B$348,2,0),"")</f>
        <v>Лейс 150г в ассортименте</v>
      </c>
      <c r="L61" s="97"/>
      <c r="M61" s="98">
        <f>IFERROR(D61/VLOOKUP($A61,DATA!$A$3:$D$483,4,0),"")</f>
        <v>105.66666666666667</v>
      </c>
      <c r="N61" s="98">
        <f>IFERROR(E61/VLOOKUP($A61,DATA!$A$3:$D$483,4,0),"")</f>
        <v>55.833333333333336</v>
      </c>
      <c r="O61" s="98">
        <f>IFERROR(F61/VLOOKUP($A61,DATA!$A$3:$D$483,4,0),"")</f>
        <v>43.5</v>
      </c>
      <c r="P61" s="98">
        <f>IFERROR(G61/VLOOKUP($A61,DATA!$A$3:$D$483,4,0),"")</f>
        <v>5.3888888888888893</v>
      </c>
      <c r="Q61" s="98">
        <f>IFERROR(H61/VLOOKUP($A61,DATA!$A$3:$D$483,4,0),"")</f>
        <v>9</v>
      </c>
      <c r="R61" s="98">
        <f>IFERROR(I61/VLOOKUP($A61,DATA!$A$3:$D$483,4,0),"")</f>
        <v>219.38888888888889</v>
      </c>
      <c r="S61" s="98">
        <f>IFERROR(R61*VLOOKUP(A61,DATA!$A$3:$E$466,5,0),"")</f>
        <v>246.8125</v>
      </c>
      <c r="T61" s="97" t="str">
        <f t="shared" si="0"/>
        <v>Каталог</v>
      </c>
    </row>
    <row r="62" spans="1:20" ht="15" thickBot="1">
      <c r="A62" s="57">
        <v>424619</v>
      </c>
      <c r="B62" s="58" t="s">
        <v>60</v>
      </c>
      <c r="C62" s="58" t="s">
        <v>121</v>
      </c>
      <c r="D62" s="59">
        <v>694</v>
      </c>
      <c r="E62" s="59">
        <v>414</v>
      </c>
      <c r="F62" s="59">
        <v>332</v>
      </c>
      <c r="G62" s="59">
        <v>54</v>
      </c>
      <c r="H62" s="59">
        <v>60</v>
      </c>
      <c r="I62" s="96">
        <v>1554</v>
      </c>
      <c r="J62" s="97"/>
      <c r="K62" s="97" t="str">
        <f>IFERROR(VLOOKUP(A62,DATA!$A$3:$B$348,2,0),"")</f>
        <v>ФС 0,3л ПЭТ в ассортименте</v>
      </c>
      <c r="L62" s="97"/>
      <c r="M62" s="98">
        <f>IFERROR(D62/VLOOKUP($A62,DATA!$A$3:$D$483,4,0),"")</f>
        <v>115.66666666666667</v>
      </c>
      <c r="N62" s="98">
        <f>IFERROR(E62/VLOOKUP($A62,DATA!$A$3:$D$483,4,0),"")</f>
        <v>69</v>
      </c>
      <c r="O62" s="98">
        <f>IFERROR(F62/VLOOKUP($A62,DATA!$A$3:$D$483,4,0),"")</f>
        <v>55.333333333333336</v>
      </c>
      <c r="P62" s="98">
        <f>IFERROR(G62/VLOOKUP($A62,DATA!$A$3:$D$483,4,0),"")</f>
        <v>9</v>
      </c>
      <c r="Q62" s="98">
        <f>IFERROR(H62/VLOOKUP($A62,DATA!$A$3:$D$483,4,0),"")</f>
        <v>10</v>
      </c>
      <c r="R62" s="98">
        <f>IFERROR(I62/VLOOKUP($A62,DATA!$A$3:$D$483,4,0),"")</f>
        <v>259</v>
      </c>
      <c r="S62" s="98">
        <f>IFERROR(R62*VLOOKUP(A62,DATA!$A$3:$E$466,5,0),"")</f>
        <v>64.75</v>
      </c>
      <c r="T62" s="97" t="str">
        <f t="shared" si="0"/>
        <v>Каталог</v>
      </c>
    </row>
    <row r="63" spans="1:20" ht="15" thickBot="1">
      <c r="A63" s="57">
        <v>372326</v>
      </c>
      <c r="B63" s="58" t="s">
        <v>59</v>
      </c>
      <c r="C63" s="58" t="s">
        <v>121</v>
      </c>
      <c r="D63" s="59">
        <v>482</v>
      </c>
      <c r="E63" s="59">
        <v>293</v>
      </c>
      <c r="F63" s="59">
        <v>232</v>
      </c>
      <c r="G63" s="59">
        <v>38</v>
      </c>
      <c r="H63" s="59">
        <v>42</v>
      </c>
      <c r="I63" s="96">
        <v>1087</v>
      </c>
      <c r="J63" s="97"/>
      <c r="K63" s="97" t="str">
        <f>IFERROR(VLOOKUP(A63,DATA!$A$3:$B$348,2,0),"")</f>
        <v>ФС 0,3л ПЭТ в ассортименте</v>
      </c>
      <c r="L63" s="97"/>
      <c r="M63" s="98">
        <f>IFERROR(D63/VLOOKUP($A63,DATA!$A$3:$D$483,4,0),"")</f>
        <v>80.333333333333329</v>
      </c>
      <c r="N63" s="98">
        <f>IFERROR(E63/VLOOKUP($A63,DATA!$A$3:$D$483,4,0),"")</f>
        <v>48.833333333333336</v>
      </c>
      <c r="O63" s="98">
        <f>IFERROR(F63/VLOOKUP($A63,DATA!$A$3:$D$483,4,0),"")</f>
        <v>38.666666666666664</v>
      </c>
      <c r="P63" s="98">
        <f>IFERROR(G63/VLOOKUP($A63,DATA!$A$3:$D$483,4,0),"")</f>
        <v>6.333333333333333</v>
      </c>
      <c r="Q63" s="98">
        <f>IFERROR(H63/VLOOKUP($A63,DATA!$A$3:$D$483,4,0),"")</f>
        <v>7</v>
      </c>
      <c r="R63" s="98">
        <f>IFERROR(I63/VLOOKUP($A63,DATA!$A$3:$D$483,4,0),"")</f>
        <v>181.16666666666666</v>
      </c>
      <c r="S63" s="98">
        <f>IFERROR(R63*VLOOKUP(A63,DATA!$A$3:$E$466,5,0),"")</f>
        <v>45.291666666666664</v>
      </c>
      <c r="T63" s="97" t="str">
        <f t="shared" si="0"/>
        <v>Каталог</v>
      </c>
    </row>
    <row r="64" spans="1:20" ht="15" thickBot="1">
      <c r="A64" s="57">
        <v>372334</v>
      </c>
      <c r="B64" s="58" t="s">
        <v>62</v>
      </c>
      <c r="C64" s="58" t="s">
        <v>121</v>
      </c>
      <c r="D64" s="59">
        <v>378</v>
      </c>
      <c r="E64" s="59">
        <v>230</v>
      </c>
      <c r="F64" s="59">
        <v>183</v>
      </c>
      <c r="G64" s="59">
        <v>30</v>
      </c>
      <c r="H64" s="59">
        <v>34</v>
      </c>
      <c r="I64" s="96">
        <v>855</v>
      </c>
      <c r="J64" s="97"/>
      <c r="K64" s="97" t="str">
        <f>IFERROR(VLOOKUP(A64,DATA!$A$3:$B$348,2,0),"")</f>
        <v>ФС 0,3л ПЭТ в ассортименте</v>
      </c>
      <c r="L64" s="97"/>
      <c r="M64" s="98">
        <f>IFERROR(D64/VLOOKUP($A64,DATA!$A$3:$D$483,4,0),"")</f>
        <v>63</v>
      </c>
      <c r="N64" s="98">
        <f>IFERROR(E64/VLOOKUP($A64,DATA!$A$3:$D$483,4,0),"")</f>
        <v>38.333333333333336</v>
      </c>
      <c r="O64" s="98">
        <f>IFERROR(F64/VLOOKUP($A64,DATA!$A$3:$D$483,4,0),"")</f>
        <v>30.5</v>
      </c>
      <c r="P64" s="98">
        <f>IFERROR(G64/VLOOKUP($A64,DATA!$A$3:$D$483,4,0),"")</f>
        <v>5</v>
      </c>
      <c r="Q64" s="98">
        <f>IFERROR(H64/VLOOKUP($A64,DATA!$A$3:$D$483,4,0),"")</f>
        <v>5.666666666666667</v>
      </c>
      <c r="R64" s="98">
        <f>IFERROR(I64/VLOOKUP($A64,DATA!$A$3:$D$483,4,0),"")</f>
        <v>142.5</v>
      </c>
      <c r="S64" s="98">
        <f>IFERROR(R64*VLOOKUP(A64,DATA!$A$3:$E$466,5,0),"")</f>
        <v>35.625</v>
      </c>
      <c r="T64" s="97" t="str">
        <f t="shared" si="0"/>
        <v>Каталог</v>
      </c>
    </row>
    <row r="65" spans="1:20" ht="15" thickBot="1">
      <c r="A65" s="57">
        <v>372332</v>
      </c>
      <c r="B65" s="58" t="s">
        <v>61</v>
      </c>
      <c r="C65" s="58" t="s">
        <v>121</v>
      </c>
      <c r="D65" s="59">
        <v>371</v>
      </c>
      <c r="E65" s="59">
        <v>230</v>
      </c>
      <c r="F65" s="59">
        <v>183</v>
      </c>
      <c r="G65" s="59">
        <v>30</v>
      </c>
      <c r="H65" s="59">
        <v>34</v>
      </c>
      <c r="I65" s="96">
        <v>848</v>
      </c>
      <c r="J65" s="97"/>
      <c r="K65" s="97" t="str">
        <f>IFERROR(VLOOKUP(A65,DATA!$A$3:$B$348,2,0),"")</f>
        <v>ФС 0,3л ПЭТ в ассортименте</v>
      </c>
      <c r="L65" s="97"/>
      <c r="M65" s="98">
        <f>IFERROR(D65/VLOOKUP($A65,DATA!$A$3:$D$483,4,0),"")</f>
        <v>61.833333333333336</v>
      </c>
      <c r="N65" s="98">
        <f>IFERROR(E65/VLOOKUP($A65,DATA!$A$3:$D$483,4,0),"")</f>
        <v>38.333333333333336</v>
      </c>
      <c r="O65" s="98">
        <f>IFERROR(F65/VLOOKUP($A65,DATA!$A$3:$D$483,4,0),"")</f>
        <v>30.5</v>
      </c>
      <c r="P65" s="98">
        <f>IFERROR(G65/VLOOKUP($A65,DATA!$A$3:$D$483,4,0),"")</f>
        <v>5</v>
      </c>
      <c r="Q65" s="98">
        <f>IFERROR(H65/VLOOKUP($A65,DATA!$A$3:$D$483,4,0),"")</f>
        <v>5.666666666666667</v>
      </c>
      <c r="R65" s="98">
        <f>IFERROR(I65/VLOOKUP($A65,DATA!$A$3:$D$483,4,0),"")</f>
        <v>141.33333333333334</v>
      </c>
      <c r="S65" s="98">
        <f>IFERROR(R65*VLOOKUP(A65,DATA!$A$3:$E$466,5,0),"")</f>
        <v>35.333333333333336</v>
      </c>
      <c r="T65" s="97" t="str">
        <f t="shared" si="0"/>
        <v>Каталог</v>
      </c>
    </row>
    <row r="66" spans="1:20" ht="15" thickBot="1">
      <c r="A66" s="57">
        <v>372336</v>
      </c>
      <c r="B66" s="58" t="s">
        <v>63</v>
      </c>
      <c r="C66" s="58" t="s">
        <v>12</v>
      </c>
      <c r="D66" s="59">
        <v>349</v>
      </c>
      <c r="E66" s="59">
        <v>212</v>
      </c>
      <c r="F66" s="59">
        <v>152</v>
      </c>
      <c r="G66" s="59">
        <v>27</v>
      </c>
      <c r="H66" s="59">
        <v>30</v>
      </c>
      <c r="I66" s="96">
        <v>770</v>
      </c>
      <c r="J66" s="97"/>
      <c r="K66" s="97" t="str">
        <f>IFERROR(VLOOKUP(A66,DATA!$A$3:$B$348,2,0),"")</f>
        <v>Морс ФС 0,3л ПЭТ</v>
      </c>
      <c r="L66" s="97"/>
      <c r="M66" s="98">
        <f>IFERROR(D66/VLOOKUP($A66,DATA!$A$3:$D$483,4,0),"")</f>
        <v>58.166666666666664</v>
      </c>
      <c r="N66" s="98">
        <f>IFERROR(E66/VLOOKUP($A66,DATA!$A$3:$D$483,4,0),"")</f>
        <v>35.333333333333336</v>
      </c>
      <c r="O66" s="98">
        <f>IFERROR(F66/VLOOKUP($A66,DATA!$A$3:$D$483,4,0),"")</f>
        <v>25.333333333333332</v>
      </c>
      <c r="P66" s="98">
        <f>IFERROR(G66/VLOOKUP($A66,DATA!$A$3:$D$483,4,0),"")</f>
        <v>4.5</v>
      </c>
      <c r="Q66" s="98">
        <f>IFERROR(H66/VLOOKUP($A66,DATA!$A$3:$D$483,4,0),"")</f>
        <v>5</v>
      </c>
      <c r="R66" s="98">
        <f>IFERROR(I66/VLOOKUP($A66,DATA!$A$3:$D$483,4,0),"")</f>
        <v>128.33333333333334</v>
      </c>
      <c r="S66" s="98">
        <f>IFERROR(R66*VLOOKUP(A66,DATA!$A$3:$E$466,5,0),"")</f>
        <v>32.083333333333336</v>
      </c>
      <c r="T66" s="97" t="str">
        <f t="shared" si="0"/>
        <v>Красная полка</v>
      </c>
    </row>
    <row r="67" spans="1:20" ht="15" thickBot="1">
      <c r="A67" s="57">
        <v>358605</v>
      </c>
      <c r="B67" s="58" t="s">
        <v>313</v>
      </c>
      <c r="C67" s="58" t="s">
        <v>12</v>
      </c>
      <c r="D67" s="59">
        <v>272</v>
      </c>
      <c r="E67" s="59">
        <v>165</v>
      </c>
      <c r="F67" s="59">
        <v>133</v>
      </c>
      <c r="G67" s="59">
        <v>22</v>
      </c>
      <c r="H67" s="59">
        <v>24</v>
      </c>
      <c r="I67" s="96">
        <v>616</v>
      </c>
      <c r="J67" s="97"/>
      <c r="K67" s="97" t="str">
        <f>IFERROR(VLOOKUP(A67,DATA!$A$3:$B$348,2,0),"")</f>
        <v>J7 0,2л в ассортименте</v>
      </c>
      <c r="L67" s="97"/>
      <c r="M67" s="98">
        <f>IFERROR(D67/VLOOKUP($A67,DATA!$A$3:$D$483,4,0),"")</f>
        <v>10.074074074074074</v>
      </c>
      <c r="N67" s="98">
        <f>IFERROR(E67/VLOOKUP($A67,DATA!$A$3:$D$483,4,0),"")</f>
        <v>6.1111111111111107</v>
      </c>
      <c r="O67" s="98">
        <f>IFERROR(F67/VLOOKUP($A67,DATA!$A$3:$D$483,4,0),"")</f>
        <v>4.9259259259259256</v>
      </c>
      <c r="P67" s="98">
        <f>IFERROR(G67/VLOOKUP($A67,DATA!$A$3:$D$483,4,0),"")</f>
        <v>0.81481481481481477</v>
      </c>
      <c r="Q67" s="98">
        <f>IFERROR(H67/VLOOKUP($A67,DATA!$A$3:$D$483,4,0),"")</f>
        <v>0.88888888888888884</v>
      </c>
      <c r="R67" s="98">
        <f>IFERROR(I67/VLOOKUP($A67,DATA!$A$3:$D$483,4,0),"")</f>
        <v>22.814814814814813</v>
      </c>
      <c r="S67" s="98">
        <f>IFERROR(R67*VLOOKUP(A67,DATA!$A$3:$E$466,5,0),"")</f>
        <v>22.814814814814813</v>
      </c>
      <c r="T67" s="97" t="str">
        <f t="shared" si="0"/>
        <v>Красная полка</v>
      </c>
    </row>
    <row r="68" spans="1:20" ht="15" thickBot="1">
      <c r="A68" s="57">
        <v>358608</v>
      </c>
      <c r="B68" s="58" t="s">
        <v>314</v>
      </c>
      <c r="C68" s="58" t="s">
        <v>12</v>
      </c>
      <c r="D68" s="59">
        <v>388</v>
      </c>
      <c r="E68" s="59">
        <v>230</v>
      </c>
      <c r="F68" s="59">
        <v>183</v>
      </c>
      <c r="G68" s="59">
        <v>30</v>
      </c>
      <c r="H68" s="59">
        <v>34</v>
      </c>
      <c r="I68" s="96">
        <v>865</v>
      </c>
      <c r="J68" s="97"/>
      <c r="K68" s="97" t="str">
        <f>IFERROR(VLOOKUP(A68,DATA!$A$3:$B$348,2,0),"")</f>
        <v>J7 0,2л в ассортименте</v>
      </c>
      <c r="L68" s="97"/>
      <c r="M68" s="98">
        <f>IFERROR(D68/VLOOKUP($A68,DATA!$A$3:$D$483,4,0),"")</f>
        <v>14.37037037037037</v>
      </c>
      <c r="N68" s="98">
        <f>IFERROR(E68/VLOOKUP($A68,DATA!$A$3:$D$483,4,0),"")</f>
        <v>8.518518518518519</v>
      </c>
      <c r="O68" s="98">
        <f>IFERROR(F68/VLOOKUP($A68,DATA!$A$3:$D$483,4,0),"")</f>
        <v>6.7777777777777777</v>
      </c>
      <c r="P68" s="98">
        <f>IFERROR(G68/VLOOKUP($A68,DATA!$A$3:$D$483,4,0),"")</f>
        <v>1.1111111111111112</v>
      </c>
      <c r="Q68" s="98">
        <f>IFERROR(H68/VLOOKUP($A68,DATA!$A$3:$D$483,4,0),"")</f>
        <v>1.2592592592592593</v>
      </c>
      <c r="R68" s="98">
        <f>IFERROR(I68/VLOOKUP($A68,DATA!$A$3:$D$483,4,0),"")</f>
        <v>32.037037037037038</v>
      </c>
      <c r="S68" s="98">
        <f>IFERROR(R68*VLOOKUP(A68,DATA!$A$3:$E$466,5,0),"")</f>
        <v>32.037037037037038</v>
      </c>
      <c r="T68" s="97" t="str">
        <f t="shared" si="0"/>
        <v>Красная полка</v>
      </c>
    </row>
    <row r="69" spans="1:20" ht="15" thickBot="1">
      <c r="A69" s="57">
        <v>358617</v>
      </c>
      <c r="B69" s="58" t="s">
        <v>315</v>
      </c>
      <c r="C69" s="58" t="s">
        <v>12</v>
      </c>
      <c r="D69" s="59">
        <v>263</v>
      </c>
      <c r="E69" s="59">
        <v>175</v>
      </c>
      <c r="F69" s="59">
        <v>150</v>
      </c>
      <c r="G69" s="59">
        <v>24</v>
      </c>
      <c r="H69" s="59">
        <v>28</v>
      </c>
      <c r="I69" s="96">
        <v>640</v>
      </c>
      <c r="J69" s="97"/>
      <c r="K69" s="97" t="str">
        <f>IFERROR(VLOOKUP(A69,DATA!$A$3:$B$348,2,0),"")</f>
        <v>J7 0,2л в ассортименте</v>
      </c>
      <c r="L69" s="97"/>
      <c r="M69" s="98">
        <f>IFERROR(D69/VLOOKUP($A69,DATA!$A$3:$D$483,4,0),"")</f>
        <v>9.7407407407407405</v>
      </c>
      <c r="N69" s="98">
        <f>IFERROR(E69/VLOOKUP($A69,DATA!$A$3:$D$483,4,0),"")</f>
        <v>6.4814814814814818</v>
      </c>
      <c r="O69" s="98">
        <f>IFERROR(F69/VLOOKUP($A69,DATA!$A$3:$D$483,4,0),"")</f>
        <v>5.5555555555555554</v>
      </c>
      <c r="P69" s="98">
        <f>IFERROR(G69/VLOOKUP($A69,DATA!$A$3:$D$483,4,0),"")</f>
        <v>0.88888888888888884</v>
      </c>
      <c r="Q69" s="98">
        <f>IFERROR(H69/VLOOKUP($A69,DATA!$A$3:$D$483,4,0),"")</f>
        <v>1.037037037037037</v>
      </c>
      <c r="R69" s="98">
        <f>IFERROR(I69/VLOOKUP($A69,DATA!$A$3:$D$483,4,0),"")</f>
        <v>23.703703703703702</v>
      </c>
      <c r="S69" s="98">
        <f>IFERROR(R69*VLOOKUP(A69,DATA!$A$3:$E$466,5,0),"")</f>
        <v>23.703703703703702</v>
      </c>
      <c r="T69" s="97" t="str">
        <f t="shared" ref="T69:T132" si="1">IF(C69=0,"",C69)</f>
        <v>Красная полка</v>
      </c>
    </row>
    <row r="70" spans="1:20" ht="15" thickBot="1">
      <c r="A70" s="57">
        <v>358601</v>
      </c>
      <c r="B70" s="58" t="s">
        <v>316</v>
      </c>
      <c r="C70" s="58" t="s">
        <v>12</v>
      </c>
      <c r="D70" s="59">
        <v>248</v>
      </c>
      <c r="E70" s="59">
        <v>165</v>
      </c>
      <c r="F70" s="59">
        <v>133</v>
      </c>
      <c r="G70" s="59">
        <v>22</v>
      </c>
      <c r="H70" s="59">
        <v>24</v>
      </c>
      <c r="I70" s="96">
        <v>592</v>
      </c>
      <c r="J70" s="97"/>
      <c r="K70" s="97" t="str">
        <f>IFERROR(VLOOKUP(A70,DATA!$A$3:$B$348,2,0),"")</f>
        <v>J7 0,2л в ассортименте</v>
      </c>
      <c r="L70" s="97"/>
      <c r="M70" s="98">
        <f>IFERROR(D70/VLOOKUP($A70,DATA!$A$3:$D$483,4,0),"")</f>
        <v>9.1851851851851851</v>
      </c>
      <c r="N70" s="98">
        <f>IFERROR(E70/VLOOKUP($A70,DATA!$A$3:$D$483,4,0),"")</f>
        <v>6.1111111111111107</v>
      </c>
      <c r="O70" s="98">
        <f>IFERROR(F70/VLOOKUP($A70,DATA!$A$3:$D$483,4,0),"")</f>
        <v>4.9259259259259256</v>
      </c>
      <c r="P70" s="98">
        <f>IFERROR(G70/VLOOKUP($A70,DATA!$A$3:$D$483,4,0),"")</f>
        <v>0.81481481481481477</v>
      </c>
      <c r="Q70" s="98">
        <f>IFERROR(H70/VLOOKUP($A70,DATA!$A$3:$D$483,4,0),"")</f>
        <v>0.88888888888888884</v>
      </c>
      <c r="R70" s="98">
        <f>IFERROR(I70/VLOOKUP($A70,DATA!$A$3:$D$483,4,0),"")</f>
        <v>21.925925925925927</v>
      </c>
      <c r="S70" s="98">
        <f>IFERROR(R70*VLOOKUP(A70,DATA!$A$3:$E$466,5,0),"")</f>
        <v>21.925925925925927</v>
      </c>
      <c r="T70" s="97" t="str">
        <f t="shared" si="1"/>
        <v>Красная полка</v>
      </c>
    </row>
    <row r="71" spans="1:20" ht="15" thickBot="1">
      <c r="A71" s="57">
        <v>358610</v>
      </c>
      <c r="B71" s="58" t="s">
        <v>317</v>
      </c>
      <c r="C71" s="58" t="s">
        <v>12</v>
      </c>
      <c r="D71" s="59">
        <v>272</v>
      </c>
      <c r="E71" s="59">
        <v>165</v>
      </c>
      <c r="F71" s="59">
        <v>133</v>
      </c>
      <c r="G71" s="59">
        <v>22</v>
      </c>
      <c r="H71" s="59">
        <v>24</v>
      </c>
      <c r="I71" s="96">
        <v>616</v>
      </c>
      <c r="J71" s="97"/>
      <c r="K71" s="97" t="str">
        <f>IFERROR(VLOOKUP(A71,DATA!$A$3:$B$348,2,0),"")</f>
        <v>J7 0,2л в ассортименте</v>
      </c>
      <c r="L71" s="97"/>
      <c r="M71" s="98">
        <f>IFERROR(D71/VLOOKUP($A71,DATA!$A$3:$D$483,4,0),"")</f>
        <v>10.074074074074074</v>
      </c>
      <c r="N71" s="98">
        <f>IFERROR(E71/VLOOKUP($A71,DATA!$A$3:$D$483,4,0),"")</f>
        <v>6.1111111111111107</v>
      </c>
      <c r="O71" s="98">
        <f>IFERROR(F71/VLOOKUP($A71,DATA!$A$3:$D$483,4,0),"")</f>
        <v>4.9259259259259256</v>
      </c>
      <c r="P71" s="98">
        <f>IFERROR(G71/VLOOKUP($A71,DATA!$A$3:$D$483,4,0),"")</f>
        <v>0.81481481481481477</v>
      </c>
      <c r="Q71" s="98">
        <f>IFERROR(H71/VLOOKUP($A71,DATA!$A$3:$D$483,4,0),"")</f>
        <v>0.88888888888888884</v>
      </c>
      <c r="R71" s="98">
        <f>IFERROR(I71/VLOOKUP($A71,DATA!$A$3:$D$483,4,0),"")</f>
        <v>22.814814814814813</v>
      </c>
      <c r="S71" s="98">
        <f>IFERROR(R71*VLOOKUP(A71,DATA!$A$3:$E$466,5,0),"")</f>
        <v>22.814814814814813</v>
      </c>
      <c r="T71" s="97" t="str">
        <f t="shared" si="1"/>
        <v>Красная полка</v>
      </c>
    </row>
    <row r="72" spans="1:20" ht="15" thickBot="1">
      <c r="A72" s="57">
        <v>358815</v>
      </c>
      <c r="B72" s="58" t="s">
        <v>159</v>
      </c>
      <c r="C72" s="58" t="s">
        <v>12</v>
      </c>
      <c r="D72" s="59">
        <v>361</v>
      </c>
      <c r="E72" s="59">
        <v>212</v>
      </c>
      <c r="F72" s="59">
        <v>167</v>
      </c>
      <c r="G72" s="59">
        <v>27</v>
      </c>
      <c r="H72" s="59">
        <v>30</v>
      </c>
      <c r="I72" s="96">
        <v>797</v>
      </c>
      <c r="J72" s="97"/>
      <c r="K72" s="97" t="str">
        <f>IFERROR(VLOOKUP(A72,DATA!$A$3:$B$348,2,0),"")</f>
        <v>ФС 1,93л в ассортименте</v>
      </c>
      <c r="L72" s="97"/>
      <c r="M72" s="98">
        <f>IFERROR(D72/VLOOKUP($A72,DATA!$A$3:$D$483,4,0),"")</f>
        <v>60.166666666666664</v>
      </c>
      <c r="N72" s="98">
        <f>IFERROR(E72/VLOOKUP($A72,DATA!$A$3:$D$483,4,0),"")</f>
        <v>35.333333333333336</v>
      </c>
      <c r="O72" s="98">
        <f>IFERROR(F72/VLOOKUP($A72,DATA!$A$3:$D$483,4,0),"")</f>
        <v>27.833333333333332</v>
      </c>
      <c r="P72" s="98">
        <f>IFERROR(G72/VLOOKUP($A72,DATA!$A$3:$D$483,4,0),"")</f>
        <v>4.5</v>
      </c>
      <c r="Q72" s="98">
        <f>IFERROR(H72/VLOOKUP($A72,DATA!$A$3:$D$483,4,0),"")</f>
        <v>5</v>
      </c>
      <c r="R72" s="98">
        <f>IFERROR(I72/VLOOKUP($A72,DATA!$A$3:$D$483,4,0),"")</f>
        <v>132.83333333333334</v>
      </c>
      <c r="S72" s="98">
        <f>IFERROR(R72*VLOOKUP(A72,DATA!$A$3:$E$466,5,0),"")</f>
        <v>132.83333333333334</v>
      </c>
      <c r="T72" s="97" t="str">
        <f t="shared" si="1"/>
        <v>Красная полка</v>
      </c>
    </row>
    <row r="73" spans="1:20" ht="15" thickBot="1">
      <c r="A73" s="57">
        <v>424620</v>
      </c>
      <c r="B73" s="58" t="s">
        <v>157</v>
      </c>
      <c r="C73" s="58" t="s">
        <v>12</v>
      </c>
      <c r="D73" s="59">
        <v>1012</v>
      </c>
      <c r="E73" s="59">
        <v>579</v>
      </c>
      <c r="F73" s="59">
        <v>465</v>
      </c>
      <c r="G73" s="59">
        <v>76</v>
      </c>
      <c r="H73" s="59">
        <v>84</v>
      </c>
      <c r="I73" s="96">
        <v>2216</v>
      </c>
      <c r="J73" s="97"/>
      <c r="K73" s="97" t="str">
        <f>IFERROR(VLOOKUP(A73,DATA!$A$3:$B$348,2,0),"")</f>
        <v>ФС 1,93л в ассортименте</v>
      </c>
      <c r="L73" s="97"/>
      <c r="M73" s="98">
        <f>IFERROR(D73/VLOOKUP($A73,DATA!$A$3:$D$483,4,0),"")</f>
        <v>168.66666666666666</v>
      </c>
      <c r="N73" s="98">
        <f>IFERROR(E73/VLOOKUP($A73,DATA!$A$3:$D$483,4,0),"")</f>
        <v>96.5</v>
      </c>
      <c r="O73" s="98">
        <f>IFERROR(F73/VLOOKUP($A73,DATA!$A$3:$D$483,4,0),"")</f>
        <v>77.5</v>
      </c>
      <c r="P73" s="98">
        <f>IFERROR(G73/VLOOKUP($A73,DATA!$A$3:$D$483,4,0),"")</f>
        <v>12.666666666666666</v>
      </c>
      <c r="Q73" s="98">
        <f>IFERROR(H73/VLOOKUP($A73,DATA!$A$3:$D$483,4,0),"")</f>
        <v>14</v>
      </c>
      <c r="R73" s="98">
        <f>IFERROR(I73/VLOOKUP($A73,DATA!$A$3:$D$483,4,0),"")</f>
        <v>369.33333333333331</v>
      </c>
      <c r="S73" s="98">
        <f>IFERROR(R73*VLOOKUP(A73,DATA!$A$3:$E$466,5,0),"")</f>
        <v>369.33333333333331</v>
      </c>
      <c r="T73" s="97" t="str">
        <f t="shared" si="1"/>
        <v>Красная полка</v>
      </c>
    </row>
    <row r="74" spans="1:20" ht="15" thickBot="1">
      <c r="A74" s="57">
        <v>358812</v>
      </c>
      <c r="B74" s="58" t="s">
        <v>160</v>
      </c>
      <c r="C74" s="58" t="s">
        <v>12</v>
      </c>
      <c r="D74" s="59">
        <v>494</v>
      </c>
      <c r="E74" s="59">
        <v>293</v>
      </c>
      <c r="F74" s="59">
        <v>232</v>
      </c>
      <c r="G74" s="59">
        <v>38</v>
      </c>
      <c r="H74" s="59">
        <v>42</v>
      </c>
      <c r="I74" s="96">
        <v>1099</v>
      </c>
      <c r="J74" s="97"/>
      <c r="K74" s="97" t="str">
        <f>IFERROR(VLOOKUP(A74,DATA!$A$3:$B$348,2,0),"")</f>
        <v>ФС 1,93л в ассортименте</v>
      </c>
      <c r="L74" s="97"/>
      <c r="M74" s="98">
        <f>IFERROR(D74/VLOOKUP($A74,DATA!$A$3:$D$483,4,0),"")</f>
        <v>82.333333333333329</v>
      </c>
      <c r="N74" s="98">
        <f>IFERROR(E74/VLOOKUP($A74,DATA!$A$3:$D$483,4,0),"")</f>
        <v>48.833333333333336</v>
      </c>
      <c r="O74" s="98">
        <f>IFERROR(F74/VLOOKUP($A74,DATA!$A$3:$D$483,4,0),"")</f>
        <v>38.666666666666664</v>
      </c>
      <c r="P74" s="98">
        <f>IFERROR(G74/VLOOKUP($A74,DATA!$A$3:$D$483,4,0),"")</f>
        <v>6.333333333333333</v>
      </c>
      <c r="Q74" s="98">
        <f>IFERROR(H74/VLOOKUP($A74,DATA!$A$3:$D$483,4,0),"")</f>
        <v>7</v>
      </c>
      <c r="R74" s="98">
        <f>IFERROR(I74/VLOOKUP($A74,DATA!$A$3:$D$483,4,0),"")</f>
        <v>183.16666666666666</v>
      </c>
      <c r="S74" s="98">
        <f>IFERROR(R74*VLOOKUP(A74,DATA!$A$3:$E$466,5,0),"")</f>
        <v>183.16666666666666</v>
      </c>
      <c r="T74" s="97" t="str">
        <f t="shared" si="1"/>
        <v>Красная полка</v>
      </c>
    </row>
    <row r="75" spans="1:20" ht="15" thickBot="1">
      <c r="A75" s="57">
        <v>358805</v>
      </c>
      <c r="B75" s="58" t="s">
        <v>163</v>
      </c>
      <c r="C75" s="58" t="s">
        <v>12</v>
      </c>
      <c r="D75" s="59">
        <v>349</v>
      </c>
      <c r="E75" s="59">
        <v>212</v>
      </c>
      <c r="F75" s="59">
        <v>167</v>
      </c>
      <c r="G75" s="59">
        <v>27</v>
      </c>
      <c r="H75" s="59">
        <v>30</v>
      </c>
      <c r="I75" s="96">
        <v>785</v>
      </c>
      <c r="J75" s="97"/>
      <c r="K75" s="97" t="str">
        <f>IFERROR(VLOOKUP(A75,DATA!$A$3:$B$348,2,0),"")</f>
        <v>ФС 1,93л в ассортименте</v>
      </c>
      <c r="L75" s="97"/>
      <c r="M75" s="98">
        <f>IFERROR(D75/VLOOKUP($A75,DATA!$A$3:$D$483,4,0),"")</f>
        <v>58.166666666666664</v>
      </c>
      <c r="N75" s="98">
        <f>IFERROR(E75/VLOOKUP($A75,DATA!$A$3:$D$483,4,0),"")</f>
        <v>35.333333333333336</v>
      </c>
      <c r="O75" s="98">
        <f>IFERROR(F75/VLOOKUP($A75,DATA!$A$3:$D$483,4,0),"")</f>
        <v>27.833333333333332</v>
      </c>
      <c r="P75" s="98">
        <f>IFERROR(G75/VLOOKUP($A75,DATA!$A$3:$D$483,4,0),"")</f>
        <v>4.5</v>
      </c>
      <c r="Q75" s="98">
        <f>IFERROR(H75/VLOOKUP($A75,DATA!$A$3:$D$483,4,0),"")</f>
        <v>5</v>
      </c>
      <c r="R75" s="98">
        <f>IFERROR(I75/VLOOKUP($A75,DATA!$A$3:$D$483,4,0),"")</f>
        <v>130.83333333333334</v>
      </c>
      <c r="S75" s="98">
        <f>IFERROR(R75*VLOOKUP(A75,DATA!$A$3:$E$466,5,0),"")</f>
        <v>130.83333333333334</v>
      </c>
      <c r="T75" s="97" t="str">
        <f t="shared" si="1"/>
        <v>Красная полка</v>
      </c>
    </row>
    <row r="76" spans="1:20" ht="15" thickBot="1">
      <c r="A76" s="57">
        <v>359773</v>
      </c>
      <c r="B76" s="58" t="s">
        <v>165</v>
      </c>
      <c r="C76" s="58" t="s">
        <v>12</v>
      </c>
      <c r="D76" s="59">
        <v>347</v>
      </c>
      <c r="E76" s="59">
        <v>212</v>
      </c>
      <c r="F76" s="59">
        <v>167</v>
      </c>
      <c r="G76" s="59">
        <v>27</v>
      </c>
      <c r="H76" s="59">
        <v>30</v>
      </c>
      <c r="I76" s="96">
        <v>783</v>
      </c>
      <c r="J76" s="97"/>
      <c r="K76" s="97" t="str">
        <f>IFERROR(VLOOKUP(A76,DATA!$A$3:$B$348,2,0),"")</f>
        <v>ФС 1,93л в ассортименте</v>
      </c>
      <c r="L76" s="97"/>
      <c r="M76" s="98">
        <f>IFERROR(D76/VLOOKUP($A76,DATA!$A$3:$D$483,4,0),"")</f>
        <v>57.833333333333336</v>
      </c>
      <c r="N76" s="98">
        <f>IFERROR(E76/VLOOKUP($A76,DATA!$A$3:$D$483,4,0),"")</f>
        <v>35.333333333333336</v>
      </c>
      <c r="O76" s="98">
        <f>IFERROR(F76/VLOOKUP($A76,DATA!$A$3:$D$483,4,0),"")</f>
        <v>27.833333333333332</v>
      </c>
      <c r="P76" s="98">
        <f>IFERROR(G76/VLOOKUP($A76,DATA!$A$3:$D$483,4,0),"")</f>
        <v>4.5</v>
      </c>
      <c r="Q76" s="98">
        <f>IFERROR(H76/VLOOKUP($A76,DATA!$A$3:$D$483,4,0),"")</f>
        <v>5</v>
      </c>
      <c r="R76" s="98">
        <f>IFERROR(I76/VLOOKUP($A76,DATA!$A$3:$D$483,4,0),"")</f>
        <v>130.5</v>
      </c>
      <c r="S76" s="98">
        <f>IFERROR(R76*VLOOKUP(A76,DATA!$A$3:$E$466,5,0),"")</f>
        <v>130.5</v>
      </c>
      <c r="T76" s="97" t="str">
        <f t="shared" si="1"/>
        <v>Красная полка</v>
      </c>
    </row>
    <row r="77" spans="1:20" ht="15" thickBot="1">
      <c r="A77" s="57">
        <v>358811</v>
      </c>
      <c r="B77" s="58" t="s">
        <v>161</v>
      </c>
      <c r="C77" s="58" t="s">
        <v>12</v>
      </c>
      <c r="D77" s="59">
        <v>724</v>
      </c>
      <c r="E77" s="59">
        <v>414</v>
      </c>
      <c r="F77" s="59">
        <v>332</v>
      </c>
      <c r="G77" s="59">
        <v>54</v>
      </c>
      <c r="H77" s="59">
        <v>60</v>
      </c>
      <c r="I77" s="96">
        <v>1584</v>
      </c>
      <c r="J77" s="97"/>
      <c r="K77" s="97" t="str">
        <f>IFERROR(VLOOKUP(A77,DATA!$A$3:$B$348,2,0),"")</f>
        <v>ФС 1,93л в ассортименте</v>
      </c>
      <c r="L77" s="97"/>
      <c r="M77" s="98">
        <f>IFERROR(D77/VLOOKUP($A77,DATA!$A$3:$D$483,4,0),"")</f>
        <v>120.66666666666667</v>
      </c>
      <c r="N77" s="98">
        <f>IFERROR(E77/VLOOKUP($A77,DATA!$A$3:$D$483,4,0),"")</f>
        <v>69</v>
      </c>
      <c r="O77" s="98">
        <f>IFERROR(F77/VLOOKUP($A77,DATA!$A$3:$D$483,4,0),"")</f>
        <v>55.333333333333336</v>
      </c>
      <c r="P77" s="98">
        <f>IFERROR(G77/VLOOKUP($A77,DATA!$A$3:$D$483,4,0),"")</f>
        <v>9</v>
      </c>
      <c r="Q77" s="98">
        <f>IFERROR(H77/VLOOKUP($A77,DATA!$A$3:$D$483,4,0),"")</f>
        <v>10</v>
      </c>
      <c r="R77" s="98">
        <f>IFERROR(I77/VLOOKUP($A77,DATA!$A$3:$D$483,4,0),"")</f>
        <v>264</v>
      </c>
      <c r="S77" s="98">
        <f>IFERROR(R77*VLOOKUP(A77,DATA!$A$3:$E$466,5,0),"")</f>
        <v>264</v>
      </c>
      <c r="T77" s="97" t="str">
        <f t="shared" si="1"/>
        <v>Красная полка</v>
      </c>
    </row>
    <row r="78" spans="1:20" ht="15" thickBot="1">
      <c r="A78" s="57">
        <v>358809</v>
      </c>
      <c r="B78" s="58" t="s">
        <v>162</v>
      </c>
      <c r="C78" s="58" t="s">
        <v>12</v>
      </c>
      <c r="D78" s="59">
        <v>326</v>
      </c>
      <c r="E78" s="59">
        <v>184</v>
      </c>
      <c r="F78" s="59">
        <v>150</v>
      </c>
      <c r="G78" s="59">
        <v>24</v>
      </c>
      <c r="H78" s="59">
        <v>28</v>
      </c>
      <c r="I78" s="96">
        <v>712</v>
      </c>
      <c r="J78" s="97"/>
      <c r="K78" s="97" t="str">
        <f>IFERROR(VLOOKUP(A78,DATA!$A$3:$B$348,2,0),"")</f>
        <v>ФС 1,93л в ассортименте</v>
      </c>
      <c r="L78" s="97"/>
      <c r="M78" s="98">
        <f>IFERROR(D78/VLOOKUP($A78,DATA!$A$3:$D$483,4,0),"")</f>
        <v>54.333333333333336</v>
      </c>
      <c r="N78" s="98">
        <f>IFERROR(E78/VLOOKUP($A78,DATA!$A$3:$D$483,4,0),"")</f>
        <v>30.666666666666668</v>
      </c>
      <c r="O78" s="98">
        <f>IFERROR(F78/VLOOKUP($A78,DATA!$A$3:$D$483,4,0),"")</f>
        <v>25</v>
      </c>
      <c r="P78" s="98">
        <f>IFERROR(G78/VLOOKUP($A78,DATA!$A$3:$D$483,4,0),"")</f>
        <v>4</v>
      </c>
      <c r="Q78" s="98">
        <f>IFERROR(H78/VLOOKUP($A78,DATA!$A$3:$D$483,4,0),"")</f>
        <v>4.666666666666667</v>
      </c>
      <c r="R78" s="98">
        <f>IFERROR(I78/VLOOKUP($A78,DATA!$A$3:$D$483,4,0),"")</f>
        <v>118.66666666666667</v>
      </c>
      <c r="S78" s="98">
        <f>IFERROR(R78*VLOOKUP(A78,DATA!$A$3:$E$466,5,0),"")</f>
        <v>118.66666666666667</v>
      </c>
      <c r="T78" s="97" t="str">
        <f t="shared" si="1"/>
        <v>Красная полка</v>
      </c>
    </row>
    <row r="79" spans="1:20" ht="15" thickBot="1">
      <c r="A79" s="57">
        <v>358819</v>
      </c>
      <c r="B79" s="58" t="s">
        <v>158</v>
      </c>
      <c r="C79" s="58" t="s">
        <v>12</v>
      </c>
      <c r="D79" s="59">
        <v>724</v>
      </c>
      <c r="E79" s="59">
        <v>414</v>
      </c>
      <c r="F79" s="59">
        <v>332</v>
      </c>
      <c r="G79" s="59">
        <v>54</v>
      </c>
      <c r="H79" s="59">
        <v>60</v>
      </c>
      <c r="I79" s="96">
        <v>1584</v>
      </c>
      <c r="J79" s="97"/>
      <c r="K79" s="97" t="str">
        <f>IFERROR(VLOOKUP(A79,DATA!$A$3:$B$348,2,0),"")</f>
        <v>ФС 1,93л в ассортименте</v>
      </c>
      <c r="L79" s="97"/>
      <c r="M79" s="98">
        <f>IFERROR(D79/VLOOKUP($A79,DATA!$A$3:$D$483,4,0),"")</f>
        <v>120.66666666666667</v>
      </c>
      <c r="N79" s="98">
        <f>IFERROR(E79/VLOOKUP($A79,DATA!$A$3:$D$483,4,0),"")</f>
        <v>69</v>
      </c>
      <c r="O79" s="98">
        <f>IFERROR(F79/VLOOKUP($A79,DATA!$A$3:$D$483,4,0),"")</f>
        <v>55.333333333333336</v>
      </c>
      <c r="P79" s="98">
        <f>IFERROR(G79/VLOOKUP($A79,DATA!$A$3:$D$483,4,0),"")</f>
        <v>9</v>
      </c>
      <c r="Q79" s="98">
        <f>IFERROR(H79/VLOOKUP($A79,DATA!$A$3:$D$483,4,0),"")</f>
        <v>10</v>
      </c>
      <c r="R79" s="98">
        <f>IFERROR(I79/VLOOKUP($A79,DATA!$A$3:$D$483,4,0),"")</f>
        <v>264</v>
      </c>
      <c r="S79" s="98">
        <f>IFERROR(R79*VLOOKUP(A79,DATA!$A$3:$E$466,5,0),"")</f>
        <v>264</v>
      </c>
      <c r="T79" s="97" t="str">
        <f t="shared" si="1"/>
        <v>Красная полка</v>
      </c>
    </row>
    <row r="80" spans="1:20" ht="15" thickBot="1">
      <c r="A80" s="57">
        <v>429933</v>
      </c>
      <c r="B80" s="58" t="s">
        <v>234</v>
      </c>
      <c r="C80" s="58" t="s">
        <v>12</v>
      </c>
      <c r="D80" s="59">
        <v>124</v>
      </c>
      <c r="E80" s="59">
        <v>72</v>
      </c>
      <c r="F80" s="59">
        <v>61</v>
      </c>
      <c r="G80" s="59">
        <v>7</v>
      </c>
      <c r="H80" s="59">
        <v>12</v>
      </c>
      <c r="I80" s="96">
        <v>276</v>
      </c>
      <c r="J80" s="97"/>
      <c r="K80" s="97" t="str">
        <f>IFERROR(VLOOKUP(A80,DATA!$A$3:$B$348,2,0),"")</f>
        <v>Аква Кидс с соком 0,3л в ассортименте</v>
      </c>
      <c r="L80" s="97"/>
      <c r="M80" s="98">
        <f>IFERROR(D80/VLOOKUP($A80,DATA!$A$3:$D$483,4,0),"")</f>
        <v>20.666666666666668</v>
      </c>
      <c r="N80" s="98">
        <f>IFERROR(E80/VLOOKUP($A80,DATA!$A$3:$D$483,4,0),"")</f>
        <v>12</v>
      </c>
      <c r="O80" s="98">
        <f>IFERROR(F80/VLOOKUP($A80,DATA!$A$3:$D$483,4,0),"")</f>
        <v>10.166666666666666</v>
      </c>
      <c r="P80" s="98">
        <f>IFERROR(G80/VLOOKUP($A80,DATA!$A$3:$D$483,4,0),"")</f>
        <v>1.1666666666666667</v>
      </c>
      <c r="Q80" s="98">
        <f>IFERROR(H80/VLOOKUP($A80,DATA!$A$3:$D$483,4,0),"")</f>
        <v>2</v>
      </c>
      <c r="R80" s="98">
        <f>IFERROR(I80/VLOOKUP($A80,DATA!$A$3:$D$483,4,0),"")</f>
        <v>46</v>
      </c>
      <c r="S80" s="98">
        <f>IFERROR(R80*VLOOKUP(A80,DATA!$A$3:$E$466,5,0),"")</f>
        <v>11.5</v>
      </c>
      <c r="T80" s="97" t="str">
        <f t="shared" si="1"/>
        <v>Красная полка</v>
      </c>
    </row>
    <row r="81" spans="1:20" ht="15" thickBot="1">
      <c r="A81" s="57">
        <v>429931</v>
      </c>
      <c r="B81" s="58" t="s">
        <v>233</v>
      </c>
      <c r="C81" s="58" t="s">
        <v>12</v>
      </c>
      <c r="D81" s="59">
        <v>278</v>
      </c>
      <c r="E81" s="59">
        <v>158</v>
      </c>
      <c r="F81" s="59">
        <v>136</v>
      </c>
      <c r="G81" s="59">
        <v>16</v>
      </c>
      <c r="H81" s="59">
        <v>28</v>
      </c>
      <c r="I81" s="96">
        <v>616</v>
      </c>
      <c r="J81" s="97"/>
      <c r="K81" s="97" t="str">
        <f>IFERROR(VLOOKUP(A81,DATA!$A$3:$B$348,2,0),"")</f>
        <v>Аква Кидс 0,35л</v>
      </c>
      <c r="L81" s="97"/>
      <c r="M81" s="98">
        <f>IFERROR(D81/VLOOKUP($A81,DATA!$A$3:$D$483,4,0),"")</f>
        <v>23.166666666666668</v>
      </c>
      <c r="N81" s="98">
        <f>IFERROR(E81/VLOOKUP($A81,DATA!$A$3:$D$483,4,0),"")</f>
        <v>13.166666666666666</v>
      </c>
      <c r="O81" s="98">
        <f>IFERROR(F81/VLOOKUP($A81,DATA!$A$3:$D$483,4,0),"")</f>
        <v>11.333333333333334</v>
      </c>
      <c r="P81" s="98">
        <f>IFERROR(G81/VLOOKUP($A81,DATA!$A$3:$D$483,4,0),"")</f>
        <v>1.3333333333333333</v>
      </c>
      <c r="Q81" s="98">
        <f>IFERROR(H81/VLOOKUP($A81,DATA!$A$3:$D$483,4,0),"")</f>
        <v>2.3333333333333335</v>
      </c>
      <c r="R81" s="98">
        <f>IFERROR(I81/VLOOKUP($A81,DATA!$A$3:$D$483,4,0),"")</f>
        <v>51.333333333333336</v>
      </c>
      <c r="S81" s="98">
        <f>IFERROR(R81*VLOOKUP(A81,DATA!$A$3:$E$466,5,0),"")</f>
        <v>25.666666666666668</v>
      </c>
      <c r="T81" s="97" t="str">
        <f t="shared" si="1"/>
        <v>Красная полка</v>
      </c>
    </row>
    <row r="82" spans="1:20" ht="15" thickBot="1">
      <c r="A82" s="57">
        <v>429932</v>
      </c>
      <c r="B82" s="58" t="s">
        <v>181</v>
      </c>
      <c r="C82" s="58" t="s">
        <v>12</v>
      </c>
      <c r="D82" s="59">
        <v>157</v>
      </c>
      <c r="E82" s="59">
        <v>89</v>
      </c>
      <c r="F82" s="59">
        <v>76</v>
      </c>
      <c r="G82" s="59">
        <v>9</v>
      </c>
      <c r="H82" s="59">
        <v>16</v>
      </c>
      <c r="I82" s="96">
        <v>347</v>
      </c>
      <c r="J82" s="97"/>
      <c r="K82" s="97" t="str">
        <f>IFERROR(VLOOKUP(A82,DATA!$A$3:$B$348,2,0),"")</f>
        <v>Аква Кидс с соком 0,3л в ассортименте</v>
      </c>
      <c r="L82" s="97"/>
      <c r="M82" s="98">
        <f>IFERROR(D82/VLOOKUP($A82,DATA!$A$3:$D$483,4,0),"")</f>
        <v>26.166666666666668</v>
      </c>
      <c r="N82" s="98">
        <f>IFERROR(E82/VLOOKUP($A82,DATA!$A$3:$D$483,4,0),"")</f>
        <v>14.833333333333334</v>
      </c>
      <c r="O82" s="98">
        <f>IFERROR(F82/VLOOKUP($A82,DATA!$A$3:$D$483,4,0),"")</f>
        <v>12.666666666666666</v>
      </c>
      <c r="P82" s="98">
        <f>IFERROR(G82/VLOOKUP($A82,DATA!$A$3:$D$483,4,0),"")</f>
        <v>1.5</v>
      </c>
      <c r="Q82" s="98">
        <f>IFERROR(H82/VLOOKUP($A82,DATA!$A$3:$D$483,4,0),"")</f>
        <v>2.6666666666666665</v>
      </c>
      <c r="R82" s="98">
        <f>IFERROR(I82/VLOOKUP($A82,DATA!$A$3:$D$483,4,0),"")</f>
        <v>57.833333333333336</v>
      </c>
      <c r="S82" s="98">
        <f>IFERROR(R82*VLOOKUP(A82,DATA!$A$3:$E$466,5,0),"")</f>
        <v>14.458333333333334</v>
      </c>
      <c r="T82" s="97" t="str">
        <f t="shared" si="1"/>
        <v>Красная полка</v>
      </c>
    </row>
    <row r="83" spans="1:20" ht="15" thickBot="1">
      <c r="A83" s="57">
        <v>456187</v>
      </c>
      <c r="B83" s="58" t="s">
        <v>312</v>
      </c>
      <c r="C83" s="58" t="s">
        <v>12</v>
      </c>
      <c r="D83" s="59">
        <v>339</v>
      </c>
      <c r="E83" s="59">
        <v>239</v>
      </c>
      <c r="F83" s="59">
        <v>189</v>
      </c>
      <c r="G83" s="59">
        <v>23</v>
      </c>
      <c r="H83" s="59">
        <v>40</v>
      </c>
      <c r="I83" s="96">
        <v>830</v>
      </c>
      <c r="J83" s="97"/>
      <c r="K83" s="97" t="str">
        <f>IFERROR(VLOOKUP(A83,DATA!$A$3:$B$348,2,0),"")</f>
        <v>Лейс СТАКС 165г в ассортименте</v>
      </c>
      <c r="L83" s="97"/>
      <c r="M83" s="98">
        <f>IFERROR(D83/VLOOKUP($A83,DATA!$A$3:$D$483,4,0),"")</f>
        <v>37.666666666666664</v>
      </c>
      <c r="N83" s="98">
        <f>IFERROR(E83/VLOOKUP($A83,DATA!$A$3:$D$483,4,0),"")</f>
        <v>26.555555555555557</v>
      </c>
      <c r="O83" s="98">
        <f>IFERROR(F83/VLOOKUP($A83,DATA!$A$3:$D$483,4,0),"")</f>
        <v>21</v>
      </c>
      <c r="P83" s="98">
        <f>IFERROR(G83/VLOOKUP($A83,DATA!$A$3:$D$483,4,0),"")</f>
        <v>2.5555555555555554</v>
      </c>
      <c r="Q83" s="98">
        <f>IFERROR(H83/VLOOKUP($A83,DATA!$A$3:$D$483,4,0),"")</f>
        <v>4.4444444444444446</v>
      </c>
      <c r="R83" s="98">
        <f>IFERROR(I83/VLOOKUP($A83,DATA!$A$3:$D$483,4,0),"")</f>
        <v>92.222222222222229</v>
      </c>
      <c r="S83" s="98">
        <f>IFERROR(R83*VLOOKUP(A83,DATA!$A$3:$E$466,5,0),"")</f>
        <v>92.222222222222229</v>
      </c>
      <c r="T83" s="97" t="str">
        <f t="shared" si="1"/>
        <v>Красная полка</v>
      </c>
    </row>
    <row r="84" spans="1:20" ht="15" thickBot="1">
      <c r="A84" s="57">
        <v>456186</v>
      </c>
      <c r="B84" s="58" t="s">
        <v>275</v>
      </c>
      <c r="C84" s="58" t="s">
        <v>12</v>
      </c>
      <c r="D84" s="59">
        <v>352</v>
      </c>
      <c r="E84" s="59">
        <v>224</v>
      </c>
      <c r="F84" s="59">
        <v>174</v>
      </c>
      <c r="G84" s="59">
        <v>22</v>
      </c>
      <c r="H84" s="59">
        <v>36</v>
      </c>
      <c r="I84" s="96">
        <v>808</v>
      </c>
      <c r="J84" s="97"/>
      <c r="K84" s="97" t="str">
        <f>IFERROR(VLOOKUP(A84,DATA!$A$3:$B$348,2,0),"")</f>
        <v>Лейс СТАКС 165г в ассортименте</v>
      </c>
      <c r="L84" s="97"/>
      <c r="M84" s="98">
        <f>IFERROR(D84/VLOOKUP($A84,DATA!$A$3:$D$483,4,0),"")</f>
        <v>39.111111111111114</v>
      </c>
      <c r="N84" s="98">
        <f>IFERROR(E84/VLOOKUP($A84,DATA!$A$3:$D$483,4,0),"")</f>
        <v>24.888888888888889</v>
      </c>
      <c r="O84" s="98">
        <f>IFERROR(F84/VLOOKUP($A84,DATA!$A$3:$D$483,4,0),"")</f>
        <v>19.333333333333332</v>
      </c>
      <c r="P84" s="98">
        <f>IFERROR(G84/VLOOKUP($A84,DATA!$A$3:$D$483,4,0),"")</f>
        <v>2.4444444444444446</v>
      </c>
      <c r="Q84" s="98">
        <f>IFERROR(H84/VLOOKUP($A84,DATA!$A$3:$D$483,4,0),"")</f>
        <v>4</v>
      </c>
      <c r="R84" s="98">
        <f>IFERROR(I84/VLOOKUP($A84,DATA!$A$3:$D$483,4,0),"")</f>
        <v>89.777777777777771</v>
      </c>
      <c r="S84" s="98">
        <f>IFERROR(R84*VLOOKUP(A84,DATA!$A$3:$E$466,5,0),"")</f>
        <v>89.777777777777771</v>
      </c>
      <c r="T84" s="97" t="str">
        <f t="shared" si="1"/>
        <v>Красная полка</v>
      </c>
    </row>
    <row r="85" spans="1:20" ht="15" thickBot="1">
      <c r="A85" s="57">
        <v>358924</v>
      </c>
      <c r="B85" s="58" t="s">
        <v>129</v>
      </c>
      <c r="C85" s="58" t="s">
        <v>12</v>
      </c>
      <c r="D85" s="59">
        <v>625</v>
      </c>
      <c r="E85" s="59">
        <v>370</v>
      </c>
      <c r="F85" s="59">
        <v>320</v>
      </c>
      <c r="G85" s="59">
        <v>40</v>
      </c>
      <c r="H85" s="59">
        <v>0</v>
      </c>
      <c r="I85" s="96">
        <v>1355</v>
      </c>
      <c r="J85" s="97"/>
      <c r="K85" s="97" t="str">
        <f>IFERROR(VLOOKUP(A85,DATA!$A$3:$B$348,2,0),"")</f>
        <v>Лейс СТРОНГ 145г в ассортименте</v>
      </c>
      <c r="L85" s="97"/>
      <c r="M85" s="98">
        <f>IFERROR(D85/VLOOKUP($A85,DATA!$A$3:$D$483,4,0),"")</f>
        <v>31.25</v>
      </c>
      <c r="N85" s="98">
        <f>IFERROR(E85/VLOOKUP($A85,DATA!$A$3:$D$483,4,0),"")</f>
        <v>18.5</v>
      </c>
      <c r="O85" s="98">
        <f>IFERROR(F85/VLOOKUP($A85,DATA!$A$3:$D$483,4,0),"")</f>
        <v>16</v>
      </c>
      <c r="P85" s="98">
        <f>IFERROR(G85/VLOOKUP($A85,DATA!$A$3:$D$483,4,0),"")</f>
        <v>2</v>
      </c>
      <c r="Q85" s="98">
        <f>IFERROR(H85/VLOOKUP($A85,DATA!$A$3:$D$483,4,0),"")</f>
        <v>0</v>
      </c>
      <c r="R85" s="98">
        <f>IFERROR(I85/VLOOKUP($A85,DATA!$A$3:$D$483,4,0),"")</f>
        <v>67.75</v>
      </c>
      <c r="S85" s="98">
        <f>IFERROR(R85*VLOOKUP(A85,DATA!$A$3:$E$466,5,0),"")</f>
        <v>84.6875</v>
      </c>
      <c r="T85" s="97" t="str">
        <f t="shared" si="1"/>
        <v>Красная полка</v>
      </c>
    </row>
    <row r="86" spans="1:20" ht="15" thickBot="1">
      <c r="A86" s="57">
        <v>358919</v>
      </c>
      <c r="B86" s="58" t="s">
        <v>131</v>
      </c>
      <c r="C86" s="58" t="s">
        <v>12</v>
      </c>
      <c r="D86" s="59">
        <v>766</v>
      </c>
      <c r="E86" s="59">
        <v>504</v>
      </c>
      <c r="F86" s="59">
        <v>420</v>
      </c>
      <c r="G86" s="59">
        <v>52</v>
      </c>
      <c r="H86" s="59">
        <v>0</v>
      </c>
      <c r="I86" s="96">
        <v>1742</v>
      </c>
      <c r="J86" s="97"/>
      <c r="K86" s="97" t="str">
        <f>IFERROR(VLOOKUP(A86,DATA!$A$3:$B$348,2,0),"")</f>
        <v>Лейс МАКС 145г в ассортименте</v>
      </c>
      <c r="L86" s="97"/>
      <c r="M86" s="98">
        <f>IFERROR(D86/VLOOKUP($A86,DATA!$A$3:$D$483,4,0),"")</f>
        <v>38.299999999999997</v>
      </c>
      <c r="N86" s="98">
        <f>IFERROR(E86/VLOOKUP($A86,DATA!$A$3:$D$483,4,0),"")</f>
        <v>25.2</v>
      </c>
      <c r="O86" s="98">
        <f>IFERROR(F86/VLOOKUP($A86,DATA!$A$3:$D$483,4,0),"")</f>
        <v>21</v>
      </c>
      <c r="P86" s="98">
        <f>IFERROR(G86/VLOOKUP($A86,DATA!$A$3:$D$483,4,0),"")</f>
        <v>2.6</v>
      </c>
      <c r="Q86" s="98">
        <f>IFERROR(H86/VLOOKUP($A86,DATA!$A$3:$D$483,4,0),"")</f>
        <v>0</v>
      </c>
      <c r="R86" s="98">
        <f>IFERROR(I86/VLOOKUP($A86,DATA!$A$3:$D$483,4,0),"")</f>
        <v>87.1</v>
      </c>
      <c r="S86" s="98">
        <f>IFERROR(R86*VLOOKUP(A86,DATA!$A$3:$E$466,5,0),"")</f>
        <v>108.875</v>
      </c>
      <c r="T86" s="97" t="str">
        <f t="shared" si="1"/>
        <v>Красная полка</v>
      </c>
    </row>
    <row r="87" spans="1:20" ht="15" thickBot="1">
      <c r="A87" s="57">
        <v>358920</v>
      </c>
      <c r="B87" s="58" t="s">
        <v>130</v>
      </c>
      <c r="C87" s="58" t="s">
        <v>12</v>
      </c>
      <c r="D87" s="59">
        <v>848</v>
      </c>
      <c r="E87" s="59">
        <v>644</v>
      </c>
      <c r="F87" s="59">
        <v>580</v>
      </c>
      <c r="G87" s="59">
        <v>72</v>
      </c>
      <c r="H87" s="59">
        <v>0</v>
      </c>
      <c r="I87" s="96">
        <v>2144</v>
      </c>
      <c r="J87" s="97"/>
      <c r="K87" s="97" t="str">
        <f>IFERROR(VLOOKUP(A87,DATA!$A$3:$B$348,2,0),"")</f>
        <v>Лейс МАКС 145г в ассортименте</v>
      </c>
      <c r="L87" s="97"/>
      <c r="M87" s="98">
        <f>IFERROR(D87/VLOOKUP($A87,DATA!$A$3:$D$483,4,0),"")</f>
        <v>42.4</v>
      </c>
      <c r="N87" s="98">
        <f>IFERROR(E87/VLOOKUP($A87,DATA!$A$3:$D$483,4,0),"")</f>
        <v>32.200000000000003</v>
      </c>
      <c r="O87" s="98">
        <f>IFERROR(F87/VLOOKUP($A87,DATA!$A$3:$D$483,4,0),"")</f>
        <v>29</v>
      </c>
      <c r="P87" s="98">
        <f>IFERROR(G87/VLOOKUP($A87,DATA!$A$3:$D$483,4,0),"")</f>
        <v>3.6</v>
      </c>
      <c r="Q87" s="98">
        <f>IFERROR(H87/VLOOKUP($A87,DATA!$A$3:$D$483,4,0),"")</f>
        <v>0</v>
      </c>
      <c r="R87" s="98">
        <f>IFERROR(I87/VLOOKUP($A87,DATA!$A$3:$D$483,4,0),"")</f>
        <v>107.2</v>
      </c>
      <c r="S87" s="98">
        <f>IFERROR(R87*VLOOKUP(A87,DATA!$A$3:$E$466,5,0),"")</f>
        <v>134</v>
      </c>
      <c r="T87" s="97" t="str">
        <f t="shared" si="1"/>
        <v>Красная полка</v>
      </c>
    </row>
    <row r="88" spans="1:20" ht="15" thickBot="1">
      <c r="A88" s="57">
        <v>424642</v>
      </c>
      <c r="B88" s="58" t="s">
        <v>127</v>
      </c>
      <c r="C88" s="58" t="s">
        <v>12</v>
      </c>
      <c r="D88" s="59">
        <v>522</v>
      </c>
      <c r="E88" s="59">
        <v>523</v>
      </c>
      <c r="F88" s="59">
        <v>523</v>
      </c>
      <c r="G88" s="59">
        <v>65</v>
      </c>
      <c r="H88" s="59">
        <v>0</v>
      </c>
      <c r="I88" s="96">
        <v>1633</v>
      </c>
      <c r="J88" s="97"/>
      <c r="K88" s="97" t="str">
        <f>IFERROR(VLOOKUP(A88,DATA!$A$3:$B$348,2,0),"")</f>
        <v>Лейс МАКС 145г в ассортименте</v>
      </c>
      <c r="L88" s="97"/>
      <c r="M88" s="98">
        <f>IFERROR(D88/VLOOKUP($A88,DATA!$A$3:$D$483,4,0),"")</f>
        <v>26.1</v>
      </c>
      <c r="N88" s="98">
        <f>IFERROR(E88/VLOOKUP($A88,DATA!$A$3:$D$483,4,0),"")</f>
        <v>26.15</v>
      </c>
      <c r="O88" s="98">
        <f>IFERROR(F88/VLOOKUP($A88,DATA!$A$3:$D$483,4,0),"")</f>
        <v>26.15</v>
      </c>
      <c r="P88" s="98">
        <f>IFERROR(G88/VLOOKUP($A88,DATA!$A$3:$D$483,4,0),"")</f>
        <v>3.25</v>
      </c>
      <c r="Q88" s="98">
        <f>IFERROR(H88/VLOOKUP($A88,DATA!$A$3:$D$483,4,0),"")</f>
        <v>0</v>
      </c>
      <c r="R88" s="98">
        <f>IFERROR(I88/VLOOKUP($A88,DATA!$A$3:$D$483,4,0),"")</f>
        <v>81.650000000000006</v>
      </c>
      <c r="S88" s="98">
        <f>IFERROR(R88*VLOOKUP(A88,DATA!$A$3:$E$466,5,0),"")</f>
        <v>102.0625</v>
      </c>
      <c r="T88" s="97" t="str">
        <f t="shared" si="1"/>
        <v>Красная полка</v>
      </c>
    </row>
    <row r="89" spans="1:20" ht="15" thickBot="1">
      <c r="A89" s="57">
        <v>424641</v>
      </c>
      <c r="B89" s="58" t="s">
        <v>128</v>
      </c>
      <c r="C89" s="58" t="s">
        <v>12</v>
      </c>
      <c r="D89" s="59">
        <v>321</v>
      </c>
      <c r="E89" s="59">
        <v>173</v>
      </c>
      <c r="F89" s="59">
        <v>174</v>
      </c>
      <c r="G89" s="59">
        <v>22</v>
      </c>
      <c r="H89" s="59">
        <v>0</v>
      </c>
      <c r="I89" s="96">
        <v>690</v>
      </c>
      <c r="J89" s="97"/>
      <c r="K89" s="97" t="str">
        <f>IFERROR(VLOOKUP(A89,DATA!$A$3:$B$348,2,0),"")</f>
        <v>Лейс СТРОНГ 145г в ассортименте</v>
      </c>
      <c r="L89" s="97"/>
      <c r="M89" s="98">
        <f>IFERROR(D89/VLOOKUP($A89,DATA!$A$3:$D$483,4,0),"")</f>
        <v>16.05</v>
      </c>
      <c r="N89" s="98">
        <f>IFERROR(E89/VLOOKUP($A89,DATA!$A$3:$D$483,4,0),"")</f>
        <v>8.65</v>
      </c>
      <c r="O89" s="98">
        <f>IFERROR(F89/VLOOKUP($A89,DATA!$A$3:$D$483,4,0),"")</f>
        <v>8.6999999999999993</v>
      </c>
      <c r="P89" s="98">
        <f>IFERROR(G89/VLOOKUP($A89,DATA!$A$3:$D$483,4,0),"")</f>
        <v>1.1000000000000001</v>
      </c>
      <c r="Q89" s="98">
        <f>IFERROR(H89/VLOOKUP($A89,DATA!$A$3:$D$483,4,0),"")</f>
        <v>0</v>
      </c>
      <c r="R89" s="98">
        <f>IFERROR(I89/VLOOKUP($A89,DATA!$A$3:$D$483,4,0),"")</f>
        <v>34.5</v>
      </c>
      <c r="S89" s="98">
        <f>IFERROR(R89*VLOOKUP(A89,DATA!$A$3:$E$466,5,0),"")</f>
        <v>43.125</v>
      </c>
      <c r="T89" s="97" t="str">
        <f t="shared" si="1"/>
        <v>Красная полка</v>
      </c>
    </row>
    <row r="90" spans="1:20" ht="15" thickBot="1">
      <c r="A90" s="57">
        <v>364506</v>
      </c>
      <c r="B90" s="58" t="s">
        <v>176</v>
      </c>
      <c r="C90" s="58" t="s">
        <v>121</v>
      </c>
      <c r="D90" s="59">
        <v>2314</v>
      </c>
      <c r="E90" s="59">
        <v>1407</v>
      </c>
      <c r="F90" s="59">
        <v>1129</v>
      </c>
      <c r="G90" s="59">
        <v>184</v>
      </c>
      <c r="H90" s="59">
        <v>204</v>
      </c>
      <c r="I90" s="96">
        <v>5238</v>
      </c>
      <c r="J90" s="97"/>
      <c r="K90" s="97" t="str">
        <f>IFERROR(VLOOKUP(A90,DATA!$A$3:$B$348,2,0),"")</f>
        <v>Любимый 0,95л в ассортименте</v>
      </c>
      <c r="L90" s="97"/>
      <c r="M90" s="98">
        <f>IFERROR(D90/VLOOKUP($A90,DATA!$A$3:$D$483,4,0),"")</f>
        <v>192.83333333333334</v>
      </c>
      <c r="N90" s="98">
        <f>IFERROR(E90/VLOOKUP($A90,DATA!$A$3:$D$483,4,0),"")</f>
        <v>117.25</v>
      </c>
      <c r="O90" s="98">
        <f>IFERROR(F90/VLOOKUP($A90,DATA!$A$3:$D$483,4,0),"")</f>
        <v>94.083333333333329</v>
      </c>
      <c r="P90" s="98">
        <f>IFERROR(G90/VLOOKUP($A90,DATA!$A$3:$D$483,4,0),"")</f>
        <v>15.333333333333334</v>
      </c>
      <c r="Q90" s="98">
        <f>IFERROR(H90/VLOOKUP($A90,DATA!$A$3:$D$483,4,0),"")</f>
        <v>17</v>
      </c>
      <c r="R90" s="98">
        <f>IFERROR(I90/VLOOKUP($A90,DATA!$A$3:$D$483,4,0),"")</f>
        <v>436.5</v>
      </c>
      <c r="S90" s="98">
        <f>IFERROR(R90*VLOOKUP(A90,DATA!$A$3:$E$466,5,0),"")</f>
        <v>436.5</v>
      </c>
      <c r="T90" s="97" t="str">
        <f t="shared" si="1"/>
        <v>Каталог</v>
      </c>
    </row>
    <row r="91" spans="1:20" ht="15" thickBot="1">
      <c r="A91" s="57">
        <v>364507</v>
      </c>
      <c r="B91" s="58" t="s">
        <v>175</v>
      </c>
      <c r="C91" s="58" t="s">
        <v>121</v>
      </c>
      <c r="D91" s="59">
        <v>1993</v>
      </c>
      <c r="E91" s="59">
        <v>1204</v>
      </c>
      <c r="F91" s="59">
        <v>962</v>
      </c>
      <c r="G91" s="59">
        <v>157</v>
      </c>
      <c r="H91" s="59">
        <v>174</v>
      </c>
      <c r="I91" s="96">
        <v>4490</v>
      </c>
      <c r="J91" s="97"/>
      <c r="K91" s="97" t="str">
        <f>IFERROR(VLOOKUP(A91,DATA!$A$3:$B$348,2,0),"")</f>
        <v>Любимый 0,95л в ассортименте</v>
      </c>
      <c r="L91" s="97"/>
      <c r="M91" s="98">
        <f>IFERROR(D91/VLOOKUP($A91,DATA!$A$3:$D$483,4,0),"")</f>
        <v>166.08333333333334</v>
      </c>
      <c r="N91" s="98">
        <f>IFERROR(E91/VLOOKUP($A91,DATA!$A$3:$D$483,4,0),"")</f>
        <v>100.33333333333333</v>
      </c>
      <c r="O91" s="98">
        <f>IFERROR(F91/VLOOKUP($A91,DATA!$A$3:$D$483,4,0),"")</f>
        <v>80.166666666666671</v>
      </c>
      <c r="P91" s="98">
        <f>IFERROR(G91/VLOOKUP($A91,DATA!$A$3:$D$483,4,0),"")</f>
        <v>13.083333333333334</v>
      </c>
      <c r="Q91" s="98">
        <f>IFERROR(H91/VLOOKUP($A91,DATA!$A$3:$D$483,4,0),"")</f>
        <v>14.5</v>
      </c>
      <c r="R91" s="98">
        <f>IFERROR(I91/VLOOKUP($A91,DATA!$A$3:$D$483,4,0),"")</f>
        <v>374.16666666666669</v>
      </c>
      <c r="S91" s="98">
        <f>IFERROR(R91*VLOOKUP(A91,DATA!$A$3:$E$466,5,0),"")</f>
        <v>374.16666666666669</v>
      </c>
      <c r="T91" s="97" t="str">
        <f t="shared" si="1"/>
        <v>Каталог</v>
      </c>
    </row>
    <row r="92" spans="1:20" ht="15" thickBot="1">
      <c r="A92" s="57">
        <v>366039</v>
      </c>
      <c r="B92" s="58" t="s">
        <v>173</v>
      </c>
      <c r="C92" s="58" t="s">
        <v>121</v>
      </c>
      <c r="D92" s="59">
        <v>1152</v>
      </c>
      <c r="E92" s="59">
        <v>726</v>
      </c>
      <c r="F92" s="59">
        <v>583</v>
      </c>
      <c r="G92" s="59">
        <v>95</v>
      </c>
      <c r="H92" s="59">
        <v>106</v>
      </c>
      <c r="I92" s="96">
        <v>2662</v>
      </c>
      <c r="J92" s="97"/>
      <c r="K92" s="97" t="str">
        <f>IFERROR(VLOOKUP(A92,DATA!$A$3:$B$348,2,0),"")</f>
        <v>Любимый 0,95л в ассортименте</v>
      </c>
      <c r="L92" s="97"/>
      <c r="M92" s="98">
        <f>IFERROR(D92/VLOOKUP($A92,DATA!$A$3:$D$483,4,0),"")</f>
        <v>96</v>
      </c>
      <c r="N92" s="98">
        <f>IFERROR(E92/VLOOKUP($A92,DATA!$A$3:$D$483,4,0),"")</f>
        <v>60.5</v>
      </c>
      <c r="O92" s="98">
        <f>IFERROR(F92/VLOOKUP($A92,DATA!$A$3:$D$483,4,0),"")</f>
        <v>48.583333333333336</v>
      </c>
      <c r="P92" s="98">
        <f>IFERROR(G92/VLOOKUP($A92,DATA!$A$3:$D$483,4,0),"")</f>
        <v>7.916666666666667</v>
      </c>
      <c r="Q92" s="98">
        <f>IFERROR(H92/VLOOKUP($A92,DATA!$A$3:$D$483,4,0),"")</f>
        <v>8.8333333333333339</v>
      </c>
      <c r="R92" s="98">
        <f>IFERROR(I92/VLOOKUP($A92,DATA!$A$3:$D$483,4,0),"")</f>
        <v>221.83333333333334</v>
      </c>
      <c r="S92" s="98">
        <f>IFERROR(R92*VLOOKUP(A92,DATA!$A$3:$E$466,5,0),"")</f>
        <v>221.83333333333334</v>
      </c>
      <c r="T92" s="97" t="str">
        <f t="shared" si="1"/>
        <v>Каталог</v>
      </c>
    </row>
    <row r="93" spans="1:20" ht="15" thickBot="1">
      <c r="A93" s="57">
        <v>364504</v>
      </c>
      <c r="B93" s="58" t="s">
        <v>177</v>
      </c>
      <c r="C93" s="58" t="s">
        <v>121</v>
      </c>
      <c r="D93" s="59">
        <v>3647</v>
      </c>
      <c r="E93" s="59">
        <v>2173</v>
      </c>
      <c r="F93" s="59">
        <v>1744</v>
      </c>
      <c r="G93" s="59">
        <v>284</v>
      </c>
      <c r="H93" s="59">
        <v>316</v>
      </c>
      <c r="I93" s="96">
        <v>8164</v>
      </c>
      <c r="J93" s="97"/>
      <c r="K93" s="97" t="str">
        <f>IFERROR(VLOOKUP(A93,DATA!$A$3:$B$348,2,0),"")</f>
        <v>Любимый 0,95л в ассортименте</v>
      </c>
      <c r="L93" s="97"/>
      <c r="M93" s="98">
        <f>IFERROR(D93/VLOOKUP($A93,DATA!$A$3:$D$483,4,0),"")</f>
        <v>303.91666666666669</v>
      </c>
      <c r="N93" s="98">
        <f>IFERROR(E93/VLOOKUP($A93,DATA!$A$3:$D$483,4,0),"")</f>
        <v>181.08333333333334</v>
      </c>
      <c r="O93" s="98">
        <f>IFERROR(F93/VLOOKUP($A93,DATA!$A$3:$D$483,4,0),"")</f>
        <v>145.33333333333334</v>
      </c>
      <c r="P93" s="98">
        <f>IFERROR(G93/VLOOKUP($A93,DATA!$A$3:$D$483,4,0),"")</f>
        <v>23.666666666666668</v>
      </c>
      <c r="Q93" s="98">
        <f>IFERROR(H93/VLOOKUP($A93,DATA!$A$3:$D$483,4,0),"")</f>
        <v>26.333333333333332</v>
      </c>
      <c r="R93" s="98">
        <f>IFERROR(I93/VLOOKUP($A93,DATA!$A$3:$D$483,4,0),"")</f>
        <v>680.33333333333337</v>
      </c>
      <c r="S93" s="98">
        <f>IFERROR(R93*VLOOKUP(A93,DATA!$A$3:$E$466,5,0),"")</f>
        <v>680.33333333333337</v>
      </c>
      <c r="T93" s="97" t="str">
        <f t="shared" si="1"/>
        <v>Каталог</v>
      </c>
    </row>
    <row r="94" spans="1:20" ht="15" thickBot="1">
      <c r="A94" s="57">
        <v>359018</v>
      </c>
      <c r="B94" s="58" t="s">
        <v>171</v>
      </c>
      <c r="C94" s="58" t="s">
        <v>121</v>
      </c>
      <c r="D94" s="59">
        <v>937</v>
      </c>
      <c r="E94" s="59">
        <v>559</v>
      </c>
      <c r="F94" s="59">
        <v>448</v>
      </c>
      <c r="G94" s="59">
        <v>73</v>
      </c>
      <c r="H94" s="59">
        <v>82</v>
      </c>
      <c r="I94" s="96">
        <v>2099</v>
      </c>
      <c r="J94" s="97"/>
      <c r="K94" s="97" t="str">
        <f>IFERROR(VLOOKUP(A94,DATA!$A$3:$B$348,2,0),"")</f>
        <v>Любимый 0,95л в ассортименте</v>
      </c>
      <c r="L94" s="97"/>
      <c r="M94" s="98">
        <f>IFERROR(D94/VLOOKUP($A94,DATA!$A$3:$D$483,4,0),"")</f>
        <v>78.083333333333329</v>
      </c>
      <c r="N94" s="98">
        <f>IFERROR(E94/VLOOKUP($A94,DATA!$A$3:$D$483,4,0),"")</f>
        <v>46.583333333333336</v>
      </c>
      <c r="O94" s="98">
        <f>IFERROR(F94/VLOOKUP($A94,DATA!$A$3:$D$483,4,0),"")</f>
        <v>37.333333333333336</v>
      </c>
      <c r="P94" s="98">
        <f>IFERROR(G94/VLOOKUP($A94,DATA!$A$3:$D$483,4,0),"")</f>
        <v>6.083333333333333</v>
      </c>
      <c r="Q94" s="98">
        <f>IFERROR(H94/VLOOKUP($A94,DATA!$A$3:$D$483,4,0),"")</f>
        <v>6.833333333333333</v>
      </c>
      <c r="R94" s="98">
        <f>IFERROR(I94/VLOOKUP($A94,DATA!$A$3:$D$483,4,0),"")</f>
        <v>174.91666666666666</v>
      </c>
      <c r="S94" s="98">
        <f>IFERROR(R94*VLOOKUP(A94,DATA!$A$3:$E$466,5,0),"")</f>
        <v>174.91666666666666</v>
      </c>
      <c r="T94" s="97" t="str">
        <f t="shared" si="1"/>
        <v>Каталог</v>
      </c>
    </row>
    <row r="95" spans="1:20" ht="15" thickBot="1">
      <c r="A95" s="57">
        <v>359024</v>
      </c>
      <c r="B95" s="58" t="s">
        <v>170</v>
      </c>
      <c r="C95" s="58" t="s">
        <v>121</v>
      </c>
      <c r="D95" s="59">
        <v>1245</v>
      </c>
      <c r="E95" s="59">
        <v>745</v>
      </c>
      <c r="F95" s="59">
        <v>598</v>
      </c>
      <c r="G95" s="59">
        <v>97</v>
      </c>
      <c r="H95" s="59">
        <v>108</v>
      </c>
      <c r="I95" s="96">
        <v>2793</v>
      </c>
      <c r="J95" s="97"/>
      <c r="K95" s="97" t="str">
        <f>IFERROR(VLOOKUP(A95,DATA!$A$3:$B$348,2,0),"")</f>
        <v>Любимый 0,95л в ассортименте</v>
      </c>
      <c r="L95" s="97"/>
      <c r="M95" s="98">
        <f>IFERROR(D95/VLOOKUP($A95,DATA!$A$3:$D$483,4,0),"")</f>
        <v>103.75</v>
      </c>
      <c r="N95" s="98">
        <f>IFERROR(E95/VLOOKUP($A95,DATA!$A$3:$D$483,4,0),"")</f>
        <v>62.083333333333336</v>
      </c>
      <c r="O95" s="98">
        <f>IFERROR(F95/VLOOKUP($A95,DATA!$A$3:$D$483,4,0),"")</f>
        <v>49.833333333333336</v>
      </c>
      <c r="P95" s="98">
        <f>IFERROR(G95/VLOOKUP($A95,DATA!$A$3:$D$483,4,0),"")</f>
        <v>8.0833333333333339</v>
      </c>
      <c r="Q95" s="98">
        <f>IFERROR(H95/VLOOKUP($A95,DATA!$A$3:$D$483,4,0),"")</f>
        <v>9</v>
      </c>
      <c r="R95" s="98">
        <f>IFERROR(I95/VLOOKUP($A95,DATA!$A$3:$D$483,4,0),"")</f>
        <v>232.75</v>
      </c>
      <c r="S95" s="98">
        <f>IFERROR(R95*VLOOKUP(A95,DATA!$A$3:$E$466,5,0),"")</f>
        <v>232.75</v>
      </c>
      <c r="T95" s="97" t="str">
        <f t="shared" si="1"/>
        <v>Каталог</v>
      </c>
    </row>
    <row r="96" spans="1:20" ht="15" thickBot="1">
      <c r="A96" s="57">
        <v>364509</v>
      </c>
      <c r="B96" s="58" t="s">
        <v>174</v>
      </c>
      <c r="C96" s="58" t="s">
        <v>121</v>
      </c>
      <c r="D96" s="59">
        <v>1734</v>
      </c>
      <c r="E96" s="59">
        <v>1058</v>
      </c>
      <c r="F96" s="59">
        <v>847</v>
      </c>
      <c r="G96" s="59">
        <v>138</v>
      </c>
      <c r="H96" s="59">
        <v>154</v>
      </c>
      <c r="I96" s="96">
        <v>3931</v>
      </c>
      <c r="J96" s="97"/>
      <c r="K96" s="97" t="str">
        <f>IFERROR(VLOOKUP(A96,DATA!$A$3:$B$348,2,0),"")</f>
        <v>Любимый 0,95л в ассортименте</v>
      </c>
      <c r="L96" s="97"/>
      <c r="M96" s="98">
        <f>IFERROR(D96/VLOOKUP($A96,DATA!$A$3:$D$483,4,0),"")</f>
        <v>144.5</v>
      </c>
      <c r="N96" s="98">
        <f>IFERROR(E96/VLOOKUP($A96,DATA!$A$3:$D$483,4,0),"")</f>
        <v>88.166666666666671</v>
      </c>
      <c r="O96" s="98">
        <f>IFERROR(F96/VLOOKUP($A96,DATA!$A$3:$D$483,4,0),"")</f>
        <v>70.583333333333329</v>
      </c>
      <c r="P96" s="98">
        <f>IFERROR(G96/VLOOKUP($A96,DATA!$A$3:$D$483,4,0),"")</f>
        <v>11.5</v>
      </c>
      <c r="Q96" s="98">
        <f>IFERROR(H96/VLOOKUP($A96,DATA!$A$3:$D$483,4,0),"")</f>
        <v>12.833333333333334</v>
      </c>
      <c r="R96" s="98">
        <f>IFERROR(I96/VLOOKUP($A96,DATA!$A$3:$D$483,4,0),"")</f>
        <v>327.58333333333331</v>
      </c>
      <c r="S96" s="98">
        <f>IFERROR(R96*VLOOKUP(A96,DATA!$A$3:$E$466,5,0),"")</f>
        <v>327.58333333333331</v>
      </c>
      <c r="T96" s="97" t="str">
        <f t="shared" si="1"/>
        <v>Каталог</v>
      </c>
    </row>
    <row r="97" spans="1:20" ht="15" thickBot="1">
      <c r="A97" s="57">
        <v>408918</v>
      </c>
      <c r="B97" s="58" t="s">
        <v>167</v>
      </c>
      <c r="C97" s="58" t="s">
        <v>121</v>
      </c>
      <c r="D97" s="59">
        <v>1047</v>
      </c>
      <c r="E97" s="59">
        <v>626</v>
      </c>
      <c r="F97" s="59">
        <v>499</v>
      </c>
      <c r="G97" s="59">
        <v>81</v>
      </c>
      <c r="H97" s="59">
        <v>90</v>
      </c>
      <c r="I97" s="96">
        <v>2343</v>
      </c>
      <c r="J97" s="97"/>
      <c r="K97" s="97" t="str">
        <f>IFERROR(VLOOKUP(A97,DATA!$A$3:$B$348,2,0),"")</f>
        <v>Любимый 0,95л в ассортименте</v>
      </c>
      <c r="L97" s="97"/>
      <c r="M97" s="98">
        <f>IFERROR(D97/VLOOKUP($A97,DATA!$A$3:$D$483,4,0),"")</f>
        <v>87.25</v>
      </c>
      <c r="N97" s="98">
        <f>IFERROR(E97/VLOOKUP($A97,DATA!$A$3:$D$483,4,0),"")</f>
        <v>52.166666666666664</v>
      </c>
      <c r="O97" s="98">
        <f>IFERROR(F97/VLOOKUP($A97,DATA!$A$3:$D$483,4,0),"")</f>
        <v>41.583333333333336</v>
      </c>
      <c r="P97" s="98">
        <f>IFERROR(G97/VLOOKUP($A97,DATA!$A$3:$D$483,4,0),"")</f>
        <v>6.75</v>
      </c>
      <c r="Q97" s="98">
        <f>IFERROR(H97/VLOOKUP($A97,DATA!$A$3:$D$483,4,0),"")</f>
        <v>7.5</v>
      </c>
      <c r="R97" s="98">
        <f>IFERROR(I97/VLOOKUP($A97,DATA!$A$3:$D$483,4,0),"")</f>
        <v>195.25</v>
      </c>
      <c r="S97" s="98">
        <f>IFERROR(R97*VLOOKUP(A97,DATA!$A$3:$E$466,5,0),"")</f>
        <v>195.25</v>
      </c>
      <c r="T97" s="97" t="str">
        <f t="shared" si="1"/>
        <v>Каталог</v>
      </c>
    </row>
    <row r="98" spans="1:20" ht="15" thickBot="1">
      <c r="A98" s="57">
        <v>426043</v>
      </c>
      <c r="B98" s="58" t="s">
        <v>166</v>
      </c>
      <c r="C98" s="58" t="s">
        <v>121</v>
      </c>
      <c r="D98" s="59">
        <v>2013</v>
      </c>
      <c r="E98" s="59">
        <v>1204</v>
      </c>
      <c r="F98" s="59">
        <v>962</v>
      </c>
      <c r="G98" s="59">
        <v>157</v>
      </c>
      <c r="H98" s="59">
        <v>174</v>
      </c>
      <c r="I98" s="96">
        <v>4510</v>
      </c>
      <c r="J98" s="97"/>
      <c r="K98" s="97" t="str">
        <f>IFERROR(VLOOKUP(A98,DATA!$A$3:$B$348,2,0),"")</f>
        <v>Любимый 0,95л в ассортименте</v>
      </c>
      <c r="L98" s="97"/>
      <c r="M98" s="98">
        <f>IFERROR(D98/VLOOKUP($A98,DATA!$A$3:$D$483,4,0),"")</f>
        <v>167.75</v>
      </c>
      <c r="N98" s="98">
        <f>IFERROR(E98/VLOOKUP($A98,DATA!$A$3:$D$483,4,0),"")</f>
        <v>100.33333333333333</v>
      </c>
      <c r="O98" s="98">
        <f>IFERROR(F98/VLOOKUP($A98,DATA!$A$3:$D$483,4,0),"")</f>
        <v>80.166666666666671</v>
      </c>
      <c r="P98" s="98">
        <f>IFERROR(G98/VLOOKUP($A98,DATA!$A$3:$D$483,4,0),"")</f>
        <v>13.083333333333334</v>
      </c>
      <c r="Q98" s="98">
        <f>IFERROR(H98/VLOOKUP($A98,DATA!$A$3:$D$483,4,0),"")</f>
        <v>14.5</v>
      </c>
      <c r="R98" s="98">
        <f>IFERROR(I98/VLOOKUP($A98,DATA!$A$3:$D$483,4,0),"")</f>
        <v>375.83333333333331</v>
      </c>
      <c r="S98" s="98">
        <f>IFERROR(R98*VLOOKUP(A98,DATA!$A$3:$E$466,5,0),"")</f>
        <v>375.83333333333331</v>
      </c>
      <c r="T98" s="97" t="str">
        <f t="shared" si="1"/>
        <v>Каталог</v>
      </c>
    </row>
    <row r="99" spans="1:20" ht="15" thickBot="1">
      <c r="A99" s="57">
        <v>359029</v>
      </c>
      <c r="B99" s="58" t="s">
        <v>169</v>
      </c>
      <c r="C99" s="58" t="s">
        <v>121</v>
      </c>
      <c r="D99" s="59">
        <v>1149</v>
      </c>
      <c r="E99" s="59">
        <v>726</v>
      </c>
      <c r="F99" s="59">
        <v>583</v>
      </c>
      <c r="G99" s="59">
        <v>95</v>
      </c>
      <c r="H99" s="59">
        <v>106</v>
      </c>
      <c r="I99" s="96">
        <v>2659</v>
      </c>
      <c r="J99" s="97"/>
      <c r="K99" s="97" t="str">
        <f>IFERROR(VLOOKUP(A99,DATA!$A$3:$B$348,2,0),"")</f>
        <v>Любимый 0,95л в ассортименте</v>
      </c>
      <c r="L99" s="97"/>
      <c r="M99" s="98">
        <f>IFERROR(D99/VLOOKUP($A99,DATA!$A$3:$D$483,4,0),"")</f>
        <v>95.75</v>
      </c>
      <c r="N99" s="98">
        <f>IFERROR(E99/VLOOKUP($A99,DATA!$A$3:$D$483,4,0),"")</f>
        <v>60.5</v>
      </c>
      <c r="O99" s="98">
        <f>IFERROR(F99/VLOOKUP($A99,DATA!$A$3:$D$483,4,0),"")</f>
        <v>48.583333333333336</v>
      </c>
      <c r="P99" s="98">
        <f>IFERROR(G99/VLOOKUP($A99,DATA!$A$3:$D$483,4,0),"")</f>
        <v>7.916666666666667</v>
      </c>
      <c r="Q99" s="98">
        <f>IFERROR(H99/VLOOKUP($A99,DATA!$A$3:$D$483,4,0),"")</f>
        <v>8.8333333333333339</v>
      </c>
      <c r="R99" s="98">
        <f>IFERROR(I99/VLOOKUP($A99,DATA!$A$3:$D$483,4,0),"")</f>
        <v>221.58333333333334</v>
      </c>
      <c r="S99" s="98">
        <f>IFERROR(R99*VLOOKUP(A99,DATA!$A$3:$E$466,5,0),"")</f>
        <v>221.58333333333334</v>
      </c>
      <c r="T99" s="97" t="str">
        <f t="shared" si="1"/>
        <v>Каталог</v>
      </c>
    </row>
    <row r="100" spans="1:20" ht="15" thickBot="1">
      <c r="A100" s="57">
        <v>449557</v>
      </c>
      <c r="B100" s="58" t="s">
        <v>194</v>
      </c>
      <c r="C100" s="58" t="s">
        <v>121</v>
      </c>
      <c r="D100" s="59">
        <v>1596</v>
      </c>
      <c r="E100" s="59">
        <v>953</v>
      </c>
      <c r="F100" s="59">
        <v>764</v>
      </c>
      <c r="G100" s="59">
        <v>124</v>
      </c>
      <c r="H100" s="59">
        <v>0</v>
      </c>
      <c r="I100" s="96">
        <v>3437</v>
      </c>
      <c r="J100" s="97"/>
      <c r="K100" s="97" t="str">
        <f>IFERROR(VLOOKUP(A100,DATA!$A$3:$B$348,2,0),"")</f>
        <v>Любимый 0,95л в ассортименте</v>
      </c>
      <c r="L100" s="97"/>
      <c r="M100" s="98">
        <f>IFERROR(D100/VLOOKUP($A100,DATA!$A$3:$D$483,4,0),"")</f>
        <v>133</v>
      </c>
      <c r="N100" s="98">
        <f>IFERROR(E100/VLOOKUP($A100,DATA!$A$3:$D$483,4,0),"")</f>
        <v>79.416666666666671</v>
      </c>
      <c r="O100" s="98">
        <f>IFERROR(F100/VLOOKUP($A100,DATA!$A$3:$D$483,4,0),"")</f>
        <v>63.666666666666664</v>
      </c>
      <c r="P100" s="98">
        <f>IFERROR(G100/VLOOKUP($A100,DATA!$A$3:$D$483,4,0),"")</f>
        <v>10.333333333333334</v>
      </c>
      <c r="Q100" s="98">
        <f>IFERROR(H100/VLOOKUP($A100,DATA!$A$3:$D$483,4,0),"")</f>
        <v>0</v>
      </c>
      <c r="R100" s="98">
        <f>IFERROR(I100/VLOOKUP($A100,DATA!$A$3:$D$483,4,0),"")</f>
        <v>286.41666666666669</v>
      </c>
      <c r="S100" s="98">
        <f>IFERROR(R100*VLOOKUP(A100,DATA!$A$3:$E$466,5,0),"")</f>
        <v>286.41666666666669</v>
      </c>
      <c r="T100" s="97" t="str">
        <f t="shared" si="1"/>
        <v>Каталог</v>
      </c>
    </row>
    <row r="101" spans="1:20" ht="15" thickBot="1">
      <c r="A101" s="57">
        <v>359031</v>
      </c>
      <c r="B101" s="58" t="s">
        <v>168</v>
      </c>
      <c r="C101" s="58" t="s">
        <v>121</v>
      </c>
      <c r="D101" s="59">
        <v>1443</v>
      </c>
      <c r="E101" s="59">
        <v>870</v>
      </c>
      <c r="F101" s="59">
        <v>698</v>
      </c>
      <c r="G101" s="59">
        <v>113</v>
      </c>
      <c r="H101" s="59">
        <v>126</v>
      </c>
      <c r="I101" s="96">
        <v>3250</v>
      </c>
      <c r="J101" s="97"/>
      <c r="K101" s="97" t="str">
        <f>IFERROR(VLOOKUP(A101,DATA!$A$3:$B$348,2,0),"")</f>
        <v>Любимый 0,95л в ассортименте</v>
      </c>
      <c r="L101" s="97"/>
      <c r="M101" s="98">
        <f>IFERROR(D101/VLOOKUP($A101,DATA!$A$3:$D$483,4,0),"")</f>
        <v>120.25</v>
      </c>
      <c r="N101" s="98">
        <f>IFERROR(E101/VLOOKUP($A101,DATA!$A$3:$D$483,4,0),"")</f>
        <v>72.5</v>
      </c>
      <c r="O101" s="98">
        <f>IFERROR(F101/VLOOKUP($A101,DATA!$A$3:$D$483,4,0),"")</f>
        <v>58.166666666666664</v>
      </c>
      <c r="P101" s="98">
        <f>IFERROR(G101/VLOOKUP($A101,DATA!$A$3:$D$483,4,0),"")</f>
        <v>9.4166666666666661</v>
      </c>
      <c r="Q101" s="98">
        <f>IFERROR(H101/VLOOKUP($A101,DATA!$A$3:$D$483,4,0),"")</f>
        <v>10.5</v>
      </c>
      <c r="R101" s="98">
        <f>IFERROR(I101/VLOOKUP($A101,DATA!$A$3:$D$483,4,0),"")</f>
        <v>270.83333333333331</v>
      </c>
      <c r="S101" s="98">
        <f>IFERROR(R101*VLOOKUP(A101,DATA!$A$3:$E$466,5,0),"")</f>
        <v>270.83333333333331</v>
      </c>
      <c r="T101" s="97" t="str">
        <f t="shared" si="1"/>
        <v>Каталог</v>
      </c>
    </row>
    <row r="102" spans="1:20" ht="15" thickBot="1">
      <c r="A102" s="57">
        <v>359015</v>
      </c>
      <c r="B102" s="58" t="s">
        <v>172</v>
      </c>
      <c r="C102" s="58" t="s">
        <v>121</v>
      </c>
      <c r="D102" s="59">
        <v>925</v>
      </c>
      <c r="E102" s="59">
        <v>579</v>
      </c>
      <c r="F102" s="59">
        <v>465</v>
      </c>
      <c r="G102" s="59">
        <v>76</v>
      </c>
      <c r="H102" s="59">
        <v>84</v>
      </c>
      <c r="I102" s="96">
        <v>2129</v>
      </c>
      <c r="J102" s="97"/>
      <c r="K102" s="97" t="str">
        <f>IFERROR(VLOOKUP(A102,DATA!$A$3:$B$348,2,0),"")</f>
        <v>Любимый 0,95л в ассортименте</v>
      </c>
      <c r="L102" s="97"/>
      <c r="M102" s="98">
        <f>IFERROR(D102/VLOOKUP($A102,DATA!$A$3:$D$483,4,0),"")</f>
        <v>77.083333333333329</v>
      </c>
      <c r="N102" s="98">
        <f>IFERROR(E102/VLOOKUP($A102,DATA!$A$3:$D$483,4,0),"")</f>
        <v>48.25</v>
      </c>
      <c r="O102" s="98">
        <f>IFERROR(F102/VLOOKUP($A102,DATA!$A$3:$D$483,4,0),"")</f>
        <v>38.75</v>
      </c>
      <c r="P102" s="98">
        <f>IFERROR(G102/VLOOKUP($A102,DATA!$A$3:$D$483,4,0),"")</f>
        <v>6.333333333333333</v>
      </c>
      <c r="Q102" s="98">
        <f>IFERROR(H102/VLOOKUP($A102,DATA!$A$3:$D$483,4,0),"")</f>
        <v>7</v>
      </c>
      <c r="R102" s="98">
        <f>IFERROR(I102/VLOOKUP($A102,DATA!$A$3:$D$483,4,0),"")</f>
        <v>177.41666666666666</v>
      </c>
      <c r="S102" s="98">
        <f>IFERROR(R102*VLOOKUP(A102,DATA!$A$3:$E$466,5,0),"")</f>
        <v>177.41666666666666</v>
      </c>
      <c r="T102" s="97" t="str">
        <f t="shared" si="1"/>
        <v>Каталог</v>
      </c>
    </row>
    <row r="103" spans="1:20" ht="15" thickBot="1">
      <c r="A103" s="57">
        <v>374554</v>
      </c>
      <c r="B103" s="58" t="s">
        <v>183</v>
      </c>
      <c r="C103" s="58" t="s">
        <v>12</v>
      </c>
      <c r="D103" s="59">
        <v>853</v>
      </c>
      <c r="E103" s="59">
        <v>461</v>
      </c>
      <c r="F103" s="59">
        <v>398</v>
      </c>
      <c r="G103" s="59">
        <v>47</v>
      </c>
      <c r="H103" s="59">
        <v>78</v>
      </c>
      <c r="I103" s="96">
        <v>1837</v>
      </c>
      <c r="J103" s="97"/>
      <c r="K103" s="97" t="str">
        <f>IFERROR(VLOOKUP(A103,DATA!$A$3:$B$348,2,0),"")</f>
        <v>Аква с соком 1,5л в ассортименте</v>
      </c>
      <c r="L103" s="97"/>
      <c r="M103" s="98">
        <f>IFERROR(D103/VLOOKUP($A103,DATA!$A$3:$D$483,4,0),"")</f>
        <v>142.16666666666666</v>
      </c>
      <c r="N103" s="98">
        <f>IFERROR(E103/VLOOKUP($A103,DATA!$A$3:$D$483,4,0),"")</f>
        <v>76.833333333333329</v>
      </c>
      <c r="O103" s="98">
        <f>IFERROR(F103/VLOOKUP($A103,DATA!$A$3:$D$483,4,0),"")</f>
        <v>66.333333333333329</v>
      </c>
      <c r="P103" s="98">
        <f>IFERROR(G103/VLOOKUP($A103,DATA!$A$3:$D$483,4,0),"")</f>
        <v>7.833333333333333</v>
      </c>
      <c r="Q103" s="98">
        <f>IFERROR(H103/VLOOKUP($A103,DATA!$A$3:$D$483,4,0),"")</f>
        <v>13</v>
      </c>
      <c r="R103" s="98">
        <f>IFERROR(I103/VLOOKUP($A103,DATA!$A$3:$D$483,4,0),"")</f>
        <v>306.16666666666669</v>
      </c>
      <c r="S103" s="98">
        <f>IFERROR(R103*VLOOKUP(A103,DATA!$A$3:$E$466,5,0),"")</f>
        <v>229.625</v>
      </c>
      <c r="T103" s="97" t="str">
        <f t="shared" si="1"/>
        <v>Красная полка</v>
      </c>
    </row>
    <row r="104" spans="1:20" ht="15" thickBot="1">
      <c r="A104" s="57">
        <v>374550</v>
      </c>
      <c r="B104" s="58" t="s">
        <v>182</v>
      </c>
      <c r="C104" s="58" t="s">
        <v>12</v>
      </c>
      <c r="D104" s="59">
        <v>1869</v>
      </c>
      <c r="E104" s="59">
        <v>1008</v>
      </c>
      <c r="F104" s="59">
        <v>869</v>
      </c>
      <c r="G104" s="59">
        <v>103</v>
      </c>
      <c r="H104" s="59">
        <v>172</v>
      </c>
      <c r="I104" s="96">
        <v>4021</v>
      </c>
      <c r="J104" s="97"/>
      <c r="K104" s="97" t="str">
        <f>IFERROR(VLOOKUP(A104,DATA!$A$3:$B$348,2,0),"")</f>
        <v>Аква с соком 1,5л в ассортименте</v>
      </c>
      <c r="L104" s="97"/>
      <c r="M104" s="98">
        <f>IFERROR(D104/VLOOKUP($A104,DATA!$A$3:$D$483,4,0),"")</f>
        <v>311.5</v>
      </c>
      <c r="N104" s="98">
        <f>IFERROR(E104/VLOOKUP($A104,DATA!$A$3:$D$483,4,0),"")</f>
        <v>168</v>
      </c>
      <c r="O104" s="98">
        <f>IFERROR(F104/VLOOKUP($A104,DATA!$A$3:$D$483,4,0),"")</f>
        <v>144.83333333333334</v>
      </c>
      <c r="P104" s="98">
        <f>IFERROR(G104/VLOOKUP($A104,DATA!$A$3:$D$483,4,0),"")</f>
        <v>17.166666666666668</v>
      </c>
      <c r="Q104" s="98">
        <f>IFERROR(H104/VLOOKUP($A104,DATA!$A$3:$D$483,4,0),"")</f>
        <v>28.666666666666668</v>
      </c>
      <c r="R104" s="98">
        <f>IFERROR(I104/VLOOKUP($A104,DATA!$A$3:$D$483,4,0),"")</f>
        <v>670.16666666666663</v>
      </c>
      <c r="S104" s="98">
        <f>IFERROR(R104*VLOOKUP(A104,DATA!$A$3:$E$466,5,0),"")</f>
        <v>502.625</v>
      </c>
      <c r="T104" s="97" t="str">
        <f t="shared" si="1"/>
        <v>Красная полка</v>
      </c>
    </row>
    <row r="105" spans="1:20" ht="15" thickBot="1">
      <c r="A105" s="57">
        <v>447431</v>
      </c>
      <c r="B105" s="58" t="s">
        <v>200</v>
      </c>
      <c r="C105" s="58" t="s">
        <v>121</v>
      </c>
      <c r="D105" s="59">
        <v>1434</v>
      </c>
      <c r="E105" s="59">
        <v>1092</v>
      </c>
      <c r="F105" s="59">
        <v>996</v>
      </c>
      <c r="G105" s="59">
        <v>162</v>
      </c>
      <c r="H105" s="59">
        <v>180</v>
      </c>
      <c r="I105" s="96">
        <v>3864</v>
      </c>
      <c r="J105" s="97"/>
      <c r="K105" s="97" t="str">
        <f>IFERROR(VLOOKUP(A105,DATA!$A$3:$B$348,2,0),"")</f>
        <v>Драйв Ми 0,449л в ассортименте</v>
      </c>
      <c r="L105" s="97"/>
      <c r="M105" s="98">
        <f>IFERROR(D105/VLOOKUP($A105,DATA!$A$3:$D$483,4,0),"")</f>
        <v>119.5</v>
      </c>
      <c r="N105" s="98">
        <f>IFERROR(E105/VLOOKUP($A105,DATA!$A$3:$D$483,4,0),"")</f>
        <v>91</v>
      </c>
      <c r="O105" s="98">
        <f>IFERROR(F105/VLOOKUP($A105,DATA!$A$3:$D$483,4,0),"")</f>
        <v>83</v>
      </c>
      <c r="P105" s="98">
        <f>IFERROR(G105/VLOOKUP($A105,DATA!$A$3:$D$483,4,0),"")</f>
        <v>13.5</v>
      </c>
      <c r="Q105" s="98">
        <f>IFERROR(H105/VLOOKUP($A105,DATA!$A$3:$D$483,4,0),"")</f>
        <v>15</v>
      </c>
      <c r="R105" s="98">
        <f>IFERROR(I105/VLOOKUP($A105,DATA!$A$3:$D$483,4,0),"")</f>
        <v>322</v>
      </c>
      <c r="S105" s="98">
        <f>IFERROR(R105*VLOOKUP(A105,DATA!$A$3:$E$466,5,0),"")</f>
        <v>161</v>
      </c>
      <c r="T105" s="97" t="str">
        <f t="shared" si="1"/>
        <v>Каталог</v>
      </c>
    </row>
    <row r="106" spans="1:20" ht="15" thickBot="1">
      <c r="A106" s="57">
        <v>447429</v>
      </c>
      <c r="B106" s="58" t="s">
        <v>198</v>
      </c>
      <c r="C106" s="58" t="s">
        <v>121</v>
      </c>
      <c r="D106" s="59">
        <v>2684</v>
      </c>
      <c r="E106" s="59">
        <v>1656</v>
      </c>
      <c r="F106" s="59">
        <v>1328</v>
      </c>
      <c r="G106" s="59">
        <v>216</v>
      </c>
      <c r="H106" s="59">
        <v>240</v>
      </c>
      <c r="I106" s="96">
        <v>6124</v>
      </c>
      <c r="J106" s="97"/>
      <c r="K106" s="97" t="str">
        <f>IFERROR(VLOOKUP(A106,DATA!$A$3:$B$348,2,0),"")</f>
        <v>Драйв Ми 0,449л в ассортименте</v>
      </c>
      <c r="L106" s="97"/>
      <c r="M106" s="98">
        <f>IFERROR(D106/VLOOKUP($A106,DATA!$A$3:$D$483,4,0),"")</f>
        <v>223.66666666666666</v>
      </c>
      <c r="N106" s="98">
        <f>IFERROR(E106/VLOOKUP($A106,DATA!$A$3:$D$483,4,0),"")</f>
        <v>138</v>
      </c>
      <c r="O106" s="98">
        <f>IFERROR(F106/VLOOKUP($A106,DATA!$A$3:$D$483,4,0),"")</f>
        <v>110.66666666666667</v>
      </c>
      <c r="P106" s="98">
        <f>IFERROR(G106/VLOOKUP($A106,DATA!$A$3:$D$483,4,0),"")</f>
        <v>18</v>
      </c>
      <c r="Q106" s="98">
        <f>IFERROR(H106/VLOOKUP($A106,DATA!$A$3:$D$483,4,0),"")</f>
        <v>20</v>
      </c>
      <c r="R106" s="98">
        <f>IFERROR(I106/VLOOKUP($A106,DATA!$A$3:$D$483,4,0),"")</f>
        <v>510.33333333333331</v>
      </c>
      <c r="S106" s="98">
        <f>IFERROR(R106*VLOOKUP(A106,DATA!$A$3:$E$466,5,0),"")</f>
        <v>255.16666666666666</v>
      </c>
      <c r="T106" s="97" t="str">
        <f t="shared" si="1"/>
        <v>Каталог</v>
      </c>
    </row>
    <row r="107" spans="1:20" ht="15" thickBot="1">
      <c r="A107" s="57">
        <v>447430</v>
      </c>
      <c r="B107" s="58" t="s">
        <v>199</v>
      </c>
      <c r="C107" s="58" t="s">
        <v>121</v>
      </c>
      <c r="D107" s="59">
        <v>616</v>
      </c>
      <c r="E107" s="59">
        <v>606</v>
      </c>
      <c r="F107" s="59">
        <v>515</v>
      </c>
      <c r="G107" s="59">
        <v>0</v>
      </c>
      <c r="H107" s="59">
        <v>102</v>
      </c>
      <c r="I107" s="96">
        <v>1839</v>
      </c>
      <c r="J107" s="97"/>
      <c r="K107" s="97" t="str">
        <f>IFERROR(VLOOKUP(A107,DATA!$A$3:$B$348,2,0),"")</f>
        <v>Драйв Ми 0,449л в ассортименте</v>
      </c>
      <c r="L107" s="97"/>
      <c r="M107" s="98">
        <f>IFERROR(D107/VLOOKUP($A107,DATA!$A$3:$D$483,4,0),"")</f>
        <v>51.333333333333336</v>
      </c>
      <c r="N107" s="98">
        <f>IFERROR(E107/VLOOKUP($A107,DATA!$A$3:$D$483,4,0),"")</f>
        <v>50.5</v>
      </c>
      <c r="O107" s="98">
        <f>IFERROR(F107/VLOOKUP($A107,DATA!$A$3:$D$483,4,0),"")</f>
        <v>42.916666666666664</v>
      </c>
      <c r="P107" s="98">
        <f>IFERROR(G107/VLOOKUP($A107,DATA!$A$3:$D$483,4,0),"")</f>
        <v>0</v>
      </c>
      <c r="Q107" s="98">
        <f>IFERROR(H107/VLOOKUP($A107,DATA!$A$3:$D$483,4,0),"")</f>
        <v>8.5</v>
      </c>
      <c r="R107" s="98">
        <f>IFERROR(I107/VLOOKUP($A107,DATA!$A$3:$D$483,4,0),"")</f>
        <v>153.25</v>
      </c>
      <c r="S107" s="98">
        <f>IFERROR(R107*VLOOKUP(A107,DATA!$A$3:$E$466,5,0),"")</f>
        <v>76.625</v>
      </c>
      <c r="T107" s="97" t="str">
        <f t="shared" si="1"/>
        <v>Каталог</v>
      </c>
    </row>
    <row r="108" spans="1:20" ht="15" thickBot="1">
      <c r="A108" s="57">
        <v>364525</v>
      </c>
      <c r="B108" s="58" t="s">
        <v>101</v>
      </c>
      <c r="C108" s="58" t="s">
        <v>12</v>
      </c>
      <c r="D108" s="59">
        <v>871</v>
      </c>
      <c r="E108" s="59">
        <v>517</v>
      </c>
      <c r="F108" s="59">
        <v>416</v>
      </c>
      <c r="G108" s="59">
        <v>68</v>
      </c>
      <c r="H108" s="59">
        <v>76</v>
      </c>
      <c r="I108" s="96">
        <v>1948</v>
      </c>
      <c r="J108" s="97"/>
      <c r="K108" s="97" t="str">
        <f>IFERROR(VLOOKUP(A108,DATA!$A$3:$B$348,2,0),"")</f>
        <v>Адреналин 0,25л в ассортименте</v>
      </c>
      <c r="L108" s="97"/>
      <c r="M108" s="98">
        <f>IFERROR(D108/VLOOKUP($A108,DATA!$A$3:$D$483,4,0),"")</f>
        <v>72.583333333333329</v>
      </c>
      <c r="N108" s="98">
        <f>IFERROR(E108/VLOOKUP($A108,DATA!$A$3:$D$483,4,0),"")</f>
        <v>43.083333333333336</v>
      </c>
      <c r="O108" s="98">
        <f>IFERROR(F108/VLOOKUP($A108,DATA!$A$3:$D$483,4,0),"")</f>
        <v>34.666666666666664</v>
      </c>
      <c r="P108" s="98">
        <f>IFERROR(G108/VLOOKUP($A108,DATA!$A$3:$D$483,4,0),"")</f>
        <v>5.666666666666667</v>
      </c>
      <c r="Q108" s="98">
        <f>IFERROR(H108/VLOOKUP($A108,DATA!$A$3:$D$483,4,0),"")</f>
        <v>6.333333333333333</v>
      </c>
      <c r="R108" s="98">
        <f>IFERROR(I108/VLOOKUP($A108,DATA!$A$3:$D$483,4,0),"")</f>
        <v>162.33333333333334</v>
      </c>
      <c r="S108" s="98">
        <f>IFERROR(R108*VLOOKUP(A108,DATA!$A$3:$E$466,5,0),"")</f>
        <v>81.166666666666671</v>
      </c>
      <c r="T108" s="97" t="str">
        <f t="shared" si="1"/>
        <v>Красная полка</v>
      </c>
    </row>
    <row r="109" spans="1:20" ht="15" thickBot="1">
      <c r="A109" s="57">
        <v>354495</v>
      </c>
      <c r="B109" s="58" t="s">
        <v>286</v>
      </c>
      <c r="C109" s="58" t="s">
        <v>12</v>
      </c>
      <c r="D109" s="59">
        <v>382</v>
      </c>
      <c r="E109" s="59">
        <v>230</v>
      </c>
      <c r="F109" s="59">
        <v>183</v>
      </c>
      <c r="G109" s="59">
        <v>30</v>
      </c>
      <c r="H109" s="59">
        <v>34</v>
      </c>
      <c r="I109" s="96">
        <v>859</v>
      </c>
      <c r="J109" s="97"/>
      <c r="K109" s="97" t="str">
        <f>IFERROR(VLOOKUP(A109,DATA!$A$3:$B$348,2,0),"")</f>
        <v>Адреналин 0,25л в ассортименте</v>
      </c>
      <c r="L109" s="97"/>
      <c r="M109" s="98">
        <f>IFERROR(D109/VLOOKUP($A109,DATA!$A$3:$D$483,4,0),"")</f>
        <v>31.833333333333332</v>
      </c>
      <c r="N109" s="98">
        <f>IFERROR(E109/VLOOKUP($A109,DATA!$A$3:$D$483,4,0),"")</f>
        <v>19.166666666666668</v>
      </c>
      <c r="O109" s="98">
        <f>IFERROR(F109/VLOOKUP($A109,DATA!$A$3:$D$483,4,0),"")</f>
        <v>15.25</v>
      </c>
      <c r="P109" s="98">
        <f>IFERROR(G109/VLOOKUP($A109,DATA!$A$3:$D$483,4,0),"")</f>
        <v>2.5</v>
      </c>
      <c r="Q109" s="98">
        <f>IFERROR(H109/VLOOKUP($A109,DATA!$A$3:$D$483,4,0),"")</f>
        <v>2.8333333333333335</v>
      </c>
      <c r="R109" s="98">
        <f>IFERROR(I109/VLOOKUP($A109,DATA!$A$3:$D$483,4,0),"")</f>
        <v>71.583333333333329</v>
      </c>
      <c r="S109" s="98">
        <f>IFERROR(R109*VLOOKUP(A109,DATA!$A$3:$E$466,5,0),"")</f>
        <v>35.791666666666664</v>
      </c>
      <c r="T109" s="97" t="str">
        <f t="shared" si="1"/>
        <v>Красная полка</v>
      </c>
    </row>
    <row r="110" spans="1:20" ht="15" thickBot="1">
      <c r="A110" s="57">
        <v>406246</v>
      </c>
      <c r="B110" s="58" t="s">
        <v>104</v>
      </c>
      <c r="C110" s="58" t="s">
        <v>12</v>
      </c>
      <c r="D110" s="59">
        <v>596</v>
      </c>
      <c r="E110" s="59">
        <v>414</v>
      </c>
      <c r="F110" s="59">
        <v>332</v>
      </c>
      <c r="G110" s="59">
        <v>54</v>
      </c>
      <c r="H110" s="59">
        <v>0</v>
      </c>
      <c r="I110" s="96">
        <v>1396</v>
      </c>
      <c r="J110" s="97"/>
      <c r="K110" s="97" t="str">
        <f>IFERROR(VLOOKUP(A110,DATA!$A$3:$B$348,2,0),"")</f>
        <v>Липтон 1,0л в ассортименте</v>
      </c>
      <c r="L110" s="97"/>
      <c r="M110" s="98">
        <f>IFERROR(D110/VLOOKUP($A110,DATA!$A$3:$D$483,4,0),"")</f>
        <v>49.666666666666664</v>
      </c>
      <c r="N110" s="98">
        <f>IFERROR(E110/VLOOKUP($A110,DATA!$A$3:$D$483,4,0),"")</f>
        <v>34.5</v>
      </c>
      <c r="O110" s="98">
        <f>IFERROR(F110/VLOOKUP($A110,DATA!$A$3:$D$483,4,0),"")</f>
        <v>27.666666666666668</v>
      </c>
      <c r="P110" s="98">
        <f>IFERROR(G110/VLOOKUP($A110,DATA!$A$3:$D$483,4,0),"")</f>
        <v>4.5</v>
      </c>
      <c r="Q110" s="98">
        <f>IFERROR(H110/VLOOKUP($A110,DATA!$A$3:$D$483,4,0),"")</f>
        <v>0</v>
      </c>
      <c r="R110" s="98">
        <f>IFERROR(I110/VLOOKUP($A110,DATA!$A$3:$D$483,4,0),"")</f>
        <v>116.33333333333333</v>
      </c>
      <c r="S110" s="98">
        <f>IFERROR(R110*VLOOKUP(A110,DATA!$A$3:$E$466,5,0),"")</f>
        <v>116.33333333333333</v>
      </c>
      <c r="T110" s="97" t="str">
        <f t="shared" si="1"/>
        <v>Красная полка</v>
      </c>
    </row>
    <row r="111" spans="1:20" ht="15" thickBot="1">
      <c r="A111" s="57">
        <v>358869</v>
      </c>
      <c r="B111" s="58" t="s">
        <v>106</v>
      </c>
      <c r="C111" s="58" t="s">
        <v>12</v>
      </c>
      <c r="D111" s="59">
        <v>970</v>
      </c>
      <c r="E111" s="59">
        <v>579</v>
      </c>
      <c r="F111" s="59">
        <v>465</v>
      </c>
      <c r="G111" s="59">
        <v>76</v>
      </c>
      <c r="H111" s="59">
        <v>0</v>
      </c>
      <c r="I111" s="96">
        <v>2090</v>
      </c>
      <c r="J111" s="97"/>
      <c r="K111" s="97" t="str">
        <f>IFERROR(VLOOKUP(A111,DATA!$A$3:$B$348,2,0),"")</f>
        <v>Липтон 1,0л в ассортименте</v>
      </c>
      <c r="L111" s="97"/>
      <c r="M111" s="98">
        <f>IFERROR(D111/VLOOKUP($A111,DATA!$A$3:$D$483,4,0),"")</f>
        <v>80.833333333333329</v>
      </c>
      <c r="N111" s="98">
        <f>IFERROR(E111/VLOOKUP($A111,DATA!$A$3:$D$483,4,0),"")</f>
        <v>48.25</v>
      </c>
      <c r="O111" s="98">
        <f>IFERROR(F111/VLOOKUP($A111,DATA!$A$3:$D$483,4,0),"")</f>
        <v>38.75</v>
      </c>
      <c r="P111" s="98">
        <f>IFERROR(G111/VLOOKUP($A111,DATA!$A$3:$D$483,4,0),"")</f>
        <v>6.333333333333333</v>
      </c>
      <c r="Q111" s="98">
        <f>IFERROR(H111/VLOOKUP($A111,DATA!$A$3:$D$483,4,0),"")</f>
        <v>0</v>
      </c>
      <c r="R111" s="98">
        <f>IFERROR(I111/VLOOKUP($A111,DATA!$A$3:$D$483,4,0),"")</f>
        <v>174.16666666666666</v>
      </c>
      <c r="S111" s="98">
        <f>IFERROR(R111*VLOOKUP(A111,DATA!$A$3:$E$466,5,0),"")</f>
        <v>174.16666666666666</v>
      </c>
      <c r="T111" s="97" t="str">
        <f t="shared" si="1"/>
        <v>Красная полка</v>
      </c>
    </row>
    <row r="112" spans="1:20" ht="15" thickBot="1">
      <c r="A112" s="57">
        <v>358870</v>
      </c>
      <c r="B112" s="58" t="s">
        <v>105</v>
      </c>
      <c r="C112" s="58" t="s">
        <v>12</v>
      </c>
      <c r="D112" s="59">
        <v>1145</v>
      </c>
      <c r="E112" s="59">
        <v>683</v>
      </c>
      <c r="F112" s="59">
        <v>549</v>
      </c>
      <c r="G112" s="59">
        <v>89</v>
      </c>
      <c r="H112" s="59">
        <v>100</v>
      </c>
      <c r="I112" s="96">
        <v>2566</v>
      </c>
      <c r="J112" s="97"/>
      <c r="K112" s="97" t="str">
        <f>IFERROR(VLOOKUP(A112,DATA!$A$3:$B$348,2,0),"")</f>
        <v>Липтон 1,0л в ассортименте</v>
      </c>
      <c r="L112" s="97"/>
      <c r="M112" s="98">
        <f>IFERROR(D112/VLOOKUP($A112,DATA!$A$3:$D$483,4,0),"")</f>
        <v>95.416666666666671</v>
      </c>
      <c r="N112" s="98">
        <f>IFERROR(E112/VLOOKUP($A112,DATA!$A$3:$D$483,4,0),"")</f>
        <v>56.916666666666664</v>
      </c>
      <c r="O112" s="98">
        <f>IFERROR(F112/VLOOKUP($A112,DATA!$A$3:$D$483,4,0),"")</f>
        <v>45.75</v>
      </c>
      <c r="P112" s="98">
        <f>IFERROR(G112/VLOOKUP($A112,DATA!$A$3:$D$483,4,0),"")</f>
        <v>7.416666666666667</v>
      </c>
      <c r="Q112" s="98">
        <f>IFERROR(H112/VLOOKUP($A112,DATA!$A$3:$D$483,4,0),"")</f>
        <v>8.3333333333333339</v>
      </c>
      <c r="R112" s="98">
        <f>IFERROR(I112/VLOOKUP($A112,DATA!$A$3:$D$483,4,0),"")</f>
        <v>213.83333333333334</v>
      </c>
      <c r="S112" s="98">
        <f>IFERROR(R112*VLOOKUP(A112,DATA!$A$3:$E$466,5,0),"")</f>
        <v>213.83333333333334</v>
      </c>
      <c r="T112" s="97" t="str">
        <f t="shared" si="1"/>
        <v>Красная полка</v>
      </c>
    </row>
    <row r="113" spans="1:20" ht="15" thickBot="1">
      <c r="A113" s="57">
        <v>443277</v>
      </c>
      <c r="B113" s="58" t="s">
        <v>102</v>
      </c>
      <c r="C113" s="58" t="s">
        <v>12</v>
      </c>
      <c r="D113" s="59">
        <v>214</v>
      </c>
      <c r="E113" s="59">
        <v>136</v>
      </c>
      <c r="F113" s="59">
        <v>116</v>
      </c>
      <c r="G113" s="59">
        <v>19</v>
      </c>
      <c r="H113" s="59">
        <v>22</v>
      </c>
      <c r="I113" s="96">
        <v>507</v>
      </c>
      <c r="J113" s="97"/>
      <c r="K113" s="97" t="str">
        <f>IFERROR(VLOOKUP(A113,DATA!$A$3:$B$348,2,0),"")</f>
        <v>Липтон 1,0л в ассортименте</v>
      </c>
      <c r="L113" s="97"/>
      <c r="M113" s="98">
        <f>IFERROR(D113/VLOOKUP($A113,DATA!$A$3:$D$483,4,0),"")</f>
        <v>17.833333333333332</v>
      </c>
      <c r="N113" s="98">
        <f>IFERROR(E113/VLOOKUP($A113,DATA!$A$3:$D$483,4,0),"")</f>
        <v>11.333333333333334</v>
      </c>
      <c r="O113" s="98">
        <f>IFERROR(F113/VLOOKUP($A113,DATA!$A$3:$D$483,4,0),"")</f>
        <v>9.6666666666666661</v>
      </c>
      <c r="P113" s="98">
        <f>IFERROR(G113/VLOOKUP($A113,DATA!$A$3:$D$483,4,0),"")</f>
        <v>1.5833333333333333</v>
      </c>
      <c r="Q113" s="98">
        <f>IFERROR(H113/VLOOKUP($A113,DATA!$A$3:$D$483,4,0),"")</f>
        <v>1.8333333333333333</v>
      </c>
      <c r="R113" s="98">
        <f>IFERROR(I113/VLOOKUP($A113,DATA!$A$3:$D$483,4,0),"")</f>
        <v>42.25</v>
      </c>
      <c r="S113" s="98">
        <f>IFERROR(R113*VLOOKUP(A113,DATA!$A$3:$E$466,5,0),"")</f>
        <v>42.25</v>
      </c>
      <c r="T113" s="97" t="str">
        <f t="shared" si="1"/>
        <v>Красная полка</v>
      </c>
    </row>
    <row r="114" spans="1:20" ht="15" thickBot="1">
      <c r="A114" s="57">
        <v>443273</v>
      </c>
      <c r="B114" s="58" t="s">
        <v>103</v>
      </c>
      <c r="C114" s="58" t="s">
        <v>12</v>
      </c>
      <c r="D114" s="59">
        <v>300</v>
      </c>
      <c r="E114" s="59">
        <v>212</v>
      </c>
      <c r="F114" s="59">
        <v>167</v>
      </c>
      <c r="G114" s="59">
        <v>27</v>
      </c>
      <c r="H114" s="59">
        <v>30</v>
      </c>
      <c r="I114" s="96">
        <v>736</v>
      </c>
      <c r="J114" s="97"/>
      <c r="K114" s="97" t="str">
        <f>IFERROR(VLOOKUP(A114,DATA!$A$3:$B$348,2,0),"")</f>
        <v>Липтон 1,0л в ассортименте</v>
      </c>
      <c r="L114" s="97"/>
      <c r="M114" s="98">
        <f>IFERROR(D114/VLOOKUP($A114,DATA!$A$3:$D$483,4,0),"")</f>
        <v>25</v>
      </c>
      <c r="N114" s="98">
        <f>IFERROR(E114/VLOOKUP($A114,DATA!$A$3:$D$483,4,0),"")</f>
        <v>17.666666666666668</v>
      </c>
      <c r="O114" s="98">
        <f>IFERROR(F114/VLOOKUP($A114,DATA!$A$3:$D$483,4,0),"")</f>
        <v>13.916666666666666</v>
      </c>
      <c r="P114" s="98">
        <f>IFERROR(G114/VLOOKUP($A114,DATA!$A$3:$D$483,4,0),"")</f>
        <v>2.25</v>
      </c>
      <c r="Q114" s="98">
        <f>IFERROR(H114/VLOOKUP($A114,DATA!$A$3:$D$483,4,0),"")</f>
        <v>2.5</v>
      </c>
      <c r="R114" s="98">
        <f>IFERROR(I114/VLOOKUP($A114,DATA!$A$3:$D$483,4,0),"")</f>
        <v>61.333333333333336</v>
      </c>
      <c r="S114" s="98">
        <f>IFERROR(R114*VLOOKUP(A114,DATA!$A$3:$E$466,5,0),"")</f>
        <v>61.333333333333336</v>
      </c>
      <c r="T114" s="97" t="str">
        <f t="shared" si="1"/>
        <v>Красная полка</v>
      </c>
    </row>
    <row r="115" spans="1:20" ht="15" thickBot="1">
      <c r="A115" s="57">
        <v>364531</v>
      </c>
      <c r="B115" s="58" t="s">
        <v>107</v>
      </c>
      <c r="C115" s="58" t="s">
        <v>12</v>
      </c>
      <c r="D115" s="59">
        <v>85</v>
      </c>
      <c r="E115" s="59">
        <v>89</v>
      </c>
      <c r="F115" s="59">
        <v>137</v>
      </c>
      <c r="G115" s="59">
        <v>24</v>
      </c>
      <c r="H115" s="59">
        <v>0</v>
      </c>
      <c r="I115" s="96">
        <v>335</v>
      </c>
      <c r="J115" s="97"/>
      <c r="K115" s="97" t="str">
        <f>IFERROR(VLOOKUP(A115,DATA!$A$3:$B$348,2,0),"")</f>
        <v>Липтон 1,0л в ассортименте</v>
      </c>
      <c r="L115" s="97"/>
      <c r="M115" s="98">
        <f>IFERROR(D115/VLOOKUP($A115,DATA!$A$3:$D$483,4,0),"")</f>
        <v>7.083333333333333</v>
      </c>
      <c r="N115" s="98">
        <f>IFERROR(E115/VLOOKUP($A115,DATA!$A$3:$D$483,4,0),"")</f>
        <v>7.416666666666667</v>
      </c>
      <c r="O115" s="98">
        <f>IFERROR(F115/VLOOKUP($A115,DATA!$A$3:$D$483,4,0),"")</f>
        <v>11.416666666666666</v>
      </c>
      <c r="P115" s="98">
        <f>IFERROR(G115/VLOOKUP($A115,DATA!$A$3:$D$483,4,0),"")</f>
        <v>2</v>
      </c>
      <c r="Q115" s="98">
        <f>IFERROR(H115/VLOOKUP($A115,DATA!$A$3:$D$483,4,0),"")</f>
        <v>0</v>
      </c>
      <c r="R115" s="98">
        <f>IFERROR(I115/VLOOKUP($A115,DATA!$A$3:$D$483,4,0),"")</f>
        <v>27.916666666666668</v>
      </c>
      <c r="S115" s="98">
        <f>IFERROR(R115*VLOOKUP(A115,DATA!$A$3:$E$466,5,0),"")</f>
        <v>27.916666666666668</v>
      </c>
      <c r="T115" s="97" t="str">
        <f t="shared" si="1"/>
        <v>Красная полка</v>
      </c>
    </row>
    <row r="116" spans="1:20" ht="15" thickBot="1">
      <c r="A116" s="57">
        <v>312580</v>
      </c>
      <c r="B116" s="58" t="s">
        <v>24</v>
      </c>
      <c r="C116" s="58" t="s">
        <v>12</v>
      </c>
      <c r="D116" s="59">
        <v>1388</v>
      </c>
      <c r="E116" s="59">
        <v>778</v>
      </c>
      <c r="F116" s="59">
        <v>606</v>
      </c>
      <c r="G116" s="59">
        <v>30</v>
      </c>
      <c r="H116" s="59">
        <v>120</v>
      </c>
      <c r="I116" s="96">
        <v>2922</v>
      </c>
      <c r="J116" s="97"/>
      <c r="K116" s="97" t="str">
        <f>IFERROR(VLOOKUP(A116,DATA!$A$3:$B$348,2,0),"")</f>
        <v>Квас Русский Дар 1,5л</v>
      </c>
      <c r="L116" s="97"/>
      <c r="M116" s="98">
        <f>IFERROR(D116/VLOOKUP($A116,DATA!$A$3:$D$483,4,0),"")</f>
        <v>231.33333333333334</v>
      </c>
      <c r="N116" s="98">
        <f>IFERROR(E116/VLOOKUP($A116,DATA!$A$3:$D$483,4,0),"")</f>
        <v>129.66666666666666</v>
      </c>
      <c r="O116" s="98">
        <f>IFERROR(F116/VLOOKUP($A116,DATA!$A$3:$D$483,4,0),"")</f>
        <v>101</v>
      </c>
      <c r="P116" s="98">
        <f>IFERROR(G116/VLOOKUP($A116,DATA!$A$3:$D$483,4,0),"")</f>
        <v>5</v>
      </c>
      <c r="Q116" s="98">
        <f>IFERROR(H116/VLOOKUP($A116,DATA!$A$3:$D$483,4,0),"")</f>
        <v>20</v>
      </c>
      <c r="R116" s="98">
        <f>IFERROR(I116/VLOOKUP($A116,DATA!$A$3:$D$483,4,0),"")</f>
        <v>487</v>
      </c>
      <c r="S116" s="98">
        <f>IFERROR(R116*VLOOKUP(A116,DATA!$A$3:$E$466,5,0),"")</f>
        <v>365.25</v>
      </c>
      <c r="T116" s="97" t="str">
        <f t="shared" si="1"/>
        <v>Красная полка</v>
      </c>
    </row>
    <row r="117" spans="1:20">
      <c r="J117" s="97"/>
      <c r="K117" s="97" t="str">
        <f>IFERROR(VLOOKUP(A117,DATA!$A$3:$B$348,2,0),"")</f>
        <v/>
      </c>
      <c r="L117" s="97"/>
      <c r="M117" s="98" t="str">
        <f>IFERROR(D117/VLOOKUP($A117,DATA!$A$3:$D$483,4,0),"")</f>
        <v/>
      </c>
      <c r="N117" s="98" t="str">
        <f>IFERROR(E117/VLOOKUP($A117,DATA!$A$3:$D$483,4,0),"")</f>
        <v/>
      </c>
      <c r="O117" s="98" t="str">
        <f>IFERROR(F117/VLOOKUP($A117,DATA!$A$3:$D$483,4,0),"")</f>
        <v/>
      </c>
      <c r="P117" s="98" t="str">
        <f>IFERROR(G117/VLOOKUP($A117,DATA!$A$3:$D$483,4,0),"")</f>
        <v/>
      </c>
      <c r="Q117" s="98" t="str">
        <f>IFERROR(H117/VLOOKUP($A117,DATA!$A$3:$D$483,4,0),"")</f>
        <v/>
      </c>
      <c r="R117" s="98" t="str">
        <f>IFERROR(I117/VLOOKUP($A117,DATA!$A$3:$D$483,4,0),"")</f>
        <v/>
      </c>
      <c r="S117" s="98" t="str">
        <f>IFERROR(R117*VLOOKUP(A117,DATA!$A$3:$E$466,5,0),"")</f>
        <v/>
      </c>
      <c r="T117" s="97" t="str">
        <f t="shared" si="1"/>
        <v/>
      </c>
    </row>
    <row r="118" spans="1:20">
      <c r="J118" s="97"/>
      <c r="K118" s="97" t="str">
        <f>IFERROR(VLOOKUP(A118,DATA!$A$3:$B$348,2,0),"")</f>
        <v/>
      </c>
      <c r="L118" s="97"/>
      <c r="M118" s="98" t="str">
        <f>IFERROR(D118/VLOOKUP($A118,DATA!$A$3:$D$483,4,0),"")</f>
        <v/>
      </c>
      <c r="N118" s="98" t="str">
        <f>IFERROR(E118/VLOOKUP($A118,DATA!$A$3:$D$483,4,0),"")</f>
        <v/>
      </c>
      <c r="O118" s="98" t="str">
        <f>IFERROR(F118/VLOOKUP($A118,DATA!$A$3:$D$483,4,0),"")</f>
        <v/>
      </c>
      <c r="P118" s="98" t="str">
        <f>IFERROR(G118/VLOOKUP($A118,DATA!$A$3:$D$483,4,0),"")</f>
        <v/>
      </c>
      <c r="Q118" s="98" t="str">
        <f>IFERROR(H118/VLOOKUP($A118,DATA!$A$3:$D$483,4,0),"")</f>
        <v/>
      </c>
      <c r="R118" s="98" t="str">
        <f>IFERROR(I118/VLOOKUP($A118,DATA!$A$3:$D$483,4,0),"")</f>
        <v/>
      </c>
      <c r="S118" s="98" t="str">
        <f>IFERROR(R118*VLOOKUP(A118,DATA!$A$3:$E$466,5,0),"")</f>
        <v/>
      </c>
      <c r="T118" s="97" t="str">
        <f t="shared" si="1"/>
        <v/>
      </c>
    </row>
    <row r="119" spans="1:20">
      <c r="J119" s="97"/>
      <c r="K119" s="97" t="str">
        <f>IFERROR(VLOOKUP(A119,DATA!$A$3:$B$348,2,0),"")</f>
        <v/>
      </c>
      <c r="L119" s="97"/>
      <c r="M119" s="98" t="str">
        <f>IFERROR(D119/VLOOKUP($A119,DATA!$A$3:$D$483,4,0),"")</f>
        <v/>
      </c>
      <c r="N119" s="98" t="str">
        <f>IFERROR(E119/VLOOKUP($A119,DATA!$A$3:$D$483,4,0),"")</f>
        <v/>
      </c>
      <c r="O119" s="98" t="str">
        <f>IFERROR(F119/VLOOKUP($A119,DATA!$A$3:$D$483,4,0),"")</f>
        <v/>
      </c>
      <c r="P119" s="98" t="str">
        <f>IFERROR(G119/VLOOKUP($A119,DATA!$A$3:$D$483,4,0),"")</f>
        <v/>
      </c>
      <c r="Q119" s="98" t="str">
        <f>IFERROR(H119/VLOOKUP($A119,DATA!$A$3:$D$483,4,0),"")</f>
        <v/>
      </c>
      <c r="R119" s="98" t="str">
        <f>IFERROR(I119/VLOOKUP($A119,DATA!$A$3:$D$483,4,0),"")</f>
        <v/>
      </c>
      <c r="S119" s="98" t="str">
        <f>IFERROR(R119*VLOOKUP(A119,DATA!$A$3:$E$466,5,0),"")</f>
        <v/>
      </c>
      <c r="T119" s="97" t="str">
        <f t="shared" si="1"/>
        <v/>
      </c>
    </row>
    <row r="120" spans="1:20">
      <c r="J120" s="97"/>
      <c r="K120" s="97" t="str">
        <f>IFERROR(VLOOKUP(A120,DATA!$A$3:$B$348,2,0),"")</f>
        <v/>
      </c>
      <c r="L120" s="97"/>
      <c r="M120" s="98" t="str">
        <f>IFERROR(D120/VLOOKUP($A120,DATA!$A$3:$D$483,4,0),"")</f>
        <v/>
      </c>
      <c r="N120" s="98" t="str">
        <f>IFERROR(E120/VLOOKUP($A120,DATA!$A$3:$D$483,4,0),"")</f>
        <v/>
      </c>
      <c r="O120" s="98" t="str">
        <f>IFERROR(F120/VLOOKUP($A120,DATA!$A$3:$D$483,4,0),"")</f>
        <v/>
      </c>
      <c r="P120" s="98" t="str">
        <f>IFERROR(G120/VLOOKUP($A120,DATA!$A$3:$D$483,4,0),"")</f>
        <v/>
      </c>
      <c r="Q120" s="98" t="str">
        <f>IFERROR(H120/VLOOKUP($A120,DATA!$A$3:$D$483,4,0),"")</f>
        <v/>
      </c>
      <c r="R120" s="98" t="str">
        <f>IFERROR(I120/VLOOKUP($A120,DATA!$A$3:$D$483,4,0),"")</f>
        <v/>
      </c>
      <c r="S120" s="98" t="str">
        <f>IFERROR(R120*VLOOKUP(A120,DATA!$A$3:$E$466,5,0),"")</f>
        <v/>
      </c>
      <c r="T120" s="97" t="str">
        <f t="shared" si="1"/>
        <v/>
      </c>
    </row>
    <row r="121" spans="1:20">
      <c r="J121" s="97"/>
      <c r="K121" s="97" t="str">
        <f>IFERROR(VLOOKUP(A121,DATA!$A$3:$B$348,2,0),"")</f>
        <v/>
      </c>
      <c r="L121" s="97"/>
      <c r="M121" s="98" t="str">
        <f>IFERROR(D121/VLOOKUP($A121,DATA!$A$3:$D$483,4,0),"")</f>
        <v/>
      </c>
      <c r="N121" s="98" t="str">
        <f>IFERROR(E121/VLOOKUP($A121,DATA!$A$3:$D$483,4,0),"")</f>
        <v/>
      </c>
      <c r="O121" s="98" t="str">
        <f>IFERROR(F121/VLOOKUP($A121,DATA!$A$3:$D$483,4,0),"")</f>
        <v/>
      </c>
      <c r="P121" s="98" t="str">
        <f>IFERROR(G121/VLOOKUP($A121,DATA!$A$3:$D$483,4,0),"")</f>
        <v/>
      </c>
      <c r="Q121" s="98" t="str">
        <f>IFERROR(H121/VLOOKUP($A121,DATA!$A$3:$D$483,4,0),"")</f>
        <v/>
      </c>
      <c r="R121" s="98" t="str">
        <f>IFERROR(I121/VLOOKUP($A121,DATA!$A$3:$D$483,4,0),"")</f>
        <v/>
      </c>
      <c r="S121" s="98" t="str">
        <f>IFERROR(R121*VLOOKUP(A121,DATA!$A$3:$E$466,5,0),"")</f>
        <v/>
      </c>
      <c r="T121" s="97" t="str">
        <f t="shared" si="1"/>
        <v/>
      </c>
    </row>
    <row r="122" spans="1:20">
      <c r="J122" s="97"/>
      <c r="K122" s="97" t="str">
        <f>IFERROR(VLOOKUP(A122,DATA!$A$3:$B$348,2,0),"")</f>
        <v/>
      </c>
      <c r="L122" s="97"/>
      <c r="M122" s="98" t="str">
        <f>IFERROR(D122/VLOOKUP($A122,DATA!$A$3:$D$483,4,0),"")</f>
        <v/>
      </c>
      <c r="N122" s="98" t="str">
        <f>IFERROR(E122/VLOOKUP($A122,DATA!$A$3:$D$483,4,0),"")</f>
        <v/>
      </c>
      <c r="O122" s="98" t="str">
        <f>IFERROR(F122/VLOOKUP($A122,DATA!$A$3:$D$483,4,0),"")</f>
        <v/>
      </c>
      <c r="P122" s="98" t="str">
        <f>IFERROR(G122/VLOOKUP($A122,DATA!$A$3:$D$483,4,0),"")</f>
        <v/>
      </c>
      <c r="Q122" s="98" t="str">
        <f>IFERROR(H122/VLOOKUP($A122,DATA!$A$3:$D$483,4,0),"")</f>
        <v/>
      </c>
      <c r="R122" s="98" t="str">
        <f>IFERROR(I122/VLOOKUP($A122,DATA!$A$3:$D$483,4,0),"")</f>
        <v/>
      </c>
      <c r="S122" s="98" t="str">
        <f>IFERROR(R122*VLOOKUP(A122,DATA!$A$3:$E$466,5,0),"")</f>
        <v/>
      </c>
      <c r="T122" s="97" t="str">
        <f t="shared" si="1"/>
        <v/>
      </c>
    </row>
    <row r="123" spans="1:20">
      <c r="J123" s="97"/>
      <c r="K123" s="97" t="str">
        <f>IFERROR(VLOOKUP(A123,DATA!$A$3:$B$348,2,0),"")</f>
        <v/>
      </c>
      <c r="L123" s="97"/>
      <c r="M123" s="98" t="str">
        <f>IFERROR(D123/VLOOKUP($A123,DATA!$A$3:$D$483,4,0),"")</f>
        <v/>
      </c>
      <c r="N123" s="98" t="str">
        <f>IFERROR(E123/VLOOKUP($A123,DATA!$A$3:$D$483,4,0),"")</f>
        <v/>
      </c>
      <c r="O123" s="98" t="str">
        <f>IFERROR(F123/VLOOKUP($A123,DATA!$A$3:$D$483,4,0),"")</f>
        <v/>
      </c>
      <c r="P123" s="98" t="str">
        <f>IFERROR(G123/VLOOKUP($A123,DATA!$A$3:$D$483,4,0),"")</f>
        <v/>
      </c>
      <c r="Q123" s="98" t="str">
        <f>IFERROR(H123/VLOOKUP($A123,DATA!$A$3:$D$483,4,0),"")</f>
        <v/>
      </c>
      <c r="R123" s="98" t="str">
        <f>IFERROR(I123/VLOOKUP($A123,DATA!$A$3:$D$483,4,0),"")</f>
        <v/>
      </c>
      <c r="S123" s="98" t="str">
        <f>IFERROR(R123*VLOOKUP(A123,DATA!$A$3:$E$466,5,0),"")</f>
        <v/>
      </c>
      <c r="T123" s="97" t="str">
        <f t="shared" si="1"/>
        <v/>
      </c>
    </row>
    <row r="124" spans="1:20">
      <c r="J124" s="97"/>
      <c r="K124" s="97" t="str">
        <f>IFERROR(VLOOKUP(A124,DATA!$A$3:$B$348,2,0),"")</f>
        <v/>
      </c>
      <c r="L124" s="97"/>
      <c r="M124" s="98" t="str">
        <f>IFERROR(D124/VLOOKUP($A124,DATA!$A$3:$D$483,4,0),"")</f>
        <v/>
      </c>
      <c r="N124" s="98" t="str">
        <f>IFERROR(E124/VLOOKUP($A124,DATA!$A$3:$D$483,4,0),"")</f>
        <v/>
      </c>
      <c r="O124" s="98" t="str">
        <f>IFERROR(F124/VLOOKUP($A124,DATA!$A$3:$D$483,4,0),"")</f>
        <v/>
      </c>
      <c r="P124" s="98" t="str">
        <f>IFERROR(G124/VLOOKUP($A124,DATA!$A$3:$D$483,4,0),"")</f>
        <v/>
      </c>
      <c r="Q124" s="98" t="str">
        <f>IFERROR(H124/VLOOKUP($A124,DATA!$A$3:$D$483,4,0),"")</f>
        <v/>
      </c>
      <c r="R124" s="98" t="str">
        <f>IFERROR(I124/VLOOKUP($A124,DATA!$A$3:$D$483,4,0),"")</f>
        <v/>
      </c>
      <c r="S124" s="98" t="str">
        <f>IFERROR(R124*VLOOKUP(A124,DATA!$A$3:$E$466,5,0),"")</f>
        <v/>
      </c>
      <c r="T124" s="97" t="str">
        <f t="shared" si="1"/>
        <v/>
      </c>
    </row>
    <row r="125" spans="1:20">
      <c r="J125" s="97"/>
      <c r="K125" s="97" t="str">
        <f>IFERROR(VLOOKUP(A125,DATA!$A$3:$B$348,2,0),"")</f>
        <v/>
      </c>
      <c r="L125" s="97"/>
      <c r="M125" s="98" t="str">
        <f>IFERROR(D125/VLOOKUP($A125,DATA!$A$3:$D$483,4,0),"")</f>
        <v/>
      </c>
      <c r="N125" s="98" t="str">
        <f>IFERROR(E125/VLOOKUP($A125,DATA!$A$3:$D$483,4,0),"")</f>
        <v/>
      </c>
      <c r="O125" s="98" t="str">
        <f>IFERROR(F125/VLOOKUP($A125,DATA!$A$3:$D$483,4,0),"")</f>
        <v/>
      </c>
      <c r="P125" s="98" t="str">
        <f>IFERROR(G125/VLOOKUP($A125,DATA!$A$3:$D$483,4,0),"")</f>
        <v/>
      </c>
      <c r="Q125" s="98" t="str">
        <f>IFERROR(H125/VLOOKUP($A125,DATA!$A$3:$D$483,4,0),"")</f>
        <v/>
      </c>
      <c r="R125" s="98" t="str">
        <f>IFERROR(I125/VLOOKUP($A125,DATA!$A$3:$D$483,4,0),"")</f>
        <v/>
      </c>
      <c r="S125" s="98" t="str">
        <f>IFERROR(R125*VLOOKUP(A125,DATA!$A$3:$E$466,5,0),"")</f>
        <v/>
      </c>
      <c r="T125" s="97" t="str">
        <f t="shared" si="1"/>
        <v/>
      </c>
    </row>
    <row r="126" spans="1:20">
      <c r="J126" s="97"/>
      <c r="K126" s="97" t="str">
        <f>IFERROR(VLOOKUP(A126,DATA!$A$3:$B$348,2,0),"")</f>
        <v/>
      </c>
      <c r="L126" s="97"/>
      <c r="M126" s="98" t="str">
        <f>IFERROR(D126/VLOOKUP($A126,DATA!$A$3:$D$483,4,0),"")</f>
        <v/>
      </c>
      <c r="N126" s="98" t="str">
        <f>IFERROR(E126/VLOOKUP($A126,DATA!$A$3:$D$483,4,0),"")</f>
        <v/>
      </c>
      <c r="O126" s="98" t="str">
        <f>IFERROR(F126/VLOOKUP($A126,DATA!$A$3:$D$483,4,0),"")</f>
        <v/>
      </c>
      <c r="P126" s="98" t="str">
        <f>IFERROR(G126/VLOOKUP($A126,DATA!$A$3:$D$483,4,0),"")</f>
        <v/>
      </c>
      <c r="Q126" s="98" t="str">
        <f>IFERROR(H126/VLOOKUP($A126,DATA!$A$3:$D$483,4,0),"")</f>
        <v/>
      </c>
      <c r="R126" s="98" t="str">
        <f>IFERROR(I126/VLOOKUP($A126,DATA!$A$3:$D$483,4,0),"")</f>
        <v/>
      </c>
      <c r="S126" s="98" t="str">
        <f>IFERROR(R126*VLOOKUP(A126,DATA!$A$3:$E$466,5,0),"")</f>
        <v/>
      </c>
      <c r="T126" s="97" t="str">
        <f t="shared" si="1"/>
        <v/>
      </c>
    </row>
    <row r="127" spans="1:20">
      <c r="J127" s="97"/>
      <c r="K127" s="97" t="str">
        <f>IFERROR(VLOOKUP(A127,DATA!$A$3:$B$348,2,0),"")</f>
        <v/>
      </c>
      <c r="L127" s="97"/>
      <c r="M127" s="98" t="str">
        <f>IFERROR(D127/VLOOKUP($A127,DATA!$A$3:$D$483,4,0),"")</f>
        <v/>
      </c>
      <c r="N127" s="98" t="str">
        <f>IFERROR(E127/VLOOKUP($A127,DATA!$A$3:$D$483,4,0),"")</f>
        <v/>
      </c>
      <c r="O127" s="98" t="str">
        <f>IFERROR(F127/VLOOKUP($A127,DATA!$A$3:$D$483,4,0),"")</f>
        <v/>
      </c>
      <c r="P127" s="98" t="str">
        <f>IFERROR(G127/VLOOKUP($A127,DATA!$A$3:$D$483,4,0),"")</f>
        <v/>
      </c>
      <c r="Q127" s="98" t="str">
        <f>IFERROR(H127/VLOOKUP($A127,DATA!$A$3:$D$483,4,0),"")</f>
        <v/>
      </c>
      <c r="R127" s="98" t="str">
        <f>IFERROR(I127/VLOOKUP($A127,DATA!$A$3:$D$483,4,0),"")</f>
        <v/>
      </c>
      <c r="S127" s="98" t="str">
        <f>IFERROR(R127*VLOOKUP(A127,DATA!$A$3:$E$466,5,0),"")</f>
        <v/>
      </c>
      <c r="T127" s="97" t="str">
        <f t="shared" si="1"/>
        <v/>
      </c>
    </row>
    <row r="128" spans="1:20">
      <c r="J128" s="97"/>
      <c r="K128" s="97" t="str">
        <f>IFERROR(VLOOKUP(A128,DATA!$A$3:$B$348,2,0),"")</f>
        <v/>
      </c>
      <c r="L128" s="97"/>
      <c r="M128" s="98" t="str">
        <f>IFERROR(D128/VLOOKUP($A128,DATA!$A$3:$D$483,4,0),"")</f>
        <v/>
      </c>
      <c r="N128" s="98" t="str">
        <f>IFERROR(E128/VLOOKUP($A128,DATA!$A$3:$D$483,4,0),"")</f>
        <v/>
      </c>
      <c r="O128" s="98" t="str">
        <f>IFERROR(F128/VLOOKUP($A128,DATA!$A$3:$D$483,4,0),"")</f>
        <v/>
      </c>
      <c r="P128" s="98" t="str">
        <f>IFERROR(G128/VLOOKUP($A128,DATA!$A$3:$D$483,4,0),"")</f>
        <v/>
      </c>
      <c r="Q128" s="98" t="str">
        <f>IFERROR(H128/VLOOKUP($A128,DATA!$A$3:$D$483,4,0),"")</f>
        <v/>
      </c>
      <c r="R128" s="98" t="str">
        <f>IFERROR(I128/VLOOKUP($A128,DATA!$A$3:$D$483,4,0),"")</f>
        <v/>
      </c>
      <c r="S128" s="98" t="str">
        <f>IFERROR(R128*VLOOKUP(A128,DATA!$A$3:$E$466,5,0),"")</f>
        <v/>
      </c>
      <c r="T128" s="97" t="str">
        <f t="shared" si="1"/>
        <v/>
      </c>
    </row>
    <row r="129" spans="10:20">
      <c r="J129" s="97"/>
      <c r="K129" s="97" t="str">
        <f>IFERROR(VLOOKUP(A129,DATA!$A$3:$B$348,2,0),"")</f>
        <v/>
      </c>
      <c r="L129" s="97"/>
      <c r="M129" s="98" t="str">
        <f>IFERROR(D129/VLOOKUP($A129,DATA!$A$3:$D$483,4,0),"")</f>
        <v/>
      </c>
      <c r="N129" s="98" t="str">
        <f>IFERROR(E129/VLOOKUP($A129,DATA!$A$3:$D$483,4,0),"")</f>
        <v/>
      </c>
      <c r="O129" s="98" t="str">
        <f>IFERROR(F129/VLOOKUP($A129,DATA!$A$3:$D$483,4,0),"")</f>
        <v/>
      </c>
      <c r="P129" s="98" t="str">
        <f>IFERROR(G129/VLOOKUP($A129,DATA!$A$3:$D$483,4,0),"")</f>
        <v/>
      </c>
      <c r="Q129" s="98" t="str">
        <f>IFERROR(H129/VLOOKUP($A129,DATA!$A$3:$D$483,4,0),"")</f>
        <v/>
      </c>
      <c r="R129" s="98" t="str">
        <f>IFERROR(I129/VLOOKUP($A129,DATA!$A$3:$D$483,4,0),"")</f>
        <v/>
      </c>
      <c r="S129" s="98" t="str">
        <f>IFERROR(R129*VLOOKUP(A129,DATA!$A$3:$E$466,5,0),"")</f>
        <v/>
      </c>
      <c r="T129" s="97" t="str">
        <f t="shared" si="1"/>
        <v/>
      </c>
    </row>
    <row r="130" spans="10:20">
      <c r="J130" s="97"/>
      <c r="K130" s="97" t="str">
        <f>IFERROR(VLOOKUP(A130,DATA!$A$3:$B$348,2,0),"")</f>
        <v/>
      </c>
      <c r="L130" s="97"/>
      <c r="M130" s="98" t="str">
        <f>IFERROR(D130/VLOOKUP($A130,DATA!$A$3:$D$483,4,0),"")</f>
        <v/>
      </c>
      <c r="N130" s="98" t="str">
        <f>IFERROR(E130/VLOOKUP($A130,DATA!$A$3:$D$483,4,0),"")</f>
        <v/>
      </c>
      <c r="O130" s="98" t="str">
        <f>IFERROR(F130/VLOOKUP($A130,DATA!$A$3:$D$483,4,0),"")</f>
        <v/>
      </c>
      <c r="P130" s="98" t="str">
        <f>IFERROR(G130/VLOOKUP($A130,DATA!$A$3:$D$483,4,0),"")</f>
        <v/>
      </c>
      <c r="Q130" s="98" t="str">
        <f>IFERROR(H130/VLOOKUP($A130,DATA!$A$3:$D$483,4,0),"")</f>
        <v/>
      </c>
      <c r="R130" s="98" t="str">
        <f>IFERROR(I130/VLOOKUP($A130,DATA!$A$3:$D$483,4,0),"")</f>
        <v/>
      </c>
      <c r="S130" s="98" t="str">
        <f>IFERROR(R130*VLOOKUP(A130,DATA!$A$3:$E$466,5,0),"")</f>
        <v/>
      </c>
      <c r="T130" s="97" t="str">
        <f t="shared" si="1"/>
        <v/>
      </c>
    </row>
    <row r="131" spans="10:20">
      <c r="J131" s="97"/>
      <c r="K131" s="97" t="str">
        <f>IFERROR(VLOOKUP(A131,DATA!$A$3:$B$348,2,0),"")</f>
        <v/>
      </c>
      <c r="L131" s="97"/>
      <c r="M131" s="98" t="str">
        <f>IFERROR(D131/VLOOKUP($A131,DATA!$A$3:$D$483,4,0),"")</f>
        <v/>
      </c>
      <c r="N131" s="98" t="str">
        <f>IFERROR(E131/VLOOKUP($A131,DATA!$A$3:$D$483,4,0),"")</f>
        <v/>
      </c>
      <c r="O131" s="98" t="str">
        <f>IFERROR(F131/VLOOKUP($A131,DATA!$A$3:$D$483,4,0),"")</f>
        <v/>
      </c>
      <c r="P131" s="98" t="str">
        <f>IFERROR(G131/VLOOKUP($A131,DATA!$A$3:$D$483,4,0),"")</f>
        <v/>
      </c>
      <c r="Q131" s="98" t="str">
        <f>IFERROR(H131/VLOOKUP($A131,DATA!$A$3:$D$483,4,0),"")</f>
        <v/>
      </c>
      <c r="R131" s="98" t="str">
        <f>IFERROR(I131/VLOOKUP($A131,DATA!$A$3:$D$483,4,0),"")</f>
        <v/>
      </c>
      <c r="S131" s="98" t="str">
        <f>IFERROR(R131*VLOOKUP(A131,DATA!$A$3:$E$466,5,0),"")</f>
        <v/>
      </c>
      <c r="T131" s="97" t="str">
        <f t="shared" si="1"/>
        <v/>
      </c>
    </row>
    <row r="132" spans="10:20">
      <c r="J132" s="97"/>
      <c r="K132" s="97" t="str">
        <f>IFERROR(VLOOKUP(A132,DATA!$A$3:$B$348,2,0),"")</f>
        <v/>
      </c>
      <c r="L132" s="97"/>
      <c r="M132" s="98" t="str">
        <f>IFERROR(D132/VLOOKUP($A132,DATA!$A$3:$D$483,4,0),"")</f>
        <v/>
      </c>
      <c r="N132" s="98" t="str">
        <f>IFERROR(E132/VLOOKUP($A132,DATA!$A$3:$D$483,4,0),"")</f>
        <v/>
      </c>
      <c r="O132" s="98" t="str">
        <f>IFERROR(F132/VLOOKUP($A132,DATA!$A$3:$D$483,4,0),"")</f>
        <v/>
      </c>
      <c r="P132" s="98" t="str">
        <f>IFERROR(G132/VLOOKUP($A132,DATA!$A$3:$D$483,4,0),"")</f>
        <v/>
      </c>
      <c r="Q132" s="98" t="str">
        <f>IFERROR(H132/VLOOKUP($A132,DATA!$A$3:$D$483,4,0),"")</f>
        <v/>
      </c>
      <c r="R132" s="98" t="str">
        <f>IFERROR(I132/VLOOKUP($A132,DATA!$A$3:$D$483,4,0),"")</f>
        <v/>
      </c>
      <c r="S132" s="98" t="str">
        <f>IFERROR(R132*VLOOKUP(A132,DATA!$A$3:$E$466,5,0),"")</f>
        <v/>
      </c>
      <c r="T132" s="97" t="str">
        <f t="shared" si="1"/>
        <v/>
      </c>
    </row>
    <row r="133" spans="10:20">
      <c r="J133" s="97"/>
      <c r="K133" s="97" t="str">
        <f>IFERROR(VLOOKUP(A133,DATA!$A$3:$B$348,2,0),"")</f>
        <v/>
      </c>
      <c r="L133" s="97"/>
      <c r="M133" s="98" t="str">
        <f>IFERROR(D133/VLOOKUP($A133,DATA!$A$3:$D$483,4,0),"")</f>
        <v/>
      </c>
      <c r="N133" s="98" t="str">
        <f>IFERROR(E133/VLOOKUP($A133,DATA!$A$3:$D$483,4,0),"")</f>
        <v/>
      </c>
      <c r="O133" s="98" t="str">
        <f>IFERROR(F133/VLOOKUP($A133,DATA!$A$3:$D$483,4,0),"")</f>
        <v/>
      </c>
      <c r="P133" s="98" t="str">
        <f>IFERROR(G133/VLOOKUP($A133,DATA!$A$3:$D$483,4,0),"")</f>
        <v/>
      </c>
      <c r="Q133" s="98" t="str">
        <f>IFERROR(H133/VLOOKUP($A133,DATA!$A$3:$D$483,4,0),"")</f>
        <v/>
      </c>
      <c r="R133" s="98" t="str">
        <f>IFERROR(I133/VLOOKUP($A133,DATA!$A$3:$D$483,4,0),"")</f>
        <v/>
      </c>
      <c r="S133" s="98" t="str">
        <f>IFERROR(R133*VLOOKUP(A133,DATA!$A$3:$E$466,5,0),"")</f>
        <v/>
      </c>
      <c r="T133" s="97" t="str">
        <f t="shared" ref="T133:T196" si="2">IF(C133=0,"",C133)</f>
        <v/>
      </c>
    </row>
    <row r="134" spans="10:20">
      <c r="J134" s="97"/>
      <c r="K134" s="97" t="str">
        <f>IFERROR(VLOOKUP(A134,DATA!$A$3:$B$348,2,0),"")</f>
        <v/>
      </c>
      <c r="L134" s="97"/>
      <c r="M134" s="98" t="str">
        <f>IFERROR(D134/VLOOKUP($A134,DATA!$A$3:$D$483,4,0),"")</f>
        <v/>
      </c>
      <c r="N134" s="98" t="str">
        <f>IFERROR(E134/VLOOKUP($A134,DATA!$A$3:$D$483,4,0),"")</f>
        <v/>
      </c>
      <c r="O134" s="98" t="str">
        <f>IFERROR(F134/VLOOKUP($A134,DATA!$A$3:$D$483,4,0),"")</f>
        <v/>
      </c>
      <c r="P134" s="98" t="str">
        <f>IFERROR(G134/VLOOKUP($A134,DATA!$A$3:$D$483,4,0),"")</f>
        <v/>
      </c>
      <c r="Q134" s="98" t="str">
        <f>IFERROR(H134/VLOOKUP($A134,DATA!$A$3:$D$483,4,0),"")</f>
        <v/>
      </c>
      <c r="R134" s="98" t="str">
        <f>IFERROR(I134/VLOOKUP($A134,DATA!$A$3:$D$483,4,0),"")</f>
        <v/>
      </c>
      <c r="S134" s="98" t="str">
        <f>IFERROR(R134*VLOOKUP(A134,DATA!$A$3:$E$466,5,0),"")</f>
        <v/>
      </c>
      <c r="T134" s="97" t="str">
        <f t="shared" si="2"/>
        <v/>
      </c>
    </row>
    <row r="135" spans="10:20">
      <c r="J135" s="97"/>
      <c r="K135" s="97" t="str">
        <f>IFERROR(VLOOKUP(A135,DATA!$A$3:$B$348,2,0),"")</f>
        <v/>
      </c>
      <c r="L135" s="97"/>
      <c r="M135" s="98" t="str">
        <f>IFERROR(D135/VLOOKUP($A135,DATA!$A$3:$D$483,4,0),"")</f>
        <v/>
      </c>
      <c r="N135" s="98" t="str">
        <f>IFERROR(E135/VLOOKUP($A135,DATA!$A$3:$D$483,4,0),"")</f>
        <v/>
      </c>
      <c r="O135" s="98" t="str">
        <f>IFERROR(F135/VLOOKUP($A135,DATA!$A$3:$D$483,4,0),"")</f>
        <v/>
      </c>
      <c r="P135" s="98" t="str">
        <f>IFERROR(G135/VLOOKUP($A135,DATA!$A$3:$D$483,4,0),"")</f>
        <v/>
      </c>
      <c r="Q135" s="98" t="str">
        <f>IFERROR(H135/VLOOKUP($A135,DATA!$A$3:$D$483,4,0),"")</f>
        <v/>
      </c>
      <c r="R135" s="98" t="str">
        <f>IFERROR(I135/VLOOKUP($A135,DATA!$A$3:$D$483,4,0),"")</f>
        <v/>
      </c>
      <c r="S135" s="98" t="str">
        <f>IFERROR(R135*VLOOKUP(A135,DATA!$A$3:$E$466,5,0),"")</f>
        <v/>
      </c>
      <c r="T135" s="97" t="str">
        <f t="shared" si="2"/>
        <v/>
      </c>
    </row>
    <row r="136" spans="10:20">
      <c r="J136" s="97"/>
      <c r="K136" s="97" t="str">
        <f>IFERROR(VLOOKUP(A136,DATA!$A$3:$B$348,2,0),"")</f>
        <v/>
      </c>
      <c r="L136" s="97"/>
      <c r="M136" s="98" t="str">
        <f>IFERROR(D136/VLOOKUP($A136,DATA!$A$3:$D$483,4,0),"")</f>
        <v/>
      </c>
      <c r="N136" s="98" t="str">
        <f>IFERROR(E136/VLOOKUP($A136,DATA!$A$3:$D$483,4,0),"")</f>
        <v/>
      </c>
      <c r="O136" s="98" t="str">
        <f>IFERROR(F136/VLOOKUP($A136,DATA!$A$3:$D$483,4,0),"")</f>
        <v/>
      </c>
      <c r="P136" s="98" t="str">
        <f>IFERROR(G136/VLOOKUP($A136,DATA!$A$3:$D$483,4,0),"")</f>
        <v/>
      </c>
      <c r="Q136" s="98" t="str">
        <f>IFERROR(H136/VLOOKUP($A136,DATA!$A$3:$D$483,4,0),"")</f>
        <v/>
      </c>
      <c r="R136" s="98" t="str">
        <f>IFERROR(I136/VLOOKUP($A136,DATA!$A$3:$D$483,4,0),"")</f>
        <v/>
      </c>
      <c r="S136" s="98" t="str">
        <f>IFERROR(R136*VLOOKUP(A136,DATA!$A$3:$E$466,5,0),"")</f>
        <v/>
      </c>
      <c r="T136" s="97" t="str">
        <f t="shared" si="2"/>
        <v/>
      </c>
    </row>
    <row r="137" spans="10:20">
      <c r="J137" s="97"/>
      <c r="K137" s="97" t="str">
        <f>IFERROR(VLOOKUP(A137,DATA!$A$3:$B$348,2,0),"")</f>
        <v/>
      </c>
      <c r="L137" s="97"/>
      <c r="M137" s="98" t="str">
        <f>IFERROR(D137/VLOOKUP($A137,DATA!$A$3:$D$483,4,0),"")</f>
        <v/>
      </c>
      <c r="N137" s="98" t="str">
        <f>IFERROR(E137/VLOOKUP($A137,DATA!$A$3:$D$483,4,0),"")</f>
        <v/>
      </c>
      <c r="O137" s="98" t="str">
        <f>IFERROR(F137/VLOOKUP($A137,DATA!$A$3:$D$483,4,0),"")</f>
        <v/>
      </c>
      <c r="P137" s="98" t="str">
        <f>IFERROR(G137/VLOOKUP($A137,DATA!$A$3:$D$483,4,0),"")</f>
        <v/>
      </c>
      <c r="Q137" s="98" t="str">
        <f>IFERROR(H137/VLOOKUP($A137,DATA!$A$3:$D$483,4,0),"")</f>
        <v/>
      </c>
      <c r="R137" s="98" t="str">
        <f>IFERROR(I137/VLOOKUP($A137,DATA!$A$3:$D$483,4,0),"")</f>
        <v/>
      </c>
      <c r="S137" s="98" t="str">
        <f>IFERROR(R137*VLOOKUP(A137,DATA!$A$3:$E$466,5,0),"")</f>
        <v/>
      </c>
      <c r="T137" s="97" t="str">
        <f t="shared" si="2"/>
        <v/>
      </c>
    </row>
    <row r="138" spans="10:20">
      <c r="J138" s="97"/>
      <c r="K138" s="97" t="str">
        <f>IFERROR(VLOOKUP(A138,DATA!$A$3:$B$348,2,0),"")</f>
        <v/>
      </c>
      <c r="L138" s="97"/>
      <c r="M138" s="98" t="str">
        <f>IFERROR(D138/VLOOKUP($A138,DATA!$A$3:$D$483,4,0),"")</f>
        <v/>
      </c>
      <c r="N138" s="98" t="str">
        <f>IFERROR(E138/VLOOKUP($A138,DATA!$A$3:$D$483,4,0),"")</f>
        <v/>
      </c>
      <c r="O138" s="98" t="str">
        <f>IFERROR(F138/VLOOKUP($A138,DATA!$A$3:$D$483,4,0),"")</f>
        <v/>
      </c>
      <c r="P138" s="98" t="str">
        <f>IFERROR(G138/VLOOKUP($A138,DATA!$A$3:$D$483,4,0),"")</f>
        <v/>
      </c>
      <c r="Q138" s="98" t="str">
        <f>IFERROR(H138/VLOOKUP($A138,DATA!$A$3:$D$483,4,0),"")</f>
        <v/>
      </c>
      <c r="R138" s="98" t="str">
        <f>IFERROR(I138/VLOOKUP($A138,DATA!$A$3:$D$483,4,0),"")</f>
        <v/>
      </c>
      <c r="S138" s="98" t="str">
        <f>IFERROR(R138*VLOOKUP(A138,DATA!$A$3:$E$466,5,0),"")</f>
        <v/>
      </c>
      <c r="T138" s="97" t="str">
        <f t="shared" si="2"/>
        <v/>
      </c>
    </row>
    <row r="139" spans="10:20">
      <c r="J139" s="97"/>
      <c r="K139" s="97" t="str">
        <f>IFERROR(VLOOKUP(A139,DATA!$A$3:$B$348,2,0),"")</f>
        <v/>
      </c>
      <c r="L139" s="97"/>
      <c r="M139" s="98" t="str">
        <f>IFERROR(D139/VLOOKUP($A139,DATA!$A$3:$D$483,4,0),"")</f>
        <v/>
      </c>
      <c r="N139" s="98" t="str">
        <f>IFERROR(E139/VLOOKUP($A139,DATA!$A$3:$D$483,4,0),"")</f>
        <v/>
      </c>
      <c r="O139" s="98" t="str">
        <f>IFERROR(F139/VLOOKUP($A139,DATA!$A$3:$D$483,4,0),"")</f>
        <v/>
      </c>
      <c r="P139" s="98" t="str">
        <f>IFERROR(G139/VLOOKUP($A139,DATA!$A$3:$D$483,4,0),"")</f>
        <v/>
      </c>
      <c r="Q139" s="98" t="str">
        <f>IFERROR(H139/VLOOKUP($A139,DATA!$A$3:$D$483,4,0),"")</f>
        <v/>
      </c>
      <c r="R139" s="98" t="str">
        <f>IFERROR(I139/VLOOKUP($A139,DATA!$A$3:$D$483,4,0),"")</f>
        <v/>
      </c>
      <c r="S139" s="98" t="str">
        <f>IFERROR(R139*VLOOKUP(A139,DATA!$A$3:$E$466,5,0),"")</f>
        <v/>
      </c>
      <c r="T139" s="97" t="str">
        <f t="shared" si="2"/>
        <v/>
      </c>
    </row>
    <row r="140" spans="10:20">
      <c r="J140" s="97"/>
      <c r="K140" s="97" t="str">
        <f>IFERROR(VLOOKUP(A140,DATA!$A$3:$B$348,2,0),"")</f>
        <v/>
      </c>
      <c r="L140" s="97"/>
      <c r="M140" s="98" t="str">
        <f>IFERROR(D140/VLOOKUP($A140,DATA!$A$3:$D$483,4,0),"")</f>
        <v/>
      </c>
      <c r="N140" s="98" t="str">
        <f>IFERROR(E140/VLOOKUP($A140,DATA!$A$3:$D$483,4,0),"")</f>
        <v/>
      </c>
      <c r="O140" s="98" t="str">
        <f>IFERROR(F140/VLOOKUP($A140,DATA!$A$3:$D$483,4,0),"")</f>
        <v/>
      </c>
      <c r="P140" s="98" t="str">
        <f>IFERROR(G140/VLOOKUP($A140,DATA!$A$3:$D$483,4,0),"")</f>
        <v/>
      </c>
      <c r="Q140" s="98" t="str">
        <f>IFERROR(H140/VLOOKUP($A140,DATA!$A$3:$D$483,4,0),"")</f>
        <v/>
      </c>
      <c r="R140" s="98" t="str">
        <f>IFERROR(I140/VLOOKUP($A140,DATA!$A$3:$D$483,4,0),"")</f>
        <v/>
      </c>
      <c r="S140" s="98" t="str">
        <f>IFERROR(R140*VLOOKUP(A140,DATA!$A$3:$E$466,5,0),"")</f>
        <v/>
      </c>
      <c r="T140" s="97" t="str">
        <f t="shared" si="2"/>
        <v/>
      </c>
    </row>
    <row r="141" spans="10:20">
      <c r="J141" s="97"/>
      <c r="K141" s="97" t="str">
        <f>IFERROR(VLOOKUP(A141,DATA!$A$3:$B$348,2,0),"")</f>
        <v/>
      </c>
      <c r="L141" s="97"/>
      <c r="M141" s="98" t="str">
        <f>IFERROR(D141/VLOOKUP($A141,DATA!$A$3:$D$483,4,0),"")</f>
        <v/>
      </c>
      <c r="N141" s="98" t="str">
        <f>IFERROR(E141/VLOOKUP($A141,DATA!$A$3:$D$483,4,0),"")</f>
        <v/>
      </c>
      <c r="O141" s="98" t="str">
        <f>IFERROR(F141/VLOOKUP($A141,DATA!$A$3:$D$483,4,0),"")</f>
        <v/>
      </c>
      <c r="P141" s="98" t="str">
        <f>IFERROR(G141/VLOOKUP($A141,DATA!$A$3:$D$483,4,0),"")</f>
        <v/>
      </c>
      <c r="Q141" s="98" t="str">
        <f>IFERROR(H141/VLOOKUP($A141,DATA!$A$3:$D$483,4,0),"")</f>
        <v/>
      </c>
      <c r="R141" s="98" t="str">
        <f>IFERROR(I141/VLOOKUP($A141,DATA!$A$3:$D$483,4,0),"")</f>
        <v/>
      </c>
      <c r="S141" s="98" t="str">
        <f>IFERROR(R141*VLOOKUP(A141,DATA!$A$3:$E$466,5,0),"")</f>
        <v/>
      </c>
      <c r="T141" s="97" t="str">
        <f t="shared" si="2"/>
        <v/>
      </c>
    </row>
    <row r="142" spans="10:20">
      <c r="J142" s="97"/>
      <c r="K142" s="97" t="str">
        <f>IFERROR(VLOOKUP(A142,DATA!$A$3:$B$348,2,0),"")</f>
        <v/>
      </c>
      <c r="L142" s="97"/>
      <c r="M142" s="98" t="str">
        <f>IFERROR(D142/VLOOKUP($A142,DATA!$A$3:$D$483,4,0),"")</f>
        <v/>
      </c>
      <c r="N142" s="98" t="str">
        <f>IFERROR(E142/VLOOKUP($A142,DATA!$A$3:$D$483,4,0),"")</f>
        <v/>
      </c>
      <c r="O142" s="98" t="str">
        <f>IFERROR(F142/VLOOKUP($A142,DATA!$A$3:$D$483,4,0),"")</f>
        <v/>
      </c>
      <c r="P142" s="98" t="str">
        <f>IFERROR(G142/VLOOKUP($A142,DATA!$A$3:$D$483,4,0),"")</f>
        <v/>
      </c>
      <c r="Q142" s="98" t="str">
        <f>IFERROR(H142/VLOOKUP($A142,DATA!$A$3:$D$483,4,0),"")</f>
        <v/>
      </c>
      <c r="R142" s="98" t="str">
        <f>IFERROR(I142/VLOOKUP($A142,DATA!$A$3:$D$483,4,0),"")</f>
        <v/>
      </c>
      <c r="S142" s="98" t="str">
        <f>IFERROR(R142*VLOOKUP(A142,DATA!$A$3:$E$466,5,0),"")</f>
        <v/>
      </c>
      <c r="T142" s="97" t="str">
        <f t="shared" si="2"/>
        <v/>
      </c>
    </row>
    <row r="143" spans="10:20">
      <c r="J143" s="97"/>
      <c r="K143" s="97" t="str">
        <f>IFERROR(VLOOKUP(A143,DATA!$A$3:$B$348,2,0),"")</f>
        <v/>
      </c>
      <c r="L143" s="97"/>
      <c r="M143" s="98" t="str">
        <f>IFERROR(D143/VLOOKUP($A143,DATA!$A$3:$D$483,4,0),"")</f>
        <v/>
      </c>
      <c r="N143" s="98" t="str">
        <f>IFERROR(E143/VLOOKUP($A143,DATA!$A$3:$D$483,4,0),"")</f>
        <v/>
      </c>
      <c r="O143" s="98" t="str">
        <f>IFERROR(F143/VLOOKUP($A143,DATA!$A$3:$D$483,4,0),"")</f>
        <v/>
      </c>
      <c r="P143" s="98" t="str">
        <f>IFERROR(G143/VLOOKUP($A143,DATA!$A$3:$D$483,4,0),"")</f>
        <v/>
      </c>
      <c r="Q143" s="98" t="str">
        <f>IFERROR(H143/VLOOKUP($A143,DATA!$A$3:$D$483,4,0),"")</f>
        <v/>
      </c>
      <c r="R143" s="98" t="str">
        <f>IFERROR(I143/VLOOKUP($A143,DATA!$A$3:$D$483,4,0),"")</f>
        <v/>
      </c>
      <c r="S143" s="98" t="str">
        <f>IFERROR(R143*VLOOKUP(A143,DATA!$A$3:$E$466,5,0),"")</f>
        <v/>
      </c>
      <c r="T143" s="97" t="str">
        <f t="shared" si="2"/>
        <v/>
      </c>
    </row>
    <row r="144" spans="10:20">
      <c r="J144" s="97"/>
      <c r="K144" s="97" t="str">
        <f>IFERROR(VLOOKUP(A144,DATA!$A$3:$B$348,2,0),"")</f>
        <v/>
      </c>
      <c r="L144" s="97"/>
      <c r="M144" s="98" t="str">
        <f>IFERROR(D144/VLOOKUP($A144,DATA!$A$3:$D$483,4,0),"")</f>
        <v/>
      </c>
      <c r="N144" s="98" t="str">
        <f>IFERROR(E144/VLOOKUP($A144,DATA!$A$3:$D$483,4,0),"")</f>
        <v/>
      </c>
      <c r="O144" s="98" t="str">
        <f>IFERROR(F144/VLOOKUP($A144,DATA!$A$3:$D$483,4,0),"")</f>
        <v/>
      </c>
      <c r="P144" s="98" t="str">
        <f>IFERROR(G144/VLOOKUP($A144,DATA!$A$3:$D$483,4,0),"")</f>
        <v/>
      </c>
      <c r="Q144" s="98" t="str">
        <f>IFERROR(H144/VLOOKUP($A144,DATA!$A$3:$D$483,4,0),"")</f>
        <v/>
      </c>
      <c r="R144" s="98" t="str">
        <f>IFERROR(I144/VLOOKUP($A144,DATA!$A$3:$D$483,4,0),"")</f>
        <v/>
      </c>
      <c r="S144" s="98" t="str">
        <f>IFERROR(R144*VLOOKUP(A144,DATA!$A$3:$E$466,5,0),"")</f>
        <v/>
      </c>
      <c r="T144" s="97" t="str">
        <f t="shared" si="2"/>
        <v/>
      </c>
    </row>
    <row r="145" spans="10:20">
      <c r="J145" s="97"/>
      <c r="K145" s="97" t="str">
        <f>IFERROR(VLOOKUP(A145,DATA!$A$3:$B$348,2,0),"")</f>
        <v/>
      </c>
      <c r="L145" s="97"/>
      <c r="M145" s="98" t="str">
        <f>IFERROR(D145/VLOOKUP($A145,DATA!$A$3:$D$483,4,0),"")</f>
        <v/>
      </c>
      <c r="N145" s="98" t="str">
        <f>IFERROR(E145/VLOOKUP($A145,DATA!$A$3:$D$483,4,0),"")</f>
        <v/>
      </c>
      <c r="O145" s="98" t="str">
        <f>IFERROR(F145/VLOOKUP($A145,DATA!$A$3:$D$483,4,0),"")</f>
        <v/>
      </c>
      <c r="P145" s="98" t="str">
        <f>IFERROR(G145/VLOOKUP($A145,DATA!$A$3:$D$483,4,0),"")</f>
        <v/>
      </c>
      <c r="Q145" s="98" t="str">
        <f>IFERROR(H145/VLOOKUP($A145,DATA!$A$3:$D$483,4,0),"")</f>
        <v/>
      </c>
      <c r="R145" s="98" t="str">
        <f>IFERROR(I145/VLOOKUP($A145,DATA!$A$3:$D$483,4,0),"")</f>
        <v/>
      </c>
      <c r="S145" s="98" t="str">
        <f>IFERROR(R145*VLOOKUP(A145,DATA!$A$3:$E$466,5,0),"")</f>
        <v/>
      </c>
      <c r="T145" s="97" t="str">
        <f t="shared" si="2"/>
        <v/>
      </c>
    </row>
    <row r="146" spans="10:20">
      <c r="J146" s="97"/>
      <c r="K146" s="97" t="str">
        <f>IFERROR(VLOOKUP(A146,DATA!$A$3:$B$348,2,0),"")</f>
        <v/>
      </c>
      <c r="L146" s="97"/>
      <c r="M146" s="98" t="str">
        <f>IFERROR(D146/VLOOKUP($A146,DATA!$A$3:$D$483,4,0),"")</f>
        <v/>
      </c>
      <c r="N146" s="98" t="str">
        <f>IFERROR(E146/VLOOKUP($A146,DATA!$A$3:$D$483,4,0),"")</f>
        <v/>
      </c>
      <c r="O146" s="98" t="str">
        <f>IFERROR(F146/VLOOKUP($A146,DATA!$A$3:$D$483,4,0),"")</f>
        <v/>
      </c>
      <c r="P146" s="98" t="str">
        <f>IFERROR(G146/VLOOKUP($A146,DATA!$A$3:$D$483,4,0),"")</f>
        <v/>
      </c>
      <c r="Q146" s="98" t="str">
        <f>IFERROR(H146/VLOOKUP($A146,DATA!$A$3:$D$483,4,0),"")</f>
        <v/>
      </c>
      <c r="R146" s="98" t="str">
        <f>IFERROR(I146/VLOOKUP($A146,DATA!$A$3:$D$483,4,0),"")</f>
        <v/>
      </c>
      <c r="S146" s="98" t="str">
        <f>IFERROR(R146*VLOOKUP(A146,DATA!$A$3:$E$466,5,0),"")</f>
        <v/>
      </c>
      <c r="T146" s="97" t="str">
        <f t="shared" si="2"/>
        <v/>
      </c>
    </row>
    <row r="147" spans="10:20">
      <c r="J147" s="97"/>
      <c r="K147" s="97" t="str">
        <f>IFERROR(VLOOKUP(A147,DATA!$A$3:$B$348,2,0),"")</f>
        <v/>
      </c>
      <c r="L147" s="97"/>
      <c r="M147" s="98" t="str">
        <f>IFERROR(D147/VLOOKUP($A147,DATA!$A$3:$D$483,4,0),"")</f>
        <v/>
      </c>
      <c r="N147" s="98" t="str">
        <f>IFERROR(E147/VLOOKUP($A147,DATA!$A$3:$D$483,4,0),"")</f>
        <v/>
      </c>
      <c r="O147" s="98" t="str">
        <f>IFERROR(F147/VLOOKUP($A147,DATA!$A$3:$D$483,4,0),"")</f>
        <v/>
      </c>
      <c r="P147" s="98" t="str">
        <f>IFERROR(G147/VLOOKUP($A147,DATA!$A$3:$D$483,4,0),"")</f>
        <v/>
      </c>
      <c r="Q147" s="98" t="str">
        <f>IFERROR(H147/VLOOKUP($A147,DATA!$A$3:$D$483,4,0),"")</f>
        <v/>
      </c>
      <c r="R147" s="98" t="str">
        <f>IFERROR(I147/VLOOKUP($A147,DATA!$A$3:$D$483,4,0),"")</f>
        <v/>
      </c>
      <c r="S147" s="98" t="str">
        <f>IFERROR(R147*VLOOKUP(A147,DATA!$A$3:$E$466,5,0),"")</f>
        <v/>
      </c>
      <c r="T147" s="97" t="str">
        <f t="shared" si="2"/>
        <v/>
      </c>
    </row>
    <row r="148" spans="10:20">
      <c r="J148" s="97"/>
      <c r="K148" s="97" t="str">
        <f>IFERROR(VLOOKUP(A148,DATA!$A$3:$B$348,2,0),"")</f>
        <v/>
      </c>
      <c r="L148" s="97"/>
      <c r="M148" s="98" t="str">
        <f>IFERROR(D148/VLOOKUP($A148,DATA!$A$3:$D$483,4,0),"")</f>
        <v/>
      </c>
      <c r="N148" s="98" t="str">
        <f>IFERROR(E148/VLOOKUP($A148,DATA!$A$3:$D$483,4,0),"")</f>
        <v/>
      </c>
      <c r="O148" s="98" t="str">
        <f>IFERROR(F148/VLOOKUP($A148,DATA!$A$3:$D$483,4,0),"")</f>
        <v/>
      </c>
      <c r="P148" s="98" t="str">
        <f>IFERROR(G148/VLOOKUP($A148,DATA!$A$3:$D$483,4,0),"")</f>
        <v/>
      </c>
      <c r="Q148" s="98" t="str">
        <f>IFERROR(H148/VLOOKUP($A148,DATA!$A$3:$D$483,4,0),"")</f>
        <v/>
      </c>
      <c r="R148" s="98" t="str">
        <f>IFERROR(I148/VLOOKUP($A148,DATA!$A$3:$D$483,4,0),"")</f>
        <v/>
      </c>
      <c r="S148" s="98" t="str">
        <f>IFERROR(R148*VLOOKUP(A148,DATA!$A$3:$E$466,5,0),"")</f>
        <v/>
      </c>
      <c r="T148" s="97" t="str">
        <f t="shared" si="2"/>
        <v/>
      </c>
    </row>
    <row r="149" spans="10:20">
      <c r="J149" s="97"/>
      <c r="K149" s="97" t="str">
        <f>IFERROR(VLOOKUP(A149,DATA!$A$3:$B$348,2,0),"")</f>
        <v/>
      </c>
      <c r="L149" s="97"/>
      <c r="M149" s="98" t="str">
        <f>IFERROR(D149/VLOOKUP($A149,DATA!$A$3:$D$483,4,0),"")</f>
        <v/>
      </c>
      <c r="N149" s="98" t="str">
        <f>IFERROR(E149/VLOOKUP($A149,DATA!$A$3:$D$483,4,0),"")</f>
        <v/>
      </c>
      <c r="O149" s="98" t="str">
        <f>IFERROR(F149/VLOOKUP($A149,DATA!$A$3:$D$483,4,0),"")</f>
        <v/>
      </c>
      <c r="P149" s="98" t="str">
        <f>IFERROR(G149/VLOOKUP($A149,DATA!$A$3:$D$483,4,0),"")</f>
        <v/>
      </c>
      <c r="Q149" s="98" t="str">
        <f>IFERROR(H149/VLOOKUP($A149,DATA!$A$3:$D$483,4,0),"")</f>
        <v/>
      </c>
      <c r="R149" s="98" t="str">
        <f>IFERROR(I149/VLOOKUP($A149,DATA!$A$3:$D$483,4,0),"")</f>
        <v/>
      </c>
      <c r="S149" s="98" t="str">
        <f>IFERROR(R149*VLOOKUP(A149,DATA!$A$3:$E$466,5,0),"")</f>
        <v/>
      </c>
      <c r="T149" s="97" t="str">
        <f t="shared" si="2"/>
        <v/>
      </c>
    </row>
    <row r="150" spans="10:20">
      <c r="J150" s="97"/>
      <c r="K150" s="97" t="str">
        <f>IFERROR(VLOOKUP(A150,DATA!$A$3:$B$348,2,0),"")</f>
        <v/>
      </c>
      <c r="L150" s="97"/>
      <c r="M150" s="98" t="str">
        <f>IFERROR(D150/VLOOKUP($A150,DATA!$A$3:$D$483,4,0),"")</f>
        <v/>
      </c>
      <c r="N150" s="98" t="str">
        <f>IFERROR(E150/VLOOKUP($A150,DATA!$A$3:$D$483,4,0),"")</f>
        <v/>
      </c>
      <c r="O150" s="98" t="str">
        <f>IFERROR(F150/VLOOKUP($A150,DATA!$A$3:$D$483,4,0),"")</f>
        <v/>
      </c>
      <c r="P150" s="98" t="str">
        <f>IFERROR(G150/VLOOKUP($A150,DATA!$A$3:$D$483,4,0),"")</f>
        <v/>
      </c>
      <c r="Q150" s="98" t="str">
        <f>IFERROR(H150/VLOOKUP($A150,DATA!$A$3:$D$483,4,0),"")</f>
        <v/>
      </c>
      <c r="R150" s="98" t="str">
        <f>IFERROR(I150/VLOOKUP($A150,DATA!$A$3:$D$483,4,0),"")</f>
        <v/>
      </c>
      <c r="S150" s="98" t="str">
        <f>IFERROR(R150*VLOOKUP(A150,DATA!$A$3:$E$466,5,0),"")</f>
        <v/>
      </c>
      <c r="T150" s="97" t="str">
        <f t="shared" si="2"/>
        <v/>
      </c>
    </row>
    <row r="151" spans="10:20">
      <c r="J151" s="97"/>
      <c r="K151" s="97" t="str">
        <f>IFERROR(VLOOKUP(A151,DATA!$A$3:$B$348,2,0),"")</f>
        <v/>
      </c>
      <c r="L151" s="97"/>
      <c r="M151" s="98" t="str">
        <f>IFERROR(D151/VLOOKUP($A151,DATA!$A$3:$D$483,4,0),"")</f>
        <v/>
      </c>
      <c r="N151" s="98" t="str">
        <f>IFERROR(E151/VLOOKUP($A151,DATA!$A$3:$D$483,4,0),"")</f>
        <v/>
      </c>
      <c r="O151" s="98" t="str">
        <f>IFERROR(F151/VLOOKUP($A151,DATA!$A$3:$D$483,4,0),"")</f>
        <v/>
      </c>
      <c r="P151" s="98" t="str">
        <f>IFERROR(G151/VLOOKUP($A151,DATA!$A$3:$D$483,4,0),"")</f>
        <v/>
      </c>
      <c r="Q151" s="98" t="str">
        <f>IFERROR(H151/VLOOKUP($A151,DATA!$A$3:$D$483,4,0),"")</f>
        <v/>
      </c>
      <c r="R151" s="98" t="str">
        <f>IFERROR(I151/VLOOKUP($A151,DATA!$A$3:$D$483,4,0),"")</f>
        <v/>
      </c>
      <c r="S151" s="98" t="str">
        <f>IFERROR(R151*VLOOKUP(A151,DATA!$A$3:$E$466,5,0),"")</f>
        <v/>
      </c>
      <c r="T151" s="97" t="str">
        <f t="shared" si="2"/>
        <v/>
      </c>
    </row>
    <row r="152" spans="10:20">
      <c r="J152" s="97"/>
      <c r="K152" s="97" t="str">
        <f>IFERROR(VLOOKUP(A152,DATA!$A$3:$B$348,2,0),"")</f>
        <v/>
      </c>
      <c r="L152" s="97"/>
      <c r="M152" s="98" t="str">
        <f>IFERROR(D152/VLOOKUP($A152,DATA!$A$3:$D$483,4,0),"")</f>
        <v/>
      </c>
      <c r="N152" s="98" t="str">
        <f>IFERROR(E152/VLOOKUP($A152,DATA!$A$3:$D$483,4,0),"")</f>
        <v/>
      </c>
      <c r="O152" s="98" t="str">
        <f>IFERROR(F152/VLOOKUP($A152,DATA!$A$3:$D$483,4,0),"")</f>
        <v/>
      </c>
      <c r="P152" s="98" t="str">
        <f>IFERROR(G152/VLOOKUP($A152,DATA!$A$3:$D$483,4,0),"")</f>
        <v/>
      </c>
      <c r="Q152" s="98" t="str">
        <f>IFERROR(H152/VLOOKUP($A152,DATA!$A$3:$D$483,4,0),"")</f>
        <v/>
      </c>
      <c r="R152" s="98" t="str">
        <f>IFERROR(I152/VLOOKUP($A152,DATA!$A$3:$D$483,4,0),"")</f>
        <v/>
      </c>
      <c r="S152" s="98" t="str">
        <f>IFERROR(R152*VLOOKUP(A152,DATA!$A$3:$E$466,5,0),"")</f>
        <v/>
      </c>
      <c r="T152" s="97" t="str">
        <f t="shared" si="2"/>
        <v/>
      </c>
    </row>
    <row r="153" spans="10:20">
      <c r="J153" s="97"/>
      <c r="K153" s="97" t="str">
        <f>IFERROR(VLOOKUP(A153,DATA!$A$3:$B$348,2,0),"")</f>
        <v/>
      </c>
      <c r="L153" s="97"/>
      <c r="M153" s="98" t="str">
        <f>IFERROR(D153/VLOOKUP($A153,DATA!$A$3:$D$483,4,0),"")</f>
        <v/>
      </c>
      <c r="N153" s="98" t="str">
        <f>IFERROR(E153/VLOOKUP($A153,DATA!$A$3:$D$483,4,0),"")</f>
        <v/>
      </c>
      <c r="O153" s="98" t="str">
        <f>IFERROR(F153/VLOOKUP($A153,DATA!$A$3:$D$483,4,0),"")</f>
        <v/>
      </c>
      <c r="P153" s="98" t="str">
        <f>IFERROR(G153/VLOOKUP($A153,DATA!$A$3:$D$483,4,0),"")</f>
        <v/>
      </c>
      <c r="Q153" s="98" t="str">
        <f>IFERROR(H153/VLOOKUP($A153,DATA!$A$3:$D$483,4,0),"")</f>
        <v/>
      </c>
      <c r="R153" s="98" t="str">
        <f>IFERROR(I153/VLOOKUP($A153,DATA!$A$3:$D$483,4,0),"")</f>
        <v/>
      </c>
      <c r="S153" s="98" t="str">
        <f>IFERROR(R153*VLOOKUP(A153,DATA!$A$3:$E$466,5,0),"")</f>
        <v/>
      </c>
      <c r="T153" s="97" t="str">
        <f t="shared" si="2"/>
        <v/>
      </c>
    </row>
    <row r="154" spans="10:20">
      <c r="J154" s="97"/>
      <c r="K154" s="97" t="str">
        <f>IFERROR(VLOOKUP(A154,DATA!$A$3:$B$348,2,0),"")</f>
        <v/>
      </c>
      <c r="L154" s="97"/>
      <c r="M154" s="98" t="str">
        <f>IFERROR(D154/VLOOKUP($A154,DATA!$A$3:$D$483,4,0),"")</f>
        <v/>
      </c>
      <c r="N154" s="98" t="str">
        <f>IFERROR(E154/VLOOKUP($A154,DATA!$A$3:$D$483,4,0),"")</f>
        <v/>
      </c>
      <c r="O154" s="98" t="str">
        <f>IFERROR(F154/VLOOKUP($A154,DATA!$A$3:$D$483,4,0),"")</f>
        <v/>
      </c>
      <c r="P154" s="98" t="str">
        <f>IFERROR(G154/VLOOKUP($A154,DATA!$A$3:$D$483,4,0),"")</f>
        <v/>
      </c>
      <c r="Q154" s="98" t="str">
        <f>IFERROR(H154/VLOOKUP($A154,DATA!$A$3:$D$483,4,0),"")</f>
        <v/>
      </c>
      <c r="R154" s="98" t="str">
        <f>IFERROR(I154/VLOOKUP($A154,DATA!$A$3:$D$483,4,0),"")</f>
        <v/>
      </c>
      <c r="S154" s="98" t="str">
        <f>IFERROR(R154*VLOOKUP(A154,DATA!$A$3:$E$466,5,0),"")</f>
        <v/>
      </c>
      <c r="T154" s="97" t="str">
        <f t="shared" si="2"/>
        <v/>
      </c>
    </row>
    <row r="155" spans="10:20">
      <c r="J155" s="97"/>
      <c r="K155" s="97" t="str">
        <f>IFERROR(VLOOKUP(A155,DATA!$A$3:$B$348,2,0),"")</f>
        <v/>
      </c>
      <c r="L155" s="97"/>
      <c r="M155" s="98" t="str">
        <f>IFERROR(D155/VLOOKUP($A155,DATA!$A$3:$D$483,4,0),"")</f>
        <v/>
      </c>
      <c r="N155" s="98" t="str">
        <f>IFERROR(E155/VLOOKUP($A155,DATA!$A$3:$D$483,4,0),"")</f>
        <v/>
      </c>
      <c r="O155" s="98" t="str">
        <f>IFERROR(F155/VLOOKUP($A155,DATA!$A$3:$D$483,4,0),"")</f>
        <v/>
      </c>
      <c r="P155" s="98" t="str">
        <f>IFERROR(G155/VLOOKUP($A155,DATA!$A$3:$D$483,4,0),"")</f>
        <v/>
      </c>
      <c r="Q155" s="98" t="str">
        <f>IFERROR(H155/VLOOKUP($A155,DATA!$A$3:$D$483,4,0),"")</f>
        <v/>
      </c>
      <c r="R155" s="98" t="str">
        <f>IFERROR(I155/VLOOKUP($A155,DATA!$A$3:$D$483,4,0),"")</f>
        <v/>
      </c>
      <c r="S155" s="98" t="str">
        <f>IFERROR(R155*VLOOKUP(A155,DATA!$A$3:$E$466,5,0),"")</f>
        <v/>
      </c>
      <c r="T155" s="97" t="str">
        <f t="shared" si="2"/>
        <v/>
      </c>
    </row>
    <row r="156" spans="10:20">
      <c r="J156" s="97"/>
      <c r="K156" s="97" t="str">
        <f>IFERROR(VLOOKUP(A156,DATA!$A$3:$B$348,2,0),"")</f>
        <v/>
      </c>
      <c r="L156" s="97"/>
      <c r="M156" s="98" t="str">
        <f>IFERROR(D156/VLOOKUP($A156,DATA!$A$3:$D$483,4,0),"")</f>
        <v/>
      </c>
      <c r="N156" s="98" t="str">
        <f>IFERROR(E156/VLOOKUP($A156,DATA!$A$3:$D$483,4,0),"")</f>
        <v/>
      </c>
      <c r="O156" s="98" t="str">
        <f>IFERROR(F156/VLOOKUP($A156,DATA!$A$3:$D$483,4,0),"")</f>
        <v/>
      </c>
      <c r="P156" s="98" t="str">
        <f>IFERROR(G156/VLOOKUP($A156,DATA!$A$3:$D$483,4,0),"")</f>
        <v/>
      </c>
      <c r="Q156" s="98" t="str">
        <f>IFERROR(H156/VLOOKUP($A156,DATA!$A$3:$D$483,4,0),"")</f>
        <v/>
      </c>
      <c r="R156" s="98" t="str">
        <f>IFERROR(I156/VLOOKUP($A156,DATA!$A$3:$D$483,4,0),"")</f>
        <v/>
      </c>
      <c r="S156" s="98" t="str">
        <f>IFERROR(R156*VLOOKUP(A156,DATA!$A$3:$E$466,5,0),"")</f>
        <v/>
      </c>
      <c r="T156" s="97" t="str">
        <f t="shared" si="2"/>
        <v/>
      </c>
    </row>
    <row r="157" spans="10:20">
      <c r="J157" s="97"/>
      <c r="K157" s="97" t="str">
        <f>IFERROR(VLOOKUP(A157,DATA!$A$3:$B$348,2,0),"")</f>
        <v/>
      </c>
      <c r="L157" s="97"/>
      <c r="M157" s="98" t="str">
        <f>IFERROR(D157/VLOOKUP($A157,DATA!$A$3:$D$483,4,0),"")</f>
        <v/>
      </c>
      <c r="N157" s="98" t="str">
        <f>IFERROR(E157/VLOOKUP($A157,DATA!$A$3:$D$483,4,0),"")</f>
        <v/>
      </c>
      <c r="O157" s="98" t="str">
        <f>IFERROR(F157/VLOOKUP($A157,DATA!$A$3:$D$483,4,0),"")</f>
        <v/>
      </c>
      <c r="P157" s="98" t="str">
        <f>IFERROR(G157/VLOOKUP($A157,DATA!$A$3:$D$483,4,0),"")</f>
        <v/>
      </c>
      <c r="Q157" s="98" t="str">
        <f>IFERROR(H157/VLOOKUP($A157,DATA!$A$3:$D$483,4,0),"")</f>
        <v/>
      </c>
      <c r="R157" s="98" t="str">
        <f>IFERROR(I157/VLOOKUP($A157,DATA!$A$3:$D$483,4,0),"")</f>
        <v/>
      </c>
      <c r="S157" s="98" t="str">
        <f>IFERROR(R157*VLOOKUP(A157,DATA!$A$3:$E$466,5,0),"")</f>
        <v/>
      </c>
      <c r="T157" s="97" t="str">
        <f t="shared" si="2"/>
        <v/>
      </c>
    </row>
    <row r="158" spans="10:20">
      <c r="J158" s="97"/>
      <c r="K158" s="97" t="str">
        <f>IFERROR(VLOOKUP(A158,DATA!$A$3:$B$348,2,0),"")</f>
        <v/>
      </c>
      <c r="L158" s="97"/>
      <c r="M158" s="98" t="str">
        <f>IFERROR(D158/VLOOKUP($A158,DATA!$A$3:$D$483,4,0),"")</f>
        <v/>
      </c>
      <c r="N158" s="98" t="str">
        <f>IFERROR(E158/VLOOKUP($A158,DATA!$A$3:$D$483,4,0),"")</f>
        <v/>
      </c>
      <c r="O158" s="98" t="str">
        <f>IFERROR(F158/VLOOKUP($A158,DATA!$A$3:$D$483,4,0),"")</f>
        <v/>
      </c>
      <c r="P158" s="98" t="str">
        <f>IFERROR(G158/VLOOKUP($A158,DATA!$A$3:$D$483,4,0),"")</f>
        <v/>
      </c>
      <c r="Q158" s="98" t="str">
        <f>IFERROR(H158/VLOOKUP($A158,DATA!$A$3:$D$483,4,0),"")</f>
        <v/>
      </c>
      <c r="R158" s="98" t="str">
        <f>IFERROR(I158/VLOOKUP($A158,DATA!$A$3:$D$483,4,0),"")</f>
        <v/>
      </c>
      <c r="S158" s="98" t="str">
        <f>IFERROR(R158*VLOOKUP(A158,DATA!$A$3:$E$466,5,0),"")</f>
        <v/>
      </c>
      <c r="T158" s="97" t="str">
        <f t="shared" si="2"/>
        <v/>
      </c>
    </row>
    <row r="159" spans="10:20">
      <c r="J159" s="97"/>
      <c r="K159" s="97" t="str">
        <f>IFERROR(VLOOKUP(A159,DATA!$A$3:$B$348,2,0),"")</f>
        <v/>
      </c>
      <c r="L159" s="97"/>
      <c r="M159" s="98" t="str">
        <f>IFERROR(D159/VLOOKUP($A159,DATA!$A$3:$D$483,4,0),"")</f>
        <v/>
      </c>
      <c r="N159" s="98" t="str">
        <f>IFERROR(E159/VLOOKUP($A159,DATA!$A$3:$D$483,4,0),"")</f>
        <v/>
      </c>
      <c r="O159" s="98" t="str">
        <f>IFERROR(F159/VLOOKUP($A159,DATA!$A$3:$D$483,4,0),"")</f>
        <v/>
      </c>
      <c r="P159" s="98" t="str">
        <f>IFERROR(G159/VLOOKUP($A159,DATA!$A$3:$D$483,4,0),"")</f>
        <v/>
      </c>
      <c r="Q159" s="98" t="str">
        <f>IFERROR(H159/VLOOKUP($A159,DATA!$A$3:$D$483,4,0),"")</f>
        <v/>
      </c>
      <c r="R159" s="98" t="str">
        <f>IFERROR(I159/VLOOKUP($A159,DATA!$A$3:$D$483,4,0),"")</f>
        <v/>
      </c>
      <c r="S159" s="98" t="str">
        <f>IFERROR(R159*VLOOKUP(A159,DATA!$A$3:$E$466,5,0),"")</f>
        <v/>
      </c>
      <c r="T159" s="97" t="str">
        <f t="shared" si="2"/>
        <v/>
      </c>
    </row>
    <row r="160" spans="10:20">
      <c r="J160" s="97"/>
      <c r="K160" s="97" t="str">
        <f>IFERROR(VLOOKUP(A160,DATA!$A$3:$B$348,2,0),"")</f>
        <v/>
      </c>
      <c r="L160" s="97"/>
      <c r="M160" s="98" t="str">
        <f>IFERROR(D160/VLOOKUP($A160,DATA!$A$3:$D$483,4,0),"")</f>
        <v/>
      </c>
      <c r="N160" s="98" t="str">
        <f>IFERROR(E160/VLOOKUP($A160,DATA!$A$3:$D$483,4,0),"")</f>
        <v/>
      </c>
      <c r="O160" s="98" t="str">
        <f>IFERROR(F160/VLOOKUP($A160,DATA!$A$3:$D$483,4,0),"")</f>
        <v/>
      </c>
      <c r="P160" s="98" t="str">
        <f>IFERROR(G160/VLOOKUP($A160,DATA!$A$3:$D$483,4,0),"")</f>
        <v/>
      </c>
      <c r="Q160" s="98" t="str">
        <f>IFERROR(H160/VLOOKUP($A160,DATA!$A$3:$D$483,4,0),"")</f>
        <v/>
      </c>
      <c r="R160" s="98" t="str">
        <f>IFERROR(I160/VLOOKUP($A160,DATA!$A$3:$D$483,4,0),"")</f>
        <v/>
      </c>
      <c r="S160" s="98" t="str">
        <f>IFERROR(R160*VLOOKUP(A160,DATA!$A$3:$E$466,5,0),"")</f>
        <v/>
      </c>
      <c r="T160" s="97" t="str">
        <f t="shared" si="2"/>
        <v/>
      </c>
    </row>
    <row r="161" spans="10:20">
      <c r="J161" s="97"/>
      <c r="K161" s="97" t="str">
        <f>IFERROR(VLOOKUP(A161,DATA!$A$3:$B$348,2,0),"")</f>
        <v/>
      </c>
      <c r="L161" s="97"/>
      <c r="M161" s="98" t="str">
        <f>IFERROR(D161/VLOOKUP($A161,DATA!$A$3:$D$483,4,0),"")</f>
        <v/>
      </c>
      <c r="N161" s="98" t="str">
        <f>IFERROR(E161/VLOOKUP($A161,DATA!$A$3:$D$483,4,0),"")</f>
        <v/>
      </c>
      <c r="O161" s="98" t="str">
        <f>IFERROR(F161/VLOOKUP($A161,DATA!$A$3:$D$483,4,0),"")</f>
        <v/>
      </c>
      <c r="P161" s="98" t="str">
        <f>IFERROR(G161/VLOOKUP($A161,DATA!$A$3:$D$483,4,0),"")</f>
        <v/>
      </c>
      <c r="Q161" s="98" t="str">
        <f>IFERROR(H161/VLOOKUP($A161,DATA!$A$3:$D$483,4,0),"")</f>
        <v/>
      </c>
      <c r="R161" s="98" t="str">
        <f>IFERROR(I161/VLOOKUP($A161,DATA!$A$3:$D$483,4,0),"")</f>
        <v/>
      </c>
      <c r="S161" s="98" t="str">
        <f>IFERROR(R161*VLOOKUP(A161,DATA!$A$3:$E$466,5,0),"")</f>
        <v/>
      </c>
      <c r="T161" s="97" t="str">
        <f t="shared" si="2"/>
        <v/>
      </c>
    </row>
    <row r="162" spans="10:20">
      <c r="J162" s="97"/>
      <c r="K162" s="97" t="str">
        <f>IFERROR(VLOOKUP(A162,DATA!$A$3:$B$348,2,0),"")</f>
        <v/>
      </c>
      <c r="L162" s="97"/>
      <c r="M162" s="98" t="str">
        <f>IFERROR(D162/VLOOKUP($A162,DATA!$A$3:$D$483,4,0),"")</f>
        <v/>
      </c>
      <c r="N162" s="98" t="str">
        <f>IFERROR(E162/VLOOKUP($A162,DATA!$A$3:$D$483,4,0),"")</f>
        <v/>
      </c>
      <c r="O162" s="98" t="str">
        <f>IFERROR(F162/VLOOKUP($A162,DATA!$A$3:$D$483,4,0),"")</f>
        <v/>
      </c>
      <c r="P162" s="98" t="str">
        <f>IFERROR(G162/VLOOKUP($A162,DATA!$A$3:$D$483,4,0),"")</f>
        <v/>
      </c>
      <c r="Q162" s="98" t="str">
        <f>IFERROR(H162/VLOOKUP($A162,DATA!$A$3:$D$483,4,0),"")</f>
        <v/>
      </c>
      <c r="R162" s="98" t="str">
        <f>IFERROR(I162/VLOOKUP($A162,DATA!$A$3:$D$483,4,0),"")</f>
        <v/>
      </c>
      <c r="S162" s="98" t="str">
        <f>IFERROR(R162*VLOOKUP(A162,DATA!$A$3:$E$466,5,0),"")</f>
        <v/>
      </c>
      <c r="T162" s="97" t="str">
        <f t="shared" si="2"/>
        <v/>
      </c>
    </row>
    <row r="163" spans="10:20">
      <c r="J163" s="97"/>
      <c r="K163" s="97" t="str">
        <f>IFERROR(VLOOKUP(A163,DATA!$A$3:$B$348,2,0),"")</f>
        <v/>
      </c>
      <c r="L163" s="97"/>
      <c r="M163" s="98" t="str">
        <f>IFERROR(D163/VLOOKUP($A163,DATA!$A$3:$D$483,4,0),"")</f>
        <v/>
      </c>
      <c r="N163" s="98" t="str">
        <f>IFERROR(E163/VLOOKUP($A163,DATA!$A$3:$D$483,4,0),"")</f>
        <v/>
      </c>
      <c r="O163" s="98" t="str">
        <f>IFERROR(F163/VLOOKUP($A163,DATA!$A$3:$D$483,4,0),"")</f>
        <v/>
      </c>
      <c r="P163" s="98" t="str">
        <f>IFERROR(G163/VLOOKUP($A163,DATA!$A$3:$D$483,4,0),"")</f>
        <v/>
      </c>
      <c r="Q163" s="98" t="str">
        <f>IFERROR(H163/VLOOKUP($A163,DATA!$A$3:$D$483,4,0),"")</f>
        <v/>
      </c>
      <c r="R163" s="98" t="str">
        <f>IFERROR(I163/VLOOKUP($A163,DATA!$A$3:$D$483,4,0),"")</f>
        <v/>
      </c>
      <c r="S163" s="98" t="str">
        <f>IFERROR(R163*VLOOKUP(A163,DATA!$A$3:$E$466,5,0),"")</f>
        <v/>
      </c>
      <c r="T163" s="97" t="str">
        <f t="shared" si="2"/>
        <v/>
      </c>
    </row>
    <row r="164" spans="10:20">
      <c r="J164" s="97"/>
      <c r="K164" s="97" t="str">
        <f>IFERROR(VLOOKUP(A164,DATA!$A$3:$B$348,2,0),"")</f>
        <v/>
      </c>
      <c r="L164" s="97"/>
      <c r="M164" s="98" t="str">
        <f>IFERROR(D164/VLOOKUP($A164,DATA!$A$3:$D$483,4,0),"")</f>
        <v/>
      </c>
      <c r="N164" s="98" t="str">
        <f>IFERROR(E164/VLOOKUP($A164,DATA!$A$3:$D$483,4,0),"")</f>
        <v/>
      </c>
      <c r="O164" s="98" t="str">
        <f>IFERROR(F164/VLOOKUP($A164,DATA!$A$3:$D$483,4,0),"")</f>
        <v/>
      </c>
      <c r="P164" s="98" t="str">
        <f>IFERROR(G164/VLOOKUP($A164,DATA!$A$3:$D$483,4,0),"")</f>
        <v/>
      </c>
      <c r="Q164" s="98" t="str">
        <f>IFERROR(H164/VLOOKUP($A164,DATA!$A$3:$D$483,4,0),"")</f>
        <v/>
      </c>
      <c r="R164" s="98" t="str">
        <f>IFERROR(I164/VLOOKUP($A164,DATA!$A$3:$D$483,4,0),"")</f>
        <v/>
      </c>
      <c r="S164" s="98" t="str">
        <f>IFERROR(R164*VLOOKUP(A164,DATA!$A$3:$E$466,5,0),"")</f>
        <v/>
      </c>
      <c r="T164" s="97" t="str">
        <f t="shared" si="2"/>
        <v/>
      </c>
    </row>
    <row r="165" spans="10:20">
      <c r="J165" s="97"/>
      <c r="K165" s="97" t="str">
        <f>IFERROR(VLOOKUP(A165,DATA!$A$3:$B$348,2,0),"")</f>
        <v/>
      </c>
      <c r="L165" s="97"/>
      <c r="M165" s="98" t="str">
        <f>IFERROR(D165/VLOOKUP($A165,DATA!$A$3:$D$483,4,0),"")</f>
        <v/>
      </c>
      <c r="N165" s="98" t="str">
        <f>IFERROR(E165/VLOOKUP($A165,DATA!$A$3:$D$483,4,0),"")</f>
        <v/>
      </c>
      <c r="O165" s="98" t="str">
        <f>IFERROR(F165/VLOOKUP($A165,DATA!$A$3:$D$483,4,0),"")</f>
        <v/>
      </c>
      <c r="P165" s="98" t="str">
        <f>IFERROR(G165/VLOOKUP($A165,DATA!$A$3:$D$483,4,0),"")</f>
        <v/>
      </c>
      <c r="Q165" s="98" t="str">
        <f>IFERROR(H165/VLOOKUP($A165,DATA!$A$3:$D$483,4,0),"")</f>
        <v/>
      </c>
      <c r="R165" s="98" t="str">
        <f>IFERROR(I165/VLOOKUP($A165,DATA!$A$3:$D$483,4,0),"")</f>
        <v/>
      </c>
      <c r="S165" s="98" t="str">
        <f>IFERROR(R165*VLOOKUP(A165,DATA!$A$3:$E$466,5,0),"")</f>
        <v/>
      </c>
      <c r="T165" s="97" t="str">
        <f t="shared" si="2"/>
        <v/>
      </c>
    </row>
    <row r="166" spans="10:20">
      <c r="J166" s="97"/>
      <c r="K166" s="97" t="str">
        <f>IFERROR(VLOOKUP(A166,DATA!$A$3:$B$348,2,0),"")</f>
        <v/>
      </c>
      <c r="L166" s="97"/>
      <c r="M166" s="98" t="str">
        <f>IFERROR(D166/VLOOKUP($A166,DATA!$A$3:$D$483,4,0),"")</f>
        <v/>
      </c>
      <c r="N166" s="98" t="str">
        <f>IFERROR(E166/VLOOKUP($A166,DATA!$A$3:$D$483,4,0),"")</f>
        <v/>
      </c>
      <c r="O166" s="98" t="str">
        <f>IFERROR(F166/VLOOKUP($A166,DATA!$A$3:$D$483,4,0),"")</f>
        <v/>
      </c>
      <c r="P166" s="98" t="str">
        <f>IFERROR(G166/VLOOKUP($A166,DATA!$A$3:$D$483,4,0),"")</f>
        <v/>
      </c>
      <c r="Q166" s="98" t="str">
        <f>IFERROR(H166/VLOOKUP($A166,DATA!$A$3:$D$483,4,0),"")</f>
        <v/>
      </c>
      <c r="R166" s="98" t="str">
        <f>IFERROR(I166/VLOOKUP($A166,DATA!$A$3:$D$483,4,0),"")</f>
        <v/>
      </c>
      <c r="S166" s="98" t="str">
        <f>IFERROR(R166*VLOOKUP(A166,DATA!$A$3:$E$466,5,0),"")</f>
        <v/>
      </c>
      <c r="T166" s="97" t="str">
        <f t="shared" si="2"/>
        <v/>
      </c>
    </row>
    <row r="167" spans="10:20">
      <c r="J167" s="97"/>
      <c r="K167" s="97" t="str">
        <f>IFERROR(VLOOKUP(A167,DATA!$A$3:$B$348,2,0),"")</f>
        <v/>
      </c>
      <c r="L167" s="97"/>
      <c r="M167" s="98" t="str">
        <f>IFERROR(D167/VLOOKUP($A167,DATA!$A$3:$D$483,4,0),"")</f>
        <v/>
      </c>
      <c r="N167" s="98" t="str">
        <f>IFERROR(E167/VLOOKUP($A167,DATA!$A$3:$D$483,4,0),"")</f>
        <v/>
      </c>
      <c r="O167" s="98" t="str">
        <f>IFERROR(F167/VLOOKUP($A167,DATA!$A$3:$D$483,4,0),"")</f>
        <v/>
      </c>
      <c r="P167" s="98" t="str">
        <f>IFERROR(G167/VLOOKUP($A167,DATA!$A$3:$D$483,4,0),"")</f>
        <v/>
      </c>
      <c r="Q167" s="98" t="str">
        <f>IFERROR(H167/VLOOKUP($A167,DATA!$A$3:$D$483,4,0),"")</f>
        <v/>
      </c>
      <c r="R167" s="98" t="str">
        <f>IFERROR(I167/VLOOKUP($A167,DATA!$A$3:$D$483,4,0),"")</f>
        <v/>
      </c>
      <c r="S167" s="98" t="str">
        <f>IFERROR(R167*VLOOKUP(A167,DATA!$A$3:$E$466,5,0),"")</f>
        <v/>
      </c>
      <c r="T167" s="97" t="str">
        <f t="shared" si="2"/>
        <v/>
      </c>
    </row>
    <row r="168" spans="10:20">
      <c r="J168" s="97"/>
      <c r="K168" s="97" t="str">
        <f>IFERROR(VLOOKUP(A168,DATA!$A$3:$B$348,2,0),"")</f>
        <v/>
      </c>
      <c r="L168" s="97"/>
      <c r="M168" s="98" t="str">
        <f>IFERROR(D168/VLOOKUP($A168,DATA!$A$3:$D$483,4,0),"")</f>
        <v/>
      </c>
      <c r="N168" s="98" t="str">
        <f>IFERROR(E168/VLOOKUP($A168,DATA!$A$3:$D$483,4,0),"")</f>
        <v/>
      </c>
      <c r="O168" s="98" t="str">
        <f>IFERROR(F168/VLOOKUP($A168,DATA!$A$3:$D$483,4,0),"")</f>
        <v/>
      </c>
      <c r="P168" s="98" t="str">
        <f>IFERROR(G168/VLOOKUP($A168,DATA!$A$3:$D$483,4,0),"")</f>
        <v/>
      </c>
      <c r="Q168" s="98" t="str">
        <f>IFERROR(H168/VLOOKUP($A168,DATA!$A$3:$D$483,4,0),"")</f>
        <v/>
      </c>
      <c r="R168" s="98" t="str">
        <f>IFERROR(I168/VLOOKUP($A168,DATA!$A$3:$D$483,4,0),"")</f>
        <v/>
      </c>
      <c r="S168" s="98" t="str">
        <f>IFERROR(R168*VLOOKUP(A168,DATA!$A$3:$E$466,5,0),"")</f>
        <v/>
      </c>
      <c r="T168" s="97" t="str">
        <f t="shared" si="2"/>
        <v/>
      </c>
    </row>
    <row r="169" spans="10:20">
      <c r="J169" s="97"/>
      <c r="K169" s="97" t="str">
        <f>IFERROR(VLOOKUP(A169,DATA!$A$3:$B$348,2,0),"")</f>
        <v/>
      </c>
      <c r="L169" s="97"/>
      <c r="M169" s="98" t="str">
        <f>IFERROR(D169/VLOOKUP($A169,DATA!$A$3:$D$483,4,0),"")</f>
        <v/>
      </c>
      <c r="N169" s="98" t="str">
        <f>IFERROR(E169/VLOOKUP($A169,DATA!$A$3:$D$483,4,0),"")</f>
        <v/>
      </c>
      <c r="O169" s="98" t="str">
        <f>IFERROR(F169/VLOOKUP($A169,DATA!$A$3:$D$483,4,0),"")</f>
        <v/>
      </c>
      <c r="P169" s="98" t="str">
        <f>IFERROR(G169/VLOOKUP($A169,DATA!$A$3:$D$483,4,0),"")</f>
        <v/>
      </c>
      <c r="Q169" s="98" t="str">
        <f>IFERROR(H169/VLOOKUP($A169,DATA!$A$3:$D$483,4,0),"")</f>
        <v/>
      </c>
      <c r="R169" s="98" t="str">
        <f>IFERROR(I169/VLOOKUP($A169,DATA!$A$3:$D$483,4,0),"")</f>
        <v/>
      </c>
      <c r="S169" s="98" t="str">
        <f>IFERROR(R169*VLOOKUP(A169,DATA!$A$3:$E$466,5,0),"")</f>
        <v/>
      </c>
      <c r="T169" s="97" t="str">
        <f t="shared" si="2"/>
        <v/>
      </c>
    </row>
    <row r="170" spans="10:20">
      <c r="J170" s="97"/>
      <c r="K170" s="97" t="str">
        <f>IFERROR(VLOOKUP(A170,DATA!$A$3:$B$348,2,0),"")</f>
        <v/>
      </c>
      <c r="L170" s="97"/>
      <c r="M170" s="98" t="str">
        <f>IFERROR(D170/VLOOKUP($A170,DATA!$A$3:$D$483,4,0),"")</f>
        <v/>
      </c>
      <c r="N170" s="98" t="str">
        <f>IFERROR(E170/VLOOKUP($A170,DATA!$A$3:$D$483,4,0),"")</f>
        <v/>
      </c>
      <c r="O170" s="98" t="str">
        <f>IFERROR(F170/VLOOKUP($A170,DATA!$A$3:$D$483,4,0),"")</f>
        <v/>
      </c>
      <c r="P170" s="98" t="str">
        <f>IFERROR(G170/VLOOKUP($A170,DATA!$A$3:$D$483,4,0),"")</f>
        <v/>
      </c>
      <c r="Q170" s="98" t="str">
        <f>IFERROR(H170/VLOOKUP($A170,DATA!$A$3:$D$483,4,0),"")</f>
        <v/>
      </c>
      <c r="R170" s="98" t="str">
        <f>IFERROR(I170/VLOOKUP($A170,DATA!$A$3:$D$483,4,0),"")</f>
        <v/>
      </c>
      <c r="S170" s="98" t="str">
        <f>IFERROR(R170*VLOOKUP(A170,DATA!$A$3:$E$466,5,0),"")</f>
        <v/>
      </c>
      <c r="T170" s="97" t="str">
        <f t="shared" si="2"/>
        <v/>
      </c>
    </row>
    <row r="171" spans="10:20">
      <c r="J171" s="97"/>
      <c r="K171" s="97" t="str">
        <f>IFERROR(VLOOKUP(A171,DATA!$A$3:$B$348,2,0),"")</f>
        <v/>
      </c>
      <c r="L171" s="97"/>
      <c r="M171" s="98" t="str">
        <f>IFERROR(D171/VLOOKUP($A171,DATA!$A$3:$D$483,4,0),"")</f>
        <v/>
      </c>
      <c r="N171" s="98" t="str">
        <f>IFERROR(E171/VLOOKUP($A171,DATA!$A$3:$D$483,4,0),"")</f>
        <v/>
      </c>
      <c r="O171" s="98" t="str">
        <f>IFERROR(F171/VLOOKUP($A171,DATA!$A$3:$D$483,4,0),"")</f>
        <v/>
      </c>
      <c r="P171" s="98" t="str">
        <f>IFERROR(G171/VLOOKUP($A171,DATA!$A$3:$D$483,4,0),"")</f>
        <v/>
      </c>
      <c r="Q171" s="98" t="str">
        <f>IFERROR(H171/VLOOKUP($A171,DATA!$A$3:$D$483,4,0),"")</f>
        <v/>
      </c>
      <c r="R171" s="98" t="str">
        <f>IFERROR(I171/VLOOKUP($A171,DATA!$A$3:$D$483,4,0),"")</f>
        <v/>
      </c>
      <c r="S171" s="98" t="str">
        <f>IFERROR(R171*VLOOKUP(A171,DATA!$A$3:$E$466,5,0),"")</f>
        <v/>
      </c>
      <c r="T171" s="97" t="str">
        <f t="shared" si="2"/>
        <v/>
      </c>
    </row>
    <row r="172" spans="10:20">
      <c r="J172" s="97"/>
      <c r="K172" s="97" t="str">
        <f>IFERROR(VLOOKUP(A172,DATA!$A$3:$B$348,2,0),"")</f>
        <v/>
      </c>
      <c r="L172" s="97"/>
      <c r="M172" s="98" t="str">
        <f>IFERROR(D172/VLOOKUP($A172,DATA!$A$3:$D$483,4,0),"")</f>
        <v/>
      </c>
      <c r="N172" s="98" t="str">
        <f>IFERROR(E172/VLOOKUP($A172,DATA!$A$3:$D$483,4,0),"")</f>
        <v/>
      </c>
      <c r="O172" s="98" t="str">
        <f>IFERROR(F172/VLOOKUP($A172,DATA!$A$3:$D$483,4,0),"")</f>
        <v/>
      </c>
      <c r="P172" s="98" t="str">
        <f>IFERROR(G172/VLOOKUP($A172,DATA!$A$3:$D$483,4,0),"")</f>
        <v/>
      </c>
      <c r="Q172" s="98" t="str">
        <f>IFERROR(H172/VLOOKUP($A172,DATA!$A$3:$D$483,4,0),"")</f>
        <v/>
      </c>
      <c r="R172" s="98" t="str">
        <f>IFERROR(I172/VLOOKUP($A172,DATA!$A$3:$D$483,4,0),"")</f>
        <v/>
      </c>
      <c r="S172" s="98" t="str">
        <f>IFERROR(R172*VLOOKUP(A172,DATA!$A$3:$E$466,5,0),"")</f>
        <v/>
      </c>
      <c r="T172" s="97" t="str">
        <f t="shared" si="2"/>
        <v/>
      </c>
    </row>
    <row r="173" spans="10:20">
      <c r="J173" s="97"/>
      <c r="K173" s="97" t="str">
        <f>IFERROR(VLOOKUP(A173,DATA!$A$3:$B$348,2,0),"")</f>
        <v/>
      </c>
      <c r="L173" s="97"/>
      <c r="M173" s="98" t="str">
        <f>IFERROR(D173/VLOOKUP($A173,DATA!$A$3:$D$483,4,0),"")</f>
        <v/>
      </c>
      <c r="N173" s="98" t="str">
        <f>IFERROR(E173/VLOOKUP($A173,DATA!$A$3:$D$483,4,0),"")</f>
        <v/>
      </c>
      <c r="O173" s="98" t="str">
        <f>IFERROR(F173/VLOOKUP($A173,DATA!$A$3:$D$483,4,0),"")</f>
        <v/>
      </c>
      <c r="P173" s="98" t="str">
        <f>IFERROR(G173/VLOOKUP($A173,DATA!$A$3:$D$483,4,0),"")</f>
        <v/>
      </c>
      <c r="Q173" s="98" t="str">
        <f>IFERROR(H173/VLOOKUP($A173,DATA!$A$3:$D$483,4,0),"")</f>
        <v/>
      </c>
      <c r="R173" s="98" t="str">
        <f>IFERROR(I173/VLOOKUP($A173,DATA!$A$3:$D$483,4,0),"")</f>
        <v/>
      </c>
      <c r="S173" s="98" t="str">
        <f>IFERROR(R173*VLOOKUP(A173,DATA!$A$3:$E$466,5,0),"")</f>
        <v/>
      </c>
      <c r="T173" s="97" t="str">
        <f t="shared" si="2"/>
        <v/>
      </c>
    </row>
    <row r="174" spans="10:20">
      <c r="J174" s="97"/>
      <c r="K174" s="97" t="str">
        <f>IFERROR(VLOOKUP(A174,DATA!$A$3:$B$348,2,0),"")</f>
        <v/>
      </c>
      <c r="L174" s="97"/>
      <c r="M174" s="98" t="str">
        <f>IFERROR(D174/VLOOKUP($A174,DATA!$A$3:$D$483,4,0),"")</f>
        <v/>
      </c>
      <c r="N174" s="98" t="str">
        <f>IFERROR(E174/VLOOKUP($A174,DATA!$A$3:$D$483,4,0),"")</f>
        <v/>
      </c>
      <c r="O174" s="98" t="str">
        <f>IFERROR(F174/VLOOKUP($A174,DATA!$A$3:$D$483,4,0),"")</f>
        <v/>
      </c>
      <c r="P174" s="98" t="str">
        <f>IFERROR(G174/VLOOKUP($A174,DATA!$A$3:$D$483,4,0),"")</f>
        <v/>
      </c>
      <c r="Q174" s="98" t="str">
        <f>IFERROR(H174/VLOOKUP($A174,DATA!$A$3:$D$483,4,0),"")</f>
        <v/>
      </c>
      <c r="R174" s="98" t="str">
        <f>IFERROR(I174/VLOOKUP($A174,DATA!$A$3:$D$483,4,0),"")</f>
        <v/>
      </c>
      <c r="S174" s="98" t="str">
        <f>IFERROR(R174*VLOOKUP(A174,DATA!$A$3:$E$466,5,0),"")</f>
        <v/>
      </c>
      <c r="T174" s="97" t="str">
        <f t="shared" si="2"/>
        <v/>
      </c>
    </row>
    <row r="175" spans="10:20">
      <c r="J175" s="97"/>
      <c r="K175" s="97" t="str">
        <f>IFERROR(VLOOKUP(A175,DATA!$A$3:$B$348,2,0),"")</f>
        <v/>
      </c>
      <c r="L175" s="97"/>
      <c r="M175" s="98" t="str">
        <f>IFERROR(D175/VLOOKUP($A175,DATA!$A$3:$D$483,4,0),"")</f>
        <v/>
      </c>
      <c r="N175" s="98" t="str">
        <f>IFERROR(E175/VLOOKUP($A175,DATA!$A$3:$D$483,4,0),"")</f>
        <v/>
      </c>
      <c r="O175" s="98" t="str">
        <f>IFERROR(F175/VLOOKUP($A175,DATA!$A$3:$D$483,4,0),"")</f>
        <v/>
      </c>
      <c r="P175" s="98" t="str">
        <f>IFERROR(G175/VLOOKUP($A175,DATA!$A$3:$D$483,4,0),"")</f>
        <v/>
      </c>
      <c r="Q175" s="98" t="str">
        <f>IFERROR(H175/VLOOKUP($A175,DATA!$A$3:$D$483,4,0),"")</f>
        <v/>
      </c>
      <c r="R175" s="98" t="str">
        <f>IFERROR(I175/VLOOKUP($A175,DATA!$A$3:$D$483,4,0),"")</f>
        <v/>
      </c>
      <c r="S175" s="98" t="str">
        <f>IFERROR(R175*VLOOKUP(A175,DATA!$A$3:$E$466,5,0),"")</f>
        <v/>
      </c>
      <c r="T175" s="97" t="str">
        <f t="shared" si="2"/>
        <v/>
      </c>
    </row>
    <row r="176" spans="10:20">
      <c r="J176" s="97"/>
      <c r="K176" s="97" t="str">
        <f>IFERROR(VLOOKUP(A176,DATA!$A$3:$B$348,2,0),"")</f>
        <v/>
      </c>
      <c r="L176" s="97"/>
      <c r="M176" s="98" t="str">
        <f>IFERROR(D176/VLOOKUP($A176,DATA!$A$3:$D$483,4,0),"")</f>
        <v/>
      </c>
      <c r="N176" s="98" t="str">
        <f>IFERROR(E176/VLOOKUP($A176,DATA!$A$3:$D$483,4,0),"")</f>
        <v/>
      </c>
      <c r="O176" s="98" t="str">
        <f>IFERROR(F176/VLOOKUP($A176,DATA!$A$3:$D$483,4,0),"")</f>
        <v/>
      </c>
      <c r="P176" s="98" t="str">
        <f>IFERROR(G176/VLOOKUP($A176,DATA!$A$3:$D$483,4,0),"")</f>
        <v/>
      </c>
      <c r="Q176" s="98" t="str">
        <f>IFERROR(H176/VLOOKUP($A176,DATA!$A$3:$D$483,4,0),"")</f>
        <v/>
      </c>
      <c r="R176" s="98" t="str">
        <f>IFERROR(I176/VLOOKUP($A176,DATA!$A$3:$D$483,4,0),"")</f>
        <v/>
      </c>
      <c r="S176" s="98" t="str">
        <f>IFERROR(R176*VLOOKUP(A176,DATA!$A$3:$E$466,5,0),"")</f>
        <v/>
      </c>
      <c r="T176" s="97" t="str">
        <f t="shared" si="2"/>
        <v/>
      </c>
    </row>
    <row r="177" spans="10:20">
      <c r="J177" s="97"/>
      <c r="K177" s="97" t="str">
        <f>IFERROR(VLOOKUP(A177,DATA!$A$3:$B$348,2,0),"")</f>
        <v/>
      </c>
      <c r="L177" s="97"/>
      <c r="M177" s="98" t="str">
        <f>IFERROR(D177/VLOOKUP($A177,DATA!$A$3:$D$483,4,0),"")</f>
        <v/>
      </c>
      <c r="N177" s="98" t="str">
        <f>IFERROR(E177/VLOOKUP($A177,DATA!$A$3:$D$483,4,0),"")</f>
        <v/>
      </c>
      <c r="O177" s="98" t="str">
        <f>IFERROR(F177/VLOOKUP($A177,DATA!$A$3:$D$483,4,0),"")</f>
        <v/>
      </c>
      <c r="P177" s="98" t="str">
        <f>IFERROR(G177/VLOOKUP($A177,DATA!$A$3:$D$483,4,0),"")</f>
        <v/>
      </c>
      <c r="Q177" s="98" t="str">
        <f>IFERROR(H177/VLOOKUP($A177,DATA!$A$3:$D$483,4,0),"")</f>
        <v/>
      </c>
      <c r="R177" s="98" t="str">
        <f>IFERROR(I177/VLOOKUP($A177,DATA!$A$3:$D$483,4,0),"")</f>
        <v/>
      </c>
      <c r="S177" s="98" t="str">
        <f>IFERROR(R177*VLOOKUP(A177,DATA!$A$3:$E$466,5,0),"")</f>
        <v/>
      </c>
      <c r="T177" s="97" t="str">
        <f t="shared" si="2"/>
        <v/>
      </c>
    </row>
    <row r="178" spans="10:20">
      <c r="J178" s="97"/>
      <c r="K178" s="97" t="str">
        <f>IFERROR(VLOOKUP(A178,DATA!$A$3:$B$348,2,0),"")</f>
        <v/>
      </c>
      <c r="L178" s="97"/>
      <c r="M178" s="98" t="str">
        <f>IFERROR(D178/VLOOKUP($A178,DATA!$A$3:$D$483,4,0),"")</f>
        <v/>
      </c>
      <c r="N178" s="98" t="str">
        <f>IFERROR(E178/VLOOKUP($A178,DATA!$A$3:$D$483,4,0),"")</f>
        <v/>
      </c>
      <c r="O178" s="98" t="str">
        <f>IFERROR(F178/VLOOKUP($A178,DATA!$A$3:$D$483,4,0),"")</f>
        <v/>
      </c>
      <c r="P178" s="98" t="str">
        <f>IFERROR(G178/VLOOKUP($A178,DATA!$A$3:$D$483,4,0),"")</f>
        <v/>
      </c>
      <c r="Q178" s="98" t="str">
        <f>IFERROR(H178/VLOOKUP($A178,DATA!$A$3:$D$483,4,0),"")</f>
        <v/>
      </c>
      <c r="R178" s="98" t="str">
        <f>IFERROR(I178/VLOOKUP($A178,DATA!$A$3:$D$483,4,0),"")</f>
        <v/>
      </c>
      <c r="S178" s="98" t="str">
        <f>IFERROR(R178*VLOOKUP(A178,DATA!$A$3:$E$466,5,0),"")</f>
        <v/>
      </c>
      <c r="T178" s="97" t="str">
        <f t="shared" si="2"/>
        <v/>
      </c>
    </row>
    <row r="179" spans="10:20">
      <c r="J179" s="97"/>
      <c r="K179" s="97" t="str">
        <f>IFERROR(VLOOKUP(A179,DATA!$A$3:$B$348,2,0),"")</f>
        <v/>
      </c>
      <c r="L179" s="97"/>
      <c r="M179" s="98" t="str">
        <f>IFERROR(D179/VLOOKUP($A179,DATA!$A$3:$D$483,4,0),"")</f>
        <v/>
      </c>
      <c r="N179" s="98" t="str">
        <f>IFERROR(E179/VLOOKUP($A179,DATA!$A$3:$D$483,4,0),"")</f>
        <v/>
      </c>
      <c r="O179" s="98" t="str">
        <f>IFERROR(F179/VLOOKUP($A179,DATA!$A$3:$D$483,4,0),"")</f>
        <v/>
      </c>
      <c r="P179" s="98" t="str">
        <f>IFERROR(G179/VLOOKUP($A179,DATA!$A$3:$D$483,4,0),"")</f>
        <v/>
      </c>
      <c r="Q179" s="98" t="str">
        <f>IFERROR(H179/VLOOKUP($A179,DATA!$A$3:$D$483,4,0),"")</f>
        <v/>
      </c>
      <c r="R179" s="98" t="str">
        <f>IFERROR(I179/VLOOKUP($A179,DATA!$A$3:$D$483,4,0),"")</f>
        <v/>
      </c>
      <c r="S179" s="98" t="str">
        <f>IFERROR(R179*VLOOKUP(A179,DATA!$A$3:$E$466,5,0),"")</f>
        <v/>
      </c>
      <c r="T179" s="97" t="str">
        <f t="shared" si="2"/>
        <v/>
      </c>
    </row>
    <row r="180" spans="10:20">
      <c r="J180" s="97"/>
      <c r="K180" s="97" t="str">
        <f>IFERROR(VLOOKUP(A180,DATA!$A$3:$B$348,2,0),"")</f>
        <v/>
      </c>
      <c r="L180" s="97"/>
      <c r="M180" s="98" t="str">
        <f>IFERROR(D180/VLOOKUP($A180,DATA!$A$3:$D$483,4,0),"")</f>
        <v/>
      </c>
      <c r="N180" s="98" t="str">
        <f>IFERROR(E180/VLOOKUP($A180,DATA!$A$3:$D$483,4,0),"")</f>
        <v/>
      </c>
      <c r="O180" s="98" t="str">
        <f>IFERROR(F180/VLOOKUP($A180,DATA!$A$3:$D$483,4,0),"")</f>
        <v/>
      </c>
      <c r="P180" s="98" t="str">
        <f>IFERROR(G180/VLOOKUP($A180,DATA!$A$3:$D$483,4,0),"")</f>
        <v/>
      </c>
      <c r="Q180" s="98" t="str">
        <f>IFERROR(H180/VLOOKUP($A180,DATA!$A$3:$D$483,4,0),"")</f>
        <v/>
      </c>
      <c r="R180" s="98" t="str">
        <f>IFERROR(I180/VLOOKUP($A180,DATA!$A$3:$D$483,4,0),"")</f>
        <v/>
      </c>
      <c r="S180" s="98" t="str">
        <f>IFERROR(R180*VLOOKUP(A180,DATA!$A$3:$E$466,5,0),"")</f>
        <v/>
      </c>
      <c r="T180" s="97" t="str">
        <f t="shared" si="2"/>
        <v/>
      </c>
    </row>
    <row r="181" spans="10:20">
      <c r="J181" s="97"/>
      <c r="K181" s="97" t="str">
        <f>IFERROR(VLOOKUP(A181,DATA!$A$3:$B$348,2,0),"")</f>
        <v/>
      </c>
      <c r="L181" s="97"/>
      <c r="M181" s="98" t="str">
        <f>IFERROR(D181/VLOOKUP($A181,DATA!$A$3:$D$483,4,0),"")</f>
        <v/>
      </c>
      <c r="N181" s="98" t="str">
        <f>IFERROR(E181/VLOOKUP($A181,DATA!$A$3:$D$483,4,0),"")</f>
        <v/>
      </c>
      <c r="O181" s="98" t="str">
        <f>IFERROR(F181/VLOOKUP($A181,DATA!$A$3:$D$483,4,0),"")</f>
        <v/>
      </c>
      <c r="P181" s="98" t="str">
        <f>IFERROR(G181/VLOOKUP($A181,DATA!$A$3:$D$483,4,0),"")</f>
        <v/>
      </c>
      <c r="Q181" s="98" t="str">
        <f>IFERROR(H181/VLOOKUP($A181,DATA!$A$3:$D$483,4,0),"")</f>
        <v/>
      </c>
      <c r="R181" s="98" t="str">
        <f>IFERROR(I181/VLOOKUP($A181,DATA!$A$3:$D$483,4,0),"")</f>
        <v/>
      </c>
      <c r="S181" s="98" t="str">
        <f>IFERROR(R181*VLOOKUP(A181,DATA!$A$3:$E$466,5,0),"")</f>
        <v/>
      </c>
      <c r="T181" s="97" t="str">
        <f t="shared" si="2"/>
        <v/>
      </c>
    </row>
    <row r="182" spans="10:20">
      <c r="J182" s="97"/>
      <c r="K182" s="97" t="str">
        <f>IFERROR(VLOOKUP(A182,DATA!$A$3:$B$348,2,0),"")</f>
        <v/>
      </c>
      <c r="L182" s="97"/>
      <c r="M182" s="98" t="str">
        <f>IFERROR(D182/VLOOKUP($A182,DATA!$A$3:$D$483,4,0),"")</f>
        <v/>
      </c>
      <c r="N182" s="98" t="str">
        <f>IFERROR(E182/VLOOKUP($A182,DATA!$A$3:$D$483,4,0),"")</f>
        <v/>
      </c>
      <c r="O182" s="98" t="str">
        <f>IFERROR(F182/VLOOKUP($A182,DATA!$A$3:$D$483,4,0),"")</f>
        <v/>
      </c>
      <c r="P182" s="98" t="str">
        <f>IFERROR(G182/VLOOKUP($A182,DATA!$A$3:$D$483,4,0),"")</f>
        <v/>
      </c>
      <c r="Q182" s="98" t="str">
        <f>IFERROR(H182/VLOOKUP($A182,DATA!$A$3:$D$483,4,0),"")</f>
        <v/>
      </c>
      <c r="R182" s="98" t="str">
        <f>IFERROR(I182/VLOOKUP($A182,DATA!$A$3:$D$483,4,0),"")</f>
        <v/>
      </c>
      <c r="S182" s="98" t="str">
        <f>IFERROR(R182*VLOOKUP(A182,DATA!$A$3:$E$466,5,0),"")</f>
        <v/>
      </c>
      <c r="T182" s="97" t="str">
        <f t="shared" si="2"/>
        <v/>
      </c>
    </row>
    <row r="183" spans="10:20">
      <c r="J183" s="97"/>
      <c r="K183" s="97" t="str">
        <f>IFERROR(VLOOKUP(A183,DATA!$A$3:$B$348,2,0),"")</f>
        <v/>
      </c>
      <c r="L183" s="97"/>
      <c r="M183" s="98" t="str">
        <f>IFERROR(D183/VLOOKUP($A183,DATA!$A$3:$D$483,4,0),"")</f>
        <v/>
      </c>
      <c r="N183" s="98" t="str">
        <f>IFERROR(E183/VLOOKUP($A183,DATA!$A$3:$D$483,4,0),"")</f>
        <v/>
      </c>
      <c r="O183" s="98" t="str">
        <f>IFERROR(F183/VLOOKUP($A183,DATA!$A$3:$D$483,4,0),"")</f>
        <v/>
      </c>
      <c r="P183" s="98" t="str">
        <f>IFERROR(G183/VLOOKUP($A183,DATA!$A$3:$D$483,4,0),"")</f>
        <v/>
      </c>
      <c r="Q183" s="98" t="str">
        <f>IFERROR(H183/VLOOKUP($A183,DATA!$A$3:$D$483,4,0),"")</f>
        <v/>
      </c>
      <c r="R183" s="98" t="str">
        <f>IFERROR(I183/VLOOKUP($A183,DATA!$A$3:$D$483,4,0),"")</f>
        <v/>
      </c>
      <c r="S183" s="98" t="str">
        <f>IFERROR(R183*VLOOKUP(A183,DATA!$A$3:$E$466,5,0),"")</f>
        <v/>
      </c>
      <c r="T183" s="97" t="str">
        <f t="shared" si="2"/>
        <v/>
      </c>
    </row>
    <row r="184" spans="10:20">
      <c r="J184" s="97"/>
      <c r="K184" s="97" t="str">
        <f>IFERROR(VLOOKUP(A184,DATA!$A$3:$B$348,2,0),"")</f>
        <v/>
      </c>
      <c r="L184" s="97"/>
      <c r="M184" s="98" t="str">
        <f>IFERROR(D184/VLOOKUP($A184,DATA!$A$3:$D$483,4,0),"")</f>
        <v/>
      </c>
      <c r="N184" s="98" t="str">
        <f>IFERROR(E184/VLOOKUP($A184,DATA!$A$3:$D$483,4,0),"")</f>
        <v/>
      </c>
      <c r="O184" s="98" t="str">
        <f>IFERROR(F184/VLOOKUP($A184,DATA!$A$3:$D$483,4,0),"")</f>
        <v/>
      </c>
      <c r="P184" s="98" t="str">
        <f>IFERROR(G184/VLOOKUP($A184,DATA!$A$3:$D$483,4,0),"")</f>
        <v/>
      </c>
      <c r="Q184" s="98" t="str">
        <f>IFERROR(H184/VLOOKUP($A184,DATA!$A$3:$D$483,4,0),"")</f>
        <v/>
      </c>
      <c r="R184" s="98" t="str">
        <f>IFERROR(I184/VLOOKUP($A184,DATA!$A$3:$D$483,4,0),"")</f>
        <v/>
      </c>
      <c r="S184" s="98" t="str">
        <f>IFERROR(R184*VLOOKUP(A184,DATA!$A$3:$E$466,5,0),"")</f>
        <v/>
      </c>
      <c r="T184" s="97" t="str">
        <f t="shared" si="2"/>
        <v/>
      </c>
    </row>
    <row r="185" spans="10:20">
      <c r="J185" s="97"/>
      <c r="K185" s="97" t="str">
        <f>IFERROR(VLOOKUP(A185,DATA!$A$3:$B$348,2,0),"")</f>
        <v/>
      </c>
      <c r="L185" s="97"/>
      <c r="M185" s="98" t="str">
        <f>IFERROR(D185/VLOOKUP($A185,DATA!$A$3:$D$483,4,0),"")</f>
        <v/>
      </c>
      <c r="N185" s="98" t="str">
        <f>IFERROR(E185/VLOOKUP($A185,DATA!$A$3:$D$483,4,0),"")</f>
        <v/>
      </c>
      <c r="O185" s="98" t="str">
        <f>IFERROR(F185/VLOOKUP($A185,DATA!$A$3:$D$483,4,0),"")</f>
        <v/>
      </c>
      <c r="P185" s="98" t="str">
        <f>IFERROR(G185/VLOOKUP($A185,DATA!$A$3:$D$483,4,0),"")</f>
        <v/>
      </c>
      <c r="Q185" s="98" t="str">
        <f>IFERROR(H185/VLOOKUP($A185,DATA!$A$3:$D$483,4,0),"")</f>
        <v/>
      </c>
      <c r="R185" s="98" t="str">
        <f>IFERROR(I185/VLOOKUP($A185,DATA!$A$3:$D$483,4,0),"")</f>
        <v/>
      </c>
      <c r="S185" s="98" t="str">
        <f>IFERROR(R185*VLOOKUP(A185,DATA!$A$3:$E$466,5,0),"")</f>
        <v/>
      </c>
      <c r="T185" s="97" t="str">
        <f t="shared" si="2"/>
        <v/>
      </c>
    </row>
    <row r="186" spans="10:20">
      <c r="J186" s="97"/>
      <c r="K186" s="97" t="str">
        <f>IFERROR(VLOOKUP(A186,DATA!$A$3:$B$348,2,0),"")</f>
        <v/>
      </c>
      <c r="L186" s="97"/>
      <c r="M186" s="98" t="str">
        <f>IFERROR(D186/VLOOKUP($A186,DATA!$A$3:$D$483,4,0),"")</f>
        <v/>
      </c>
      <c r="N186" s="98" t="str">
        <f>IFERROR(E186/VLOOKUP($A186,DATA!$A$3:$D$483,4,0),"")</f>
        <v/>
      </c>
      <c r="O186" s="98" t="str">
        <f>IFERROR(F186/VLOOKUP($A186,DATA!$A$3:$D$483,4,0),"")</f>
        <v/>
      </c>
      <c r="P186" s="98" t="str">
        <f>IFERROR(G186/VLOOKUP($A186,DATA!$A$3:$D$483,4,0),"")</f>
        <v/>
      </c>
      <c r="Q186" s="98" t="str">
        <f>IFERROR(H186/VLOOKUP($A186,DATA!$A$3:$D$483,4,0),"")</f>
        <v/>
      </c>
      <c r="R186" s="98" t="str">
        <f>IFERROR(I186/VLOOKUP($A186,DATA!$A$3:$D$483,4,0),"")</f>
        <v/>
      </c>
      <c r="S186" s="98" t="str">
        <f>IFERROR(R186*VLOOKUP(A186,DATA!$A$3:$E$466,5,0),"")</f>
        <v/>
      </c>
      <c r="T186" s="97" t="str">
        <f t="shared" si="2"/>
        <v/>
      </c>
    </row>
    <row r="187" spans="10:20">
      <c r="J187" s="97"/>
      <c r="K187" s="97" t="str">
        <f>IFERROR(VLOOKUP(A187,DATA!$A$3:$B$348,2,0),"")</f>
        <v/>
      </c>
      <c r="L187" s="97"/>
      <c r="M187" s="98" t="str">
        <f>IFERROR(D187/VLOOKUP($A187,DATA!$A$3:$D$483,4,0),"")</f>
        <v/>
      </c>
      <c r="N187" s="98" t="str">
        <f>IFERROR(E187/VLOOKUP($A187,DATA!$A$3:$D$483,4,0),"")</f>
        <v/>
      </c>
      <c r="O187" s="98" t="str">
        <f>IFERROR(F187/VLOOKUP($A187,DATA!$A$3:$D$483,4,0),"")</f>
        <v/>
      </c>
      <c r="P187" s="98" t="str">
        <f>IFERROR(G187/VLOOKUP($A187,DATA!$A$3:$D$483,4,0),"")</f>
        <v/>
      </c>
      <c r="Q187" s="98" t="str">
        <f>IFERROR(H187/VLOOKUP($A187,DATA!$A$3:$D$483,4,0),"")</f>
        <v/>
      </c>
      <c r="R187" s="98" t="str">
        <f>IFERROR(I187/VLOOKUP($A187,DATA!$A$3:$D$483,4,0),"")</f>
        <v/>
      </c>
      <c r="S187" s="98" t="str">
        <f>IFERROR(R187*VLOOKUP(A187,DATA!$A$3:$E$466,5,0),"")</f>
        <v/>
      </c>
      <c r="T187" s="97" t="str">
        <f t="shared" si="2"/>
        <v/>
      </c>
    </row>
    <row r="188" spans="10:20">
      <c r="J188" s="97"/>
      <c r="K188" s="97" t="str">
        <f>IFERROR(VLOOKUP(A188,DATA!$A$3:$B$348,2,0),"")</f>
        <v/>
      </c>
      <c r="L188" s="97"/>
      <c r="M188" s="98" t="str">
        <f>IFERROR(D188/VLOOKUP($A188,DATA!$A$3:$D$483,4,0),"")</f>
        <v/>
      </c>
      <c r="N188" s="98" t="str">
        <f>IFERROR(E188/VLOOKUP($A188,DATA!$A$3:$D$483,4,0),"")</f>
        <v/>
      </c>
      <c r="O188" s="98" t="str">
        <f>IFERROR(F188/VLOOKUP($A188,DATA!$A$3:$D$483,4,0),"")</f>
        <v/>
      </c>
      <c r="P188" s="98" t="str">
        <f>IFERROR(G188/VLOOKUP($A188,DATA!$A$3:$D$483,4,0),"")</f>
        <v/>
      </c>
      <c r="Q188" s="98" t="str">
        <f>IFERROR(H188/VLOOKUP($A188,DATA!$A$3:$D$483,4,0),"")</f>
        <v/>
      </c>
      <c r="R188" s="98" t="str">
        <f>IFERROR(I188/VLOOKUP($A188,DATA!$A$3:$D$483,4,0),"")</f>
        <v/>
      </c>
      <c r="S188" s="98" t="str">
        <f>IFERROR(R188*VLOOKUP(A188,DATA!$A$3:$E$466,5,0),"")</f>
        <v/>
      </c>
      <c r="T188" s="97" t="str">
        <f t="shared" si="2"/>
        <v/>
      </c>
    </row>
    <row r="189" spans="10:20">
      <c r="J189" s="97"/>
      <c r="K189" s="97" t="str">
        <f>IFERROR(VLOOKUP(A189,DATA!$A$3:$B$348,2,0),"")</f>
        <v/>
      </c>
      <c r="L189" s="97"/>
      <c r="M189" s="98" t="str">
        <f>IFERROR(D189/VLOOKUP($A189,DATA!$A$3:$D$483,4,0),"")</f>
        <v/>
      </c>
      <c r="N189" s="98" t="str">
        <f>IFERROR(E189/VLOOKUP($A189,DATA!$A$3:$D$483,4,0),"")</f>
        <v/>
      </c>
      <c r="O189" s="98" t="str">
        <f>IFERROR(F189/VLOOKUP($A189,DATA!$A$3:$D$483,4,0),"")</f>
        <v/>
      </c>
      <c r="P189" s="98" t="str">
        <f>IFERROR(G189/VLOOKUP($A189,DATA!$A$3:$D$483,4,0),"")</f>
        <v/>
      </c>
      <c r="Q189" s="98" t="str">
        <f>IFERROR(H189/VLOOKUP($A189,DATA!$A$3:$D$483,4,0),"")</f>
        <v/>
      </c>
      <c r="R189" s="98" t="str">
        <f>IFERROR(I189/VLOOKUP($A189,DATA!$A$3:$D$483,4,0),"")</f>
        <v/>
      </c>
      <c r="S189" s="98" t="str">
        <f>IFERROR(R189*VLOOKUP(A189,DATA!$A$3:$E$466,5,0),"")</f>
        <v/>
      </c>
      <c r="T189" s="97" t="str">
        <f t="shared" si="2"/>
        <v/>
      </c>
    </row>
    <row r="190" spans="10:20">
      <c r="J190" s="97"/>
      <c r="K190" s="97" t="str">
        <f>IFERROR(VLOOKUP(A190,DATA!$A$3:$B$348,2,0),"")</f>
        <v/>
      </c>
      <c r="L190" s="97"/>
      <c r="M190" s="98" t="str">
        <f>IFERROR(D190/VLOOKUP($A190,DATA!$A$3:$D$483,4,0),"")</f>
        <v/>
      </c>
      <c r="N190" s="98" t="str">
        <f>IFERROR(E190/VLOOKUP($A190,DATA!$A$3:$D$483,4,0),"")</f>
        <v/>
      </c>
      <c r="O190" s="98" t="str">
        <f>IFERROR(F190/VLOOKUP($A190,DATA!$A$3:$D$483,4,0),"")</f>
        <v/>
      </c>
      <c r="P190" s="98" t="str">
        <f>IFERROR(G190/VLOOKUP($A190,DATA!$A$3:$D$483,4,0),"")</f>
        <v/>
      </c>
      <c r="Q190" s="98" t="str">
        <f>IFERROR(H190/VLOOKUP($A190,DATA!$A$3:$D$483,4,0),"")</f>
        <v/>
      </c>
      <c r="R190" s="98" t="str">
        <f>IFERROR(I190/VLOOKUP($A190,DATA!$A$3:$D$483,4,0),"")</f>
        <v/>
      </c>
      <c r="S190" s="98" t="str">
        <f>IFERROR(R190*VLOOKUP(A190,DATA!$A$3:$E$466,5,0),"")</f>
        <v/>
      </c>
      <c r="T190" s="97" t="str">
        <f t="shared" si="2"/>
        <v/>
      </c>
    </row>
    <row r="191" spans="10:20">
      <c r="J191" s="97"/>
      <c r="K191" s="97" t="str">
        <f>IFERROR(VLOOKUP(A191,DATA!$A$3:$B$348,2,0),"")</f>
        <v/>
      </c>
      <c r="L191" s="97"/>
      <c r="M191" s="98" t="str">
        <f>IFERROR(D191/VLOOKUP($A191,DATA!$A$3:$D$483,4,0),"")</f>
        <v/>
      </c>
      <c r="N191" s="98" t="str">
        <f>IFERROR(E191/VLOOKUP($A191,DATA!$A$3:$D$483,4,0),"")</f>
        <v/>
      </c>
      <c r="O191" s="98" t="str">
        <f>IFERROR(F191/VLOOKUP($A191,DATA!$A$3:$D$483,4,0),"")</f>
        <v/>
      </c>
      <c r="P191" s="98" t="str">
        <f>IFERROR(G191/VLOOKUP($A191,DATA!$A$3:$D$483,4,0),"")</f>
        <v/>
      </c>
      <c r="Q191" s="98" t="str">
        <f>IFERROR(H191/VLOOKUP($A191,DATA!$A$3:$D$483,4,0),"")</f>
        <v/>
      </c>
      <c r="R191" s="98" t="str">
        <f>IFERROR(I191/VLOOKUP($A191,DATA!$A$3:$D$483,4,0),"")</f>
        <v/>
      </c>
      <c r="S191" s="98" t="str">
        <f>IFERROR(R191*VLOOKUP(A191,DATA!$A$3:$E$466,5,0),"")</f>
        <v/>
      </c>
      <c r="T191" s="97" t="str">
        <f t="shared" si="2"/>
        <v/>
      </c>
    </row>
    <row r="192" spans="10:20">
      <c r="J192" s="97"/>
      <c r="K192" s="97" t="str">
        <f>IFERROR(VLOOKUP(A192,DATA!$A$3:$B$348,2,0),"")</f>
        <v/>
      </c>
      <c r="L192" s="97"/>
      <c r="M192" s="98" t="str">
        <f>IFERROR(D192/VLOOKUP($A192,DATA!$A$3:$D$483,4,0),"")</f>
        <v/>
      </c>
      <c r="N192" s="98" t="str">
        <f>IFERROR(E192/VLOOKUP($A192,DATA!$A$3:$D$483,4,0),"")</f>
        <v/>
      </c>
      <c r="O192" s="98" t="str">
        <f>IFERROR(F192/VLOOKUP($A192,DATA!$A$3:$D$483,4,0),"")</f>
        <v/>
      </c>
      <c r="P192" s="98" t="str">
        <f>IFERROR(G192/VLOOKUP($A192,DATA!$A$3:$D$483,4,0),"")</f>
        <v/>
      </c>
      <c r="Q192" s="98" t="str">
        <f>IFERROR(H192/VLOOKUP($A192,DATA!$A$3:$D$483,4,0),"")</f>
        <v/>
      </c>
      <c r="R192" s="98" t="str">
        <f>IFERROR(I192/VLOOKUP($A192,DATA!$A$3:$D$483,4,0),"")</f>
        <v/>
      </c>
      <c r="S192" s="98" t="str">
        <f>IFERROR(R192*VLOOKUP(A192,DATA!$A$3:$E$466,5,0),"")</f>
        <v/>
      </c>
      <c r="T192" s="97" t="str">
        <f t="shared" si="2"/>
        <v/>
      </c>
    </row>
    <row r="193" spans="10:20">
      <c r="J193" s="97"/>
      <c r="K193" s="97" t="str">
        <f>IFERROR(VLOOKUP(A193,DATA!$A$3:$B$348,2,0),"")</f>
        <v/>
      </c>
      <c r="L193" s="97"/>
      <c r="M193" s="98" t="str">
        <f>IFERROR(D193/VLOOKUP($A193,DATA!$A$3:$D$483,4,0),"")</f>
        <v/>
      </c>
      <c r="N193" s="98" t="str">
        <f>IFERROR(E193/VLOOKUP($A193,DATA!$A$3:$D$483,4,0),"")</f>
        <v/>
      </c>
      <c r="O193" s="98" t="str">
        <f>IFERROR(F193/VLOOKUP($A193,DATA!$A$3:$D$483,4,0),"")</f>
        <v/>
      </c>
      <c r="P193" s="98" t="str">
        <f>IFERROR(G193/VLOOKUP($A193,DATA!$A$3:$D$483,4,0),"")</f>
        <v/>
      </c>
      <c r="Q193" s="98" t="str">
        <f>IFERROR(H193/VLOOKUP($A193,DATA!$A$3:$D$483,4,0),"")</f>
        <v/>
      </c>
      <c r="R193" s="98" t="str">
        <f>IFERROR(I193/VLOOKUP($A193,DATA!$A$3:$D$483,4,0),"")</f>
        <v/>
      </c>
      <c r="S193" s="98" t="str">
        <f>IFERROR(R193*VLOOKUP(A193,DATA!$A$3:$E$466,5,0),"")</f>
        <v/>
      </c>
      <c r="T193" s="97" t="str">
        <f t="shared" si="2"/>
        <v/>
      </c>
    </row>
    <row r="194" spans="10:20">
      <c r="J194" s="97"/>
      <c r="K194" s="97" t="str">
        <f>IFERROR(VLOOKUP(A194,DATA!$A$3:$B$348,2,0),"")</f>
        <v/>
      </c>
      <c r="L194" s="97"/>
      <c r="M194" s="98" t="str">
        <f>IFERROR(D194/VLOOKUP($A194,DATA!$A$3:$D$483,4,0),"")</f>
        <v/>
      </c>
      <c r="N194" s="98" t="str">
        <f>IFERROR(E194/VLOOKUP($A194,DATA!$A$3:$D$483,4,0),"")</f>
        <v/>
      </c>
      <c r="O194" s="98" t="str">
        <f>IFERROR(F194/VLOOKUP($A194,DATA!$A$3:$D$483,4,0),"")</f>
        <v/>
      </c>
      <c r="P194" s="98" t="str">
        <f>IFERROR(G194/VLOOKUP($A194,DATA!$A$3:$D$483,4,0),"")</f>
        <v/>
      </c>
      <c r="Q194" s="98" t="str">
        <f>IFERROR(H194/VLOOKUP($A194,DATA!$A$3:$D$483,4,0),"")</f>
        <v/>
      </c>
      <c r="R194" s="98" t="str">
        <f>IFERROR(I194/VLOOKUP($A194,DATA!$A$3:$D$483,4,0),"")</f>
        <v/>
      </c>
      <c r="S194" s="98" t="str">
        <f>IFERROR(R194*VLOOKUP(A194,DATA!$A$3:$E$466,5,0),"")</f>
        <v/>
      </c>
      <c r="T194" s="97" t="str">
        <f t="shared" si="2"/>
        <v/>
      </c>
    </row>
    <row r="195" spans="10:20">
      <c r="J195" s="97"/>
      <c r="K195" s="97" t="str">
        <f>IFERROR(VLOOKUP(A195,DATA!$A$3:$B$348,2,0),"")</f>
        <v/>
      </c>
      <c r="L195" s="97"/>
      <c r="M195" s="98" t="str">
        <f>IFERROR(D195/VLOOKUP($A195,DATA!$A$3:$D$483,4,0),"")</f>
        <v/>
      </c>
      <c r="N195" s="98" t="str">
        <f>IFERROR(E195/VLOOKUP($A195,DATA!$A$3:$D$483,4,0),"")</f>
        <v/>
      </c>
      <c r="O195" s="98" t="str">
        <f>IFERROR(F195/VLOOKUP($A195,DATA!$A$3:$D$483,4,0),"")</f>
        <v/>
      </c>
      <c r="P195" s="98" t="str">
        <f>IFERROR(G195/VLOOKUP($A195,DATA!$A$3:$D$483,4,0),"")</f>
        <v/>
      </c>
      <c r="Q195" s="98" t="str">
        <f>IFERROR(H195/VLOOKUP($A195,DATA!$A$3:$D$483,4,0),"")</f>
        <v/>
      </c>
      <c r="R195" s="98" t="str">
        <f>IFERROR(I195/VLOOKUP($A195,DATA!$A$3:$D$483,4,0),"")</f>
        <v/>
      </c>
      <c r="S195" s="98" t="str">
        <f>IFERROR(R195*VLOOKUP(A195,DATA!$A$3:$E$466,5,0),"")</f>
        <v/>
      </c>
      <c r="T195" s="97" t="str">
        <f t="shared" si="2"/>
        <v/>
      </c>
    </row>
    <row r="196" spans="10:20">
      <c r="J196" s="97"/>
      <c r="K196" s="97" t="str">
        <f>IFERROR(VLOOKUP(A196,DATA!$A$3:$B$348,2,0),"")</f>
        <v/>
      </c>
      <c r="L196" s="97"/>
      <c r="M196" s="98" t="str">
        <f>IFERROR(D196/VLOOKUP($A196,DATA!$A$3:$D$483,4,0),"")</f>
        <v/>
      </c>
      <c r="N196" s="98" t="str">
        <f>IFERROR(E196/VLOOKUP($A196,DATA!$A$3:$D$483,4,0),"")</f>
        <v/>
      </c>
      <c r="O196" s="98" t="str">
        <f>IFERROR(F196/VLOOKUP($A196,DATA!$A$3:$D$483,4,0),"")</f>
        <v/>
      </c>
      <c r="P196" s="98" t="str">
        <f>IFERROR(G196/VLOOKUP($A196,DATA!$A$3:$D$483,4,0),"")</f>
        <v/>
      </c>
      <c r="Q196" s="98" t="str">
        <f>IFERROR(H196/VLOOKUP($A196,DATA!$A$3:$D$483,4,0),"")</f>
        <v/>
      </c>
      <c r="R196" s="98" t="str">
        <f>IFERROR(I196/VLOOKUP($A196,DATA!$A$3:$D$483,4,0),"")</f>
        <v/>
      </c>
      <c r="S196" s="98" t="str">
        <f>IFERROR(R196*VLOOKUP(A196,DATA!$A$3:$E$466,5,0),"")</f>
        <v/>
      </c>
      <c r="T196" s="97" t="str">
        <f t="shared" si="2"/>
        <v/>
      </c>
    </row>
    <row r="197" spans="10:20">
      <c r="J197" s="97"/>
      <c r="K197" s="97" t="str">
        <f>IFERROR(VLOOKUP(A197,DATA!$A$3:$B$348,2,0),"")</f>
        <v/>
      </c>
      <c r="L197" s="97"/>
      <c r="M197" s="98" t="str">
        <f>IFERROR(D197/VLOOKUP($A197,DATA!$A$3:$D$483,4,0),"")</f>
        <v/>
      </c>
      <c r="N197" s="98" t="str">
        <f>IFERROR(E197/VLOOKUP($A197,DATA!$A$3:$D$483,4,0),"")</f>
        <v/>
      </c>
      <c r="O197" s="98" t="str">
        <f>IFERROR(F197/VLOOKUP($A197,DATA!$A$3:$D$483,4,0),"")</f>
        <v/>
      </c>
      <c r="P197" s="98" t="str">
        <f>IFERROR(G197/VLOOKUP($A197,DATA!$A$3:$D$483,4,0),"")</f>
        <v/>
      </c>
      <c r="Q197" s="98" t="str">
        <f>IFERROR(H197/VLOOKUP($A197,DATA!$A$3:$D$483,4,0),"")</f>
        <v/>
      </c>
      <c r="R197" s="98" t="str">
        <f>IFERROR(I197/VLOOKUP($A197,DATA!$A$3:$D$483,4,0),"")</f>
        <v/>
      </c>
      <c r="S197" s="98" t="str">
        <f>IFERROR(R197*VLOOKUP(A197,DATA!$A$3:$E$466,5,0),"")</f>
        <v/>
      </c>
      <c r="T197" s="97" t="str">
        <f t="shared" ref="T197:T252" si="3">IF(C197=0,"",C197)</f>
        <v/>
      </c>
    </row>
    <row r="198" spans="10:20">
      <c r="J198" s="97"/>
      <c r="K198" s="97" t="str">
        <f>IFERROR(VLOOKUP(A198,DATA!$A$3:$B$348,2,0),"")</f>
        <v/>
      </c>
      <c r="L198" s="97"/>
      <c r="M198" s="98" t="str">
        <f>IFERROR(D198/VLOOKUP($A198,DATA!$A$3:$D$483,4,0),"")</f>
        <v/>
      </c>
      <c r="N198" s="98" t="str">
        <f>IFERROR(E198/VLOOKUP($A198,DATA!$A$3:$D$483,4,0),"")</f>
        <v/>
      </c>
      <c r="O198" s="98" t="str">
        <f>IFERROR(F198/VLOOKUP($A198,DATA!$A$3:$D$483,4,0),"")</f>
        <v/>
      </c>
      <c r="P198" s="98" t="str">
        <f>IFERROR(G198/VLOOKUP($A198,DATA!$A$3:$D$483,4,0),"")</f>
        <v/>
      </c>
      <c r="Q198" s="98" t="str">
        <f>IFERROR(H198/VLOOKUP($A198,DATA!$A$3:$D$483,4,0),"")</f>
        <v/>
      </c>
      <c r="R198" s="98" t="str">
        <f>IFERROR(I198/VLOOKUP($A198,DATA!$A$3:$D$483,4,0),"")</f>
        <v/>
      </c>
      <c r="S198" s="98" t="str">
        <f>IFERROR(R198*VLOOKUP(A198,DATA!$A$3:$E$466,5,0),"")</f>
        <v/>
      </c>
      <c r="T198" s="97" t="str">
        <f t="shared" si="3"/>
        <v/>
      </c>
    </row>
    <row r="199" spans="10:20">
      <c r="J199" s="97"/>
      <c r="K199" s="97" t="str">
        <f>IFERROR(VLOOKUP(A199,DATA!$A$3:$B$348,2,0),"")</f>
        <v/>
      </c>
      <c r="L199" s="97"/>
      <c r="M199" s="98" t="str">
        <f>IFERROR(D199/VLOOKUP($A199,DATA!$A$3:$D$483,4,0),"")</f>
        <v/>
      </c>
      <c r="N199" s="98" t="str">
        <f>IFERROR(E199/VLOOKUP($A199,DATA!$A$3:$D$483,4,0),"")</f>
        <v/>
      </c>
      <c r="O199" s="98" t="str">
        <f>IFERROR(F199/VLOOKUP($A199,DATA!$A$3:$D$483,4,0),"")</f>
        <v/>
      </c>
      <c r="P199" s="98" t="str">
        <f>IFERROR(G199/VLOOKUP($A199,DATA!$A$3:$D$483,4,0),"")</f>
        <v/>
      </c>
      <c r="Q199" s="98" t="str">
        <f>IFERROR(H199/VLOOKUP($A199,DATA!$A$3:$D$483,4,0),"")</f>
        <v/>
      </c>
      <c r="R199" s="98" t="str">
        <f>IFERROR(I199/VLOOKUP($A199,DATA!$A$3:$D$483,4,0),"")</f>
        <v/>
      </c>
      <c r="S199" s="98" t="str">
        <f>IFERROR(R199*VLOOKUP(A199,DATA!$A$3:$E$466,5,0),"")</f>
        <v/>
      </c>
      <c r="T199" s="97" t="str">
        <f t="shared" si="3"/>
        <v/>
      </c>
    </row>
    <row r="200" spans="10:20">
      <c r="J200" s="97"/>
      <c r="K200" s="97" t="str">
        <f>IFERROR(VLOOKUP(A200,DATA!$A$3:$B$348,2,0),"")</f>
        <v/>
      </c>
      <c r="L200" s="97"/>
      <c r="M200" s="98" t="str">
        <f>IFERROR(D200/VLOOKUP($A200,DATA!$A$3:$D$483,4,0),"")</f>
        <v/>
      </c>
      <c r="N200" s="98" t="str">
        <f>IFERROR(E200/VLOOKUP($A200,DATA!$A$3:$D$483,4,0),"")</f>
        <v/>
      </c>
      <c r="O200" s="98" t="str">
        <f>IFERROR(F200/VLOOKUP($A200,DATA!$A$3:$D$483,4,0),"")</f>
        <v/>
      </c>
      <c r="P200" s="98" t="str">
        <f>IFERROR(G200/VLOOKUP($A200,DATA!$A$3:$D$483,4,0),"")</f>
        <v/>
      </c>
      <c r="Q200" s="98" t="str">
        <f>IFERROR(H200/VLOOKUP($A200,DATA!$A$3:$D$483,4,0),"")</f>
        <v/>
      </c>
      <c r="R200" s="98" t="str">
        <f>IFERROR(I200/VLOOKUP($A200,DATA!$A$3:$D$483,4,0),"")</f>
        <v/>
      </c>
      <c r="S200" s="98" t="str">
        <f>IFERROR(R200*VLOOKUP(A200,DATA!$A$3:$E$466,5,0),"")</f>
        <v/>
      </c>
      <c r="T200" s="97" t="str">
        <f t="shared" si="3"/>
        <v/>
      </c>
    </row>
    <row r="201" spans="10:20">
      <c r="J201" s="97"/>
      <c r="K201" s="97" t="str">
        <f>IFERROR(VLOOKUP(A201,DATA!$A$3:$B$348,2,0),"")</f>
        <v/>
      </c>
      <c r="L201" s="97"/>
      <c r="M201" s="98" t="str">
        <f>IFERROR(D201/VLOOKUP($A201,DATA!$A$3:$D$483,4,0),"")</f>
        <v/>
      </c>
      <c r="N201" s="98" t="str">
        <f>IFERROR(E201/VLOOKUP($A201,DATA!$A$3:$D$483,4,0),"")</f>
        <v/>
      </c>
      <c r="O201" s="98" t="str">
        <f>IFERROR(F201/VLOOKUP($A201,DATA!$A$3:$D$483,4,0),"")</f>
        <v/>
      </c>
      <c r="P201" s="98" t="str">
        <f>IFERROR(G201/VLOOKUP($A201,DATA!$A$3:$D$483,4,0),"")</f>
        <v/>
      </c>
      <c r="Q201" s="98" t="str">
        <f>IFERROR(H201/VLOOKUP($A201,DATA!$A$3:$D$483,4,0),"")</f>
        <v/>
      </c>
      <c r="R201" s="98" t="str">
        <f>IFERROR(I201/VLOOKUP($A201,DATA!$A$3:$D$483,4,0),"")</f>
        <v/>
      </c>
      <c r="S201" s="98" t="str">
        <f>IFERROR(R201*VLOOKUP(A201,DATA!$A$3:$E$466,5,0),"")</f>
        <v/>
      </c>
      <c r="T201" s="97" t="str">
        <f t="shared" si="3"/>
        <v/>
      </c>
    </row>
    <row r="202" spans="10:20">
      <c r="J202" s="97"/>
      <c r="K202" s="97" t="str">
        <f>IFERROR(VLOOKUP(A202,DATA!$A$3:$B$348,2,0),"")</f>
        <v/>
      </c>
      <c r="L202" s="97"/>
      <c r="M202" s="98" t="str">
        <f>IFERROR(D202/VLOOKUP($A202,DATA!$A$3:$D$483,4,0),"")</f>
        <v/>
      </c>
      <c r="N202" s="98" t="str">
        <f>IFERROR(E202/VLOOKUP($A202,DATA!$A$3:$D$483,4,0),"")</f>
        <v/>
      </c>
      <c r="O202" s="98" t="str">
        <f>IFERROR(F202/VLOOKUP($A202,DATA!$A$3:$D$483,4,0),"")</f>
        <v/>
      </c>
      <c r="P202" s="98" t="str">
        <f>IFERROR(G202/VLOOKUP($A202,DATA!$A$3:$D$483,4,0),"")</f>
        <v/>
      </c>
      <c r="Q202" s="98" t="str">
        <f>IFERROR(H202/VLOOKUP($A202,DATA!$A$3:$D$483,4,0),"")</f>
        <v/>
      </c>
      <c r="R202" s="98" t="str">
        <f>IFERROR(I202/VLOOKUP($A202,DATA!$A$3:$D$483,4,0),"")</f>
        <v/>
      </c>
      <c r="S202" s="98" t="str">
        <f>IFERROR(R202*VLOOKUP(A202,DATA!$A$3:$E$466,5,0),"")</f>
        <v/>
      </c>
      <c r="T202" s="97" t="str">
        <f t="shared" si="3"/>
        <v/>
      </c>
    </row>
    <row r="203" spans="10:20">
      <c r="J203" s="97"/>
      <c r="K203" s="97" t="str">
        <f>IFERROR(VLOOKUP(A203,DATA!$A$3:$B$348,2,0),"")</f>
        <v/>
      </c>
      <c r="L203" s="97"/>
      <c r="M203" s="98" t="str">
        <f>IFERROR(D203/VLOOKUP($A203,DATA!$A$3:$D$483,4,0),"")</f>
        <v/>
      </c>
      <c r="N203" s="98" t="str">
        <f>IFERROR(E203/VLOOKUP($A203,DATA!$A$3:$D$483,4,0),"")</f>
        <v/>
      </c>
      <c r="O203" s="98" t="str">
        <f>IFERROR(F203/VLOOKUP($A203,DATA!$A$3:$D$483,4,0),"")</f>
        <v/>
      </c>
      <c r="P203" s="98" t="str">
        <f>IFERROR(G203/VLOOKUP($A203,DATA!$A$3:$D$483,4,0),"")</f>
        <v/>
      </c>
      <c r="Q203" s="98" t="str">
        <f>IFERROR(H203/VLOOKUP($A203,DATA!$A$3:$D$483,4,0),"")</f>
        <v/>
      </c>
      <c r="R203" s="98" t="str">
        <f>IFERROR(I203/VLOOKUP($A203,DATA!$A$3:$D$483,4,0),"")</f>
        <v/>
      </c>
      <c r="S203" s="98" t="str">
        <f>IFERROR(R203*VLOOKUP(A203,DATA!$A$3:$E$466,5,0),"")</f>
        <v/>
      </c>
      <c r="T203" s="97" t="str">
        <f t="shared" si="3"/>
        <v/>
      </c>
    </row>
    <row r="204" spans="10:20">
      <c r="J204" s="97"/>
      <c r="K204" s="97" t="str">
        <f>IFERROR(VLOOKUP(A204,DATA!$A$3:$B$348,2,0),"")</f>
        <v/>
      </c>
      <c r="L204" s="97"/>
      <c r="M204" s="98" t="str">
        <f>IFERROR(D204/VLOOKUP($A204,DATA!$A$3:$D$483,4,0),"")</f>
        <v/>
      </c>
      <c r="N204" s="98" t="str">
        <f>IFERROR(E204/VLOOKUP($A204,DATA!$A$3:$D$483,4,0),"")</f>
        <v/>
      </c>
      <c r="O204" s="98" t="str">
        <f>IFERROR(F204/VLOOKUP($A204,DATA!$A$3:$D$483,4,0),"")</f>
        <v/>
      </c>
      <c r="P204" s="98" t="str">
        <f>IFERROR(G204/VLOOKUP($A204,DATA!$A$3:$D$483,4,0),"")</f>
        <v/>
      </c>
      <c r="Q204" s="98" t="str">
        <f>IFERROR(H204/VLOOKUP($A204,DATA!$A$3:$D$483,4,0),"")</f>
        <v/>
      </c>
      <c r="R204" s="98" t="str">
        <f>IFERROR(I204/VLOOKUP($A204,DATA!$A$3:$D$483,4,0),"")</f>
        <v/>
      </c>
      <c r="S204" s="98" t="str">
        <f>IFERROR(R204*VLOOKUP(A204,DATA!$A$3:$E$466,5,0),"")</f>
        <v/>
      </c>
      <c r="T204" s="97" t="str">
        <f t="shared" si="3"/>
        <v/>
      </c>
    </row>
    <row r="205" spans="10:20">
      <c r="J205" s="97"/>
      <c r="K205" s="97" t="str">
        <f>IFERROR(VLOOKUP(A205,DATA!$A$3:$B$348,2,0),"")</f>
        <v/>
      </c>
      <c r="L205" s="97"/>
      <c r="M205" s="98" t="str">
        <f>IFERROR(D205/VLOOKUP($A205,DATA!$A$3:$D$483,4,0),"")</f>
        <v/>
      </c>
      <c r="N205" s="98" t="str">
        <f>IFERROR(E205/VLOOKUP($A205,DATA!$A$3:$D$483,4,0),"")</f>
        <v/>
      </c>
      <c r="O205" s="98" t="str">
        <f>IFERROR(F205/VLOOKUP($A205,DATA!$A$3:$D$483,4,0),"")</f>
        <v/>
      </c>
      <c r="P205" s="98" t="str">
        <f>IFERROR(G205/VLOOKUP($A205,DATA!$A$3:$D$483,4,0),"")</f>
        <v/>
      </c>
      <c r="Q205" s="98" t="str">
        <f>IFERROR(H205/VLOOKUP($A205,DATA!$A$3:$D$483,4,0),"")</f>
        <v/>
      </c>
      <c r="R205" s="98" t="str">
        <f>IFERROR(I205/VLOOKUP($A205,DATA!$A$3:$D$483,4,0),"")</f>
        <v/>
      </c>
      <c r="S205" s="98" t="str">
        <f>IFERROR(R205*VLOOKUP(A205,DATA!$A$3:$E$466,5,0),"")</f>
        <v/>
      </c>
      <c r="T205" s="97" t="str">
        <f t="shared" si="3"/>
        <v/>
      </c>
    </row>
    <row r="206" spans="10:20">
      <c r="J206" s="97"/>
      <c r="K206" s="97" t="str">
        <f>IFERROR(VLOOKUP(A206,DATA!$A$3:$B$348,2,0),"")</f>
        <v/>
      </c>
      <c r="L206" s="97"/>
      <c r="M206" s="98" t="str">
        <f>IFERROR(D206/VLOOKUP($A206,DATA!$A$3:$D$483,4,0),"")</f>
        <v/>
      </c>
      <c r="N206" s="98" t="str">
        <f>IFERROR(E206/VLOOKUP($A206,DATA!$A$3:$D$483,4,0),"")</f>
        <v/>
      </c>
      <c r="O206" s="98" t="str">
        <f>IFERROR(F206/VLOOKUP($A206,DATA!$A$3:$D$483,4,0),"")</f>
        <v/>
      </c>
      <c r="P206" s="98" t="str">
        <f>IFERROR(G206/VLOOKUP($A206,DATA!$A$3:$D$483,4,0),"")</f>
        <v/>
      </c>
      <c r="Q206" s="98" t="str">
        <f>IFERROR(H206/VLOOKUP($A206,DATA!$A$3:$D$483,4,0),"")</f>
        <v/>
      </c>
      <c r="R206" s="98" t="str">
        <f>IFERROR(I206/VLOOKUP($A206,DATA!$A$3:$D$483,4,0),"")</f>
        <v/>
      </c>
      <c r="S206" s="98" t="str">
        <f>IFERROR(R206*VLOOKUP(A206,DATA!$A$3:$E$466,5,0),"")</f>
        <v/>
      </c>
      <c r="T206" s="97" t="str">
        <f t="shared" si="3"/>
        <v/>
      </c>
    </row>
    <row r="207" spans="10:20">
      <c r="J207" s="97"/>
      <c r="K207" s="97" t="str">
        <f>IFERROR(VLOOKUP(A207,DATA!$A$3:$B$348,2,0),"")</f>
        <v/>
      </c>
      <c r="L207" s="97"/>
      <c r="M207" s="98" t="str">
        <f>IFERROR(D207/VLOOKUP($A207,DATA!$A$3:$D$483,4,0),"")</f>
        <v/>
      </c>
      <c r="N207" s="98" t="str">
        <f>IFERROR(E207/VLOOKUP($A207,DATA!$A$3:$D$483,4,0),"")</f>
        <v/>
      </c>
      <c r="O207" s="98" t="str">
        <f>IFERROR(F207/VLOOKUP($A207,DATA!$A$3:$D$483,4,0),"")</f>
        <v/>
      </c>
      <c r="P207" s="98" t="str">
        <f>IFERROR(G207/VLOOKUP($A207,DATA!$A$3:$D$483,4,0),"")</f>
        <v/>
      </c>
      <c r="Q207" s="98" t="str">
        <f>IFERROR(H207/VLOOKUP($A207,DATA!$A$3:$D$483,4,0),"")</f>
        <v/>
      </c>
      <c r="R207" s="98" t="str">
        <f>IFERROR(I207/VLOOKUP($A207,DATA!$A$3:$D$483,4,0),"")</f>
        <v/>
      </c>
      <c r="S207" s="98" t="str">
        <f>IFERROR(R207*VLOOKUP(A207,DATA!$A$3:$E$466,5,0),"")</f>
        <v/>
      </c>
      <c r="T207" s="97" t="str">
        <f t="shared" si="3"/>
        <v/>
      </c>
    </row>
    <row r="208" spans="10:20">
      <c r="J208" s="97"/>
      <c r="K208" s="97" t="str">
        <f>IFERROR(VLOOKUP(A208,DATA!$A$3:$B$348,2,0),"")</f>
        <v/>
      </c>
      <c r="L208" s="97"/>
      <c r="M208" s="98" t="str">
        <f>IFERROR(D208/VLOOKUP($A208,DATA!$A$3:$D$483,4,0),"")</f>
        <v/>
      </c>
      <c r="N208" s="98" t="str">
        <f>IFERROR(E208/VLOOKUP($A208,DATA!$A$3:$D$483,4,0),"")</f>
        <v/>
      </c>
      <c r="O208" s="98" t="str">
        <f>IFERROR(F208/VLOOKUP($A208,DATA!$A$3:$D$483,4,0),"")</f>
        <v/>
      </c>
      <c r="P208" s="98" t="str">
        <f>IFERROR(G208/VLOOKUP($A208,DATA!$A$3:$D$483,4,0),"")</f>
        <v/>
      </c>
      <c r="Q208" s="98" t="str">
        <f>IFERROR(H208/VLOOKUP($A208,DATA!$A$3:$D$483,4,0),"")</f>
        <v/>
      </c>
      <c r="R208" s="98" t="str">
        <f>IFERROR(I208/VLOOKUP($A208,DATA!$A$3:$D$483,4,0),"")</f>
        <v/>
      </c>
      <c r="S208" s="98" t="str">
        <f>IFERROR(R208*VLOOKUP(A208,DATA!$A$3:$E$466,5,0),"")</f>
        <v/>
      </c>
      <c r="T208" s="97" t="str">
        <f t="shared" si="3"/>
        <v/>
      </c>
    </row>
    <row r="209" spans="10:20">
      <c r="J209" s="97"/>
      <c r="K209" s="97" t="str">
        <f>IFERROR(VLOOKUP(A209,DATA!$A$3:$B$348,2,0),"")</f>
        <v/>
      </c>
      <c r="L209" s="97"/>
      <c r="M209" s="98" t="str">
        <f>IFERROR(D209/VLOOKUP($A209,DATA!$A$3:$D$483,4,0),"")</f>
        <v/>
      </c>
      <c r="N209" s="98" t="str">
        <f>IFERROR(E209/VLOOKUP($A209,DATA!$A$3:$D$483,4,0),"")</f>
        <v/>
      </c>
      <c r="O209" s="98" t="str">
        <f>IFERROR(F209/VLOOKUP($A209,DATA!$A$3:$D$483,4,0),"")</f>
        <v/>
      </c>
      <c r="P209" s="98" t="str">
        <f>IFERROR(G209/VLOOKUP($A209,DATA!$A$3:$D$483,4,0),"")</f>
        <v/>
      </c>
      <c r="Q209" s="98" t="str">
        <f>IFERROR(H209/VLOOKUP($A209,DATA!$A$3:$D$483,4,0),"")</f>
        <v/>
      </c>
      <c r="R209" s="98" t="str">
        <f>IFERROR(I209/VLOOKUP($A209,DATA!$A$3:$D$483,4,0),"")</f>
        <v/>
      </c>
      <c r="S209" s="98" t="str">
        <f>IFERROR(R209*VLOOKUP(A209,DATA!$A$3:$E$466,5,0),"")</f>
        <v/>
      </c>
      <c r="T209" s="97" t="str">
        <f t="shared" si="3"/>
        <v/>
      </c>
    </row>
    <row r="210" spans="10:20">
      <c r="J210" s="97"/>
      <c r="K210" s="97" t="str">
        <f>IFERROR(VLOOKUP(A210,DATA!$A$3:$B$348,2,0),"")</f>
        <v/>
      </c>
      <c r="L210" s="97"/>
      <c r="M210" s="98" t="str">
        <f>IFERROR(D210/VLOOKUP($A210,DATA!$A$3:$D$483,4,0),"")</f>
        <v/>
      </c>
      <c r="N210" s="98" t="str">
        <f>IFERROR(E210/VLOOKUP($A210,DATA!$A$3:$D$483,4,0),"")</f>
        <v/>
      </c>
      <c r="O210" s="98" t="str">
        <f>IFERROR(F210/VLOOKUP($A210,DATA!$A$3:$D$483,4,0),"")</f>
        <v/>
      </c>
      <c r="P210" s="98" t="str">
        <f>IFERROR(G210/VLOOKUP($A210,DATA!$A$3:$D$483,4,0),"")</f>
        <v/>
      </c>
      <c r="Q210" s="98" t="str">
        <f>IFERROR(H210/VLOOKUP($A210,DATA!$A$3:$D$483,4,0),"")</f>
        <v/>
      </c>
      <c r="R210" s="98" t="str">
        <f>IFERROR(I210/VLOOKUP($A210,DATA!$A$3:$D$483,4,0),"")</f>
        <v/>
      </c>
      <c r="S210" s="98" t="str">
        <f>IFERROR(R210*VLOOKUP(A210,DATA!$A$3:$E$466,5,0),"")</f>
        <v/>
      </c>
      <c r="T210" s="97" t="str">
        <f t="shared" si="3"/>
        <v/>
      </c>
    </row>
    <row r="211" spans="10:20">
      <c r="J211" s="97"/>
      <c r="K211" s="97" t="str">
        <f>IFERROR(VLOOKUP(A211,DATA!$A$3:$B$348,2,0),"")</f>
        <v/>
      </c>
      <c r="L211" s="97"/>
      <c r="M211" s="98" t="str">
        <f>IFERROR(D211/VLOOKUP($A211,DATA!$A$3:$D$483,4,0),"")</f>
        <v/>
      </c>
      <c r="N211" s="98" t="str">
        <f>IFERROR(E211/VLOOKUP($A211,DATA!$A$3:$D$483,4,0),"")</f>
        <v/>
      </c>
      <c r="O211" s="98" t="str">
        <f>IFERROR(F211/VLOOKUP($A211,DATA!$A$3:$D$483,4,0),"")</f>
        <v/>
      </c>
      <c r="P211" s="98" t="str">
        <f>IFERROR(G211/VLOOKUP($A211,DATA!$A$3:$D$483,4,0),"")</f>
        <v/>
      </c>
      <c r="Q211" s="98" t="str">
        <f>IFERROR(H211/VLOOKUP($A211,DATA!$A$3:$D$483,4,0),"")</f>
        <v/>
      </c>
      <c r="R211" s="98" t="str">
        <f>IFERROR(I211/VLOOKUP($A211,DATA!$A$3:$D$483,4,0),"")</f>
        <v/>
      </c>
      <c r="S211" s="98" t="str">
        <f>IFERROR(R211*VLOOKUP(A211,DATA!$A$3:$E$466,5,0),"")</f>
        <v/>
      </c>
      <c r="T211" s="97" t="str">
        <f t="shared" si="3"/>
        <v/>
      </c>
    </row>
    <row r="212" spans="10:20">
      <c r="J212" s="97"/>
      <c r="K212" s="97" t="str">
        <f>IFERROR(VLOOKUP(A212,DATA!$A$3:$B$348,2,0),"")</f>
        <v/>
      </c>
      <c r="L212" s="97"/>
      <c r="M212" s="98" t="str">
        <f>IFERROR(D212/VLOOKUP($A212,DATA!$A$3:$D$483,4,0),"")</f>
        <v/>
      </c>
      <c r="N212" s="98" t="str">
        <f>IFERROR(E212/VLOOKUP($A212,DATA!$A$3:$D$483,4,0),"")</f>
        <v/>
      </c>
      <c r="O212" s="98" t="str">
        <f>IFERROR(F212/VLOOKUP($A212,DATA!$A$3:$D$483,4,0),"")</f>
        <v/>
      </c>
      <c r="P212" s="98" t="str">
        <f>IFERROR(G212/VLOOKUP($A212,DATA!$A$3:$D$483,4,0),"")</f>
        <v/>
      </c>
      <c r="Q212" s="98" t="str">
        <f>IFERROR(H212/VLOOKUP($A212,DATA!$A$3:$D$483,4,0),"")</f>
        <v/>
      </c>
      <c r="R212" s="98" t="str">
        <f>IFERROR(I212/VLOOKUP($A212,DATA!$A$3:$D$483,4,0),"")</f>
        <v/>
      </c>
      <c r="S212" s="98" t="str">
        <f>IFERROR(R212*VLOOKUP(A212,DATA!$A$3:$E$466,5,0),"")</f>
        <v/>
      </c>
      <c r="T212" s="97" t="str">
        <f t="shared" si="3"/>
        <v/>
      </c>
    </row>
    <row r="213" spans="10:20">
      <c r="J213" s="97"/>
      <c r="K213" s="97" t="str">
        <f>IFERROR(VLOOKUP(A213,DATA!$A$3:$B$348,2,0),"")</f>
        <v/>
      </c>
      <c r="L213" s="97"/>
      <c r="M213" s="98" t="str">
        <f>IFERROR(D213/VLOOKUP($A213,DATA!$A$3:$D$483,4,0),"")</f>
        <v/>
      </c>
      <c r="N213" s="98" t="str">
        <f>IFERROR(E213/VLOOKUP($A213,DATA!$A$3:$D$483,4,0),"")</f>
        <v/>
      </c>
      <c r="O213" s="98" t="str">
        <f>IFERROR(F213/VLOOKUP($A213,DATA!$A$3:$D$483,4,0),"")</f>
        <v/>
      </c>
      <c r="P213" s="98" t="str">
        <f>IFERROR(G213/VLOOKUP($A213,DATA!$A$3:$D$483,4,0),"")</f>
        <v/>
      </c>
      <c r="Q213" s="98" t="str">
        <f>IFERROR(H213/VLOOKUP($A213,DATA!$A$3:$D$483,4,0),"")</f>
        <v/>
      </c>
      <c r="R213" s="98" t="str">
        <f>IFERROR(I213/VLOOKUP($A213,DATA!$A$3:$D$483,4,0),"")</f>
        <v/>
      </c>
      <c r="S213" s="98" t="str">
        <f>IFERROR(R213*VLOOKUP(A213,DATA!$A$3:$E$466,5,0),"")</f>
        <v/>
      </c>
      <c r="T213" s="97" t="str">
        <f t="shared" si="3"/>
        <v/>
      </c>
    </row>
    <row r="214" spans="10:20">
      <c r="J214" s="97"/>
      <c r="K214" s="97" t="str">
        <f>IFERROR(VLOOKUP(A214,DATA!$A$3:$B$348,2,0),"")</f>
        <v/>
      </c>
      <c r="L214" s="97"/>
      <c r="M214" s="98" t="str">
        <f>IFERROR(D214/VLOOKUP($A214,DATA!$A$3:$D$483,4,0),"")</f>
        <v/>
      </c>
      <c r="N214" s="98" t="str">
        <f>IFERROR(E214/VLOOKUP($A214,DATA!$A$3:$D$483,4,0),"")</f>
        <v/>
      </c>
      <c r="O214" s="98" t="str">
        <f>IFERROR(F214/VLOOKUP($A214,DATA!$A$3:$D$483,4,0),"")</f>
        <v/>
      </c>
      <c r="P214" s="98" t="str">
        <f>IFERROR(G214/VLOOKUP($A214,DATA!$A$3:$D$483,4,0),"")</f>
        <v/>
      </c>
      <c r="Q214" s="98" t="str">
        <f>IFERROR(H214/VLOOKUP($A214,DATA!$A$3:$D$483,4,0),"")</f>
        <v/>
      </c>
      <c r="R214" s="98" t="str">
        <f>IFERROR(I214/VLOOKUP($A214,DATA!$A$3:$D$483,4,0),"")</f>
        <v/>
      </c>
      <c r="S214" s="98" t="str">
        <f>IFERROR(R214*VLOOKUP(A214,DATA!$A$3:$E$466,5,0),"")</f>
        <v/>
      </c>
      <c r="T214" s="97" t="str">
        <f t="shared" si="3"/>
        <v/>
      </c>
    </row>
    <row r="215" spans="10:20">
      <c r="J215" s="97"/>
      <c r="K215" s="97" t="str">
        <f>IFERROR(VLOOKUP(A215,DATA!$A$3:$B$348,2,0),"")</f>
        <v/>
      </c>
      <c r="L215" s="97"/>
      <c r="M215" s="98" t="str">
        <f>IFERROR(D215/VLOOKUP($A215,DATA!$A$3:$D$483,4,0),"")</f>
        <v/>
      </c>
      <c r="N215" s="98" t="str">
        <f>IFERROR(E215/VLOOKUP($A215,DATA!$A$3:$D$483,4,0),"")</f>
        <v/>
      </c>
      <c r="O215" s="98" t="str">
        <f>IFERROR(F215/VLOOKUP($A215,DATA!$A$3:$D$483,4,0),"")</f>
        <v/>
      </c>
      <c r="P215" s="98" t="str">
        <f>IFERROR(G215/VLOOKUP($A215,DATA!$A$3:$D$483,4,0),"")</f>
        <v/>
      </c>
      <c r="Q215" s="98" t="str">
        <f>IFERROR(H215/VLOOKUP($A215,DATA!$A$3:$D$483,4,0),"")</f>
        <v/>
      </c>
      <c r="R215" s="98" t="str">
        <f>IFERROR(I215/VLOOKUP($A215,DATA!$A$3:$D$483,4,0),"")</f>
        <v/>
      </c>
      <c r="S215" s="98" t="str">
        <f>IFERROR(R215*VLOOKUP(A215,DATA!$A$3:$E$466,5,0),"")</f>
        <v/>
      </c>
      <c r="T215" s="97" t="str">
        <f t="shared" si="3"/>
        <v/>
      </c>
    </row>
    <row r="216" spans="10:20">
      <c r="J216" s="97"/>
      <c r="K216" s="97" t="str">
        <f>IFERROR(VLOOKUP(A216,DATA!$A$3:$B$348,2,0),"")</f>
        <v/>
      </c>
      <c r="L216" s="97"/>
      <c r="M216" s="98" t="str">
        <f>IFERROR(D216/VLOOKUP($A216,DATA!$A$3:$D$483,4,0),"")</f>
        <v/>
      </c>
      <c r="N216" s="98" t="str">
        <f>IFERROR(E216/VLOOKUP($A216,DATA!$A$3:$D$483,4,0),"")</f>
        <v/>
      </c>
      <c r="O216" s="98" t="str">
        <f>IFERROR(F216/VLOOKUP($A216,DATA!$A$3:$D$483,4,0),"")</f>
        <v/>
      </c>
      <c r="P216" s="98" t="str">
        <f>IFERROR(G216/VLOOKUP($A216,DATA!$A$3:$D$483,4,0),"")</f>
        <v/>
      </c>
      <c r="Q216" s="98" t="str">
        <f>IFERROR(H216/VLOOKUP($A216,DATA!$A$3:$D$483,4,0),"")</f>
        <v/>
      </c>
      <c r="R216" s="98" t="str">
        <f>IFERROR(I216/VLOOKUP($A216,DATA!$A$3:$D$483,4,0),"")</f>
        <v/>
      </c>
      <c r="S216" s="98" t="str">
        <f>IFERROR(R216*VLOOKUP(A216,DATA!$A$3:$E$466,5,0),"")</f>
        <v/>
      </c>
      <c r="T216" s="97" t="str">
        <f t="shared" si="3"/>
        <v/>
      </c>
    </row>
    <row r="217" spans="10:20">
      <c r="J217" s="97"/>
      <c r="K217" s="97" t="str">
        <f>IFERROR(VLOOKUP(A217,DATA!$A$3:$B$348,2,0),"")</f>
        <v/>
      </c>
      <c r="L217" s="97"/>
      <c r="M217" s="98" t="str">
        <f>IFERROR(D217/VLOOKUP($A217,DATA!$A$3:$D$483,4,0),"")</f>
        <v/>
      </c>
      <c r="N217" s="98" t="str">
        <f>IFERROR(E217/VLOOKUP($A217,DATA!$A$3:$D$483,4,0),"")</f>
        <v/>
      </c>
      <c r="O217" s="98" t="str">
        <f>IFERROR(F217/VLOOKUP($A217,DATA!$A$3:$D$483,4,0),"")</f>
        <v/>
      </c>
      <c r="P217" s="98" t="str">
        <f>IFERROR(G217/VLOOKUP($A217,DATA!$A$3:$D$483,4,0),"")</f>
        <v/>
      </c>
      <c r="Q217" s="98" t="str">
        <f>IFERROR(H217/VLOOKUP($A217,DATA!$A$3:$D$483,4,0),"")</f>
        <v/>
      </c>
      <c r="R217" s="98" t="str">
        <f>IFERROR(I217/VLOOKUP($A217,DATA!$A$3:$D$483,4,0),"")</f>
        <v/>
      </c>
      <c r="S217" s="98" t="str">
        <f>IFERROR(R217*VLOOKUP(A217,DATA!$A$3:$E$466,5,0),"")</f>
        <v/>
      </c>
      <c r="T217" s="97" t="str">
        <f t="shared" si="3"/>
        <v/>
      </c>
    </row>
    <row r="218" spans="10:20">
      <c r="J218" s="97"/>
      <c r="K218" s="97" t="str">
        <f>IFERROR(VLOOKUP(A218,DATA!$A$3:$B$348,2,0),"")</f>
        <v/>
      </c>
      <c r="L218" s="97"/>
      <c r="M218" s="98" t="str">
        <f>IFERROR(D218/VLOOKUP($A218,DATA!$A$3:$D$483,4,0),"")</f>
        <v/>
      </c>
      <c r="N218" s="98" t="str">
        <f>IFERROR(E218/VLOOKUP($A218,DATA!$A$3:$D$483,4,0),"")</f>
        <v/>
      </c>
      <c r="O218" s="98" t="str">
        <f>IFERROR(F218/VLOOKUP($A218,DATA!$A$3:$D$483,4,0),"")</f>
        <v/>
      </c>
      <c r="P218" s="98" t="str">
        <f>IFERROR(G218/VLOOKUP($A218,DATA!$A$3:$D$483,4,0),"")</f>
        <v/>
      </c>
      <c r="Q218" s="98" t="str">
        <f>IFERROR(H218/VLOOKUP($A218,DATA!$A$3:$D$483,4,0),"")</f>
        <v/>
      </c>
      <c r="R218" s="98" t="str">
        <f>IFERROR(I218/VLOOKUP($A218,DATA!$A$3:$D$483,4,0),"")</f>
        <v/>
      </c>
      <c r="S218" s="98" t="str">
        <f>IFERROR(R218*VLOOKUP(A218,DATA!$A$3:$E$466,5,0),"")</f>
        <v/>
      </c>
      <c r="T218" s="97" t="str">
        <f t="shared" si="3"/>
        <v/>
      </c>
    </row>
    <row r="219" spans="10:20">
      <c r="J219" s="97"/>
      <c r="K219" s="97" t="str">
        <f>IFERROR(VLOOKUP(A219,DATA!$A$3:$B$348,2,0),"")</f>
        <v/>
      </c>
      <c r="L219" s="97"/>
      <c r="M219" s="98" t="str">
        <f>IFERROR(D219/VLOOKUP($A219,DATA!$A$3:$D$483,4,0),"")</f>
        <v/>
      </c>
      <c r="N219" s="98" t="str">
        <f>IFERROR(E219/VLOOKUP($A219,DATA!$A$3:$D$483,4,0),"")</f>
        <v/>
      </c>
      <c r="O219" s="98" t="str">
        <f>IFERROR(F219/VLOOKUP($A219,DATA!$A$3:$D$483,4,0),"")</f>
        <v/>
      </c>
      <c r="P219" s="98" t="str">
        <f>IFERROR(G219/VLOOKUP($A219,DATA!$A$3:$D$483,4,0),"")</f>
        <v/>
      </c>
      <c r="Q219" s="98" t="str">
        <f>IFERROR(H219/VLOOKUP($A219,DATA!$A$3:$D$483,4,0),"")</f>
        <v/>
      </c>
      <c r="R219" s="98" t="str">
        <f>IFERROR(I219/VLOOKUP($A219,DATA!$A$3:$D$483,4,0),"")</f>
        <v/>
      </c>
      <c r="S219" s="98" t="str">
        <f>IFERROR(R219*VLOOKUP(A219,DATA!$A$3:$E$466,5,0),"")</f>
        <v/>
      </c>
      <c r="T219" s="97" t="str">
        <f t="shared" si="3"/>
        <v/>
      </c>
    </row>
    <row r="220" spans="10:20">
      <c r="J220" s="97"/>
      <c r="K220" s="97" t="str">
        <f>IFERROR(VLOOKUP(A220,DATA!$A$3:$B$348,2,0),"")</f>
        <v/>
      </c>
      <c r="L220" s="97"/>
      <c r="M220" s="98" t="str">
        <f>IFERROR(D220/VLOOKUP($A220,DATA!$A$3:$D$483,4,0),"")</f>
        <v/>
      </c>
      <c r="N220" s="98" t="str">
        <f>IFERROR(E220/VLOOKUP($A220,DATA!$A$3:$D$483,4,0),"")</f>
        <v/>
      </c>
      <c r="O220" s="98" t="str">
        <f>IFERROR(F220/VLOOKUP($A220,DATA!$A$3:$D$483,4,0),"")</f>
        <v/>
      </c>
      <c r="P220" s="98" t="str">
        <f>IFERROR(G220/VLOOKUP($A220,DATA!$A$3:$D$483,4,0),"")</f>
        <v/>
      </c>
      <c r="Q220" s="98" t="str">
        <f>IFERROR(H220/VLOOKUP($A220,DATA!$A$3:$D$483,4,0),"")</f>
        <v/>
      </c>
      <c r="R220" s="98" t="str">
        <f>IFERROR(I220/VLOOKUP($A220,DATA!$A$3:$D$483,4,0),"")</f>
        <v/>
      </c>
      <c r="S220" s="98" t="str">
        <f>IFERROR(R220*VLOOKUP(A220,DATA!$A$3:$E$466,5,0),"")</f>
        <v/>
      </c>
      <c r="T220" s="97" t="str">
        <f t="shared" si="3"/>
        <v/>
      </c>
    </row>
    <row r="221" spans="10:20">
      <c r="J221" s="97"/>
      <c r="K221" s="97" t="str">
        <f>IFERROR(VLOOKUP(A221,DATA!$A$3:$B$348,2,0),"")</f>
        <v/>
      </c>
      <c r="L221" s="97"/>
      <c r="M221" s="98" t="str">
        <f>IFERROR(D221/VLOOKUP($A221,DATA!$A$3:$D$483,4,0),"")</f>
        <v/>
      </c>
      <c r="N221" s="98" t="str">
        <f>IFERROR(E221/VLOOKUP($A221,DATA!$A$3:$D$483,4,0),"")</f>
        <v/>
      </c>
      <c r="O221" s="98" t="str">
        <f>IFERROR(F221/VLOOKUP($A221,DATA!$A$3:$D$483,4,0),"")</f>
        <v/>
      </c>
      <c r="P221" s="98" t="str">
        <f>IFERROR(G221/VLOOKUP($A221,DATA!$A$3:$D$483,4,0),"")</f>
        <v/>
      </c>
      <c r="Q221" s="98" t="str">
        <f>IFERROR(H221/VLOOKUP($A221,DATA!$A$3:$D$483,4,0),"")</f>
        <v/>
      </c>
      <c r="R221" s="98" t="str">
        <f>IFERROR(I221/VLOOKUP($A221,DATA!$A$3:$D$483,4,0),"")</f>
        <v/>
      </c>
      <c r="S221" s="98" t="str">
        <f>IFERROR(R221*VLOOKUP(A221,DATA!$A$3:$E$466,5,0),"")</f>
        <v/>
      </c>
      <c r="T221" s="97" t="str">
        <f t="shared" si="3"/>
        <v/>
      </c>
    </row>
    <row r="222" spans="10:20">
      <c r="J222" s="97"/>
      <c r="K222" s="97" t="str">
        <f>IFERROR(VLOOKUP(A222,DATA!$A$3:$B$348,2,0),"")</f>
        <v/>
      </c>
      <c r="L222" s="97"/>
      <c r="M222" s="98" t="str">
        <f>IFERROR(D222/VLOOKUP($A222,DATA!$A$3:$D$483,4,0),"")</f>
        <v/>
      </c>
      <c r="N222" s="98" t="str">
        <f>IFERROR(E222/VLOOKUP($A222,DATA!$A$3:$D$483,4,0),"")</f>
        <v/>
      </c>
      <c r="O222" s="98" t="str">
        <f>IFERROR(F222/VLOOKUP($A222,DATA!$A$3:$D$483,4,0),"")</f>
        <v/>
      </c>
      <c r="P222" s="98" t="str">
        <f>IFERROR(G222/VLOOKUP($A222,DATA!$A$3:$D$483,4,0),"")</f>
        <v/>
      </c>
      <c r="Q222" s="98" t="str">
        <f>IFERROR(H222/VLOOKUP($A222,DATA!$A$3:$D$483,4,0),"")</f>
        <v/>
      </c>
      <c r="R222" s="98" t="str">
        <f>IFERROR(I222/VLOOKUP($A222,DATA!$A$3:$D$483,4,0),"")</f>
        <v/>
      </c>
      <c r="S222" s="98" t="str">
        <f>IFERROR(R222*VLOOKUP(A222,DATA!$A$3:$E$466,5,0),"")</f>
        <v/>
      </c>
      <c r="T222" s="97" t="str">
        <f t="shared" si="3"/>
        <v/>
      </c>
    </row>
    <row r="223" spans="10:20">
      <c r="J223" s="97"/>
      <c r="K223" s="97" t="str">
        <f>IFERROR(VLOOKUP(A223,DATA!$A$3:$B$348,2,0),"")</f>
        <v/>
      </c>
      <c r="L223" s="97"/>
      <c r="M223" s="98" t="str">
        <f>IFERROR(D223/VLOOKUP($A223,DATA!$A$3:$D$483,4,0),"")</f>
        <v/>
      </c>
      <c r="N223" s="98" t="str">
        <f>IFERROR(E223/VLOOKUP($A223,DATA!$A$3:$D$483,4,0),"")</f>
        <v/>
      </c>
      <c r="O223" s="98" t="str">
        <f>IFERROR(F223/VLOOKUP($A223,DATA!$A$3:$D$483,4,0),"")</f>
        <v/>
      </c>
      <c r="P223" s="98" t="str">
        <f>IFERROR(G223/VLOOKUP($A223,DATA!$A$3:$D$483,4,0),"")</f>
        <v/>
      </c>
      <c r="Q223" s="98" t="str">
        <f>IFERROR(H223/VLOOKUP($A223,DATA!$A$3:$D$483,4,0),"")</f>
        <v/>
      </c>
      <c r="R223" s="98" t="str">
        <f>IFERROR(I223/VLOOKUP($A223,DATA!$A$3:$D$483,4,0),"")</f>
        <v/>
      </c>
      <c r="S223" s="98" t="str">
        <f>IFERROR(R223*VLOOKUP(A223,DATA!$A$3:$E$466,5,0),"")</f>
        <v/>
      </c>
      <c r="T223" s="97" t="str">
        <f t="shared" si="3"/>
        <v/>
      </c>
    </row>
    <row r="224" spans="10:20">
      <c r="J224" s="97"/>
      <c r="K224" s="97" t="str">
        <f>IFERROR(VLOOKUP(A224,DATA!$A$3:$B$348,2,0),"")</f>
        <v/>
      </c>
      <c r="L224" s="97"/>
      <c r="M224" s="98" t="str">
        <f>IFERROR(D224/VLOOKUP($A224,DATA!$A$3:$D$483,4,0),"")</f>
        <v/>
      </c>
      <c r="N224" s="98" t="str">
        <f>IFERROR(E224/VLOOKUP($A224,DATA!$A$3:$D$483,4,0),"")</f>
        <v/>
      </c>
      <c r="O224" s="98" t="str">
        <f>IFERROR(F224/VLOOKUP($A224,DATA!$A$3:$D$483,4,0),"")</f>
        <v/>
      </c>
      <c r="P224" s="98" t="str">
        <f>IFERROR(G224/VLOOKUP($A224,DATA!$A$3:$D$483,4,0),"")</f>
        <v/>
      </c>
      <c r="Q224" s="98" t="str">
        <f>IFERROR(H224/VLOOKUP($A224,DATA!$A$3:$D$483,4,0),"")</f>
        <v/>
      </c>
      <c r="R224" s="98" t="str">
        <f>IFERROR(I224/VLOOKUP($A224,DATA!$A$3:$D$483,4,0),"")</f>
        <v/>
      </c>
      <c r="S224" s="98" t="str">
        <f>IFERROR(R224*VLOOKUP(A224,DATA!$A$3:$E$466,5,0),"")</f>
        <v/>
      </c>
      <c r="T224" s="97" t="str">
        <f t="shared" si="3"/>
        <v/>
      </c>
    </row>
    <row r="225" spans="10:20">
      <c r="J225" s="97"/>
      <c r="K225" s="97" t="str">
        <f>IFERROR(VLOOKUP(A225,DATA!$A$3:$B$348,2,0),"")</f>
        <v/>
      </c>
      <c r="L225" s="97"/>
      <c r="M225" s="98" t="str">
        <f>IFERROR(D225/VLOOKUP($A225,DATA!$A$3:$D$483,4,0),"")</f>
        <v/>
      </c>
      <c r="N225" s="98" t="str">
        <f>IFERROR(E225/VLOOKUP($A225,DATA!$A$3:$D$483,4,0),"")</f>
        <v/>
      </c>
      <c r="O225" s="98" t="str">
        <f>IFERROR(F225/VLOOKUP($A225,DATA!$A$3:$D$483,4,0),"")</f>
        <v/>
      </c>
      <c r="P225" s="98" t="str">
        <f>IFERROR(G225/VLOOKUP($A225,DATA!$A$3:$D$483,4,0),"")</f>
        <v/>
      </c>
      <c r="Q225" s="98" t="str">
        <f>IFERROR(H225/VLOOKUP($A225,DATA!$A$3:$D$483,4,0),"")</f>
        <v/>
      </c>
      <c r="R225" s="98" t="str">
        <f>IFERROR(I225/VLOOKUP($A225,DATA!$A$3:$D$483,4,0),"")</f>
        <v/>
      </c>
      <c r="S225" s="98" t="str">
        <f>IFERROR(R225*VLOOKUP(A225,DATA!$A$3:$E$466,5,0),"")</f>
        <v/>
      </c>
      <c r="T225" s="97" t="str">
        <f t="shared" si="3"/>
        <v/>
      </c>
    </row>
    <row r="226" spans="10:20">
      <c r="J226" s="97"/>
      <c r="K226" s="97" t="str">
        <f>IFERROR(VLOOKUP(A226,DATA!$A$3:$B$348,2,0),"")</f>
        <v/>
      </c>
      <c r="L226" s="97"/>
      <c r="M226" s="98" t="str">
        <f>IFERROR(D226/VLOOKUP($A226,DATA!$A$3:$D$483,4,0),"")</f>
        <v/>
      </c>
      <c r="N226" s="98" t="str">
        <f>IFERROR(E226/VLOOKUP($A226,DATA!$A$3:$D$483,4,0),"")</f>
        <v/>
      </c>
      <c r="O226" s="98" t="str">
        <f>IFERROR(F226/VLOOKUP($A226,DATA!$A$3:$D$483,4,0),"")</f>
        <v/>
      </c>
      <c r="P226" s="98" t="str">
        <f>IFERROR(G226/VLOOKUP($A226,DATA!$A$3:$D$483,4,0),"")</f>
        <v/>
      </c>
      <c r="Q226" s="98" t="str">
        <f>IFERROR(H226/VLOOKUP($A226,DATA!$A$3:$D$483,4,0),"")</f>
        <v/>
      </c>
      <c r="R226" s="98" t="str">
        <f>IFERROR(I226/VLOOKUP($A226,DATA!$A$3:$D$483,4,0),"")</f>
        <v/>
      </c>
      <c r="S226" s="98" t="str">
        <f>IFERROR(R226*VLOOKUP(A226,DATA!$A$3:$E$466,5,0),"")</f>
        <v/>
      </c>
      <c r="T226" s="97" t="str">
        <f t="shared" si="3"/>
        <v/>
      </c>
    </row>
    <row r="227" spans="10:20">
      <c r="J227" s="97"/>
      <c r="K227" s="97" t="str">
        <f>IFERROR(VLOOKUP(A227,DATA!$A$3:$B$348,2,0),"")</f>
        <v/>
      </c>
      <c r="L227" s="97"/>
      <c r="M227" s="98" t="str">
        <f>IFERROR(D227/VLOOKUP($A227,DATA!$A$3:$D$483,4,0),"")</f>
        <v/>
      </c>
      <c r="N227" s="98" t="str">
        <f>IFERROR(E227/VLOOKUP($A227,DATA!$A$3:$D$483,4,0),"")</f>
        <v/>
      </c>
      <c r="O227" s="98" t="str">
        <f>IFERROR(F227/VLOOKUP($A227,DATA!$A$3:$D$483,4,0),"")</f>
        <v/>
      </c>
      <c r="P227" s="98" t="str">
        <f>IFERROR(G227/VLOOKUP($A227,DATA!$A$3:$D$483,4,0),"")</f>
        <v/>
      </c>
      <c r="Q227" s="98" t="str">
        <f>IFERROR(H227/VLOOKUP($A227,DATA!$A$3:$D$483,4,0),"")</f>
        <v/>
      </c>
      <c r="R227" s="98" t="str">
        <f>IFERROR(I227/VLOOKUP($A227,DATA!$A$3:$D$483,4,0),"")</f>
        <v/>
      </c>
      <c r="S227" s="98" t="str">
        <f>IFERROR(R227*VLOOKUP(A227,DATA!$A$3:$E$466,5,0),"")</f>
        <v/>
      </c>
      <c r="T227" s="97" t="str">
        <f t="shared" si="3"/>
        <v/>
      </c>
    </row>
    <row r="228" spans="10:20">
      <c r="J228" s="97"/>
      <c r="K228" s="97" t="str">
        <f>IFERROR(VLOOKUP(A228,DATA!$A$3:$B$348,2,0),"")</f>
        <v/>
      </c>
      <c r="L228" s="97"/>
      <c r="M228" s="98" t="str">
        <f>IFERROR(D228/VLOOKUP($A228,DATA!$A$3:$D$483,4,0),"")</f>
        <v/>
      </c>
      <c r="N228" s="98" t="str">
        <f>IFERROR(E228/VLOOKUP($A228,DATA!$A$3:$D$483,4,0),"")</f>
        <v/>
      </c>
      <c r="O228" s="98" t="str">
        <f>IFERROR(F228/VLOOKUP($A228,DATA!$A$3:$D$483,4,0),"")</f>
        <v/>
      </c>
      <c r="P228" s="98" t="str">
        <f>IFERROR(G228/VLOOKUP($A228,DATA!$A$3:$D$483,4,0),"")</f>
        <v/>
      </c>
      <c r="Q228" s="98" t="str">
        <f>IFERROR(H228/VLOOKUP($A228,DATA!$A$3:$D$483,4,0),"")</f>
        <v/>
      </c>
      <c r="R228" s="98" t="str">
        <f>IFERROR(I228/VLOOKUP($A228,DATA!$A$3:$D$483,4,0),"")</f>
        <v/>
      </c>
      <c r="S228" s="98" t="str">
        <f>IFERROR(R228*VLOOKUP(A228,DATA!$A$3:$E$466,5,0),"")</f>
        <v/>
      </c>
      <c r="T228" s="97" t="str">
        <f t="shared" si="3"/>
        <v/>
      </c>
    </row>
    <row r="229" spans="10:20">
      <c r="J229" s="97"/>
      <c r="K229" s="97" t="str">
        <f>IFERROR(VLOOKUP(A229,DATA!$A$3:$B$348,2,0),"")</f>
        <v/>
      </c>
      <c r="L229" s="97"/>
      <c r="M229" s="98" t="str">
        <f>IFERROR(D229/VLOOKUP($A229,DATA!$A$3:$D$483,4,0),"")</f>
        <v/>
      </c>
      <c r="N229" s="98" t="str">
        <f>IFERROR(E229/VLOOKUP($A229,DATA!$A$3:$D$483,4,0),"")</f>
        <v/>
      </c>
      <c r="O229" s="98" t="str">
        <f>IFERROR(F229/VLOOKUP($A229,DATA!$A$3:$D$483,4,0),"")</f>
        <v/>
      </c>
      <c r="P229" s="98" t="str">
        <f>IFERROR(G229/VLOOKUP($A229,DATA!$A$3:$D$483,4,0),"")</f>
        <v/>
      </c>
      <c r="Q229" s="98" t="str">
        <f>IFERROR(H229/VLOOKUP($A229,DATA!$A$3:$D$483,4,0),"")</f>
        <v/>
      </c>
      <c r="R229" s="98" t="str">
        <f>IFERROR(I229/VLOOKUP($A229,DATA!$A$3:$D$483,4,0),"")</f>
        <v/>
      </c>
      <c r="S229" s="98" t="str">
        <f>IFERROR(R229*VLOOKUP(A229,DATA!$A$3:$E$466,5,0),"")</f>
        <v/>
      </c>
      <c r="T229" s="97" t="str">
        <f t="shared" si="3"/>
        <v/>
      </c>
    </row>
    <row r="230" spans="10:20">
      <c r="J230" s="97"/>
      <c r="K230" s="97" t="str">
        <f>IFERROR(VLOOKUP(A230,DATA!$A$3:$B$348,2,0),"")</f>
        <v/>
      </c>
      <c r="L230" s="97"/>
      <c r="M230" s="98" t="str">
        <f>IFERROR(D230/VLOOKUP($A230,DATA!$A$3:$D$483,4,0),"")</f>
        <v/>
      </c>
      <c r="N230" s="98" t="str">
        <f>IFERROR(E230/VLOOKUP($A230,DATA!$A$3:$D$483,4,0),"")</f>
        <v/>
      </c>
      <c r="O230" s="98" t="str">
        <f>IFERROR(F230/VLOOKUP($A230,DATA!$A$3:$D$483,4,0),"")</f>
        <v/>
      </c>
      <c r="P230" s="98" t="str">
        <f>IFERROR(G230/VLOOKUP($A230,DATA!$A$3:$D$483,4,0),"")</f>
        <v/>
      </c>
      <c r="Q230" s="98" t="str">
        <f>IFERROR(H230/VLOOKUP($A230,DATA!$A$3:$D$483,4,0),"")</f>
        <v/>
      </c>
      <c r="R230" s="98" t="str">
        <f>IFERROR(I230/VLOOKUP($A230,DATA!$A$3:$D$483,4,0),"")</f>
        <v/>
      </c>
      <c r="S230" s="98" t="str">
        <f>IFERROR(R230*VLOOKUP(A230,DATA!$A$3:$E$466,5,0),"")</f>
        <v/>
      </c>
      <c r="T230" s="97" t="str">
        <f t="shared" si="3"/>
        <v/>
      </c>
    </row>
    <row r="231" spans="10:20">
      <c r="J231" s="97"/>
      <c r="K231" s="97" t="str">
        <f>IFERROR(VLOOKUP(A231,DATA!$A$3:$B$348,2,0),"")</f>
        <v/>
      </c>
      <c r="L231" s="97"/>
      <c r="M231" s="98" t="str">
        <f>IFERROR(D231/VLOOKUP($A231,DATA!$A$3:$D$483,4,0),"")</f>
        <v/>
      </c>
      <c r="N231" s="98" t="str">
        <f>IFERROR(E231/VLOOKUP($A231,DATA!$A$3:$D$483,4,0),"")</f>
        <v/>
      </c>
      <c r="O231" s="98" t="str">
        <f>IFERROR(F231/VLOOKUP($A231,DATA!$A$3:$D$483,4,0),"")</f>
        <v/>
      </c>
      <c r="P231" s="98" t="str">
        <f>IFERROR(G231/VLOOKUP($A231,DATA!$A$3:$D$483,4,0),"")</f>
        <v/>
      </c>
      <c r="Q231" s="98" t="str">
        <f>IFERROR(H231/VLOOKUP($A231,DATA!$A$3:$D$483,4,0),"")</f>
        <v/>
      </c>
      <c r="R231" s="98" t="str">
        <f>IFERROR(I231/VLOOKUP($A231,DATA!$A$3:$D$483,4,0),"")</f>
        <v/>
      </c>
      <c r="S231" s="98" t="str">
        <f>IFERROR(R231*VLOOKUP(A231,DATA!$A$3:$E$466,5,0),"")</f>
        <v/>
      </c>
      <c r="T231" s="97" t="str">
        <f t="shared" si="3"/>
        <v/>
      </c>
    </row>
    <row r="232" spans="10:20">
      <c r="J232" s="97"/>
      <c r="K232" s="97" t="str">
        <f>IFERROR(VLOOKUP(A232,DATA!$A$3:$B$348,2,0),"")</f>
        <v/>
      </c>
      <c r="L232" s="97"/>
      <c r="M232" s="98" t="str">
        <f>IFERROR(D232/VLOOKUP($A232,DATA!$A$3:$D$483,4,0),"")</f>
        <v/>
      </c>
      <c r="N232" s="98" t="str">
        <f>IFERROR(E232/VLOOKUP($A232,DATA!$A$3:$D$483,4,0),"")</f>
        <v/>
      </c>
      <c r="O232" s="98" t="str">
        <f>IFERROR(F232/VLOOKUP($A232,DATA!$A$3:$D$483,4,0),"")</f>
        <v/>
      </c>
      <c r="P232" s="98" t="str">
        <f>IFERROR(G232/VLOOKUP($A232,DATA!$A$3:$D$483,4,0),"")</f>
        <v/>
      </c>
      <c r="Q232" s="98" t="str">
        <f>IFERROR(H232/VLOOKUP($A232,DATA!$A$3:$D$483,4,0),"")</f>
        <v/>
      </c>
      <c r="R232" s="98" t="str">
        <f>IFERROR(I232/VLOOKUP($A232,DATA!$A$3:$D$483,4,0),"")</f>
        <v/>
      </c>
      <c r="S232" s="98" t="str">
        <f>IFERROR(R232*VLOOKUP(A232,DATA!$A$3:$E$466,5,0),"")</f>
        <v/>
      </c>
      <c r="T232" s="97" t="str">
        <f t="shared" si="3"/>
        <v/>
      </c>
    </row>
    <row r="233" spans="10:20">
      <c r="J233" s="97"/>
      <c r="K233" s="97" t="str">
        <f>IFERROR(VLOOKUP(A233,DATA!$A$3:$B$348,2,0),"")</f>
        <v/>
      </c>
      <c r="L233" s="97"/>
      <c r="M233" s="98" t="str">
        <f>IFERROR(D233/VLOOKUP($A233,DATA!$A$3:$D$483,4,0),"")</f>
        <v/>
      </c>
      <c r="N233" s="98" t="str">
        <f>IFERROR(E233/VLOOKUP($A233,DATA!$A$3:$D$483,4,0),"")</f>
        <v/>
      </c>
      <c r="O233" s="98" t="str">
        <f>IFERROR(F233/VLOOKUP($A233,DATA!$A$3:$D$483,4,0),"")</f>
        <v/>
      </c>
      <c r="P233" s="98" t="str">
        <f>IFERROR(G233/VLOOKUP($A233,DATA!$A$3:$D$483,4,0),"")</f>
        <v/>
      </c>
      <c r="Q233" s="98" t="str">
        <f>IFERROR(H233/VLOOKUP($A233,DATA!$A$3:$D$483,4,0),"")</f>
        <v/>
      </c>
      <c r="R233" s="98" t="str">
        <f>IFERROR(I233/VLOOKUP($A233,DATA!$A$3:$D$483,4,0),"")</f>
        <v/>
      </c>
      <c r="S233" s="98" t="str">
        <f>IFERROR(R233*VLOOKUP(A233,DATA!$A$3:$E$466,5,0),"")</f>
        <v/>
      </c>
      <c r="T233" s="97" t="str">
        <f t="shared" si="3"/>
        <v/>
      </c>
    </row>
    <row r="234" spans="10:20">
      <c r="J234" s="97"/>
      <c r="K234" s="97" t="str">
        <f>IFERROR(VLOOKUP(A234,DATA!$A$3:$B$348,2,0),"")</f>
        <v/>
      </c>
      <c r="L234" s="97"/>
      <c r="M234" s="98" t="str">
        <f>IFERROR(D234/VLOOKUP($A234,DATA!$A$3:$D$483,4,0),"")</f>
        <v/>
      </c>
      <c r="N234" s="98" t="str">
        <f>IFERROR(E234/VLOOKUP($A234,DATA!$A$3:$D$483,4,0),"")</f>
        <v/>
      </c>
      <c r="O234" s="98" t="str">
        <f>IFERROR(F234/VLOOKUP($A234,DATA!$A$3:$D$483,4,0),"")</f>
        <v/>
      </c>
      <c r="P234" s="98" t="str">
        <f>IFERROR(G234/VLOOKUP($A234,DATA!$A$3:$D$483,4,0),"")</f>
        <v/>
      </c>
      <c r="Q234" s="98" t="str">
        <f>IFERROR(H234/VLOOKUP($A234,DATA!$A$3:$D$483,4,0),"")</f>
        <v/>
      </c>
      <c r="R234" s="98" t="str">
        <f>IFERROR(I234/VLOOKUP($A234,DATA!$A$3:$D$483,4,0),"")</f>
        <v/>
      </c>
      <c r="S234" s="98" t="str">
        <f>IFERROR(R234*VLOOKUP(A234,DATA!$A$3:$E$466,5,0),"")</f>
        <v/>
      </c>
      <c r="T234" s="97" t="str">
        <f t="shared" si="3"/>
        <v/>
      </c>
    </row>
    <row r="235" spans="10:20">
      <c r="J235" s="97"/>
      <c r="K235" s="97" t="str">
        <f>IFERROR(VLOOKUP(A235,DATA!$A$3:$B$348,2,0),"")</f>
        <v/>
      </c>
      <c r="L235" s="97"/>
      <c r="M235" s="98" t="str">
        <f>IFERROR(D235/VLOOKUP($A235,DATA!$A$3:$D$483,4,0),"")</f>
        <v/>
      </c>
      <c r="N235" s="98" t="str">
        <f>IFERROR(E235/VLOOKUP($A235,DATA!$A$3:$D$483,4,0),"")</f>
        <v/>
      </c>
      <c r="O235" s="98" t="str">
        <f>IFERROR(F235/VLOOKUP($A235,DATA!$A$3:$D$483,4,0),"")</f>
        <v/>
      </c>
      <c r="P235" s="98" t="str">
        <f>IFERROR(G235/VLOOKUP($A235,DATA!$A$3:$D$483,4,0),"")</f>
        <v/>
      </c>
      <c r="Q235" s="98" t="str">
        <f>IFERROR(H235/VLOOKUP($A235,DATA!$A$3:$D$483,4,0),"")</f>
        <v/>
      </c>
      <c r="R235" s="98" t="str">
        <f>IFERROR(I235/VLOOKUP($A235,DATA!$A$3:$D$483,4,0),"")</f>
        <v/>
      </c>
      <c r="S235" s="98" t="str">
        <f>IFERROR(R235*VLOOKUP(A235,DATA!$A$3:$E$466,5,0),"")</f>
        <v/>
      </c>
      <c r="T235" s="97" t="str">
        <f t="shared" si="3"/>
        <v/>
      </c>
    </row>
    <row r="236" spans="10:20">
      <c r="J236" s="97"/>
      <c r="K236" s="97" t="str">
        <f>IFERROR(VLOOKUP(A236,DATA!$A$3:$B$348,2,0),"")</f>
        <v/>
      </c>
      <c r="L236" s="97"/>
      <c r="M236" s="98" t="str">
        <f>IFERROR(D236/VLOOKUP($A236,DATA!$A$3:$D$483,4,0),"")</f>
        <v/>
      </c>
      <c r="N236" s="98" t="str">
        <f>IFERROR(E236/VLOOKUP($A236,DATA!$A$3:$D$483,4,0),"")</f>
        <v/>
      </c>
      <c r="O236" s="98" t="str">
        <f>IFERROR(F236/VLOOKUP($A236,DATA!$A$3:$D$483,4,0),"")</f>
        <v/>
      </c>
      <c r="P236" s="98" t="str">
        <f>IFERROR(G236/VLOOKUP($A236,DATA!$A$3:$D$483,4,0),"")</f>
        <v/>
      </c>
      <c r="Q236" s="98" t="str">
        <f>IFERROR(H236/VLOOKUP($A236,DATA!$A$3:$D$483,4,0),"")</f>
        <v/>
      </c>
      <c r="R236" s="98" t="str">
        <f>IFERROR(I236/VLOOKUP($A236,DATA!$A$3:$D$483,4,0),"")</f>
        <v/>
      </c>
      <c r="S236" s="98" t="str">
        <f>IFERROR(R236*VLOOKUP(A236,DATA!$A$3:$E$466,5,0),"")</f>
        <v/>
      </c>
      <c r="T236" s="97" t="str">
        <f t="shared" si="3"/>
        <v/>
      </c>
    </row>
    <row r="237" spans="10:20">
      <c r="J237" s="97"/>
      <c r="K237" s="97" t="str">
        <f>IFERROR(VLOOKUP(A237,DATA!$A$3:$B$348,2,0),"")</f>
        <v/>
      </c>
      <c r="L237" s="97"/>
      <c r="M237" s="98" t="str">
        <f>IFERROR(D237/VLOOKUP($A237,DATA!$A$3:$D$483,4,0),"")</f>
        <v/>
      </c>
      <c r="N237" s="98" t="str">
        <f>IFERROR(E237/VLOOKUP($A237,DATA!$A$3:$D$483,4,0),"")</f>
        <v/>
      </c>
      <c r="O237" s="98" t="str">
        <f>IFERROR(F237/VLOOKUP($A237,DATA!$A$3:$D$483,4,0),"")</f>
        <v/>
      </c>
      <c r="P237" s="98" t="str">
        <f>IFERROR(G237/VLOOKUP($A237,DATA!$A$3:$D$483,4,0),"")</f>
        <v/>
      </c>
      <c r="Q237" s="98" t="str">
        <f>IFERROR(H237/VLOOKUP($A237,DATA!$A$3:$D$483,4,0),"")</f>
        <v/>
      </c>
      <c r="R237" s="98" t="str">
        <f>IFERROR(I237/VLOOKUP($A237,DATA!$A$3:$D$483,4,0),"")</f>
        <v/>
      </c>
      <c r="S237" s="98" t="str">
        <f>IFERROR(R237*VLOOKUP(A237,DATA!$A$3:$E$466,5,0),"")</f>
        <v/>
      </c>
      <c r="T237" s="97" t="str">
        <f t="shared" si="3"/>
        <v/>
      </c>
    </row>
    <row r="238" spans="10:20">
      <c r="J238" s="97"/>
      <c r="K238" s="97" t="str">
        <f>IFERROR(VLOOKUP(A238,DATA!$A$3:$B$348,2,0),"")</f>
        <v/>
      </c>
      <c r="L238" s="97"/>
      <c r="M238" s="98" t="str">
        <f>IFERROR(D238/VLOOKUP($A238,DATA!$A$3:$D$483,4,0),"")</f>
        <v/>
      </c>
      <c r="N238" s="98" t="str">
        <f>IFERROR(E238/VLOOKUP($A238,DATA!$A$3:$D$483,4,0),"")</f>
        <v/>
      </c>
      <c r="O238" s="98" t="str">
        <f>IFERROR(F238/VLOOKUP($A238,DATA!$A$3:$D$483,4,0),"")</f>
        <v/>
      </c>
      <c r="P238" s="98" t="str">
        <f>IFERROR(G238/VLOOKUP($A238,DATA!$A$3:$D$483,4,0),"")</f>
        <v/>
      </c>
      <c r="Q238" s="98" t="str">
        <f>IFERROR(H238/VLOOKUP($A238,DATA!$A$3:$D$483,4,0),"")</f>
        <v/>
      </c>
      <c r="R238" s="98" t="str">
        <f>IFERROR(I238/VLOOKUP($A238,DATA!$A$3:$D$483,4,0),"")</f>
        <v/>
      </c>
      <c r="S238" s="98" t="str">
        <f>IFERROR(R238*VLOOKUP(A238,DATA!$A$3:$E$466,5,0),"")</f>
        <v/>
      </c>
      <c r="T238" s="97" t="str">
        <f t="shared" si="3"/>
        <v/>
      </c>
    </row>
    <row r="239" spans="10:20">
      <c r="J239" s="97"/>
      <c r="K239" s="97" t="str">
        <f>IFERROR(VLOOKUP(A239,DATA!$A$3:$B$348,2,0),"")</f>
        <v/>
      </c>
      <c r="L239" s="97"/>
      <c r="M239" s="98" t="str">
        <f>IFERROR(D239/VLOOKUP($A239,DATA!$A$3:$D$483,4,0),"")</f>
        <v/>
      </c>
      <c r="N239" s="98" t="str">
        <f>IFERROR(E239/VLOOKUP($A239,DATA!$A$3:$D$483,4,0),"")</f>
        <v/>
      </c>
      <c r="O239" s="98" t="str">
        <f>IFERROR(F239/VLOOKUP($A239,DATA!$A$3:$D$483,4,0),"")</f>
        <v/>
      </c>
      <c r="P239" s="98" t="str">
        <f>IFERROR(G239/VLOOKUP($A239,DATA!$A$3:$D$483,4,0),"")</f>
        <v/>
      </c>
      <c r="Q239" s="98" t="str">
        <f>IFERROR(H239/VLOOKUP($A239,DATA!$A$3:$D$483,4,0),"")</f>
        <v/>
      </c>
      <c r="R239" s="98" t="str">
        <f>IFERROR(I239/VLOOKUP($A239,DATA!$A$3:$D$483,4,0),"")</f>
        <v/>
      </c>
      <c r="S239" s="98" t="str">
        <f>IFERROR(R239*VLOOKUP(A239,DATA!$A$3:$E$466,5,0),"")</f>
        <v/>
      </c>
      <c r="T239" s="97" t="str">
        <f t="shared" si="3"/>
        <v/>
      </c>
    </row>
    <row r="240" spans="10:20">
      <c r="J240" s="97"/>
      <c r="K240" s="97" t="str">
        <f>IFERROR(VLOOKUP(A240,DATA!$A$3:$B$348,2,0),"")</f>
        <v/>
      </c>
      <c r="L240" s="97"/>
      <c r="M240" s="98" t="str">
        <f>IFERROR(D240/VLOOKUP($A240,DATA!$A$3:$D$483,4,0),"")</f>
        <v/>
      </c>
      <c r="N240" s="98" t="str">
        <f>IFERROR(E240/VLOOKUP($A240,DATA!$A$3:$D$483,4,0),"")</f>
        <v/>
      </c>
      <c r="O240" s="98" t="str">
        <f>IFERROR(F240/VLOOKUP($A240,DATA!$A$3:$D$483,4,0),"")</f>
        <v/>
      </c>
      <c r="P240" s="98" t="str">
        <f>IFERROR(G240/VLOOKUP($A240,DATA!$A$3:$D$483,4,0),"")</f>
        <v/>
      </c>
      <c r="Q240" s="98" t="str">
        <f>IFERROR(H240/VLOOKUP($A240,DATA!$A$3:$D$483,4,0),"")</f>
        <v/>
      </c>
      <c r="R240" s="98" t="str">
        <f>IFERROR(I240/VLOOKUP($A240,DATA!$A$3:$D$483,4,0),"")</f>
        <v/>
      </c>
      <c r="S240" s="98" t="str">
        <f>IFERROR(R240*VLOOKUP(A240,DATA!$A$3:$E$466,5,0),"")</f>
        <v/>
      </c>
      <c r="T240" s="97" t="str">
        <f t="shared" si="3"/>
        <v/>
      </c>
    </row>
    <row r="241" spans="10:20">
      <c r="J241" s="97"/>
      <c r="K241" s="97" t="str">
        <f>IFERROR(VLOOKUP(A241,DATA!$A$3:$B$348,2,0),"")</f>
        <v/>
      </c>
      <c r="L241" s="97"/>
      <c r="M241" s="98" t="str">
        <f>IFERROR(D241/VLOOKUP($A241,DATA!$A$3:$D$483,4,0),"")</f>
        <v/>
      </c>
      <c r="N241" s="98" t="str">
        <f>IFERROR(E241/VLOOKUP($A241,DATA!$A$3:$D$483,4,0),"")</f>
        <v/>
      </c>
      <c r="O241" s="98" t="str">
        <f>IFERROR(F241/VLOOKUP($A241,DATA!$A$3:$D$483,4,0),"")</f>
        <v/>
      </c>
      <c r="P241" s="98" t="str">
        <f>IFERROR(G241/VLOOKUP($A241,DATA!$A$3:$D$483,4,0),"")</f>
        <v/>
      </c>
      <c r="Q241" s="98" t="str">
        <f>IFERROR(H241/VLOOKUP($A241,DATA!$A$3:$D$483,4,0),"")</f>
        <v/>
      </c>
      <c r="R241" s="98" t="str">
        <f>IFERROR(I241/VLOOKUP($A241,DATA!$A$3:$D$483,4,0),"")</f>
        <v/>
      </c>
      <c r="S241" s="98" t="str">
        <f>IFERROR(R241*VLOOKUP(A241,DATA!$A$3:$E$466,5,0),"")</f>
        <v/>
      </c>
      <c r="T241" s="97" t="str">
        <f t="shared" si="3"/>
        <v/>
      </c>
    </row>
    <row r="242" spans="10:20">
      <c r="J242" s="97"/>
      <c r="K242" s="97" t="str">
        <f>IFERROR(VLOOKUP(A242,DATA!$A$3:$B$348,2,0),"")</f>
        <v/>
      </c>
      <c r="L242" s="97"/>
      <c r="M242" s="98" t="str">
        <f>IFERROR(D242/VLOOKUP($A242,DATA!$A$3:$D$483,4,0),"")</f>
        <v/>
      </c>
      <c r="N242" s="98" t="str">
        <f>IFERROR(E242/VLOOKUP($A242,DATA!$A$3:$D$483,4,0),"")</f>
        <v/>
      </c>
      <c r="O242" s="98" t="str">
        <f>IFERROR(F242/VLOOKUP($A242,DATA!$A$3:$D$483,4,0),"")</f>
        <v/>
      </c>
      <c r="P242" s="98" t="str">
        <f>IFERROR(G242/VLOOKUP($A242,DATA!$A$3:$D$483,4,0),"")</f>
        <v/>
      </c>
      <c r="Q242" s="98" t="str">
        <f>IFERROR(H242/VLOOKUP($A242,DATA!$A$3:$D$483,4,0),"")</f>
        <v/>
      </c>
      <c r="R242" s="98" t="str">
        <f>IFERROR(I242/VLOOKUP($A242,DATA!$A$3:$D$483,4,0),"")</f>
        <v/>
      </c>
      <c r="S242" s="98" t="str">
        <f>IFERROR(R242*VLOOKUP(A242,DATA!$A$3:$E$466,5,0),"")</f>
        <v/>
      </c>
      <c r="T242" s="97" t="str">
        <f t="shared" si="3"/>
        <v/>
      </c>
    </row>
    <row r="243" spans="10:20">
      <c r="J243" s="97"/>
      <c r="K243" s="97" t="str">
        <f>IFERROR(VLOOKUP(A243,DATA!$A$3:$B$348,2,0),"")</f>
        <v/>
      </c>
      <c r="L243" s="97"/>
      <c r="M243" s="98" t="str">
        <f>IFERROR(D243/VLOOKUP($A243,DATA!$A$3:$D$483,4,0),"")</f>
        <v/>
      </c>
      <c r="N243" s="98" t="str">
        <f>IFERROR(E243/VLOOKUP($A243,DATA!$A$3:$D$483,4,0),"")</f>
        <v/>
      </c>
      <c r="O243" s="98" t="str">
        <f>IFERROR(F243/VLOOKUP($A243,DATA!$A$3:$D$483,4,0),"")</f>
        <v/>
      </c>
      <c r="P243" s="98" t="str">
        <f>IFERROR(G243/VLOOKUP($A243,DATA!$A$3:$D$483,4,0),"")</f>
        <v/>
      </c>
      <c r="Q243" s="98" t="str">
        <f>IFERROR(H243/VLOOKUP($A243,DATA!$A$3:$D$483,4,0),"")</f>
        <v/>
      </c>
      <c r="R243" s="98" t="str">
        <f>IFERROR(I243/VLOOKUP($A243,DATA!$A$3:$D$483,4,0),"")</f>
        <v/>
      </c>
      <c r="S243" s="98" t="str">
        <f>IFERROR(R243*VLOOKUP(A243,DATA!$A$3:$E$466,5,0),"")</f>
        <v/>
      </c>
      <c r="T243" s="97" t="str">
        <f t="shared" si="3"/>
        <v/>
      </c>
    </row>
    <row r="244" spans="10:20">
      <c r="J244" s="97"/>
      <c r="K244" s="97" t="str">
        <f>IFERROR(VLOOKUP(A244,DATA!$A$3:$B$348,2,0),"")</f>
        <v/>
      </c>
      <c r="L244" s="97"/>
      <c r="M244" s="98" t="str">
        <f>IFERROR(D244/VLOOKUP($A244,DATA!$A$3:$D$483,4,0),"")</f>
        <v/>
      </c>
      <c r="N244" s="98" t="str">
        <f>IFERROR(E244/VLOOKUP($A244,DATA!$A$3:$D$483,4,0),"")</f>
        <v/>
      </c>
      <c r="O244" s="98" t="str">
        <f>IFERROR(F244/VLOOKUP($A244,DATA!$A$3:$D$483,4,0),"")</f>
        <v/>
      </c>
      <c r="P244" s="98" t="str">
        <f>IFERROR(G244/VLOOKUP($A244,DATA!$A$3:$D$483,4,0),"")</f>
        <v/>
      </c>
      <c r="Q244" s="98" t="str">
        <f>IFERROR(H244/VLOOKUP($A244,DATA!$A$3:$D$483,4,0),"")</f>
        <v/>
      </c>
      <c r="R244" s="98" t="str">
        <f>IFERROR(I244/VLOOKUP($A244,DATA!$A$3:$D$483,4,0),"")</f>
        <v/>
      </c>
      <c r="S244" s="98" t="str">
        <f>IFERROR(R244*VLOOKUP(A244,DATA!$A$3:$E$466,5,0),"")</f>
        <v/>
      </c>
      <c r="T244" s="97" t="str">
        <f t="shared" si="3"/>
        <v/>
      </c>
    </row>
    <row r="245" spans="10:20">
      <c r="J245" s="97"/>
      <c r="K245" s="97" t="str">
        <f>IFERROR(VLOOKUP(A245,DATA!$A$3:$B$348,2,0),"")</f>
        <v/>
      </c>
      <c r="L245" s="97"/>
      <c r="M245" s="98" t="str">
        <f>IFERROR(D245/VLOOKUP($A245,DATA!$A$3:$D$483,4,0),"")</f>
        <v/>
      </c>
      <c r="N245" s="98" t="str">
        <f>IFERROR(E245/VLOOKUP($A245,DATA!$A$3:$D$483,4,0),"")</f>
        <v/>
      </c>
      <c r="O245" s="98" t="str">
        <f>IFERROR(F245/VLOOKUP($A245,DATA!$A$3:$D$483,4,0),"")</f>
        <v/>
      </c>
      <c r="P245" s="98" t="str">
        <f>IFERROR(G245/VLOOKUP($A245,DATA!$A$3:$D$483,4,0),"")</f>
        <v/>
      </c>
      <c r="Q245" s="98" t="str">
        <f>IFERROR(H245/VLOOKUP($A245,DATA!$A$3:$D$483,4,0),"")</f>
        <v/>
      </c>
      <c r="R245" s="98" t="str">
        <f>IFERROR(I245/VLOOKUP($A245,DATA!$A$3:$D$483,4,0),"")</f>
        <v/>
      </c>
      <c r="S245" s="98" t="str">
        <f>IFERROR(R245*VLOOKUP(A245,DATA!$A$3:$E$466,5,0),"")</f>
        <v/>
      </c>
      <c r="T245" s="97" t="str">
        <f t="shared" si="3"/>
        <v/>
      </c>
    </row>
    <row r="246" spans="10:20">
      <c r="J246" s="97"/>
      <c r="K246" s="97" t="str">
        <f>IFERROR(VLOOKUP(A246,DATA!$A$3:$B$348,2,0),"")</f>
        <v/>
      </c>
      <c r="L246" s="97"/>
      <c r="M246" s="98" t="str">
        <f>IFERROR(D246/VLOOKUP($A246,DATA!$A$3:$D$483,4,0),"")</f>
        <v/>
      </c>
      <c r="N246" s="98" t="str">
        <f>IFERROR(E246/VLOOKUP($A246,DATA!$A$3:$D$483,4,0),"")</f>
        <v/>
      </c>
      <c r="O246" s="98" t="str">
        <f>IFERROR(F246/VLOOKUP($A246,DATA!$A$3:$D$483,4,0),"")</f>
        <v/>
      </c>
      <c r="P246" s="98" t="str">
        <f>IFERROR(G246/VLOOKUP($A246,DATA!$A$3:$D$483,4,0),"")</f>
        <v/>
      </c>
      <c r="Q246" s="98" t="str">
        <f>IFERROR(H246/VLOOKUP($A246,DATA!$A$3:$D$483,4,0),"")</f>
        <v/>
      </c>
      <c r="R246" s="98" t="str">
        <f>IFERROR(I246/VLOOKUP($A246,DATA!$A$3:$D$483,4,0),"")</f>
        <v/>
      </c>
      <c r="S246" s="98" t="str">
        <f>IFERROR(R246*VLOOKUP(A246,DATA!$A$3:$E$466,5,0),"")</f>
        <v/>
      </c>
      <c r="T246" s="97" t="str">
        <f t="shared" si="3"/>
        <v/>
      </c>
    </row>
    <row r="247" spans="10:20">
      <c r="J247" s="97"/>
      <c r="K247" s="97" t="str">
        <f>IFERROR(VLOOKUP(A247,DATA!$A$3:$B$348,2,0),"")</f>
        <v/>
      </c>
      <c r="L247" s="97"/>
      <c r="M247" s="98" t="str">
        <f>IFERROR(D247/VLOOKUP($A247,DATA!$A$3:$D$483,4,0),"")</f>
        <v/>
      </c>
      <c r="N247" s="98" t="str">
        <f>IFERROR(E247/VLOOKUP($A247,DATA!$A$3:$D$483,4,0),"")</f>
        <v/>
      </c>
      <c r="O247" s="98" t="str">
        <f>IFERROR(F247/VLOOKUP($A247,DATA!$A$3:$D$483,4,0),"")</f>
        <v/>
      </c>
      <c r="P247" s="98" t="str">
        <f>IFERROR(G247/VLOOKUP($A247,DATA!$A$3:$D$483,4,0),"")</f>
        <v/>
      </c>
      <c r="Q247" s="98" t="str">
        <f>IFERROR(H247/VLOOKUP($A247,DATA!$A$3:$D$483,4,0),"")</f>
        <v/>
      </c>
      <c r="R247" s="98" t="str">
        <f>IFERROR(I247/VLOOKUP($A247,DATA!$A$3:$D$483,4,0),"")</f>
        <v/>
      </c>
      <c r="S247" s="98" t="str">
        <f>IFERROR(R247*VLOOKUP(A247,DATA!$A$3:$E$466,5,0),"")</f>
        <v/>
      </c>
      <c r="T247" s="97" t="str">
        <f t="shared" si="3"/>
        <v/>
      </c>
    </row>
    <row r="248" spans="10:20">
      <c r="J248" s="97"/>
      <c r="K248" s="97" t="str">
        <f>IFERROR(VLOOKUP(A248,DATA!$A$3:$B$348,2,0),"")</f>
        <v/>
      </c>
      <c r="L248" s="97"/>
      <c r="M248" s="98" t="str">
        <f>IFERROR(D248/VLOOKUP($A248,DATA!$A$3:$D$483,4,0),"")</f>
        <v/>
      </c>
      <c r="N248" s="98" t="str">
        <f>IFERROR(E248/VLOOKUP($A248,DATA!$A$3:$D$483,4,0),"")</f>
        <v/>
      </c>
      <c r="O248" s="98" t="str">
        <f>IFERROR(F248/VLOOKUP($A248,DATA!$A$3:$D$483,4,0),"")</f>
        <v/>
      </c>
      <c r="P248" s="98" t="str">
        <f>IFERROR(G248/VLOOKUP($A248,DATA!$A$3:$D$483,4,0),"")</f>
        <v/>
      </c>
      <c r="Q248" s="98" t="str">
        <f>IFERROR(H248/VLOOKUP($A248,DATA!$A$3:$D$483,4,0),"")</f>
        <v/>
      </c>
      <c r="R248" s="98" t="str">
        <f>IFERROR(I248/VLOOKUP($A248,DATA!$A$3:$D$483,4,0),"")</f>
        <v/>
      </c>
      <c r="S248" s="98" t="str">
        <f>IFERROR(R248*VLOOKUP(A248,DATA!$A$3:$E$466,5,0),"")</f>
        <v/>
      </c>
      <c r="T248" s="97" t="str">
        <f t="shared" si="3"/>
        <v/>
      </c>
    </row>
    <row r="249" spans="10:20">
      <c r="J249" s="97"/>
      <c r="K249" s="97" t="str">
        <f>IFERROR(VLOOKUP(A249,DATA!$A$3:$B$348,2,0),"")</f>
        <v/>
      </c>
      <c r="L249" s="97"/>
      <c r="M249" s="98" t="str">
        <f>IFERROR(D249/VLOOKUP($A249,DATA!$A$3:$D$483,4,0),"")</f>
        <v/>
      </c>
      <c r="N249" s="98" t="str">
        <f>IFERROR(E249/VLOOKUP($A249,DATA!$A$3:$D$483,4,0),"")</f>
        <v/>
      </c>
      <c r="O249" s="98" t="str">
        <f>IFERROR(F249/VLOOKUP($A249,DATA!$A$3:$D$483,4,0),"")</f>
        <v/>
      </c>
      <c r="P249" s="98" t="str">
        <f>IFERROR(G249/VLOOKUP($A249,DATA!$A$3:$D$483,4,0),"")</f>
        <v/>
      </c>
      <c r="Q249" s="98" t="str">
        <f>IFERROR(H249/VLOOKUP($A249,DATA!$A$3:$D$483,4,0),"")</f>
        <v/>
      </c>
      <c r="R249" s="98" t="str">
        <f>IFERROR(I249/VLOOKUP($A249,DATA!$A$3:$D$483,4,0),"")</f>
        <v/>
      </c>
      <c r="S249" s="98" t="str">
        <f>IFERROR(R249*VLOOKUP(A249,DATA!$A$3:$E$466,5,0),"")</f>
        <v/>
      </c>
      <c r="T249" s="97" t="str">
        <f t="shared" si="3"/>
        <v/>
      </c>
    </row>
    <row r="250" spans="10:20">
      <c r="J250" s="97"/>
      <c r="K250" s="97" t="str">
        <f>IFERROR(VLOOKUP(A250,DATA!$A$3:$B$348,2,0),"")</f>
        <v/>
      </c>
      <c r="L250" s="97"/>
      <c r="M250" s="98" t="str">
        <f>IFERROR(D250/VLOOKUP($A250,DATA!$A$3:$D$483,4,0),"")</f>
        <v/>
      </c>
      <c r="N250" s="98" t="str">
        <f>IFERROR(E250/VLOOKUP($A250,DATA!$A$3:$D$483,4,0),"")</f>
        <v/>
      </c>
      <c r="O250" s="98" t="str">
        <f>IFERROR(F250/VLOOKUP($A250,DATA!$A$3:$D$483,4,0),"")</f>
        <v/>
      </c>
      <c r="P250" s="98" t="str">
        <f>IFERROR(G250/VLOOKUP($A250,DATA!$A$3:$D$483,4,0),"")</f>
        <v/>
      </c>
      <c r="Q250" s="98" t="str">
        <f>IFERROR(H250/VLOOKUP($A250,DATA!$A$3:$D$483,4,0),"")</f>
        <v/>
      </c>
      <c r="R250" s="98" t="str">
        <f>IFERROR(I250/VLOOKUP($A250,DATA!$A$3:$D$483,4,0),"")</f>
        <v/>
      </c>
      <c r="S250" s="98" t="str">
        <f>IFERROR(R250*VLOOKUP(A250,DATA!$A$3:$E$466,5,0),"")</f>
        <v/>
      </c>
      <c r="T250" s="97" t="str">
        <f t="shared" si="3"/>
        <v/>
      </c>
    </row>
    <row r="251" spans="10:20">
      <c r="J251" s="97"/>
      <c r="K251" s="97" t="str">
        <f>IFERROR(VLOOKUP(A251,DATA!$A$3:$B$348,2,0),"")</f>
        <v/>
      </c>
      <c r="L251" s="97"/>
      <c r="M251" s="98" t="str">
        <f>IFERROR(D251/VLOOKUP($A251,DATA!$A$3:$D$483,4,0),"")</f>
        <v/>
      </c>
      <c r="N251" s="98" t="str">
        <f>IFERROR(E251/VLOOKUP($A251,DATA!$A$3:$D$483,4,0),"")</f>
        <v/>
      </c>
      <c r="O251" s="98" t="str">
        <f>IFERROR(F251/VLOOKUP($A251,DATA!$A$3:$D$483,4,0),"")</f>
        <v/>
      </c>
      <c r="P251" s="98" t="str">
        <f>IFERROR(G251/VLOOKUP($A251,DATA!$A$3:$D$483,4,0),"")</f>
        <v/>
      </c>
      <c r="Q251" s="98" t="str">
        <f>IFERROR(H251/VLOOKUP($A251,DATA!$A$3:$D$483,4,0),"")</f>
        <v/>
      </c>
      <c r="R251" s="98" t="str">
        <f>IFERROR(I251/VLOOKUP($A251,DATA!$A$3:$D$483,4,0),"")</f>
        <v/>
      </c>
      <c r="S251" s="98" t="str">
        <f>IFERROR(R251*VLOOKUP(A251,DATA!$A$3:$E$466,5,0),"")</f>
        <v/>
      </c>
      <c r="T251" s="97" t="str">
        <f t="shared" si="3"/>
        <v/>
      </c>
    </row>
    <row r="252" spans="10:20">
      <c r="J252" s="97"/>
      <c r="K252" s="97" t="str">
        <f>IFERROR(VLOOKUP(A252,DATA!$A$3:$B$348,2,0),"")</f>
        <v/>
      </c>
      <c r="L252" s="97"/>
      <c r="M252" s="98" t="str">
        <f>IFERROR(D252/VLOOKUP($A252,DATA!$A$3:$D$483,4,0),"")</f>
        <v/>
      </c>
      <c r="N252" s="98" t="str">
        <f>IFERROR(E252/VLOOKUP($A252,DATA!$A$3:$D$483,4,0),"")</f>
        <v/>
      </c>
      <c r="O252" s="98" t="str">
        <f>IFERROR(F252/VLOOKUP($A252,DATA!$A$3:$D$483,4,0),"")</f>
        <v/>
      </c>
      <c r="P252" s="98" t="str">
        <f>IFERROR(G252/VLOOKUP($A252,DATA!$A$3:$D$483,4,0),"")</f>
        <v/>
      </c>
      <c r="Q252" s="98" t="str">
        <f>IFERROR(H252/VLOOKUP($A252,DATA!$A$3:$D$483,4,0),"")</f>
        <v/>
      </c>
      <c r="R252" s="98" t="str">
        <f>IFERROR(I252/VLOOKUP($A252,DATA!$A$3:$D$483,4,0),"")</f>
        <v/>
      </c>
      <c r="S252" s="98" t="str">
        <f>IFERROR(R252*VLOOKUP(A252,DATA!$A$3:$E$466,5,0),"")</f>
        <v/>
      </c>
      <c r="T252" s="97" t="str">
        <f t="shared" si="3"/>
        <v/>
      </c>
    </row>
  </sheetData>
  <autoFilter ref="J3:T252" xr:uid="{232B2AF9-43FA-4973-BF16-9DDFBC033F68}"/>
  <mergeCells count="4">
    <mergeCell ref="A2:I2"/>
    <mergeCell ref="L2:R2"/>
    <mergeCell ref="W2:AC2"/>
    <mergeCell ref="V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Октябрь 2019</vt:lpstr>
      <vt:lpstr>DATA</vt:lpstr>
      <vt:lpstr>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Popov, Nikolaj {PI}</dc:creator>
  <cp:lastModifiedBy>Popov, Nikolaj {PI}</cp:lastModifiedBy>
  <dcterms:created xsi:type="dcterms:W3CDTF">2019-03-12T10:43:23Z</dcterms:created>
  <dcterms:modified xsi:type="dcterms:W3CDTF">2019-09-12T21:07:51Z</dcterms:modified>
</cp:coreProperties>
</file>