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Базис\Фондовый рынок\Трайдинг\Исследование стратегий\Wilder__New_concepts_in_technical_trading_systems\Статистика\Вопросы по Эксель\"/>
    </mc:Choice>
  </mc:AlternateContent>
  <bookViews>
    <workbookView xWindow="0" yWindow="0" windowWidth="28800" windowHeight="12330" tabRatio="744"/>
  </bookViews>
  <sheets>
    <sheet name="С переносом позиций и реверсом" sheetId="10" r:id="rId1"/>
  </sheets>
  <definedNames>
    <definedName name="_xlnm._FilterDatabase" localSheetId="0" hidden="1">'С переносом позиций и реверсом'!$A$7:$AD$101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" i="10" l="1"/>
  <c r="V11" i="10" s="1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H10" i="10"/>
  <c r="H11" i="10" s="1"/>
  <c r="V12" i="10" l="1"/>
  <c r="V13" i="10" s="1"/>
  <c r="V14" i="10" s="1"/>
  <c r="V15" i="10" s="1"/>
  <c r="V16" i="10" s="1"/>
  <c r="V17" i="10" s="1"/>
  <c r="V18" i="10" s="1"/>
  <c r="V19" i="10" s="1"/>
  <c r="V20" i="10" s="1"/>
  <c r="V21" i="10" s="1"/>
  <c r="V22" i="10" s="1"/>
  <c r="V23" i="10" s="1"/>
  <c r="V24" i="10" s="1"/>
  <c r="V25" i="10" s="1"/>
  <c r="V26" i="10" s="1"/>
  <c r="V27" i="10" s="1"/>
  <c r="V28" i="10" s="1"/>
  <c r="V29" i="10" s="1"/>
  <c r="V30" i="10" s="1"/>
  <c r="V31" i="10" s="1"/>
  <c r="V32" i="10" s="1"/>
  <c r="V33" i="10" s="1"/>
  <c r="V34" i="10" s="1"/>
  <c r="V35" i="10" s="1"/>
  <c r="V36" i="10" s="1"/>
  <c r="V37" i="10" s="1"/>
  <c r="V38" i="10" s="1"/>
  <c r="V39" i="10" s="1"/>
  <c r="V40" i="10" s="1"/>
  <c r="V41" i="10" s="1"/>
  <c r="V42" i="10" s="1"/>
  <c r="V43" i="10" s="1"/>
  <c r="V44" i="10" s="1"/>
  <c r="V45" i="10" s="1"/>
  <c r="V46" i="10" s="1"/>
  <c r="V47" i="10" s="1"/>
  <c r="V48" i="10" s="1"/>
  <c r="V49" i="10" s="1"/>
  <c r="V50" i="10" s="1"/>
  <c r="V51" i="10" s="1"/>
  <c r="V52" i="10" s="1"/>
  <c r="V53" i="10" s="1"/>
  <c r="V54" i="10" s="1"/>
  <c r="V55" i="10" s="1"/>
  <c r="V56" i="10" s="1"/>
  <c r="V57" i="10" s="1"/>
  <c r="V58" i="10" s="1"/>
  <c r="V59" i="10" s="1"/>
  <c r="V60" i="10" s="1"/>
  <c r="V61" i="10" s="1"/>
  <c r="V62" i="10" s="1"/>
  <c r="V63" i="10" s="1"/>
  <c r="V64" i="10" s="1"/>
  <c r="V65" i="10" s="1"/>
  <c r="V66" i="10" s="1"/>
  <c r="V67" i="10" s="1"/>
  <c r="V68" i="10" s="1"/>
  <c r="V69" i="10" s="1"/>
  <c r="V70" i="10" s="1"/>
  <c r="V71" i="10" s="1"/>
  <c r="V72" i="10" s="1"/>
  <c r="V73" i="10" s="1"/>
  <c r="V74" i="10" s="1"/>
  <c r="V75" i="10" s="1"/>
  <c r="V76" i="10" s="1"/>
  <c r="V77" i="10" s="1"/>
  <c r="V78" i="10" s="1"/>
  <c r="V79" i="10" s="1"/>
  <c r="V80" i="10" s="1"/>
  <c r="V81" i="10" s="1"/>
  <c r="V82" i="10" s="1"/>
  <c r="V83" i="10" s="1"/>
  <c r="V84" i="10" s="1"/>
  <c r="V85" i="10" s="1"/>
  <c r="V86" i="10" s="1"/>
  <c r="V87" i="10" s="1"/>
  <c r="V88" i="10" s="1"/>
  <c r="V89" i="10" s="1"/>
  <c r="V90" i="10" s="1"/>
  <c r="V91" i="10" s="1"/>
  <c r="V92" i="10" s="1"/>
  <c r="V93" i="10" s="1"/>
  <c r="V94" i="10" s="1"/>
  <c r="V95" i="10" s="1"/>
  <c r="V96" i="10" s="1"/>
  <c r="V97" i="10" s="1"/>
  <c r="V98" i="10" s="1"/>
  <c r="V99" i="10" s="1"/>
  <c r="V100" i="10" s="1"/>
  <c r="V101" i="10" s="1"/>
  <c r="O18" i="10"/>
  <c r="O14" i="10"/>
  <c r="O15" i="10"/>
  <c r="O101" i="10"/>
  <c r="O97" i="10"/>
  <c r="O93" i="10"/>
  <c r="O89" i="10"/>
  <c r="O85" i="10"/>
  <c r="O81" i="10"/>
  <c r="O77" i="10"/>
  <c r="O73" i="10"/>
  <c r="O69" i="10"/>
  <c r="O65" i="10"/>
  <c r="O61" i="10"/>
  <c r="O57" i="10"/>
  <c r="O53" i="10"/>
  <c r="O49" i="10"/>
  <c r="O45" i="10"/>
  <c r="O41" i="10"/>
  <c r="O37" i="10"/>
  <c r="O33" i="10"/>
  <c r="O29" i="10"/>
  <c r="O25" i="10"/>
  <c r="O21" i="10"/>
  <c r="O17" i="10"/>
  <c r="O13" i="10"/>
  <c r="O100" i="10"/>
  <c r="O96" i="10"/>
  <c r="O92" i="10"/>
  <c r="O88" i="10"/>
  <c r="O84" i="10"/>
  <c r="O80" i="10"/>
  <c r="O76" i="10"/>
  <c r="O72" i="10"/>
  <c r="O68" i="10"/>
  <c r="O64" i="10"/>
  <c r="O60" i="10"/>
  <c r="O56" i="10"/>
  <c r="O52" i="10"/>
  <c r="O48" i="10"/>
  <c r="O44" i="10"/>
  <c r="O40" i="10"/>
  <c r="O36" i="10"/>
  <c r="O32" i="10"/>
  <c r="O28" i="10"/>
  <c r="O24" i="10"/>
  <c r="O20" i="10"/>
  <c r="O16" i="10"/>
  <c r="O99" i="10"/>
  <c r="O95" i="10"/>
  <c r="O91" i="10"/>
  <c r="O87" i="10"/>
  <c r="O83" i="10"/>
  <c r="O79" i="10"/>
  <c r="O75" i="10"/>
  <c r="O71" i="10"/>
  <c r="O67" i="10"/>
  <c r="O63" i="10"/>
  <c r="O59" i="10"/>
  <c r="O55" i="10"/>
  <c r="O51" i="10"/>
  <c r="O47" i="10"/>
  <c r="O43" i="10"/>
  <c r="O39" i="10"/>
  <c r="O35" i="10"/>
  <c r="O31" i="10"/>
  <c r="O27" i="10"/>
  <c r="O23" i="10"/>
  <c r="O19" i="10"/>
  <c r="O98" i="10"/>
  <c r="O94" i="10"/>
  <c r="O90" i="10"/>
  <c r="O86" i="10"/>
  <c r="O82" i="10"/>
  <c r="O78" i="10"/>
  <c r="O74" i="10"/>
  <c r="O70" i="10"/>
  <c r="O66" i="10"/>
  <c r="O62" i="10"/>
  <c r="O58" i="10"/>
  <c r="O54" i="10"/>
  <c r="O50" i="10"/>
  <c r="O46" i="10"/>
  <c r="O42" i="10"/>
  <c r="O38" i="10"/>
  <c r="O34" i="10"/>
  <c r="O30" i="10"/>
  <c r="O26" i="10"/>
  <c r="O22" i="10"/>
  <c r="O12" i="10"/>
  <c r="H12" i="10"/>
  <c r="H13" i="10" s="1"/>
  <c r="F9" i="10"/>
  <c r="O10" i="10" s="1"/>
  <c r="O11" i="10" l="1"/>
  <c r="H14" i="10"/>
  <c r="H15" i="10" s="1"/>
  <c r="H16" i="10" l="1"/>
  <c r="H17" i="10" l="1"/>
  <c r="H18" i="10" s="1"/>
  <c r="R10" i="10"/>
  <c r="R11" i="10" s="1"/>
  <c r="R12" i="10" s="1"/>
  <c r="R13" i="10" s="1"/>
  <c r="R14" i="10" s="1"/>
  <c r="R15" i="10" s="1"/>
  <c r="R16" i="10" s="1"/>
  <c r="R17" i="10" s="1"/>
  <c r="R18" i="10" s="1"/>
  <c r="R19" i="10" s="1"/>
  <c r="R20" i="10" s="1"/>
  <c r="R21" i="10" s="1"/>
  <c r="R22" i="10" s="1"/>
  <c r="R23" i="10" s="1"/>
  <c r="R24" i="10" s="1"/>
  <c r="R25" i="10" s="1"/>
  <c r="R26" i="10" s="1"/>
  <c r="R27" i="10" s="1"/>
  <c r="R28" i="10" s="1"/>
  <c r="R29" i="10" s="1"/>
  <c r="R30" i="10" s="1"/>
  <c r="R31" i="10" s="1"/>
  <c r="R32" i="10" s="1"/>
  <c r="R33" i="10" s="1"/>
  <c r="R34" i="10" s="1"/>
  <c r="R35" i="10" s="1"/>
  <c r="R36" i="10" s="1"/>
  <c r="R37" i="10" s="1"/>
  <c r="R38" i="10" s="1"/>
  <c r="R39" i="10" s="1"/>
  <c r="R40" i="10" s="1"/>
  <c r="R41" i="10" s="1"/>
  <c r="R42" i="10" s="1"/>
  <c r="R43" i="10" s="1"/>
  <c r="R44" i="10" s="1"/>
  <c r="R45" i="10" s="1"/>
  <c r="R46" i="10" s="1"/>
  <c r="R47" i="10" s="1"/>
  <c r="R48" i="10" s="1"/>
  <c r="R49" i="10" s="1"/>
  <c r="R50" i="10" s="1"/>
  <c r="R51" i="10" s="1"/>
  <c r="R52" i="10" s="1"/>
  <c r="R53" i="10" s="1"/>
  <c r="R54" i="10" s="1"/>
  <c r="R55" i="10" s="1"/>
  <c r="R56" i="10" s="1"/>
  <c r="R57" i="10" s="1"/>
  <c r="R58" i="10" s="1"/>
  <c r="R59" i="10" s="1"/>
  <c r="R60" i="10" s="1"/>
  <c r="R61" i="10" s="1"/>
  <c r="R62" i="10" s="1"/>
  <c r="R63" i="10" s="1"/>
  <c r="R64" i="10" s="1"/>
  <c r="R65" i="10" s="1"/>
  <c r="R66" i="10" s="1"/>
  <c r="R67" i="10" s="1"/>
  <c r="R68" i="10" s="1"/>
  <c r="R69" i="10" s="1"/>
  <c r="R70" i="10" s="1"/>
  <c r="R71" i="10" s="1"/>
  <c r="R72" i="10" s="1"/>
  <c r="R73" i="10" s="1"/>
  <c r="R74" i="10" s="1"/>
  <c r="R75" i="10" s="1"/>
  <c r="R76" i="10" s="1"/>
  <c r="R77" i="10" s="1"/>
  <c r="R78" i="10" s="1"/>
  <c r="R79" i="10" s="1"/>
  <c r="R80" i="10" s="1"/>
  <c r="R81" i="10" s="1"/>
  <c r="R82" i="10" s="1"/>
  <c r="R83" i="10" s="1"/>
  <c r="R84" i="10" s="1"/>
  <c r="R85" i="10" s="1"/>
  <c r="R86" i="10" s="1"/>
  <c r="R87" i="10" s="1"/>
  <c r="R88" i="10" s="1"/>
  <c r="R89" i="10" s="1"/>
  <c r="R90" i="10" s="1"/>
  <c r="R91" i="10" s="1"/>
  <c r="R92" i="10" s="1"/>
  <c r="R93" i="10" s="1"/>
  <c r="R94" i="10" s="1"/>
  <c r="R95" i="10" s="1"/>
  <c r="R96" i="10" s="1"/>
  <c r="R97" i="10" s="1"/>
  <c r="R98" i="10" s="1"/>
  <c r="R99" i="10" s="1"/>
  <c r="R100" i="10" s="1"/>
  <c r="R101" i="10" s="1"/>
  <c r="H19" i="10" l="1"/>
  <c r="Q97" i="10"/>
  <c r="P97" i="10"/>
  <c r="P93" i="10"/>
  <c r="Q89" i="10"/>
  <c r="P89" i="10"/>
  <c r="Q85" i="10"/>
  <c r="P85" i="10"/>
  <c r="P81" i="10"/>
  <c r="P77" i="10"/>
  <c r="Q73" i="10"/>
  <c r="P73" i="10"/>
  <c r="P69" i="10"/>
  <c r="P65" i="10"/>
  <c r="P61" i="10"/>
  <c r="P57" i="10"/>
  <c r="P53" i="10"/>
  <c r="L53" i="10"/>
  <c r="M53" i="10" s="1"/>
  <c r="I53" i="10" s="1"/>
  <c r="P49" i="10"/>
  <c r="P45" i="10"/>
  <c r="Q41" i="10"/>
  <c r="P41" i="10"/>
  <c r="P37" i="10"/>
  <c r="P33" i="10"/>
  <c r="P29" i="10"/>
  <c r="P100" i="10"/>
  <c r="P96" i="10"/>
  <c r="P92" i="10"/>
  <c r="P88" i="10"/>
  <c r="P84" i="10"/>
  <c r="P80" i="10"/>
  <c r="P76" i="10"/>
  <c r="L76" i="10"/>
  <c r="M76" i="10" s="1"/>
  <c r="I76" i="10" s="1"/>
  <c r="P72" i="10"/>
  <c r="Q68" i="10"/>
  <c r="Q69" i="10" s="1"/>
  <c r="P68" i="10"/>
  <c r="Q64" i="10"/>
  <c r="Q65" i="10" s="1"/>
  <c r="P64" i="10"/>
  <c r="Q60" i="10"/>
  <c r="Q61" i="10" s="1"/>
  <c r="P60" i="10"/>
  <c r="P56" i="10"/>
  <c r="Q52" i="10"/>
  <c r="Q53" i="10" s="1"/>
  <c r="P52" i="10"/>
  <c r="P48" i="10"/>
  <c r="Q44" i="10"/>
  <c r="Q45" i="10" s="1"/>
  <c r="Q46" i="10" s="1"/>
  <c r="P44" i="10"/>
  <c r="Q40" i="10"/>
  <c r="P40" i="10"/>
  <c r="P36" i="10"/>
  <c r="P32" i="10"/>
  <c r="P28" i="10"/>
  <c r="P24" i="10"/>
  <c r="P27" i="10"/>
  <c r="P19" i="10"/>
  <c r="Q70" i="10"/>
  <c r="P70" i="10"/>
  <c r="Q66" i="10"/>
  <c r="P66" i="10"/>
  <c r="Q62" i="10"/>
  <c r="Q63" i="10" s="1"/>
  <c r="P62" i="10"/>
  <c r="P58" i="10"/>
  <c r="Q54" i="10"/>
  <c r="Q55" i="10" s="1"/>
  <c r="Q56" i="10" s="1"/>
  <c r="Q57" i="10" s="1"/>
  <c r="Q58" i="10" s="1"/>
  <c r="P54" i="10"/>
  <c r="P50" i="10"/>
  <c r="P46" i="10"/>
  <c r="Q42" i="10"/>
  <c r="P42" i="10"/>
  <c r="P38" i="10"/>
  <c r="P34" i="10"/>
  <c r="P26" i="10"/>
  <c r="H20" i="10" l="1"/>
  <c r="Z76" i="10"/>
  <c r="AA76" i="10"/>
  <c r="Z53" i="10"/>
  <c r="AA53" i="10"/>
  <c r="P25" i="10"/>
  <c r="P18" i="10"/>
  <c r="P23" i="10"/>
  <c r="P20" i="10"/>
  <c r="P22" i="10"/>
  <c r="P17" i="10"/>
  <c r="P15" i="10"/>
  <c r="P21" i="10"/>
  <c r="P14" i="10"/>
  <c r="P30" i="10"/>
  <c r="P16" i="10"/>
  <c r="Q67" i="10"/>
  <c r="Q59" i="10"/>
  <c r="Q82" i="10"/>
  <c r="Q83" i="10" s="1"/>
  <c r="Q84" i="10" s="1"/>
  <c r="P82" i="10"/>
  <c r="Q98" i="10"/>
  <c r="Q99" i="10" s="1"/>
  <c r="Q100" i="10" s="1"/>
  <c r="Q101" i="10" s="1"/>
  <c r="P98" i="10"/>
  <c r="L98" i="10"/>
  <c r="Q39" i="10"/>
  <c r="P39" i="10"/>
  <c r="P55" i="10"/>
  <c r="Q71" i="10"/>
  <c r="Q72" i="10" s="1"/>
  <c r="P71" i="10"/>
  <c r="Q87" i="10"/>
  <c r="Q88" i="10" s="1"/>
  <c r="P87" i="10"/>
  <c r="Q86" i="10"/>
  <c r="P86" i="10"/>
  <c r="Q43" i="10"/>
  <c r="P43" i="10"/>
  <c r="P59" i="10"/>
  <c r="P75" i="10"/>
  <c r="Q91" i="10"/>
  <c r="Q92" i="10" s="1"/>
  <c r="Q93" i="10" s="1"/>
  <c r="P91" i="10"/>
  <c r="Q74" i="10"/>
  <c r="Q75" i="10" s="1"/>
  <c r="Q76" i="10" s="1"/>
  <c r="Q77" i="10" s="1"/>
  <c r="Q78" i="10" s="1"/>
  <c r="Q79" i="10" s="1"/>
  <c r="Q80" i="10" s="1"/>
  <c r="Q81" i="10" s="1"/>
  <c r="P74" i="10"/>
  <c r="Q90" i="10"/>
  <c r="P90" i="10"/>
  <c r="P31" i="10"/>
  <c r="Q47" i="10"/>
  <c r="Q48" i="10" s="1"/>
  <c r="Q49" i="10" s="1"/>
  <c r="Q50" i="10" s="1"/>
  <c r="Q51" i="10" s="1"/>
  <c r="P47" i="10"/>
  <c r="P63" i="10"/>
  <c r="P79" i="10"/>
  <c r="P95" i="10"/>
  <c r="P78" i="10"/>
  <c r="L78" i="10"/>
  <c r="Q94" i="10"/>
  <c r="Q95" i="10" s="1"/>
  <c r="Q96" i="10" s="1"/>
  <c r="P94" i="10"/>
  <c r="Q35" i="10"/>
  <c r="Q36" i="10" s="1"/>
  <c r="Q37" i="10" s="1"/>
  <c r="Q38" i="10" s="1"/>
  <c r="P35" i="10"/>
  <c r="P51" i="10"/>
  <c r="P67" i="10"/>
  <c r="P83" i="10"/>
  <c r="P99" i="10"/>
  <c r="P101" i="10"/>
  <c r="H21" i="10" l="1"/>
  <c r="M98" i="10"/>
  <c r="I98" i="10" s="1"/>
  <c r="AA98" i="10" s="1"/>
  <c r="Z98" i="10"/>
  <c r="M78" i="10"/>
  <c r="I78" i="10" s="1"/>
  <c r="AA78" i="10" s="1"/>
  <c r="Z78" i="10"/>
  <c r="J53" i="10"/>
  <c r="N53" i="10" s="1"/>
  <c r="K101" i="10"/>
  <c r="L101" i="10" s="1"/>
  <c r="K97" i="10"/>
  <c r="L97" i="10" s="1"/>
  <c r="K93" i="10"/>
  <c r="L93" i="10" s="1"/>
  <c r="K89" i="10"/>
  <c r="L89" i="10" s="1"/>
  <c r="K85" i="10"/>
  <c r="L85" i="10" s="1"/>
  <c r="K81" i="10"/>
  <c r="L81" i="10" s="1"/>
  <c r="K77" i="10"/>
  <c r="L77" i="10" s="1"/>
  <c r="K73" i="10"/>
  <c r="L73" i="10" s="1"/>
  <c r="K69" i="10"/>
  <c r="L69" i="10" s="1"/>
  <c r="K65" i="10"/>
  <c r="L65" i="10" s="1"/>
  <c r="K61" i="10"/>
  <c r="L61" i="10" s="1"/>
  <c r="K57" i="10"/>
  <c r="L57" i="10" s="1"/>
  <c r="K53" i="10"/>
  <c r="K49" i="10"/>
  <c r="L49" i="10" s="1"/>
  <c r="K45" i="10"/>
  <c r="L45" i="10" s="1"/>
  <c r="K41" i="10"/>
  <c r="L41" i="10" s="1"/>
  <c r="K37" i="10"/>
  <c r="L37" i="10" s="1"/>
  <c r="K33" i="10"/>
  <c r="L33" i="10" s="1"/>
  <c r="K29" i="10"/>
  <c r="L29" i="10" s="1"/>
  <c r="J76" i="10"/>
  <c r="N76" i="10" s="1"/>
  <c r="J78" i="10" l="1"/>
  <c r="N78" i="10" s="1"/>
  <c r="J98" i="10"/>
  <c r="N98" i="10" s="1"/>
  <c r="H22" i="10"/>
  <c r="H23" i="10" s="1"/>
  <c r="M61" i="10"/>
  <c r="Z61" i="10"/>
  <c r="M93" i="10"/>
  <c r="Z93" i="10"/>
  <c r="M33" i="10"/>
  <c r="I33" i="10" s="1"/>
  <c r="Z33" i="10"/>
  <c r="M49" i="10"/>
  <c r="Z49" i="10"/>
  <c r="M65" i="10"/>
  <c r="Z65" i="10"/>
  <c r="M81" i="10"/>
  <c r="I81" i="10" s="1"/>
  <c r="Z81" i="10"/>
  <c r="M97" i="10"/>
  <c r="Z97" i="10"/>
  <c r="M37" i="10"/>
  <c r="Z37" i="10"/>
  <c r="M69" i="10"/>
  <c r="Z69" i="10"/>
  <c r="M85" i="10"/>
  <c r="Z85" i="10"/>
  <c r="M101" i="10"/>
  <c r="Z101" i="10"/>
  <c r="M41" i="10"/>
  <c r="Z41" i="10"/>
  <c r="M57" i="10"/>
  <c r="Z57" i="10"/>
  <c r="M73" i="10"/>
  <c r="Z73" i="10"/>
  <c r="M89" i="10"/>
  <c r="Z89" i="10"/>
  <c r="M29" i="10"/>
  <c r="Z29" i="10"/>
  <c r="M45" i="10"/>
  <c r="Z45" i="10"/>
  <c r="M77" i="10"/>
  <c r="Z77" i="10"/>
  <c r="P13" i="10"/>
  <c r="K13" i="10" s="1"/>
  <c r="L13" i="10" s="1"/>
  <c r="M13" i="10" s="1"/>
  <c r="I13" i="10" s="1"/>
  <c r="J13" i="10" s="1"/>
  <c r="Q18" i="10"/>
  <c r="Q19" i="10" s="1"/>
  <c r="Q23" i="10"/>
  <c r="Q24" i="10" s="1"/>
  <c r="Q13" i="10"/>
  <c r="Q14" i="10" s="1"/>
  <c r="Q16" i="10"/>
  <c r="Q17" i="10" s="1"/>
  <c r="Q15" i="10"/>
  <c r="Q20" i="10"/>
  <c r="Q21" i="10"/>
  <c r="Q22" i="10" s="1"/>
  <c r="Q30" i="10"/>
  <c r="Q31" i="10" s="1"/>
  <c r="Q32" i="10" s="1"/>
  <c r="Q33" i="10" s="1"/>
  <c r="Q34" i="10" s="1"/>
  <c r="Q25" i="10"/>
  <c r="Q26" i="10" s="1"/>
  <c r="Q27" i="10" s="1"/>
  <c r="Q28" i="10" s="1"/>
  <c r="Q29" i="10" s="1"/>
  <c r="K18" i="10"/>
  <c r="L18" i="10" s="1"/>
  <c r="K66" i="10"/>
  <c r="L66" i="10" s="1"/>
  <c r="K22" i="10"/>
  <c r="L22" i="10" s="1"/>
  <c r="K86" i="10"/>
  <c r="L86" i="10" s="1"/>
  <c r="K26" i="10"/>
  <c r="L26" i="10" s="1"/>
  <c r="K42" i="10"/>
  <c r="L42" i="10" s="1"/>
  <c r="K58" i="10"/>
  <c r="L58" i="10" s="1"/>
  <c r="K74" i="10"/>
  <c r="L74" i="10" s="1"/>
  <c r="K90" i="10"/>
  <c r="L90" i="10" s="1"/>
  <c r="K15" i="10"/>
  <c r="L15" i="10" s="1"/>
  <c r="K31" i="10"/>
  <c r="L31" i="10" s="1"/>
  <c r="K47" i="10"/>
  <c r="L47" i="10" s="1"/>
  <c r="K63" i="10"/>
  <c r="L63" i="10" s="1"/>
  <c r="K79" i="10"/>
  <c r="L79" i="10" s="1"/>
  <c r="K95" i="10"/>
  <c r="L95" i="10" s="1"/>
  <c r="K20" i="10"/>
  <c r="L20" i="10" s="1"/>
  <c r="K36" i="10"/>
  <c r="L36" i="10" s="1"/>
  <c r="K52" i="10"/>
  <c r="L52" i="10" s="1"/>
  <c r="K68" i="10"/>
  <c r="L68" i="10" s="1"/>
  <c r="K84" i="10"/>
  <c r="L84" i="10" s="1"/>
  <c r="K100" i="10"/>
  <c r="L100" i="10" s="1"/>
  <c r="K25" i="10"/>
  <c r="L25" i="10" s="1"/>
  <c r="K50" i="10"/>
  <c r="L50" i="10" s="1"/>
  <c r="K98" i="10"/>
  <c r="K54" i="10"/>
  <c r="L54" i="10" s="1"/>
  <c r="K70" i="10"/>
  <c r="L70" i="10" s="1"/>
  <c r="K14" i="10"/>
  <c r="L14" i="10" s="1"/>
  <c r="K30" i="10"/>
  <c r="L30" i="10" s="1"/>
  <c r="K46" i="10"/>
  <c r="L46" i="10" s="1"/>
  <c r="K62" i="10"/>
  <c r="L62" i="10" s="1"/>
  <c r="K78" i="10"/>
  <c r="K94" i="10"/>
  <c r="L94" i="10" s="1"/>
  <c r="K19" i="10"/>
  <c r="L19" i="10" s="1"/>
  <c r="K35" i="10"/>
  <c r="L35" i="10" s="1"/>
  <c r="K51" i="10"/>
  <c r="L51" i="10" s="1"/>
  <c r="K67" i="10"/>
  <c r="L67" i="10" s="1"/>
  <c r="K83" i="10"/>
  <c r="L83" i="10" s="1"/>
  <c r="K99" i="10"/>
  <c r="L99" i="10" s="1"/>
  <c r="K24" i="10"/>
  <c r="L24" i="10" s="1"/>
  <c r="K40" i="10"/>
  <c r="L40" i="10" s="1"/>
  <c r="K56" i="10"/>
  <c r="L56" i="10" s="1"/>
  <c r="K72" i="10"/>
  <c r="L72" i="10" s="1"/>
  <c r="K88" i="10"/>
  <c r="L88" i="10" s="1"/>
  <c r="K34" i="10"/>
  <c r="L34" i="10" s="1"/>
  <c r="K23" i="10"/>
  <c r="L23" i="10" s="1"/>
  <c r="K39" i="10"/>
  <c r="L39" i="10" s="1"/>
  <c r="K55" i="10"/>
  <c r="L55" i="10" s="1"/>
  <c r="K71" i="10"/>
  <c r="L71" i="10" s="1"/>
  <c r="K87" i="10"/>
  <c r="L87" i="10" s="1"/>
  <c r="K28" i="10"/>
  <c r="L28" i="10" s="1"/>
  <c r="K44" i="10"/>
  <c r="L44" i="10" s="1"/>
  <c r="K60" i="10"/>
  <c r="L60" i="10" s="1"/>
  <c r="K76" i="10"/>
  <c r="K92" i="10"/>
  <c r="L92" i="10" s="1"/>
  <c r="K17" i="10"/>
  <c r="L17" i="10" s="1"/>
  <c r="K82" i="10"/>
  <c r="L82" i="10" s="1"/>
  <c r="K38" i="10"/>
  <c r="L38" i="10" s="1"/>
  <c r="K27" i="10"/>
  <c r="L27" i="10" s="1"/>
  <c r="K43" i="10"/>
  <c r="L43" i="10" s="1"/>
  <c r="K59" i="10"/>
  <c r="L59" i="10" s="1"/>
  <c r="K75" i="10"/>
  <c r="L75" i="10" s="1"/>
  <c r="K91" i="10"/>
  <c r="L91" i="10" s="1"/>
  <c r="K16" i="10"/>
  <c r="L16" i="10" s="1"/>
  <c r="K32" i="10"/>
  <c r="L32" i="10" s="1"/>
  <c r="K48" i="10"/>
  <c r="L48" i="10" s="1"/>
  <c r="K64" i="10"/>
  <c r="L64" i="10" s="1"/>
  <c r="K80" i="10"/>
  <c r="L80" i="10" s="1"/>
  <c r="K96" i="10"/>
  <c r="L96" i="10" s="1"/>
  <c r="K21" i="10"/>
  <c r="L21" i="10" s="1"/>
  <c r="AA13" i="10" l="1"/>
  <c r="I37" i="10"/>
  <c r="AA81" i="10"/>
  <c r="J81" i="10"/>
  <c r="N81" i="10" s="1"/>
  <c r="I45" i="10"/>
  <c r="I57" i="10"/>
  <c r="AA33" i="10"/>
  <c r="J33" i="10"/>
  <c r="N33" i="10" s="1"/>
  <c r="I29" i="10"/>
  <c r="H24" i="10"/>
  <c r="M67" i="10"/>
  <c r="Z67" i="10"/>
  <c r="Z74" i="10"/>
  <c r="M74" i="10"/>
  <c r="M48" i="10"/>
  <c r="Z48" i="10"/>
  <c r="M38" i="10"/>
  <c r="Z38" i="10"/>
  <c r="M88" i="10"/>
  <c r="Z88" i="10"/>
  <c r="M96" i="10"/>
  <c r="Z96" i="10"/>
  <c r="M34" i="10"/>
  <c r="Z34" i="10"/>
  <c r="M63" i="10"/>
  <c r="Z63" i="10"/>
  <c r="M80" i="10"/>
  <c r="Z80" i="10"/>
  <c r="M70" i="10"/>
  <c r="Z70" i="10"/>
  <c r="Z90" i="10"/>
  <c r="M90" i="10"/>
  <c r="M26" i="10"/>
  <c r="Z26" i="10"/>
  <c r="M32" i="10"/>
  <c r="Z32" i="10"/>
  <c r="M59" i="10"/>
  <c r="Z59" i="10"/>
  <c r="M82" i="10"/>
  <c r="Z82" i="10"/>
  <c r="M39" i="10"/>
  <c r="Z39" i="10"/>
  <c r="M72" i="10"/>
  <c r="Z72" i="10"/>
  <c r="M99" i="10"/>
  <c r="Z99" i="10"/>
  <c r="M35" i="10"/>
  <c r="Z35" i="10"/>
  <c r="M14" i="10"/>
  <c r="Z14" i="10"/>
  <c r="M100" i="10"/>
  <c r="Z100" i="10"/>
  <c r="M36" i="10"/>
  <c r="Z36" i="10"/>
  <c r="M42" i="10"/>
  <c r="Z42" i="10"/>
  <c r="M86" i="10"/>
  <c r="Z86" i="10"/>
  <c r="M18" i="10"/>
  <c r="I18" i="10" s="1"/>
  <c r="Z18" i="10"/>
  <c r="M16" i="10"/>
  <c r="I16" i="10" s="1"/>
  <c r="Z16" i="10"/>
  <c r="M43" i="10"/>
  <c r="Z43" i="10"/>
  <c r="M17" i="10"/>
  <c r="Z17" i="10"/>
  <c r="M60" i="10"/>
  <c r="Z60" i="10"/>
  <c r="M87" i="10"/>
  <c r="Z87" i="10"/>
  <c r="M23" i="10"/>
  <c r="I23" i="10" s="1"/>
  <c r="Z23" i="10"/>
  <c r="M56" i="10"/>
  <c r="Z56" i="10"/>
  <c r="M83" i="10"/>
  <c r="Z83" i="10"/>
  <c r="M19" i="10"/>
  <c r="Z19" i="10"/>
  <c r="M62" i="10"/>
  <c r="Z62" i="10"/>
  <c r="M84" i="10"/>
  <c r="Z84" i="10"/>
  <c r="M20" i="10"/>
  <c r="I20" i="10" s="1"/>
  <c r="Z20" i="10"/>
  <c r="M47" i="10"/>
  <c r="Z47" i="10"/>
  <c r="M22" i="10"/>
  <c r="Z22" i="10"/>
  <c r="M64" i="10"/>
  <c r="Z64" i="10"/>
  <c r="M91" i="10"/>
  <c r="Z91" i="10"/>
  <c r="M27" i="10"/>
  <c r="Z27" i="10"/>
  <c r="M44" i="10"/>
  <c r="Z44" i="10"/>
  <c r="M71" i="10"/>
  <c r="Z71" i="10"/>
  <c r="M40" i="10"/>
  <c r="Z40" i="10"/>
  <c r="M46" i="10"/>
  <c r="Z46" i="10"/>
  <c r="M54" i="10"/>
  <c r="Z54" i="10"/>
  <c r="M50" i="10"/>
  <c r="Z50" i="10"/>
  <c r="M68" i="10"/>
  <c r="Z68" i="10"/>
  <c r="M95" i="10"/>
  <c r="Z95" i="10"/>
  <c r="M31" i="10"/>
  <c r="Z31" i="10"/>
  <c r="M21" i="10"/>
  <c r="Z21" i="10"/>
  <c r="M75" i="10"/>
  <c r="Z75" i="10"/>
  <c r="M92" i="10"/>
  <c r="Z92" i="10"/>
  <c r="M28" i="10"/>
  <c r="Z28" i="10"/>
  <c r="M55" i="10"/>
  <c r="Z55" i="10"/>
  <c r="M24" i="10"/>
  <c r="Z24" i="10"/>
  <c r="M51" i="10"/>
  <c r="Z51" i="10"/>
  <c r="M94" i="10"/>
  <c r="Z94" i="10"/>
  <c r="M30" i="10"/>
  <c r="Z30" i="10"/>
  <c r="M25" i="10"/>
  <c r="Z25" i="10"/>
  <c r="M52" i="10"/>
  <c r="Z52" i="10"/>
  <c r="M79" i="10"/>
  <c r="Z79" i="10"/>
  <c r="M15" i="10"/>
  <c r="Z15" i="10"/>
  <c r="M58" i="10"/>
  <c r="Z58" i="10"/>
  <c r="M66" i="10"/>
  <c r="Z66" i="10"/>
  <c r="N13" i="10"/>
  <c r="Z13" i="10"/>
  <c r="S10" i="10"/>
  <c r="S11" i="10" s="1"/>
  <c r="S12" i="10" s="1"/>
  <c r="S13" i="10" s="1"/>
  <c r="T13" i="10" s="1"/>
  <c r="I58" i="10" l="1"/>
  <c r="I15" i="10"/>
  <c r="I51" i="10"/>
  <c r="I92" i="10"/>
  <c r="I21" i="10"/>
  <c r="I50" i="10"/>
  <c r="I22" i="10"/>
  <c r="AA20" i="10"/>
  <c r="J20" i="10"/>
  <c r="N20" i="10" s="1"/>
  <c r="I19" i="10"/>
  <c r="I86" i="10"/>
  <c r="I36" i="10"/>
  <c r="I14" i="10"/>
  <c r="I24" i="10"/>
  <c r="AA45" i="10"/>
  <c r="J45" i="10"/>
  <c r="N45" i="10" s="1"/>
  <c r="AA37" i="10"/>
  <c r="J37" i="10"/>
  <c r="N37" i="10" s="1"/>
  <c r="I95" i="10"/>
  <c r="AA29" i="10"/>
  <c r="J29" i="10"/>
  <c r="N29" i="10" s="1"/>
  <c r="I84" i="10"/>
  <c r="I56" i="10"/>
  <c r="I17" i="10"/>
  <c r="AA16" i="10"/>
  <c r="J16" i="10"/>
  <c r="N16" i="10" s="1"/>
  <c r="AA18" i="10"/>
  <c r="J18" i="10"/>
  <c r="N18" i="10" s="1"/>
  <c r="I100" i="10"/>
  <c r="AA57" i="10"/>
  <c r="J57" i="10"/>
  <c r="N57" i="10" s="1"/>
  <c r="H25" i="10"/>
  <c r="I25" i="10" s="1"/>
  <c r="AA23" i="10"/>
  <c r="J23" i="10"/>
  <c r="N23" i="10" s="1"/>
  <c r="U13" i="10"/>
  <c r="P12" i="10"/>
  <c r="K12" i="10" s="1"/>
  <c r="L12" i="10" s="1"/>
  <c r="M12" i="10" s="1"/>
  <c r="I12" i="10" s="1"/>
  <c r="AA12" i="10" s="1"/>
  <c r="S14" i="10"/>
  <c r="AA36" i="10" l="1"/>
  <c r="J36" i="10"/>
  <c r="N36" i="10" s="1"/>
  <c r="AA19" i="10"/>
  <c r="J19" i="10"/>
  <c r="N19" i="10" s="1"/>
  <c r="AA50" i="10"/>
  <c r="J50" i="10"/>
  <c r="N50" i="10" s="1"/>
  <c r="AA15" i="10"/>
  <c r="J15" i="10"/>
  <c r="N15" i="10" s="1"/>
  <c r="AA58" i="10"/>
  <c r="J58" i="10"/>
  <c r="N58" i="10" s="1"/>
  <c r="AA14" i="10"/>
  <c r="J14" i="10"/>
  <c r="N14" i="10" s="1"/>
  <c r="AA86" i="10"/>
  <c r="J86" i="10"/>
  <c r="N86" i="10" s="1"/>
  <c r="AA22" i="10"/>
  <c r="J22" i="10"/>
  <c r="N22" i="10" s="1"/>
  <c r="AA21" i="10"/>
  <c r="J21" i="10"/>
  <c r="N21" i="10" s="1"/>
  <c r="AA92" i="10"/>
  <c r="J92" i="10"/>
  <c r="N92" i="10" s="1"/>
  <c r="AA51" i="10"/>
  <c r="J51" i="10"/>
  <c r="N51" i="10" s="1"/>
  <c r="AA100" i="10"/>
  <c r="J100" i="10"/>
  <c r="N100" i="10" s="1"/>
  <c r="AA17" i="10"/>
  <c r="J17" i="10"/>
  <c r="N17" i="10" s="1"/>
  <c r="AA56" i="10"/>
  <c r="J56" i="10"/>
  <c r="N56" i="10" s="1"/>
  <c r="AA84" i="10"/>
  <c r="J84" i="10"/>
  <c r="N84" i="10" s="1"/>
  <c r="AA95" i="10"/>
  <c r="J95" i="10"/>
  <c r="N95" i="10" s="1"/>
  <c r="AA24" i="10"/>
  <c r="J24" i="10"/>
  <c r="N24" i="10" s="1"/>
  <c r="H26" i="10"/>
  <c r="I26" i="10" s="1"/>
  <c r="J12" i="10"/>
  <c r="N12" i="10" s="1"/>
  <c r="Z12" i="10"/>
  <c r="S15" i="10"/>
  <c r="T15" i="10" l="1"/>
  <c r="U15" i="10" s="1"/>
  <c r="T14" i="10"/>
  <c r="U14" i="10" s="1"/>
  <c r="AA25" i="10"/>
  <c r="J25" i="10"/>
  <c r="N25" i="10" s="1"/>
  <c r="H27" i="10"/>
  <c r="T12" i="10"/>
  <c r="U12" i="10" s="1"/>
  <c r="S16" i="10"/>
  <c r="T16" i="10" s="1"/>
  <c r="U16" i="10" s="1"/>
  <c r="Q10" i="10"/>
  <c r="P10" i="10"/>
  <c r="H28" i="10" l="1"/>
  <c r="I28" i="10" s="1"/>
  <c r="I27" i="10"/>
  <c r="AA26" i="10"/>
  <c r="J26" i="10"/>
  <c r="N26" i="10" s="1"/>
  <c r="K10" i="10"/>
  <c r="L10" i="10" s="1"/>
  <c r="S17" i="10"/>
  <c r="T17" i="10" s="1"/>
  <c r="U17" i="10" s="1"/>
  <c r="H29" i="10" l="1"/>
  <c r="H30" i="10" s="1"/>
  <c r="I30" i="10" s="1"/>
  <c r="AA27" i="10"/>
  <c r="J27" i="10"/>
  <c r="N27" i="10" s="1"/>
  <c r="AA28" i="10"/>
  <c r="J28" i="10"/>
  <c r="N28" i="10" s="1"/>
  <c r="M10" i="10"/>
  <c r="Z10" i="10"/>
  <c r="S18" i="10"/>
  <c r="T18" i="10" s="1"/>
  <c r="U18" i="10" s="1"/>
  <c r="Q11" i="10"/>
  <c r="Q12" i="10" s="1"/>
  <c r="P11" i="10"/>
  <c r="K11" i="10" s="1"/>
  <c r="L11" i="10" s="1"/>
  <c r="M11" i="10" s="1"/>
  <c r="I11" i="10" s="1"/>
  <c r="AA11" i="10" s="1"/>
  <c r="H31" i="10" l="1"/>
  <c r="I31" i="10" s="1"/>
  <c r="I10" i="10"/>
  <c r="AA30" i="10"/>
  <c r="J30" i="10"/>
  <c r="N30" i="10" s="1"/>
  <c r="H32" i="10"/>
  <c r="J11" i="10"/>
  <c r="N11" i="10" s="1"/>
  <c r="Z11" i="10"/>
  <c r="S19" i="10"/>
  <c r="T19" i="10" s="1"/>
  <c r="U19" i="10" s="1"/>
  <c r="H33" i="10" l="1"/>
  <c r="H34" i="10" s="1"/>
  <c r="I34" i="10" s="1"/>
  <c r="I32" i="10"/>
  <c r="AA10" i="10"/>
  <c r="J10" i="10"/>
  <c r="AA31" i="10"/>
  <c r="J31" i="10"/>
  <c r="N31" i="10" s="1"/>
  <c r="S20" i="10"/>
  <c r="T20" i="10" s="1"/>
  <c r="U20" i="10" s="1"/>
  <c r="H35" i="10" l="1"/>
  <c r="I35" i="10" s="1"/>
  <c r="J32" i="10"/>
  <c r="N32" i="10" s="1"/>
  <c r="AA32" i="10"/>
  <c r="T10" i="10"/>
  <c r="N10" i="10"/>
  <c r="AA34" i="10"/>
  <c r="J34" i="10"/>
  <c r="S21" i="10"/>
  <c r="T21" i="10" s="1"/>
  <c r="U21" i="10" s="1"/>
  <c r="T11" i="10"/>
  <c r="U11" i="10" s="1"/>
  <c r="H36" i="10" l="1"/>
  <c r="H37" i="10" s="1"/>
  <c r="H38" i="10" s="1"/>
  <c r="I38" i="10" s="1"/>
  <c r="U10" i="10"/>
  <c r="AA35" i="10"/>
  <c r="J35" i="10"/>
  <c r="N35" i="10" s="1"/>
  <c r="H39" i="10"/>
  <c r="I39" i="10" s="1"/>
  <c r="N34" i="10"/>
  <c r="S22" i="10"/>
  <c r="T22" i="10" s="1"/>
  <c r="U22" i="10" s="1"/>
  <c r="W10" i="10" l="1"/>
  <c r="W11" i="10" s="1"/>
  <c r="W12" i="10" s="1"/>
  <c r="W13" i="10" s="1"/>
  <c r="W14" i="10" s="1"/>
  <c r="W15" i="10" s="1"/>
  <c r="W16" i="10" s="1"/>
  <c r="W17" i="10" s="1"/>
  <c r="W18" i="10" s="1"/>
  <c r="W19" i="10" s="1"/>
  <c r="AA38" i="10"/>
  <c r="J38" i="10"/>
  <c r="H40" i="10"/>
  <c r="I40" i="10" s="1"/>
  <c r="S23" i="10"/>
  <c r="T23" i="10" s="1"/>
  <c r="U23" i="10" s="1"/>
  <c r="Y10" i="10" l="1"/>
  <c r="X10" i="10"/>
  <c r="AB10" i="10" s="1"/>
  <c r="AA39" i="10"/>
  <c r="J39" i="10"/>
  <c r="N39" i="10" s="1"/>
  <c r="H41" i="10"/>
  <c r="I41" i="10" s="1"/>
  <c r="N38" i="10"/>
  <c r="S24" i="10"/>
  <c r="T24" i="10" s="1"/>
  <c r="U24" i="10" s="1"/>
  <c r="X11" i="10" l="1"/>
  <c r="AB11" i="10" s="1"/>
  <c r="Y11" i="10"/>
  <c r="AC10" i="10"/>
  <c r="AA40" i="10"/>
  <c r="J40" i="10"/>
  <c r="H42" i="10"/>
  <c r="I42" i="10" s="1"/>
  <c r="S25" i="10"/>
  <c r="T25" i="10" s="1"/>
  <c r="U25" i="10" s="1"/>
  <c r="AD10" i="10" l="1"/>
  <c r="AC11" i="10"/>
  <c r="AD11" i="10" s="1"/>
  <c r="AA41" i="10"/>
  <c r="J41" i="10"/>
  <c r="N41" i="10" s="1"/>
  <c r="H43" i="10"/>
  <c r="N40" i="10"/>
  <c r="S26" i="10"/>
  <c r="T26" i="10" s="1"/>
  <c r="U26" i="10" s="1"/>
  <c r="H44" i="10" l="1"/>
  <c r="I44" i="10" s="1"/>
  <c r="I43" i="10"/>
  <c r="AA42" i="10"/>
  <c r="J42" i="10"/>
  <c r="S27" i="10"/>
  <c r="T27" i="10" s="1"/>
  <c r="U27" i="10" s="1"/>
  <c r="H45" i="10" l="1"/>
  <c r="H46" i="10" s="1"/>
  <c r="I46" i="10" s="1"/>
  <c r="J43" i="10"/>
  <c r="N43" i="10" s="1"/>
  <c r="AA43" i="10"/>
  <c r="N42" i="10"/>
  <c r="AA44" i="10"/>
  <c r="J44" i="10"/>
  <c r="N44" i="10" s="1"/>
  <c r="X12" i="10"/>
  <c r="AB12" i="10" s="1"/>
  <c r="Y12" i="10"/>
  <c r="S28" i="10"/>
  <c r="T28" i="10" s="1"/>
  <c r="U28" i="10" s="1"/>
  <c r="H47" i="10" l="1"/>
  <c r="I47" i="10" s="1"/>
  <c r="AA46" i="10"/>
  <c r="J46" i="10"/>
  <c r="AC12" i="10"/>
  <c r="S29" i="10"/>
  <c r="T29" i="10" s="1"/>
  <c r="U29" i="10" s="1"/>
  <c r="H48" i="10" l="1"/>
  <c r="I48" i="10" s="1"/>
  <c r="AA47" i="10"/>
  <c r="J47" i="10"/>
  <c r="N47" i="10" s="1"/>
  <c r="N46" i="10"/>
  <c r="AD12" i="10"/>
  <c r="S30" i="10"/>
  <c r="T30" i="10" s="1"/>
  <c r="U30" i="10" s="1"/>
  <c r="H49" i="10" l="1"/>
  <c r="I49" i="10" s="1"/>
  <c r="AA48" i="10"/>
  <c r="J48" i="10"/>
  <c r="N48" i="10" s="1"/>
  <c r="Y13" i="10"/>
  <c r="X13" i="10"/>
  <c r="AB13" i="10" s="1"/>
  <c r="S31" i="10"/>
  <c r="T31" i="10" s="1"/>
  <c r="U31" i="10" s="1"/>
  <c r="H50" i="10" l="1"/>
  <c r="H51" i="10" s="1"/>
  <c r="H52" i="10" s="1"/>
  <c r="I52" i="10" s="1"/>
  <c r="AA49" i="10"/>
  <c r="J49" i="10"/>
  <c r="N49" i="10" s="1"/>
  <c r="AC13" i="10"/>
  <c r="S32" i="10"/>
  <c r="T32" i="10" s="1"/>
  <c r="U32" i="10" s="1"/>
  <c r="H53" i="10" l="1"/>
  <c r="H54" i="10" s="1"/>
  <c r="I54" i="10" s="1"/>
  <c r="AA52" i="10"/>
  <c r="J52" i="10"/>
  <c r="N52" i="10" s="1"/>
  <c r="AD13" i="10"/>
  <c r="S33" i="10"/>
  <c r="T33" i="10" s="1"/>
  <c r="U33" i="10" s="1"/>
  <c r="H55" i="10" l="1"/>
  <c r="I55" i="10" s="1"/>
  <c r="AA54" i="10"/>
  <c r="J54" i="10"/>
  <c r="N54" i="10" s="1"/>
  <c r="X14" i="10"/>
  <c r="AB14" i="10" s="1"/>
  <c r="Y14" i="10"/>
  <c r="S34" i="10"/>
  <c r="T34" i="10" s="1"/>
  <c r="U34" i="10" s="1"/>
  <c r="H56" i="10" l="1"/>
  <c r="H57" i="10" s="1"/>
  <c r="H58" i="10" s="1"/>
  <c r="H59" i="10" s="1"/>
  <c r="I59" i="10" s="1"/>
  <c r="AA55" i="10"/>
  <c r="J55" i="10"/>
  <c r="N55" i="10" s="1"/>
  <c r="AC14" i="10"/>
  <c r="S35" i="10"/>
  <c r="T35" i="10" s="1"/>
  <c r="U35" i="10" s="1"/>
  <c r="H60" i="10" l="1"/>
  <c r="I60" i="10" s="1"/>
  <c r="AA59" i="10"/>
  <c r="J59" i="10"/>
  <c r="N59" i="10" s="1"/>
  <c r="AD14" i="10"/>
  <c r="S36" i="10"/>
  <c r="T36" i="10" s="1"/>
  <c r="U36" i="10" s="1"/>
  <c r="H61" i="10" l="1"/>
  <c r="I61" i="10" s="1"/>
  <c r="AA60" i="10"/>
  <c r="J60" i="10"/>
  <c r="N60" i="10" s="1"/>
  <c r="S37" i="10"/>
  <c r="T37" i="10" s="1"/>
  <c r="U37" i="10" s="1"/>
  <c r="H62" i="10" l="1"/>
  <c r="I62" i="10" s="1"/>
  <c r="AA61" i="10"/>
  <c r="J61" i="10"/>
  <c r="N61" i="10" s="1"/>
  <c r="H63" i="10"/>
  <c r="I63" i="10" s="1"/>
  <c r="X15" i="10"/>
  <c r="AB15" i="10" s="1"/>
  <c r="Y15" i="10"/>
  <c r="S38" i="10"/>
  <c r="T38" i="10" s="1"/>
  <c r="U38" i="10" s="1"/>
  <c r="AA62" i="10" l="1"/>
  <c r="J62" i="10"/>
  <c r="N62" i="10" s="1"/>
  <c r="H64" i="10"/>
  <c r="I64" i="10" s="1"/>
  <c r="AC15" i="10"/>
  <c r="S39" i="10"/>
  <c r="T39" i="10" s="1"/>
  <c r="U39" i="10" s="1"/>
  <c r="H65" i="10" l="1"/>
  <c r="I65" i="10" s="1"/>
  <c r="AA63" i="10"/>
  <c r="J63" i="10"/>
  <c r="N63" i="10" s="1"/>
  <c r="AD15" i="10"/>
  <c r="S40" i="10"/>
  <c r="T40" i="10" s="1"/>
  <c r="U40" i="10" s="1"/>
  <c r="AA64" i="10" l="1"/>
  <c r="J64" i="10"/>
  <c r="N64" i="10" s="1"/>
  <c r="H66" i="10"/>
  <c r="X16" i="10"/>
  <c r="Y16" i="10"/>
  <c r="S41" i="10"/>
  <c r="T41" i="10" s="1"/>
  <c r="U41" i="10" s="1"/>
  <c r="H67" i="10" l="1"/>
  <c r="I67" i="10" s="1"/>
  <c r="I66" i="10"/>
  <c r="AA65" i="10"/>
  <c r="J65" i="10"/>
  <c r="N65" i="10" s="1"/>
  <c r="H68" i="10"/>
  <c r="I68" i="10" s="1"/>
  <c r="S42" i="10"/>
  <c r="T42" i="10" s="1"/>
  <c r="U42" i="10" s="1"/>
  <c r="AB16" i="10"/>
  <c r="J66" i="10" l="1"/>
  <c r="N66" i="10" s="1"/>
  <c r="AA66" i="10"/>
  <c r="AA67" i="10"/>
  <c r="J67" i="10"/>
  <c r="N67" i="10" s="1"/>
  <c r="H69" i="10"/>
  <c r="AC16" i="10"/>
  <c r="S43" i="10"/>
  <c r="T43" i="10" s="1"/>
  <c r="U43" i="10" s="1"/>
  <c r="H70" i="10" l="1"/>
  <c r="I70" i="10" s="1"/>
  <c r="I69" i="10"/>
  <c r="AA68" i="10"/>
  <c r="J68" i="10"/>
  <c r="N68" i="10" s="1"/>
  <c r="H71" i="10"/>
  <c r="AD16" i="10"/>
  <c r="S44" i="10"/>
  <c r="T44" i="10" s="1"/>
  <c r="U44" i="10" s="1"/>
  <c r="AA69" i="10" l="1"/>
  <c r="J69" i="10"/>
  <c r="N69" i="10" s="1"/>
  <c r="H72" i="10"/>
  <c r="I72" i="10" s="1"/>
  <c r="I71" i="10"/>
  <c r="AA70" i="10"/>
  <c r="J70" i="10"/>
  <c r="N70" i="10" s="1"/>
  <c r="H73" i="10"/>
  <c r="I73" i="10" s="1"/>
  <c r="X17" i="10"/>
  <c r="Y17" i="10"/>
  <c r="S45" i="10"/>
  <c r="T45" i="10" s="1"/>
  <c r="U45" i="10" s="1"/>
  <c r="AA71" i="10" l="1"/>
  <c r="J71" i="10"/>
  <c r="N71" i="10" s="1"/>
  <c r="H74" i="10"/>
  <c r="I74" i="10" s="1"/>
  <c r="AA72" i="10"/>
  <c r="J72" i="10"/>
  <c r="N72" i="10" s="1"/>
  <c r="AB17" i="10"/>
  <c r="S46" i="10"/>
  <c r="T46" i="10" s="1"/>
  <c r="U46" i="10" s="1"/>
  <c r="AA73" i="10" l="1"/>
  <c r="J73" i="10"/>
  <c r="N73" i="10" s="1"/>
  <c r="H75" i="10"/>
  <c r="I75" i="10" s="1"/>
  <c r="AC17" i="10"/>
  <c r="S47" i="10"/>
  <c r="T47" i="10" s="1"/>
  <c r="U47" i="10" s="1"/>
  <c r="H76" i="10" l="1"/>
  <c r="H77" i="10" s="1"/>
  <c r="I77" i="10" s="1"/>
  <c r="AA74" i="10"/>
  <c r="J74" i="10"/>
  <c r="N74" i="10" s="1"/>
  <c r="AD17" i="10"/>
  <c r="S48" i="10"/>
  <c r="T48" i="10" s="1"/>
  <c r="U48" i="10" s="1"/>
  <c r="AA75" i="10" l="1"/>
  <c r="J75" i="10"/>
  <c r="N75" i="10" s="1"/>
  <c r="H78" i="10"/>
  <c r="H79" i="10" s="1"/>
  <c r="S49" i="10"/>
  <c r="T49" i="10" s="1"/>
  <c r="U49" i="10" s="1"/>
  <c r="H80" i="10" l="1"/>
  <c r="I80" i="10" s="1"/>
  <c r="I79" i="10"/>
  <c r="AA77" i="10"/>
  <c r="J77" i="10"/>
  <c r="N77" i="10" s="1"/>
  <c r="X18" i="10"/>
  <c r="AB18" i="10" s="1"/>
  <c r="Y18" i="10"/>
  <c r="S50" i="10"/>
  <c r="T50" i="10" s="1"/>
  <c r="U50" i="10" s="1"/>
  <c r="AA79" i="10" l="1"/>
  <c r="J79" i="10"/>
  <c r="N79" i="10" s="1"/>
  <c r="H81" i="10"/>
  <c r="H82" i="10" s="1"/>
  <c r="I82" i="10" s="1"/>
  <c r="AA80" i="10"/>
  <c r="J80" i="10"/>
  <c r="N80" i="10" s="1"/>
  <c r="AC18" i="10"/>
  <c r="S51" i="10"/>
  <c r="T51" i="10" s="1"/>
  <c r="U51" i="10" s="1"/>
  <c r="H83" i="10" l="1"/>
  <c r="I83" i="10" s="1"/>
  <c r="AA82" i="10"/>
  <c r="J82" i="10"/>
  <c r="N82" i="10" s="1"/>
  <c r="AD18" i="10"/>
  <c r="S52" i="10"/>
  <c r="T52" i="10" s="1"/>
  <c r="U52" i="10" s="1"/>
  <c r="H84" i="10" l="1"/>
  <c r="H85" i="10" s="1"/>
  <c r="I85" i="10" s="1"/>
  <c r="AA83" i="10"/>
  <c r="J83" i="10"/>
  <c r="N83" i="10" s="1"/>
  <c r="S53" i="10"/>
  <c r="T53" i="10" s="1"/>
  <c r="U53" i="10" s="1"/>
  <c r="H86" i="10" l="1"/>
  <c r="H87" i="10" s="1"/>
  <c r="I87" i="10" s="1"/>
  <c r="AA85" i="10"/>
  <c r="J85" i="10"/>
  <c r="N85" i="10" s="1"/>
  <c r="X19" i="10"/>
  <c r="AB19" i="10" s="1"/>
  <c r="Y19" i="10"/>
  <c r="S54" i="10"/>
  <c r="T54" i="10" s="1"/>
  <c r="U54" i="10" s="1"/>
  <c r="H88" i="10" l="1"/>
  <c r="I88" i="10" s="1"/>
  <c r="AA87" i="10"/>
  <c r="J87" i="10"/>
  <c r="N87" i="10" s="1"/>
  <c r="AC19" i="10"/>
  <c r="S55" i="10"/>
  <c r="T55" i="10" s="1"/>
  <c r="U55" i="10" s="1"/>
  <c r="H89" i="10" l="1"/>
  <c r="I89" i="10" s="1"/>
  <c r="AA88" i="10"/>
  <c r="J88" i="10"/>
  <c r="N88" i="10" s="1"/>
  <c r="AD19" i="10"/>
  <c r="S56" i="10"/>
  <c r="T56" i="10" s="1"/>
  <c r="U56" i="10" s="1"/>
  <c r="W20" i="10" l="1"/>
  <c r="W21" i="10" s="1"/>
  <c r="W22" i="10" s="1"/>
  <c r="W23" i="10" s="1"/>
  <c r="W24" i="10" s="1"/>
  <c r="H90" i="10"/>
  <c r="I90" i="10" s="1"/>
  <c r="AA89" i="10"/>
  <c r="J89" i="10"/>
  <c r="N89" i="10" s="1"/>
  <c r="S57" i="10"/>
  <c r="T57" i="10" s="1"/>
  <c r="U57" i="10" s="1"/>
  <c r="H91" i="10" l="1"/>
  <c r="I91" i="10" s="1"/>
  <c r="AA90" i="10"/>
  <c r="J90" i="10"/>
  <c r="N90" i="10" s="1"/>
  <c r="X20" i="10"/>
  <c r="AB20" i="10" s="1"/>
  <c r="Y20" i="10"/>
  <c r="S58" i="10"/>
  <c r="T58" i="10" s="1"/>
  <c r="U58" i="10" s="1"/>
  <c r="H92" i="10" l="1"/>
  <c r="H93" i="10" s="1"/>
  <c r="I93" i="10" s="1"/>
  <c r="AA91" i="10"/>
  <c r="J91" i="10"/>
  <c r="N91" i="10" s="1"/>
  <c r="AC20" i="10"/>
  <c r="S59" i="10"/>
  <c r="T59" i="10" s="1"/>
  <c r="U59" i="10" s="1"/>
  <c r="H94" i="10" l="1"/>
  <c r="I94" i="10" s="1"/>
  <c r="AA93" i="10"/>
  <c r="J93" i="10"/>
  <c r="N93" i="10" s="1"/>
  <c r="AD20" i="10"/>
  <c r="S60" i="10"/>
  <c r="T60" i="10" s="1"/>
  <c r="U60" i="10" s="1"/>
  <c r="H95" i="10" l="1"/>
  <c r="H96" i="10" s="1"/>
  <c r="I96" i="10" s="1"/>
  <c r="AA94" i="10"/>
  <c r="J94" i="10"/>
  <c r="N94" i="10" s="1"/>
  <c r="X21" i="10"/>
  <c r="AB21" i="10" s="1"/>
  <c r="Y21" i="10"/>
  <c r="S61" i="10"/>
  <c r="T61" i="10" s="1"/>
  <c r="U61" i="10" s="1"/>
  <c r="H97" i="10" l="1"/>
  <c r="I97" i="10" s="1"/>
  <c r="AA96" i="10"/>
  <c r="J96" i="10"/>
  <c r="N96" i="10" s="1"/>
  <c r="H98" i="10"/>
  <c r="H99" i="10" s="1"/>
  <c r="I99" i="10" s="1"/>
  <c r="AC21" i="10"/>
  <c r="S62" i="10"/>
  <c r="T62" i="10" s="1"/>
  <c r="U62" i="10" s="1"/>
  <c r="AA97" i="10" l="1"/>
  <c r="J97" i="10"/>
  <c r="N97" i="10" s="1"/>
  <c r="H100" i="10"/>
  <c r="H101" i="10" s="1"/>
  <c r="I101" i="10" s="1"/>
  <c r="AD21" i="10"/>
  <c r="S63" i="10"/>
  <c r="T63" i="10" s="1"/>
  <c r="U63" i="10" s="1"/>
  <c r="AA99" i="10" l="1"/>
  <c r="J99" i="10"/>
  <c r="N99" i="10" s="1"/>
  <c r="S64" i="10"/>
  <c r="T64" i="10" s="1"/>
  <c r="U64" i="10" s="1"/>
  <c r="AA101" i="10" l="1"/>
  <c r="J101" i="10"/>
  <c r="N101" i="10" s="1"/>
  <c r="Y22" i="10"/>
  <c r="X22" i="10"/>
  <c r="AB22" i="10" s="1"/>
  <c r="S65" i="10"/>
  <c r="T65" i="10" s="1"/>
  <c r="U65" i="10" s="1"/>
  <c r="AC22" i="10" l="1"/>
  <c r="S66" i="10"/>
  <c r="T66" i="10" s="1"/>
  <c r="U66" i="10" s="1"/>
  <c r="AD22" i="10" l="1"/>
  <c r="S67" i="10"/>
  <c r="T67" i="10" s="1"/>
  <c r="U67" i="10" s="1"/>
  <c r="S68" i="10" l="1"/>
  <c r="T68" i="10" s="1"/>
  <c r="U68" i="10" s="1"/>
  <c r="X23" i="10" l="1"/>
  <c r="AB23" i="10" s="1"/>
  <c r="Y23" i="10"/>
  <c r="S69" i="10"/>
  <c r="T69" i="10" s="1"/>
  <c r="U69" i="10" s="1"/>
  <c r="AC23" i="10" l="1"/>
  <c r="S70" i="10"/>
  <c r="T70" i="10" s="1"/>
  <c r="U70" i="10" s="1"/>
  <c r="AD23" i="10" l="1"/>
  <c r="S71" i="10"/>
  <c r="T71" i="10" s="1"/>
  <c r="U71" i="10" s="1"/>
  <c r="S72" i="10" l="1"/>
  <c r="T72" i="10" s="1"/>
  <c r="U72" i="10" s="1"/>
  <c r="Y24" i="10" l="1"/>
  <c r="X24" i="10"/>
  <c r="AB24" i="10" s="1"/>
  <c r="S73" i="10"/>
  <c r="T73" i="10" s="1"/>
  <c r="U73" i="10" s="1"/>
  <c r="AC24" i="10" l="1"/>
  <c r="S74" i="10"/>
  <c r="T74" i="10" s="1"/>
  <c r="U74" i="10" s="1"/>
  <c r="AD24" i="10" l="1"/>
  <c r="S75" i="10"/>
  <c r="T75" i="10" s="1"/>
  <c r="U75" i="10" s="1"/>
  <c r="W25" i="10" l="1"/>
  <c r="W26" i="10" s="1"/>
  <c r="W27" i="10" s="1"/>
  <c r="W28" i="10" s="1"/>
  <c r="W29" i="10" s="1"/>
  <c r="W30" i="10" s="1"/>
  <c r="W31" i="10" s="1"/>
  <c r="S76" i="10"/>
  <c r="T76" i="10" s="1"/>
  <c r="U76" i="10" s="1"/>
  <c r="X25" i="10" l="1"/>
  <c r="AB25" i="10" s="1"/>
  <c r="Y25" i="10"/>
  <c r="S77" i="10"/>
  <c r="T77" i="10" s="1"/>
  <c r="U77" i="10" s="1"/>
  <c r="AC25" i="10" l="1"/>
  <c r="S78" i="10"/>
  <c r="T78" i="10" s="1"/>
  <c r="U78" i="10" s="1"/>
  <c r="AD25" i="10" l="1"/>
  <c r="S79" i="10"/>
  <c r="T79" i="10" s="1"/>
  <c r="U79" i="10" s="1"/>
  <c r="Y26" i="10" l="1"/>
  <c r="S80" i="10"/>
  <c r="T80" i="10" s="1"/>
  <c r="U80" i="10" s="1"/>
  <c r="X26" i="10" l="1"/>
  <c r="AB26" i="10" s="1"/>
  <c r="S81" i="10"/>
  <c r="T81" i="10" s="1"/>
  <c r="U81" i="10" s="1"/>
  <c r="AC26" i="10" l="1"/>
  <c r="S82" i="10"/>
  <c r="T82" i="10" s="1"/>
  <c r="U82" i="10" s="1"/>
  <c r="AD26" i="10" l="1"/>
  <c r="S83" i="10"/>
  <c r="T83" i="10" s="1"/>
  <c r="U83" i="10" s="1"/>
  <c r="S84" i="10" l="1"/>
  <c r="T84" i="10" s="1"/>
  <c r="U84" i="10" s="1"/>
  <c r="X27" i="10" l="1"/>
  <c r="AB27" i="10" s="1"/>
  <c r="Y27" i="10"/>
  <c r="S85" i="10"/>
  <c r="T85" i="10" s="1"/>
  <c r="U85" i="10" s="1"/>
  <c r="AC27" i="10" l="1"/>
  <c r="S86" i="10"/>
  <c r="T86" i="10" s="1"/>
  <c r="U86" i="10" s="1"/>
  <c r="AD27" i="10" l="1"/>
  <c r="S87" i="10"/>
  <c r="T87" i="10" s="1"/>
  <c r="U87" i="10" s="1"/>
  <c r="S88" i="10" l="1"/>
  <c r="T88" i="10" s="1"/>
  <c r="U88" i="10" s="1"/>
  <c r="X28" i="10" l="1"/>
  <c r="AB28" i="10" s="1"/>
  <c r="Y28" i="10"/>
  <c r="S89" i="10"/>
  <c r="T89" i="10" s="1"/>
  <c r="U89" i="10" s="1"/>
  <c r="AC28" i="10" l="1"/>
  <c r="S90" i="10"/>
  <c r="T90" i="10" s="1"/>
  <c r="U90" i="10" s="1"/>
  <c r="AD28" i="10" l="1"/>
  <c r="S91" i="10"/>
  <c r="T91" i="10" s="1"/>
  <c r="U91" i="10" s="1"/>
  <c r="S92" i="10" l="1"/>
  <c r="T92" i="10" s="1"/>
  <c r="U92" i="10" s="1"/>
  <c r="Y29" i="10" l="1"/>
  <c r="X29" i="10"/>
  <c r="AB29" i="10" s="1"/>
  <c r="AC29" i="10" s="1"/>
  <c r="S93" i="10"/>
  <c r="T93" i="10" s="1"/>
  <c r="U93" i="10" s="1"/>
  <c r="AD29" i="10" l="1"/>
  <c r="S94" i="10"/>
  <c r="T94" i="10" s="1"/>
  <c r="U94" i="10" s="1"/>
  <c r="S95" i="10" l="1"/>
  <c r="T95" i="10" s="1"/>
  <c r="U95" i="10" s="1"/>
  <c r="X30" i="10" l="1"/>
  <c r="AB30" i="10" s="1"/>
  <c r="Y30" i="10"/>
  <c r="S96" i="10"/>
  <c r="T96" i="10" s="1"/>
  <c r="U96" i="10" s="1"/>
  <c r="AC30" i="10" l="1"/>
  <c r="S97" i="10"/>
  <c r="T97" i="10" s="1"/>
  <c r="U97" i="10" s="1"/>
  <c r="AD30" i="10" l="1"/>
  <c r="S98" i="10"/>
  <c r="T98" i="10" s="1"/>
  <c r="U98" i="10" s="1"/>
  <c r="S99" i="10" l="1"/>
  <c r="T99" i="10" s="1"/>
  <c r="U99" i="10" s="1"/>
  <c r="Y31" i="10" l="1"/>
  <c r="X31" i="10"/>
  <c r="AB31" i="10" s="1"/>
  <c r="S100" i="10"/>
  <c r="T100" i="10" s="1"/>
  <c r="U100" i="10" s="1"/>
  <c r="AC31" i="10" l="1"/>
  <c r="S101" i="10"/>
  <c r="T101" i="10" s="1"/>
  <c r="U101" i="10" s="1"/>
  <c r="AD31" i="10" l="1"/>
  <c r="W32" i="10" s="1"/>
  <c r="W33" i="10" s="1"/>
  <c r="W34" i="10" s="1"/>
  <c r="W35" i="10" s="1"/>
  <c r="W36" i="10" s="1"/>
  <c r="W37" i="10" s="1"/>
  <c r="W38" i="10" s="1"/>
  <c r="W39" i="10" s="1"/>
  <c r="W40" i="10" s="1"/>
  <c r="Y32" i="10" l="1"/>
  <c r="X32" i="10"/>
  <c r="AB32" i="10" s="1"/>
  <c r="AC32" i="10" l="1"/>
  <c r="AD32" i="10" l="1"/>
  <c r="X33" i="10" l="1"/>
  <c r="AB33" i="10" s="1"/>
  <c r="Y33" i="10"/>
  <c r="AC33" i="10" l="1"/>
  <c r="AD33" i="10" l="1"/>
  <c r="Y34" i="10" l="1"/>
  <c r="X34" i="10"/>
  <c r="AB34" i="10" s="1"/>
  <c r="AC34" i="10" l="1"/>
  <c r="AD34" i="10" l="1"/>
  <c r="Y35" i="10" l="1"/>
  <c r="X35" i="10"/>
  <c r="AB35" i="10" s="1"/>
  <c r="AC35" i="10" l="1"/>
  <c r="AD35" i="10" l="1"/>
  <c r="X36" i="10" l="1"/>
  <c r="AB36" i="10" s="1"/>
  <c r="Y36" i="10"/>
  <c r="AC36" i="10" l="1"/>
  <c r="AD36" i="10" l="1"/>
  <c r="X37" i="10" l="1"/>
  <c r="AB37" i="10" s="1"/>
  <c r="Y37" i="10"/>
  <c r="AC37" i="10" l="1"/>
  <c r="AD37" i="10" l="1"/>
  <c r="Y38" i="10" l="1"/>
  <c r="X38" i="10"/>
  <c r="AB38" i="10" s="1"/>
  <c r="AC38" i="10" s="1"/>
  <c r="AD38" i="10" l="1"/>
  <c r="Y39" i="10" l="1"/>
  <c r="X39" i="10"/>
  <c r="AB39" i="10" s="1"/>
  <c r="AC39" i="10" l="1"/>
  <c r="AD39" i="10" l="1"/>
  <c r="Y40" i="10" l="1"/>
  <c r="X40" i="10"/>
  <c r="AB40" i="10" s="1"/>
  <c r="AC40" i="10" l="1"/>
  <c r="AD40" i="10" l="1"/>
  <c r="W41" i="10" s="1"/>
  <c r="W42" i="10" s="1"/>
  <c r="W43" i="10" s="1"/>
  <c r="W44" i="10" s="1"/>
  <c r="W45" i="10" s="1"/>
  <c r="W46" i="10" s="1"/>
  <c r="W47" i="10" s="1"/>
  <c r="W48" i="10" s="1"/>
  <c r="W49" i="10" s="1"/>
  <c r="W50" i="10" s="1"/>
  <c r="W51" i="10" s="1"/>
  <c r="W52" i="10" s="1"/>
  <c r="W53" i="10" s="1"/>
  <c r="W54" i="10" s="1"/>
  <c r="W55" i="10" s="1"/>
  <c r="W56" i="10" s="1"/>
  <c r="W57" i="10" s="1"/>
  <c r="W58" i="10" s="1"/>
  <c r="W59" i="10" s="1"/>
  <c r="W60" i="10" s="1"/>
  <c r="W61" i="10" s="1"/>
  <c r="W62" i="10" s="1"/>
  <c r="W63" i="10" s="1"/>
  <c r="W64" i="10" s="1"/>
  <c r="W65" i="10" s="1"/>
  <c r="W66" i="10" s="1"/>
  <c r="W67" i="10" s="1"/>
  <c r="W68" i="10" s="1"/>
  <c r="W69" i="10" s="1"/>
  <c r="Y41" i="10" l="1"/>
  <c r="X41" i="10"/>
  <c r="AB41" i="10" s="1"/>
  <c r="AC41" i="10" l="1"/>
  <c r="AD41" i="10" l="1"/>
  <c r="X42" i="10" l="1"/>
  <c r="AB42" i="10" s="1"/>
  <c r="Y42" i="10"/>
  <c r="AC42" i="10" l="1"/>
  <c r="AD42" i="10" l="1"/>
  <c r="Y43" i="10" l="1"/>
  <c r="X43" i="10"/>
  <c r="AB43" i="10" s="1"/>
  <c r="AC43" i="10" l="1"/>
  <c r="Y44" i="10"/>
  <c r="AD43" i="10" l="1"/>
  <c r="X44" i="10"/>
  <c r="AB44" i="10" s="1"/>
  <c r="AC44" i="10" l="1"/>
  <c r="AD44" i="10" l="1"/>
  <c r="X45" i="10" l="1"/>
  <c r="AB45" i="10" s="1"/>
  <c r="Y45" i="10"/>
  <c r="AC45" i="10" l="1"/>
  <c r="AD45" i="10" l="1"/>
  <c r="Y46" i="10" l="1"/>
  <c r="X46" i="10"/>
  <c r="AB46" i="10" s="1"/>
  <c r="AC46" i="10" l="1"/>
  <c r="AD46" i="10" l="1"/>
  <c r="X47" i="10" l="1"/>
  <c r="AB47" i="10" s="1"/>
  <c r="Y47" i="10"/>
  <c r="AC47" i="10" l="1"/>
  <c r="AD47" i="10" l="1"/>
  <c r="Y48" i="10" l="1"/>
  <c r="X48" i="10"/>
  <c r="AB48" i="10" s="1"/>
  <c r="AC48" i="10" l="1"/>
  <c r="AD48" i="10" l="1"/>
  <c r="Y49" i="10" l="1"/>
  <c r="X49" i="10"/>
  <c r="AB49" i="10" s="1"/>
  <c r="AC49" i="10" l="1"/>
  <c r="AD49" i="10" l="1"/>
  <c r="X50" i="10" l="1"/>
  <c r="AB50" i="10" s="1"/>
  <c r="Y50" i="10"/>
  <c r="AC50" i="10" l="1"/>
  <c r="AD50" i="10" l="1"/>
  <c r="Y51" i="10" l="1"/>
  <c r="X51" i="10"/>
  <c r="AB51" i="10" s="1"/>
  <c r="AC51" i="10" l="1"/>
  <c r="AD51" i="10" l="1"/>
  <c r="Y52" i="10" l="1"/>
  <c r="X52" i="10"/>
  <c r="AB52" i="10" s="1"/>
  <c r="AC52" i="10" l="1"/>
  <c r="AD52" i="10" l="1"/>
  <c r="X53" i="10" l="1"/>
  <c r="AB53" i="10" s="1"/>
  <c r="Y53" i="10"/>
  <c r="AC53" i="10" l="1"/>
  <c r="AD53" i="10" l="1"/>
  <c r="X54" i="10" l="1"/>
  <c r="AB54" i="10" s="1"/>
  <c r="Y54" i="10"/>
  <c r="AC54" i="10" l="1"/>
  <c r="AD54" i="10" s="1"/>
  <c r="Y55" i="10" l="1"/>
  <c r="X55" i="10"/>
  <c r="AB55" i="10" s="1"/>
  <c r="AC55" i="10" l="1"/>
  <c r="AD55" i="10" l="1"/>
  <c r="X56" i="10" l="1"/>
  <c r="AB56" i="10" s="1"/>
  <c r="Y56" i="10"/>
  <c r="AC56" i="10" l="1"/>
  <c r="AD56" i="10" l="1"/>
  <c r="X57" i="10" l="1"/>
  <c r="AB57" i="10" s="1"/>
  <c r="Y57" i="10"/>
  <c r="AC57" i="10" l="1"/>
  <c r="AD57" i="10" s="1"/>
  <c r="X58" i="10" l="1"/>
  <c r="AB58" i="10" s="1"/>
  <c r="Y58" i="10"/>
  <c r="AC58" i="10" l="1"/>
  <c r="AD58" i="10" l="1"/>
  <c r="Y59" i="10" l="1"/>
  <c r="X59" i="10"/>
  <c r="AB59" i="10" s="1"/>
  <c r="AC59" i="10" l="1"/>
  <c r="AD59" i="10" l="1"/>
  <c r="Y60" i="10" l="1"/>
  <c r="X60" i="10"/>
  <c r="AB60" i="10" s="1"/>
  <c r="AC60" i="10" l="1"/>
  <c r="AD60" i="10" l="1"/>
  <c r="Y61" i="10" l="1"/>
  <c r="X61" i="10"/>
  <c r="AB61" i="10" s="1"/>
  <c r="AC61" i="10" l="1"/>
  <c r="AD61" i="10" l="1"/>
  <c r="Y62" i="10" l="1"/>
  <c r="X62" i="10"/>
  <c r="AB62" i="10" s="1"/>
  <c r="AC62" i="10" l="1"/>
  <c r="AD62" i="10" l="1"/>
  <c r="X63" i="10" l="1"/>
  <c r="AB63" i="10" s="1"/>
  <c r="AC63" i="10" s="1"/>
  <c r="Y63" i="10"/>
  <c r="AD63" i="10" l="1"/>
  <c r="Y64" i="10" l="1"/>
  <c r="X64" i="10"/>
  <c r="AB64" i="10" s="1"/>
  <c r="AC64" i="10" l="1"/>
  <c r="AD64" i="10" l="1"/>
  <c r="X65" i="10" l="1"/>
  <c r="AB65" i="10" s="1"/>
  <c r="AC65" i="10" s="1"/>
  <c r="Y65" i="10"/>
  <c r="Y66" i="10" l="1"/>
  <c r="X66" i="10"/>
  <c r="AB66" i="10" s="1"/>
  <c r="AD65" i="10"/>
  <c r="AC66" i="10" l="1"/>
  <c r="AD66" i="10" l="1"/>
  <c r="X67" i="10" l="1"/>
  <c r="AB67" i="10" s="1"/>
  <c r="Y67" i="10"/>
  <c r="AC67" i="10" l="1"/>
  <c r="AD67" i="10" s="1"/>
  <c r="Y68" i="10" l="1"/>
  <c r="X68" i="10"/>
  <c r="AB68" i="10" s="1"/>
  <c r="AC68" i="10" l="1"/>
  <c r="AD68" i="10" l="1"/>
  <c r="Y69" i="10" l="1"/>
  <c r="X69" i="10"/>
  <c r="AB69" i="10" s="1"/>
  <c r="AC69" i="10" l="1"/>
  <c r="AD69" i="10" l="1"/>
  <c r="W70" i="10" l="1"/>
  <c r="X70" i="10" l="1"/>
  <c r="AB70" i="10"/>
  <c r="Y70" i="10"/>
  <c r="AC70" i="10" l="1"/>
  <c r="AD70" i="10" l="1"/>
  <c r="W71" i="10" s="1"/>
  <c r="X71" i="10" l="1"/>
  <c r="AB71" i="10" s="1"/>
  <c r="Y71" i="10"/>
  <c r="AC71" i="10" l="1"/>
  <c r="AD71" i="10" l="1"/>
  <c r="W72" i="10" s="1"/>
  <c r="Y72" i="10" l="1"/>
  <c r="X72" i="10"/>
  <c r="AB72" i="10" s="1"/>
  <c r="AC72" i="10" l="1"/>
  <c r="AD72" i="10" l="1"/>
  <c r="W73" i="10" s="1"/>
  <c r="Y73" i="10" l="1"/>
  <c r="X73" i="10"/>
  <c r="AB73" i="10" s="1"/>
  <c r="AC73" i="10" l="1"/>
  <c r="AD73" i="10" l="1"/>
  <c r="W74" i="10" l="1"/>
  <c r="W75" i="10" s="1"/>
  <c r="W76" i="10" s="1"/>
  <c r="W77" i="10" s="1"/>
  <c r="W78" i="10" s="1"/>
  <c r="W79" i="10" s="1"/>
  <c r="W80" i="10" s="1"/>
  <c r="W81" i="10" s="1"/>
  <c r="W82" i="10" s="1"/>
  <c r="W83" i="10" s="1"/>
  <c r="W84" i="10" s="1"/>
  <c r="W85" i="10" s="1"/>
  <c r="W86" i="10" s="1"/>
  <c r="W87" i="10" s="1"/>
  <c r="W88" i="10" s="1"/>
  <c r="W89" i="10" s="1"/>
  <c r="W90" i="10" s="1"/>
  <c r="W91" i="10" s="1"/>
  <c r="W92" i="10" s="1"/>
  <c r="W93" i="10" s="1"/>
  <c r="W94" i="10" s="1"/>
  <c r="W95" i="10" s="1"/>
  <c r="W96" i="10" s="1"/>
  <c r="W97" i="10" s="1"/>
  <c r="Y75" i="10" l="1"/>
  <c r="X74" i="10"/>
  <c r="AB74" i="10" s="1"/>
  <c r="X75" i="10"/>
  <c r="AB75" i="10" s="1"/>
  <c r="Y74" i="10"/>
  <c r="AC75" i="10" l="1"/>
  <c r="AD75" i="10" s="1"/>
  <c r="AC74" i="10"/>
  <c r="AD74" i="10" l="1"/>
  <c r="Y76" i="10" l="1"/>
  <c r="X76" i="10"/>
  <c r="AB76" i="10" s="1"/>
  <c r="AC76" i="10" l="1"/>
  <c r="AD76" i="10" l="1"/>
  <c r="Y77" i="10" l="1"/>
  <c r="X77" i="10"/>
  <c r="AB77" i="10" s="1"/>
  <c r="AC77" i="10" l="1"/>
  <c r="AD77" i="10" l="1"/>
  <c r="Y78" i="10" l="1"/>
  <c r="X78" i="10"/>
  <c r="AB78" i="10" s="1"/>
  <c r="AC78" i="10" l="1"/>
  <c r="AD78" i="10" s="1"/>
  <c r="Y79" i="10" l="1"/>
  <c r="X79" i="10"/>
  <c r="AB79" i="10" s="1"/>
  <c r="AC79" i="10" l="1"/>
  <c r="AD79" i="10" l="1"/>
  <c r="X80" i="10" l="1"/>
  <c r="AB80" i="10" s="1"/>
  <c r="Y80" i="10"/>
  <c r="AC80" i="10" l="1"/>
  <c r="AD80" i="10" l="1"/>
  <c r="X81" i="10" l="1"/>
  <c r="AB81" i="10" s="1"/>
  <c r="AC81" i="10" s="1"/>
  <c r="Y81" i="10"/>
  <c r="AD81" i="10" l="1"/>
  <c r="X82" i="10" l="1"/>
  <c r="AB82" i="10" s="1"/>
  <c r="Y82" i="10"/>
  <c r="AC82" i="10" l="1"/>
  <c r="AD82" i="10" l="1"/>
  <c r="Y83" i="10" l="1"/>
  <c r="X83" i="10"/>
  <c r="AB83" i="10" s="1"/>
  <c r="AC83" i="10" l="1"/>
  <c r="AD83" i="10" l="1"/>
  <c r="Y84" i="10" l="1"/>
  <c r="X84" i="10"/>
  <c r="AB84" i="10" s="1"/>
  <c r="AC84" i="10" l="1"/>
  <c r="AD84" i="10" l="1"/>
  <c r="Y85" i="10" l="1"/>
  <c r="X85" i="10"/>
  <c r="AB85" i="10" s="1"/>
  <c r="AC85" i="10" l="1"/>
  <c r="AD85" i="10" l="1"/>
  <c r="Y86" i="10" l="1"/>
  <c r="X86" i="10"/>
  <c r="AB86" i="10" s="1"/>
  <c r="AC86" i="10" l="1"/>
  <c r="AD86" i="10" l="1"/>
  <c r="X87" i="10" l="1"/>
  <c r="AB87" i="10" s="1"/>
  <c r="Y87" i="10"/>
  <c r="AC87" i="10" l="1"/>
  <c r="AD87" i="10" l="1"/>
  <c r="Y88" i="10" l="1"/>
  <c r="X88" i="10"/>
  <c r="AB88" i="10" s="1"/>
  <c r="AC88" i="10" l="1"/>
  <c r="AD88" i="10" l="1"/>
  <c r="Y89" i="10" l="1"/>
  <c r="X89" i="10"/>
  <c r="AB89" i="10" s="1"/>
  <c r="AC89" i="10" l="1"/>
  <c r="AD89" i="10" l="1"/>
  <c r="Y90" i="10" l="1"/>
  <c r="X90" i="10"/>
  <c r="AB90" i="10" s="1"/>
  <c r="AC90" i="10" l="1"/>
  <c r="AD90" i="10" l="1"/>
  <c r="Y91" i="10" l="1"/>
  <c r="X91" i="10"/>
  <c r="AB91" i="10" s="1"/>
  <c r="AC91" i="10" l="1"/>
  <c r="AD91" i="10" l="1"/>
  <c r="X92" i="10" l="1"/>
  <c r="AB92" i="10" s="1"/>
  <c r="Y92" i="10"/>
  <c r="AC92" i="10" l="1"/>
  <c r="AD92" i="10" s="1"/>
  <c r="Y93" i="10" l="1"/>
  <c r="X93" i="10"/>
  <c r="AB93" i="10" s="1"/>
  <c r="AC93" i="10" l="1"/>
  <c r="AD93" i="10" l="1"/>
  <c r="Y94" i="10" l="1"/>
  <c r="X94" i="10"/>
  <c r="AB94" i="10" s="1"/>
  <c r="AC94" i="10" l="1"/>
  <c r="AD94" i="10" l="1"/>
  <c r="X95" i="10" l="1"/>
  <c r="AB95" i="10" s="1"/>
  <c r="Y95" i="10"/>
  <c r="AC95" i="10" l="1"/>
  <c r="AD95" i="10" l="1"/>
  <c r="Y96" i="10" l="1"/>
  <c r="X96" i="10"/>
  <c r="AB96" i="10" s="1"/>
  <c r="AC96" i="10" l="1"/>
  <c r="AD96" i="10" l="1"/>
  <c r="Y97" i="10" l="1"/>
  <c r="X97" i="10"/>
  <c r="AB97" i="10" s="1"/>
  <c r="AC97" i="10" l="1"/>
  <c r="AD97" i="10" l="1"/>
  <c r="W98" i="10" s="1"/>
  <c r="W99" i="10" s="1"/>
  <c r="Y98" i="10" l="1"/>
  <c r="X98" i="10"/>
  <c r="AB98" i="10" s="1"/>
  <c r="AC98" i="10" l="1"/>
  <c r="AD98" i="10" l="1"/>
  <c r="Y99" i="10" l="1"/>
  <c r="X99" i="10"/>
  <c r="AB99" i="10" s="1"/>
  <c r="AC99" i="10" l="1"/>
  <c r="AD99" i="10" l="1"/>
  <c r="W100" i="10" l="1"/>
  <c r="X100" i="10" s="1"/>
  <c r="AB100" i="10" s="1"/>
  <c r="Y100" i="10" l="1"/>
  <c r="AC100" i="10" s="1"/>
  <c r="AD100" i="10" s="1"/>
  <c r="W101" i="10" l="1"/>
  <c r="Y101" i="10" s="1"/>
  <c r="X101" i="10" l="1"/>
  <c r="AB101" i="10" s="1"/>
  <c r="AC101" i="10" l="1"/>
  <c r="AD101" i="10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mmmm\ yyyy;@"/>
    <numFmt numFmtId="166" formatCode="0.0000"/>
    <numFmt numFmtId="167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4" tint="-0.24997711111789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4" tint="-0.249977111117893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rgb="FFFF4B4B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0" fillId="0" borderId="0" xfId="0" applyFill="1"/>
    <xf numFmtId="2" fontId="0" fillId="0" borderId="0" xfId="0" applyNumberFormat="1"/>
    <xf numFmtId="2" fontId="0" fillId="2" borderId="0" xfId="0" applyNumberFormat="1" applyFill="1"/>
    <xf numFmtId="1" fontId="0" fillId="0" borderId="0" xfId="0" applyNumberFormat="1" applyFill="1"/>
    <xf numFmtId="2" fontId="0" fillId="0" borderId="0" xfId="0" applyNumberFormat="1" applyFill="1"/>
    <xf numFmtId="1" fontId="0" fillId="2" borderId="0" xfId="0" applyNumberFormat="1" applyFill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2" fontId="1" fillId="0" borderId="0" xfId="0" applyNumberFormat="1" applyFont="1" applyFill="1" applyBorder="1"/>
    <xf numFmtId="2" fontId="3" fillId="0" borderId="3" xfId="0" applyNumberFormat="1" applyFont="1" applyFill="1" applyBorder="1"/>
    <xf numFmtId="166" fontId="0" fillId="0" borderId="0" xfId="0" applyNumberFormat="1" applyFill="1"/>
    <xf numFmtId="4" fontId="0" fillId="0" borderId="0" xfId="0" applyNumberFormat="1" applyFont="1" applyFill="1" applyAlignment="1">
      <alignment horizontal="right"/>
    </xf>
    <xf numFmtId="10" fontId="2" fillId="0" borderId="0" xfId="0" applyNumberFormat="1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2" fontId="2" fillId="0" borderId="0" xfId="0" applyNumberFormat="1" applyFont="1" applyFill="1" applyAlignment="1">
      <alignment horizontal="center"/>
    </xf>
    <xf numFmtId="2" fontId="9" fillId="4" borderId="0" xfId="2" applyNumberFormat="1"/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 vertical="center" wrapText="1"/>
    </xf>
    <xf numFmtId="166" fontId="0" fillId="0" borderId="0" xfId="1" applyNumberFormat="1" applyFont="1" applyFill="1" applyBorder="1" applyAlignment="1">
      <alignment horizontal="center" vertical="center"/>
    </xf>
    <xf numFmtId="9" fontId="2" fillId="0" borderId="0" xfId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/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1" fontId="0" fillId="0" borderId="0" xfId="0" applyNumberFormat="1" applyFill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2" fontId="9" fillId="5" borderId="0" xfId="2" applyNumberFormat="1" applyFill="1"/>
  </cellXfs>
  <cellStyles count="3">
    <cellStyle name="Обычный" xfId="0" builtinId="0"/>
    <cellStyle name="Плохой" xfId="2" builtinId="27"/>
    <cellStyle name="Процентный" xfId="1" builtinId="5"/>
  </cellStyles>
  <dxfs count="0"/>
  <tableStyles count="0" defaultTableStyle="TableStyleMedium2" defaultPivotStyle="PivotStyleLight16"/>
  <colors>
    <mruColors>
      <color rgb="FFFF4B4B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D101"/>
  <sheetViews>
    <sheetView tabSelected="1" zoomScale="85" zoomScaleNormal="85" workbookViewId="0">
      <pane xSplit="2" ySplit="7" topLeftCell="N56" activePane="bottomRight" state="frozen"/>
      <selection pane="topRight" activeCell="D1" sqref="D1"/>
      <selection pane="bottomLeft" activeCell="A16" sqref="A16"/>
      <selection pane="bottomRight" activeCell="T4" sqref="T4"/>
    </sheetView>
  </sheetViews>
  <sheetFormatPr defaultRowHeight="15" outlineLevelRow="1" x14ac:dyDescent="0.25"/>
  <cols>
    <col min="1" max="1" width="14.5703125" style="8" customWidth="1"/>
    <col min="2" max="2" width="21.140625" customWidth="1"/>
    <col min="3" max="3" width="22" customWidth="1"/>
    <col min="4" max="8" width="10.5703125" customWidth="1"/>
    <col min="9" max="9" width="11.42578125" style="1" customWidth="1"/>
    <col min="10" max="10" width="10.7109375" style="7" customWidth="1"/>
    <col min="11" max="11" width="9.7109375" customWidth="1"/>
    <col min="12" max="12" width="11.28515625" style="1" customWidth="1"/>
    <col min="13" max="14" width="9.42578125" style="1" customWidth="1"/>
    <col min="15" max="18" width="10.5703125" style="10" customWidth="1"/>
    <col min="19" max="19" width="12.5703125" style="4" customWidth="1"/>
    <col min="20" max="20" width="11" style="13" customWidth="1"/>
    <col min="21" max="22" width="9.42578125" style="13" customWidth="1"/>
    <col min="23" max="23" width="9.7109375" style="1" customWidth="1"/>
    <col min="24" max="24" width="10.140625" style="1" customWidth="1"/>
    <col min="25" max="25" width="13.5703125" style="1" customWidth="1"/>
    <col min="26" max="27" width="7.85546875" style="1" customWidth="1"/>
    <col min="28" max="28" width="13.85546875" style="10" customWidth="1"/>
    <col min="29" max="29" width="10.5703125" style="10" customWidth="1"/>
    <col min="30" max="30" width="12.28515625" style="10" customWidth="1"/>
    <col min="31" max="31" width="8.42578125" customWidth="1"/>
    <col min="32" max="32" width="7.28515625" customWidth="1"/>
    <col min="33" max="33" width="8.28515625" customWidth="1"/>
  </cols>
  <sheetData>
    <row r="1" spans="1:30" x14ac:dyDescent="0.25">
      <c r="A1" s="15"/>
      <c r="B1" s="14"/>
      <c r="C1" s="14"/>
      <c r="I1" s="2"/>
      <c r="J1" s="5"/>
      <c r="L1" s="2"/>
      <c r="M1" s="2"/>
      <c r="N1" s="2"/>
      <c r="S1" s="6"/>
      <c r="T1" s="12"/>
      <c r="U1" s="12"/>
      <c r="V1" s="12"/>
      <c r="W1" s="2"/>
      <c r="X1" s="26"/>
      <c r="Y1" s="28"/>
      <c r="Z1" s="29"/>
      <c r="AA1" s="29"/>
      <c r="AB1" s="30"/>
      <c r="AC1" s="31"/>
      <c r="AD1" s="27"/>
    </row>
    <row r="2" spans="1:30" ht="18.75" x14ac:dyDescent="0.3">
      <c r="A2" s="53">
        <v>6.6</v>
      </c>
      <c r="B2" s="53">
        <v>4</v>
      </c>
      <c r="C2" s="53">
        <v>3</v>
      </c>
      <c r="I2" s="2"/>
      <c r="J2" s="5"/>
      <c r="L2" s="2"/>
      <c r="M2" s="2"/>
      <c r="N2" s="2"/>
      <c r="S2" s="6"/>
      <c r="T2" s="12"/>
      <c r="U2" s="12"/>
      <c r="V2" s="12"/>
      <c r="W2" s="2"/>
      <c r="X2" s="26"/>
      <c r="Y2" s="28"/>
      <c r="Z2" s="29"/>
      <c r="AA2" s="29"/>
      <c r="AB2" s="30"/>
      <c r="AC2" s="31"/>
      <c r="AD2" s="27"/>
    </row>
    <row r="3" spans="1:30" ht="18.75" x14ac:dyDescent="0.3">
      <c r="A3" s="32"/>
      <c r="B3" s="2"/>
      <c r="C3" s="18"/>
      <c r="I3" s="2"/>
      <c r="J3" s="5"/>
      <c r="L3"/>
      <c r="M3"/>
      <c r="N3"/>
      <c r="S3" s="6"/>
      <c r="T3" s="12"/>
      <c r="U3" s="12"/>
      <c r="V3" s="12"/>
      <c r="W3" s="2"/>
      <c r="X3" s="26"/>
      <c r="Y3" s="28"/>
      <c r="Z3" s="29"/>
      <c r="AA3" s="29"/>
      <c r="AB3" s="30"/>
      <c r="AC3" s="31"/>
      <c r="AD3" s="27"/>
    </row>
    <row r="4" spans="1:30" ht="27" customHeight="1" x14ac:dyDescent="0.25">
      <c r="A4" s="54">
        <v>-2</v>
      </c>
      <c r="B4" s="36"/>
      <c r="C4" s="55">
        <v>0.03</v>
      </c>
      <c r="I4" s="2"/>
      <c r="J4" s="5"/>
      <c r="L4" s="2"/>
      <c r="M4" s="2"/>
      <c r="N4" s="2"/>
      <c r="S4" s="6"/>
      <c r="T4" s="12"/>
      <c r="U4" s="12"/>
      <c r="V4" s="12"/>
      <c r="W4" s="2"/>
      <c r="X4" s="26"/>
      <c r="Y4" s="28"/>
      <c r="Z4" s="29"/>
      <c r="AA4" s="29"/>
      <c r="AB4" s="30"/>
      <c r="AC4" s="31"/>
      <c r="AD4" s="27"/>
    </row>
    <row r="5" spans="1:30" ht="15" customHeight="1" x14ac:dyDescent="0.25">
      <c r="A5" s="55">
        <v>0.33</v>
      </c>
      <c r="B5" s="2"/>
      <c r="C5" s="2"/>
      <c r="I5" s="2"/>
      <c r="J5" s="5"/>
      <c r="L5" s="2"/>
      <c r="M5" s="2"/>
      <c r="N5" s="2"/>
      <c r="S5" s="6"/>
      <c r="T5" s="12"/>
      <c r="U5" s="12"/>
      <c r="V5" s="12"/>
      <c r="W5" s="2"/>
      <c r="X5" s="26"/>
      <c r="Y5" s="26"/>
      <c r="Z5" s="26"/>
      <c r="AA5" s="26"/>
      <c r="AB5" s="27"/>
      <c r="AC5" s="27"/>
      <c r="AD5" s="17"/>
    </row>
    <row r="6" spans="1:30" x14ac:dyDescent="0.25">
      <c r="A6" s="32"/>
      <c r="B6" s="2"/>
      <c r="C6" s="19"/>
      <c r="D6" s="2"/>
      <c r="E6" s="2"/>
      <c r="F6" s="33"/>
      <c r="G6" s="33"/>
      <c r="H6" s="33"/>
      <c r="I6" s="33"/>
      <c r="J6" s="33"/>
      <c r="K6" s="33"/>
      <c r="L6" s="33"/>
      <c r="M6" s="33"/>
      <c r="N6" s="23"/>
      <c r="O6" s="11"/>
      <c r="P6" s="11"/>
      <c r="Q6" s="11"/>
      <c r="R6" s="11"/>
      <c r="S6" s="6"/>
      <c r="T6" s="12"/>
      <c r="U6" s="22"/>
      <c r="V6" s="22"/>
      <c r="W6" s="33"/>
      <c r="X6" s="34"/>
      <c r="Y6" s="34"/>
      <c r="Z6" s="35"/>
      <c r="AA6" s="35"/>
      <c r="AB6" s="11"/>
      <c r="AC6" s="11"/>
      <c r="AD6" s="11"/>
    </row>
    <row r="7" spans="1:30" ht="48.75" customHeight="1" x14ac:dyDescent="0.25">
      <c r="A7" s="37"/>
      <c r="B7" s="38"/>
      <c r="C7" s="39"/>
      <c r="D7" s="38"/>
      <c r="E7" s="38"/>
      <c r="F7" s="40"/>
      <c r="G7" s="40"/>
      <c r="H7" s="41"/>
      <c r="I7" s="36"/>
      <c r="J7" s="42"/>
      <c r="K7" s="40"/>
      <c r="L7" s="36"/>
      <c r="M7" s="36"/>
      <c r="N7" s="43"/>
      <c r="O7" s="43"/>
      <c r="P7" s="44"/>
      <c r="Q7" s="44"/>
      <c r="R7" s="44"/>
      <c r="S7" s="41"/>
      <c r="T7" s="45"/>
      <c r="U7" s="45"/>
      <c r="V7" s="46"/>
      <c r="W7" s="47"/>
      <c r="X7" s="48"/>
      <c r="Y7" s="49"/>
      <c r="Z7" s="49"/>
      <c r="AA7" s="49"/>
      <c r="AB7" s="50"/>
      <c r="AC7" s="50"/>
      <c r="AD7" s="51"/>
    </row>
    <row r="8" spans="1:30" x14ac:dyDescent="0.25">
      <c r="A8" s="32"/>
      <c r="B8" s="2">
        <v>66.48</v>
      </c>
      <c r="C8" s="2">
        <v>66.489999999999995</v>
      </c>
      <c r="D8" s="2">
        <v>66.459999999999994</v>
      </c>
      <c r="E8" s="2">
        <v>66.47</v>
      </c>
      <c r="F8" s="2">
        <v>0</v>
      </c>
      <c r="G8" s="2"/>
      <c r="H8" s="2"/>
      <c r="I8" s="2"/>
      <c r="J8" s="5"/>
      <c r="K8" s="2"/>
      <c r="L8" s="6"/>
      <c r="M8" s="2"/>
      <c r="N8" s="2"/>
      <c r="O8" s="11"/>
      <c r="P8" s="11"/>
      <c r="Q8" s="11"/>
      <c r="R8" s="11"/>
      <c r="S8" s="6"/>
      <c r="T8" s="12"/>
      <c r="U8" s="12"/>
      <c r="V8" s="12"/>
      <c r="W8" s="6"/>
      <c r="X8" s="6"/>
      <c r="Y8" s="6"/>
      <c r="Z8" s="6"/>
      <c r="AA8" s="6"/>
      <c r="AB8" s="11"/>
      <c r="AC8" s="11"/>
      <c r="AD8" s="11"/>
    </row>
    <row r="9" spans="1:30" x14ac:dyDescent="0.25">
      <c r="A9" s="32"/>
      <c r="B9" s="2">
        <v>66.48</v>
      </c>
      <c r="C9" s="2">
        <v>66.489999999999995</v>
      </c>
      <c r="D9" s="2">
        <v>66.47</v>
      </c>
      <c r="E9" s="2">
        <v>66.47</v>
      </c>
      <c r="F9" s="20">
        <f t="shared" ref="F9" si="0">ROUND((((E9-E8)+(D9-D8)+(C9-C8))/3),2)</f>
        <v>0</v>
      </c>
      <c r="G9" s="2"/>
      <c r="H9" s="2"/>
      <c r="I9" s="2"/>
      <c r="J9" s="5"/>
      <c r="K9" s="2"/>
      <c r="L9" s="6"/>
      <c r="M9" s="2"/>
      <c r="N9" s="2"/>
      <c r="O9" s="11"/>
      <c r="P9" s="11"/>
      <c r="Q9" s="11"/>
      <c r="R9" s="11"/>
      <c r="S9" s="6"/>
      <c r="T9" s="12"/>
      <c r="U9" s="12"/>
      <c r="V9" s="12"/>
      <c r="W9" s="6"/>
      <c r="X9" s="6"/>
      <c r="Y9" s="6"/>
      <c r="Z9" s="6"/>
      <c r="AA9" s="6"/>
      <c r="AB9" s="11"/>
      <c r="AC9" s="11"/>
      <c r="AD9" s="11"/>
    </row>
    <row r="10" spans="1:30" x14ac:dyDescent="0.25">
      <c r="A10" s="32"/>
      <c r="B10" s="2">
        <v>66.48</v>
      </c>
      <c r="C10" s="2">
        <v>66.489999999999995</v>
      </c>
      <c r="D10" s="2">
        <v>66.459999999999994</v>
      </c>
      <c r="E10" s="2">
        <v>66.47</v>
      </c>
      <c r="F10" s="20">
        <f>ROUND(((E10-E9)+(D10-D9)+(C10-C9))/3,2)</f>
        <v>0</v>
      </c>
      <c r="G10" s="6">
        <f>ROUND((AVERAGE(C9:E10)),2)</f>
        <v>66.48</v>
      </c>
      <c r="H10" s="6">
        <f>A5</f>
        <v>0.33</v>
      </c>
      <c r="I10" s="6">
        <f>IF(AND(O10=1, M10&lt;&gt;0),   E10+(H10*M10/100),  IF(AND(O10=0, M10&lt;&gt;0), E10-(H10*M10/100), 0))</f>
        <v>0</v>
      </c>
      <c r="J10" s="5">
        <f>IF(I10&gt;0, ROUND(( (ABS(E10-I10))*100),1),0)</f>
        <v>0</v>
      </c>
      <c r="K10" s="6">
        <f>IF(P10=1,MAX(ABS(C9-D9),ABS(C9-E8),ABS(D9-E8)),0)</f>
        <v>0</v>
      </c>
      <c r="L10" s="6">
        <f>IF(O10=1,G10-K10,IF(O10=0,G10+K10,0))</f>
        <v>0</v>
      </c>
      <c r="M10" s="5">
        <f>IF(L10&gt;0,ROUND(ABS(E10-L10)*100,1),0)</f>
        <v>0</v>
      </c>
      <c r="N10" s="5" t="e">
        <f>J10/M10</f>
        <v>#DIV/0!</v>
      </c>
      <c r="O10" s="11">
        <f>IF(AND(F10&gt;F9, F10&gt;F8), 1, (IF(AND(F10&lt;F9, F10&lt;F8), 0, 2)))</f>
        <v>2</v>
      </c>
      <c r="P10" s="11">
        <f>IF(O10&lt;2,1,0)</f>
        <v>0</v>
      </c>
      <c r="Q10" s="11">
        <f>IF(O10=2, Q9,O10)</f>
        <v>0</v>
      </c>
      <c r="R10" s="21">
        <f>C2</f>
        <v>3</v>
      </c>
      <c r="S10" s="6">
        <f>B2</f>
        <v>4</v>
      </c>
      <c r="T10" s="12">
        <f>IF(AND((J10&gt;S10),(M10&gt;C2)),1,0)</f>
        <v>0</v>
      </c>
      <c r="U10" s="12">
        <f>IF(AND(T10=1,O10=1,D10&lt;=E9,Z10=1,AA10=1),1,IF(AND(T10=1,O10=0,C10&gt;=E9,Z10=1,AA10=1),1,0))</f>
        <v>0</v>
      </c>
      <c r="V10" s="24">
        <f>C4</f>
        <v>0.03</v>
      </c>
      <c r="W10" s="6">
        <f>IF(AND(P10=1,T10=1,U10=1),E10,0)</f>
        <v>0</v>
      </c>
      <c r="X10" s="6">
        <f>IF(W10&gt;0, L10, 0)</f>
        <v>0</v>
      </c>
      <c r="Y10" s="6">
        <f>IF(W10&gt;0, I10, 0)</f>
        <v>0</v>
      </c>
      <c r="Z10" s="6">
        <f>IF(AND(O10=1,L10&lt;E10),   1,    IF(AND(O10=0,L10&gt;E10), 1,0))</f>
        <v>0</v>
      </c>
      <c r="AA10" s="6">
        <f>IF(AND(O10=1,I10&gt;E10),   1,    IF(AND(O10=0,I10&lt;E10), 1,0))</f>
        <v>0</v>
      </c>
      <c r="AB10" s="11">
        <f>IF(AND(W10&lt;&gt;0,O10=1),IF(D11&lt;X10, 1,0), IF(AND(W10&lt;&gt;0,O10=0,C11&gt;X10),1,0))</f>
        <v>0</v>
      </c>
      <c r="AC10" s="11">
        <f>IF(AND(W10&lt;&gt;0,AB10=0),IF(O10=1, IF(C11&gt;Y10, 1,0), IF(AND(W10&lt;&gt;0,O10=0,D11&lt;Y10),1,0)),0)</f>
        <v>0</v>
      </c>
      <c r="AD10" s="16">
        <f t="shared" ref="AD10:AD73" si="1">IF(AND(W10&lt;&gt;0,AB10=0,AC10=0,(O11+O10)=1),1,0)</f>
        <v>0</v>
      </c>
    </row>
    <row r="11" spans="1:30" x14ac:dyDescent="0.25">
      <c r="A11" s="52">
        <v>1</v>
      </c>
      <c r="B11" s="6">
        <v>66.47</v>
      </c>
      <c r="C11" s="6">
        <v>66.47</v>
      </c>
      <c r="D11" s="6">
        <v>66.41</v>
      </c>
      <c r="E11" s="6">
        <v>66.41</v>
      </c>
      <c r="F11" s="20">
        <f t="shared" ref="F11:F74" si="2">ROUND(((E11-E10)+(D11-D10)+(C11-C10))/3,2)</f>
        <v>-0.04</v>
      </c>
      <c r="G11" s="6">
        <f t="shared" ref="G11:G74" si="3">ROUND((AVERAGE(C10:E11)),2)</f>
        <v>66.45</v>
      </c>
      <c r="H11" s="6">
        <f>H10</f>
        <v>0.33</v>
      </c>
      <c r="I11" s="6">
        <f t="shared" ref="I11:I74" si="4">IF(AND(O11=1, M11&lt;&gt;0),   E11+(H11*M11/100),  IF(AND(O11=0, M11&lt;&gt;0), E11-(H11*M11/100), 0))</f>
        <v>66.386899999999997</v>
      </c>
      <c r="J11" s="5">
        <f>IF(I11&gt;0, ROUND(( (ABS(E11-I11))*100),1),0)</f>
        <v>2.2999999999999998</v>
      </c>
      <c r="K11" s="6">
        <f>IF(P11=1,MAX(ABS(C10-D10),ABS(C10-E9),ABS(D10-E9)),0)</f>
        <v>3.0000000000001137E-2</v>
      </c>
      <c r="L11" s="6">
        <f>IF(O11=1,G11-K11,IF(O11=0,G11+K11,0))</f>
        <v>66.48</v>
      </c>
      <c r="M11" s="5">
        <f>IF(L11&gt;0,ROUND(ABS(E11-L11)*100,1),0)</f>
        <v>7</v>
      </c>
      <c r="N11" s="6">
        <f>J11/M11</f>
        <v>0.32857142857142857</v>
      </c>
      <c r="O11" s="11">
        <f t="shared" ref="O11:O74" si="5">IF(AND(F11&gt;F10, F11&gt;F9), 1, IF(AND(F11&lt;F10, F11&lt;F9), 0, 2))</f>
        <v>0</v>
      </c>
      <c r="P11" s="11">
        <f t="shared" ref="P11:P74" si="6">IF(O11&lt;2,1,0)</f>
        <v>1</v>
      </c>
      <c r="Q11" s="11">
        <f t="shared" ref="Q11:Q74" si="7">IF(O11=2, Q10,O11)</f>
        <v>0</v>
      </c>
      <c r="R11" s="21">
        <f>R10</f>
        <v>3</v>
      </c>
      <c r="S11" s="6">
        <f>S10</f>
        <v>4</v>
      </c>
      <c r="T11" s="12">
        <f>IF(AND((J11&gt;S11),(M11&gt;R11)),1,0)</f>
        <v>0</v>
      </c>
      <c r="U11" s="12">
        <f t="shared" ref="U11:U74" si="8">IF(AND(T11=1,O11=1,D11&lt;=E10,Z11=1,AA11=1),1,IF(AND(T11=1,O11=0,C11&gt;=E10,Z11=1,AA11=1),1,0))</f>
        <v>0</v>
      </c>
      <c r="V11" s="24">
        <f>V10</f>
        <v>0.03</v>
      </c>
      <c r="W11" s="6">
        <f>IF( W10=0,    IF(AND(U11=1,O11=1),E11-V11,  IF(AND(U11=1,O11=0),E11+V11, 0 )),     IF( SUM(AB10:AD10)=0,  W10,  IF(AND(U11=1,O11=1),E11-V11,  IF(AND(U11=1,O11=0),E11+V11, 0 ))))</f>
        <v>0</v>
      </c>
      <c r="X11" s="6">
        <f>IF( W11=0,          0,          L11)</f>
        <v>0</v>
      </c>
      <c r="Y11" s="6">
        <f>IF( W11=0,          0,        I11)</f>
        <v>0</v>
      </c>
      <c r="Z11" s="6">
        <f>IF(AND(O11=1,L11&lt;E11),   1,    IF(AND(O11=0,L11&gt;E11), 1,0))</f>
        <v>1</v>
      </c>
      <c r="AA11" s="6">
        <f>IF(AND(O11=1,I11&gt;E11),   1,    IF(AND(O11=0,I11&lt;E11), 1,0))</f>
        <v>1</v>
      </c>
      <c r="AB11" s="11">
        <f>IF(AND(W11&lt;&gt;0,O11=1),IF(D12&lt;X11, 1,0), IF(AND(W11&lt;&gt;0,O11=0,C12&gt;X11),1,0))</f>
        <v>0</v>
      </c>
      <c r="AC11" s="11">
        <f>IF(AND(W11&lt;&gt;0,AB11=0),IF(O11=1, IF(C12&gt;Y11, 1,0), IF(AND(W11&lt;&gt;0,O11=0,D12&lt;Y11),1,0)),0)</f>
        <v>0</v>
      </c>
      <c r="AD11" s="16">
        <f t="shared" si="1"/>
        <v>0</v>
      </c>
    </row>
    <row r="12" spans="1:30" x14ac:dyDescent="0.25">
      <c r="A12" s="52">
        <v>2</v>
      </c>
      <c r="B12" s="6">
        <v>66.41</v>
      </c>
      <c r="C12" s="6">
        <v>66.459999999999994</v>
      </c>
      <c r="D12" s="6">
        <v>66.400000000000006</v>
      </c>
      <c r="E12" s="6">
        <v>66.430000000000007</v>
      </c>
      <c r="F12" s="20">
        <f t="shared" si="2"/>
        <v>0</v>
      </c>
      <c r="G12" s="6">
        <f t="shared" si="3"/>
        <v>66.430000000000007</v>
      </c>
      <c r="H12" s="6">
        <f t="shared" ref="H12:H75" si="9">H11</f>
        <v>0.33</v>
      </c>
      <c r="I12" s="6">
        <f t="shared" si="4"/>
        <v>0</v>
      </c>
      <c r="J12" s="5">
        <f t="shared" ref="J12:J75" si="10">IF(I12&gt;0, ROUND(( (ABS(E12-I12))*100),1),0)</f>
        <v>0</v>
      </c>
      <c r="K12" s="6">
        <f t="shared" ref="K12:K75" si="11">IF(P12=1,MAX(ABS(C11-D11),ABS(C11-E10),ABS(D11-E10)),0)</f>
        <v>0</v>
      </c>
      <c r="L12" s="6">
        <f t="shared" ref="L12:L75" si="12">IF(O12=1,G12-K12,IF(O12=0,G12+K12,0))</f>
        <v>0</v>
      </c>
      <c r="M12" s="5">
        <f t="shared" ref="M12:M75" si="13">IF(L12&gt;0,ROUND(ABS(E12-L12)*100,1),0)</f>
        <v>0</v>
      </c>
      <c r="N12" s="6" t="e">
        <f t="shared" ref="N12:N75" si="14">J12/M12</f>
        <v>#DIV/0!</v>
      </c>
      <c r="O12" s="11">
        <f t="shared" si="5"/>
        <v>2</v>
      </c>
      <c r="P12" s="11">
        <f t="shared" si="6"/>
        <v>0</v>
      </c>
      <c r="Q12" s="11">
        <f t="shared" si="7"/>
        <v>0</v>
      </c>
      <c r="R12" s="21">
        <f t="shared" ref="R12:R75" si="15">R11</f>
        <v>3</v>
      </c>
      <c r="S12" s="6">
        <f t="shared" ref="S12:S75" si="16">S11</f>
        <v>4</v>
      </c>
      <c r="T12" s="12">
        <f>IF(AND((J12&gt;S12),(M12&gt;R12)),1,0)</f>
        <v>0</v>
      </c>
      <c r="U12" s="12">
        <f t="shared" si="8"/>
        <v>0</v>
      </c>
      <c r="V12" s="24">
        <f t="shared" ref="V12:V75" si="17">V11</f>
        <v>0.03</v>
      </c>
      <c r="W12" s="6">
        <f>IF( W11=0,    IF(AND(U12=1,O12=1),E12-V12,  IF(AND(U12=1,O12=0),E12+V12, 0 )),     IF( SUM(AB11:AD11)=0,  W11,  IF(AND(U12=1,O12=1),E12-V12,  IF(AND(U12=1,O12=0),E12+V12, 0 ))))</f>
        <v>0</v>
      </c>
      <c r="X12" s="6">
        <f>IF( W12=0,          0,          L12)</f>
        <v>0</v>
      </c>
      <c r="Y12" s="6">
        <f>IF( W12=0,          0,        I12)</f>
        <v>0</v>
      </c>
      <c r="Z12" s="6">
        <f t="shared" ref="Z12:Z75" si="18">IF(AND(O12=1,L12&lt;E12),   1,    IF(AND(O12=0,L12&gt;E12), 1,0))</f>
        <v>0</v>
      </c>
      <c r="AA12" s="6">
        <f t="shared" ref="AA12:AA75" si="19">IF(AND(O12=1,I12&gt;E12),   1,    IF(AND(O12=0,I12&lt;E12), 1,0))</f>
        <v>0</v>
      </c>
      <c r="AB12" s="11">
        <f t="shared" ref="AB12:AB75" si="20">IF(AND(W12&lt;&gt;0,O12=1),IF(D13&lt;X12, 1,0), IF(AND(W12&lt;&gt;0,O12=0,C13&gt;X12),1,0))</f>
        <v>0</v>
      </c>
      <c r="AC12" s="11">
        <f t="shared" ref="AC12:AC75" si="21">IF(AND(W12&lt;&gt;0,AB12=0),IF(O12=1, IF(C13&gt;Y12, 1,0), IF(AND(W12&lt;&gt;0,O12=0,D13&lt;Y12),1,0)),0)</f>
        <v>0</v>
      </c>
      <c r="AD12" s="16">
        <f t="shared" si="1"/>
        <v>0</v>
      </c>
    </row>
    <row r="13" spans="1:30" outlineLevel="1" x14ac:dyDescent="0.25">
      <c r="A13" s="52">
        <v>3</v>
      </c>
      <c r="B13" s="6">
        <v>66.44</v>
      </c>
      <c r="C13" s="6">
        <v>66.48</v>
      </c>
      <c r="D13" s="6">
        <v>66.42</v>
      </c>
      <c r="E13" s="6">
        <v>66.48</v>
      </c>
      <c r="F13" s="20">
        <f t="shared" si="2"/>
        <v>0.03</v>
      </c>
      <c r="G13" s="6">
        <f t="shared" si="3"/>
        <v>66.45</v>
      </c>
      <c r="H13" s="6">
        <f t="shared" si="9"/>
        <v>0.33</v>
      </c>
      <c r="I13" s="6">
        <f t="shared" si="4"/>
        <v>66.509700000000009</v>
      </c>
      <c r="J13" s="5">
        <f t="shared" si="10"/>
        <v>3</v>
      </c>
      <c r="K13" s="6">
        <f t="shared" si="11"/>
        <v>5.9999999999988063E-2</v>
      </c>
      <c r="L13" s="6">
        <f t="shared" si="12"/>
        <v>66.390000000000015</v>
      </c>
      <c r="M13" s="5">
        <f t="shared" si="13"/>
        <v>9</v>
      </c>
      <c r="N13" s="6">
        <f t="shared" si="14"/>
        <v>0.33333333333333331</v>
      </c>
      <c r="O13" s="11">
        <f t="shared" si="5"/>
        <v>1</v>
      </c>
      <c r="P13" s="11">
        <f t="shared" si="6"/>
        <v>1</v>
      </c>
      <c r="Q13" s="11">
        <f t="shared" si="7"/>
        <v>1</v>
      </c>
      <c r="R13" s="21">
        <f t="shared" si="15"/>
        <v>3</v>
      </c>
      <c r="S13" s="6">
        <f t="shared" si="16"/>
        <v>4</v>
      </c>
      <c r="T13" s="12">
        <f t="shared" ref="T13:T76" si="22">IF(AND((J13&gt;S13),(M13&gt;R13)),1,0)</f>
        <v>0</v>
      </c>
      <c r="U13" s="12">
        <f t="shared" si="8"/>
        <v>0</v>
      </c>
      <c r="V13" s="24">
        <f t="shared" si="17"/>
        <v>0.03</v>
      </c>
      <c r="W13" s="6">
        <f t="shared" ref="W13:W76" si="23">IF( W12=0,    IF(AND(U13=1,O13=1),E13-V13,  IF(AND(U13=1,O13=0),E13+V13, 0 )),     IF( SUM(AB12:AD12)=0,  W12,  IF(AND(U13=1,O13=1),E13-V13,  IF(AND(U13=1,O13=0),E13+V13, 0 ))))</f>
        <v>0</v>
      </c>
      <c r="X13" s="6">
        <f t="shared" ref="X13:X76" si="24">IF( W13=0,          0,          L13)</f>
        <v>0</v>
      </c>
      <c r="Y13" s="6">
        <f t="shared" ref="Y13:Y76" si="25">IF( W13=0,          0,        I13)</f>
        <v>0</v>
      </c>
      <c r="Z13" s="6">
        <f t="shared" si="18"/>
        <v>1</v>
      </c>
      <c r="AA13" s="6">
        <f t="shared" si="19"/>
        <v>1</v>
      </c>
      <c r="AB13" s="11">
        <f t="shared" si="20"/>
        <v>0</v>
      </c>
      <c r="AC13" s="11">
        <f t="shared" si="21"/>
        <v>0</v>
      </c>
      <c r="AD13" s="16">
        <f t="shared" si="1"/>
        <v>0</v>
      </c>
    </row>
    <row r="14" spans="1:30" outlineLevel="1" x14ac:dyDescent="0.25">
      <c r="A14" s="52">
        <v>4</v>
      </c>
      <c r="B14" s="6">
        <v>66.48</v>
      </c>
      <c r="C14" s="6">
        <v>66.489999999999995</v>
      </c>
      <c r="D14" s="6">
        <v>66.44</v>
      </c>
      <c r="E14" s="6">
        <v>66.48</v>
      </c>
      <c r="F14" s="20">
        <f t="shared" si="2"/>
        <v>0.01</v>
      </c>
      <c r="G14" s="6">
        <f t="shared" si="3"/>
        <v>66.47</v>
      </c>
      <c r="H14" s="6">
        <f t="shared" si="9"/>
        <v>0.33</v>
      </c>
      <c r="I14" s="6">
        <f t="shared" si="4"/>
        <v>0</v>
      </c>
      <c r="J14" s="5">
        <f t="shared" si="10"/>
        <v>0</v>
      </c>
      <c r="K14" s="6">
        <f t="shared" si="11"/>
        <v>0</v>
      </c>
      <c r="L14" s="6">
        <f t="shared" si="12"/>
        <v>0</v>
      </c>
      <c r="M14" s="5">
        <f t="shared" si="13"/>
        <v>0</v>
      </c>
      <c r="N14" s="6" t="e">
        <f t="shared" si="14"/>
        <v>#DIV/0!</v>
      </c>
      <c r="O14" s="11">
        <f t="shared" si="5"/>
        <v>2</v>
      </c>
      <c r="P14" s="11">
        <f t="shared" si="6"/>
        <v>0</v>
      </c>
      <c r="Q14" s="11">
        <f t="shared" si="7"/>
        <v>1</v>
      </c>
      <c r="R14" s="21">
        <f t="shared" si="15"/>
        <v>3</v>
      </c>
      <c r="S14" s="6">
        <f t="shared" si="16"/>
        <v>4</v>
      </c>
      <c r="T14" s="12">
        <f t="shared" si="22"/>
        <v>0</v>
      </c>
      <c r="U14" s="12">
        <f t="shared" si="8"/>
        <v>0</v>
      </c>
      <c r="V14" s="24">
        <f t="shared" si="17"/>
        <v>0.03</v>
      </c>
      <c r="W14" s="6">
        <f t="shared" si="23"/>
        <v>0</v>
      </c>
      <c r="X14" s="6">
        <f t="shared" si="24"/>
        <v>0</v>
      </c>
      <c r="Y14" s="6">
        <f t="shared" si="25"/>
        <v>0</v>
      </c>
      <c r="Z14" s="6">
        <f t="shared" si="18"/>
        <v>0</v>
      </c>
      <c r="AA14" s="6">
        <f t="shared" si="19"/>
        <v>0</v>
      </c>
      <c r="AB14" s="11">
        <f t="shared" si="20"/>
        <v>0</v>
      </c>
      <c r="AC14" s="11">
        <f t="shared" si="21"/>
        <v>0</v>
      </c>
      <c r="AD14" s="16">
        <f t="shared" si="1"/>
        <v>0</v>
      </c>
    </row>
    <row r="15" spans="1:30" outlineLevel="1" x14ac:dyDescent="0.25">
      <c r="A15" s="9">
        <v>5</v>
      </c>
      <c r="B15" s="3">
        <v>66.48</v>
      </c>
      <c r="C15" s="3">
        <v>66.489999999999995</v>
      </c>
      <c r="D15" s="3">
        <v>66.45</v>
      </c>
      <c r="E15" s="3">
        <v>66.459999999999994</v>
      </c>
      <c r="F15" s="20">
        <f t="shared" si="2"/>
        <v>0</v>
      </c>
      <c r="G15" s="6">
        <f t="shared" si="3"/>
        <v>66.47</v>
      </c>
      <c r="H15" s="6">
        <f t="shared" si="9"/>
        <v>0.33</v>
      </c>
      <c r="I15" s="6">
        <f t="shared" si="4"/>
        <v>66.44019999999999</v>
      </c>
      <c r="J15" s="5">
        <f t="shared" si="10"/>
        <v>2</v>
      </c>
      <c r="K15" s="6">
        <f t="shared" si="11"/>
        <v>4.9999999999997158E-2</v>
      </c>
      <c r="L15" s="6">
        <f t="shared" si="12"/>
        <v>66.52</v>
      </c>
      <c r="M15" s="5">
        <f t="shared" si="13"/>
        <v>6</v>
      </c>
      <c r="N15" s="6">
        <f t="shared" si="14"/>
        <v>0.33333333333333331</v>
      </c>
      <c r="O15" s="11">
        <f t="shared" si="5"/>
        <v>0</v>
      </c>
      <c r="P15" s="11">
        <f t="shared" si="6"/>
        <v>1</v>
      </c>
      <c r="Q15" s="11">
        <f t="shared" si="7"/>
        <v>0</v>
      </c>
      <c r="R15" s="21">
        <f t="shared" si="15"/>
        <v>3</v>
      </c>
      <c r="S15" s="6">
        <f t="shared" si="16"/>
        <v>4</v>
      </c>
      <c r="T15" s="12">
        <f t="shared" si="22"/>
        <v>0</v>
      </c>
      <c r="U15" s="12">
        <f t="shared" si="8"/>
        <v>0</v>
      </c>
      <c r="V15" s="24">
        <f t="shared" si="17"/>
        <v>0.03</v>
      </c>
      <c r="W15" s="6">
        <f t="shared" si="23"/>
        <v>0</v>
      </c>
      <c r="X15" s="6">
        <f t="shared" si="24"/>
        <v>0</v>
      </c>
      <c r="Y15" s="6">
        <f t="shared" si="25"/>
        <v>0</v>
      </c>
      <c r="Z15" s="6">
        <f t="shared" si="18"/>
        <v>1</v>
      </c>
      <c r="AA15" s="6">
        <f t="shared" si="19"/>
        <v>1</v>
      </c>
      <c r="AB15" s="11">
        <f t="shared" si="20"/>
        <v>0</v>
      </c>
      <c r="AC15" s="11">
        <f t="shared" si="21"/>
        <v>0</v>
      </c>
      <c r="AD15" s="16">
        <f t="shared" si="1"/>
        <v>0</v>
      </c>
    </row>
    <row r="16" spans="1:30" outlineLevel="1" x14ac:dyDescent="0.25">
      <c r="A16" s="9">
        <v>6</v>
      </c>
      <c r="B16" s="3">
        <v>66.459999999999994</v>
      </c>
      <c r="C16" s="3">
        <v>66.48</v>
      </c>
      <c r="D16" s="3">
        <v>66.41</v>
      </c>
      <c r="E16" s="3">
        <v>66.41</v>
      </c>
      <c r="F16" s="20">
        <f t="shared" si="2"/>
        <v>-0.03</v>
      </c>
      <c r="G16" s="6">
        <f t="shared" si="3"/>
        <v>66.45</v>
      </c>
      <c r="H16" s="6">
        <f t="shared" si="9"/>
        <v>0.33</v>
      </c>
      <c r="I16" s="6">
        <f t="shared" si="4"/>
        <v>66.383600000000001</v>
      </c>
      <c r="J16" s="5">
        <f t="shared" si="10"/>
        <v>2.6</v>
      </c>
      <c r="K16" s="6">
        <f t="shared" si="11"/>
        <v>3.9999999999992042E-2</v>
      </c>
      <c r="L16" s="6">
        <f t="shared" si="12"/>
        <v>66.489999999999995</v>
      </c>
      <c r="M16" s="5">
        <f t="shared" si="13"/>
        <v>8</v>
      </c>
      <c r="N16" s="6">
        <f t="shared" si="14"/>
        <v>0.32500000000000001</v>
      </c>
      <c r="O16" s="11">
        <f t="shared" si="5"/>
        <v>0</v>
      </c>
      <c r="P16" s="11">
        <f t="shared" si="6"/>
        <v>1</v>
      </c>
      <c r="Q16" s="11">
        <f t="shared" si="7"/>
        <v>0</v>
      </c>
      <c r="R16" s="21">
        <f t="shared" si="15"/>
        <v>3</v>
      </c>
      <c r="S16" s="6">
        <f t="shared" si="16"/>
        <v>4</v>
      </c>
      <c r="T16" s="12">
        <f t="shared" si="22"/>
        <v>0</v>
      </c>
      <c r="U16" s="12">
        <f t="shared" si="8"/>
        <v>0</v>
      </c>
      <c r="V16" s="24">
        <f t="shared" si="17"/>
        <v>0.03</v>
      </c>
      <c r="W16" s="6">
        <f t="shared" si="23"/>
        <v>0</v>
      </c>
      <c r="X16" s="6">
        <f t="shared" si="24"/>
        <v>0</v>
      </c>
      <c r="Y16" s="6">
        <f t="shared" si="25"/>
        <v>0</v>
      </c>
      <c r="Z16" s="6">
        <f t="shared" si="18"/>
        <v>1</v>
      </c>
      <c r="AA16" s="6">
        <f t="shared" si="19"/>
        <v>1</v>
      </c>
      <c r="AB16" s="11">
        <f t="shared" si="20"/>
        <v>0</v>
      </c>
      <c r="AC16" s="11">
        <f t="shared" si="21"/>
        <v>0</v>
      </c>
      <c r="AD16" s="16">
        <f t="shared" si="1"/>
        <v>0</v>
      </c>
    </row>
    <row r="17" spans="1:30" outlineLevel="1" x14ac:dyDescent="0.25">
      <c r="A17" s="9">
        <v>7</v>
      </c>
      <c r="B17" s="3">
        <v>66.41</v>
      </c>
      <c r="C17" s="3">
        <v>66.430000000000007</v>
      </c>
      <c r="D17" s="3">
        <v>66.39</v>
      </c>
      <c r="E17" s="3">
        <v>66.41</v>
      </c>
      <c r="F17" s="20">
        <f t="shared" si="2"/>
        <v>-0.02</v>
      </c>
      <c r="G17" s="6">
        <f t="shared" si="3"/>
        <v>66.42</v>
      </c>
      <c r="H17" s="6">
        <f t="shared" si="9"/>
        <v>0.33</v>
      </c>
      <c r="I17" s="6">
        <f t="shared" si="4"/>
        <v>0</v>
      </c>
      <c r="J17" s="5">
        <f t="shared" si="10"/>
        <v>0</v>
      </c>
      <c r="K17" s="6">
        <f t="shared" si="11"/>
        <v>0</v>
      </c>
      <c r="L17" s="6">
        <f t="shared" si="12"/>
        <v>0</v>
      </c>
      <c r="M17" s="5">
        <f t="shared" si="13"/>
        <v>0</v>
      </c>
      <c r="N17" s="6" t="e">
        <f t="shared" si="14"/>
        <v>#DIV/0!</v>
      </c>
      <c r="O17" s="11">
        <f t="shared" si="5"/>
        <v>2</v>
      </c>
      <c r="P17" s="11">
        <f t="shared" si="6"/>
        <v>0</v>
      </c>
      <c r="Q17" s="11">
        <f t="shared" si="7"/>
        <v>0</v>
      </c>
      <c r="R17" s="21">
        <f t="shared" si="15"/>
        <v>3</v>
      </c>
      <c r="S17" s="6">
        <f t="shared" si="16"/>
        <v>4</v>
      </c>
      <c r="T17" s="12">
        <f t="shared" si="22"/>
        <v>0</v>
      </c>
      <c r="U17" s="12">
        <f t="shared" si="8"/>
        <v>0</v>
      </c>
      <c r="V17" s="24">
        <f t="shared" si="17"/>
        <v>0.03</v>
      </c>
      <c r="W17" s="6">
        <f t="shared" si="23"/>
        <v>0</v>
      </c>
      <c r="X17" s="6">
        <f t="shared" si="24"/>
        <v>0</v>
      </c>
      <c r="Y17" s="6">
        <f t="shared" si="25"/>
        <v>0</v>
      </c>
      <c r="Z17" s="6">
        <f t="shared" si="18"/>
        <v>0</v>
      </c>
      <c r="AA17" s="6">
        <f t="shared" si="19"/>
        <v>0</v>
      </c>
      <c r="AB17" s="11">
        <f t="shared" si="20"/>
        <v>0</v>
      </c>
      <c r="AC17" s="11">
        <f t="shared" si="21"/>
        <v>0</v>
      </c>
      <c r="AD17" s="16">
        <f t="shared" si="1"/>
        <v>0</v>
      </c>
    </row>
    <row r="18" spans="1:30" outlineLevel="1" x14ac:dyDescent="0.25">
      <c r="A18" s="9">
        <v>8</v>
      </c>
      <c r="B18" s="3">
        <v>66.41</v>
      </c>
      <c r="C18" s="3">
        <v>66.48</v>
      </c>
      <c r="D18" s="3">
        <v>66.38</v>
      </c>
      <c r="E18" s="3">
        <v>66.48</v>
      </c>
      <c r="F18" s="20">
        <f t="shared" si="2"/>
        <v>0.04</v>
      </c>
      <c r="G18" s="6">
        <f t="shared" si="3"/>
        <v>66.430000000000007</v>
      </c>
      <c r="H18" s="6">
        <f t="shared" si="9"/>
        <v>0.33</v>
      </c>
      <c r="I18" s="6">
        <f t="shared" si="4"/>
        <v>66.509700000000009</v>
      </c>
      <c r="J18" s="5">
        <f t="shared" si="10"/>
        <v>3</v>
      </c>
      <c r="K18" s="6">
        <f t="shared" si="11"/>
        <v>4.0000000000006253E-2</v>
      </c>
      <c r="L18" s="6">
        <f t="shared" si="12"/>
        <v>66.39</v>
      </c>
      <c r="M18" s="5">
        <f t="shared" si="13"/>
        <v>9</v>
      </c>
      <c r="N18" s="6">
        <f t="shared" si="14"/>
        <v>0.33333333333333331</v>
      </c>
      <c r="O18" s="11">
        <f t="shared" si="5"/>
        <v>1</v>
      </c>
      <c r="P18" s="11">
        <f t="shared" si="6"/>
        <v>1</v>
      </c>
      <c r="Q18" s="11">
        <f t="shared" si="7"/>
        <v>1</v>
      </c>
      <c r="R18" s="21">
        <f t="shared" si="15"/>
        <v>3</v>
      </c>
      <c r="S18" s="6">
        <f t="shared" si="16"/>
        <v>4</v>
      </c>
      <c r="T18" s="12">
        <f t="shared" si="22"/>
        <v>0</v>
      </c>
      <c r="U18" s="12">
        <f t="shared" si="8"/>
        <v>0</v>
      </c>
      <c r="V18" s="24">
        <f t="shared" si="17"/>
        <v>0.03</v>
      </c>
      <c r="W18" s="6">
        <f t="shared" si="23"/>
        <v>0</v>
      </c>
      <c r="X18" s="6">
        <f t="shared" si="24"/>
        <v>0</v>
      </c>
      <c r="Y18" s="6">
        <f t="shared" si="25"/>
        <v>0</v>
      </c>
      <c r="Z18" s="6">
        <f t="shared" si="18"/>
        <v>1</v>
      </c>
      <c r="AA18" s="6">
        <f t="shared" si="19"/>
        <v>1</v>
      </c>
      <c r="AB18" s="11">
        <f t="shared" si="20"/>
        <v>0</v>
      </c>
      <c r="AC18" s="11">
        <f t="shared" si="21"/>
        <v>0</v>
      </c>
      <c r="AD18" s="16">
        <f t="shared" si="1"/>
        <v>0</v>
      </c>
    </row>
    <row r="19" spans="1:30" outlineLevel="1" x14ac:dyDescent="0.25">
      <c r="A19" s="9">
        <v>9</v>
      </c>
      <c r="B19" s="3">
        <v>66.47</v>
      </c>
      <c r="C19" s="3">
        <v>66.540000000000006</v>
      </c>
      <c r="D19" s="3">
        <v>66.47</v>
      </c>
      <c r="E19" s="3">
        <v>66.52</v>
      </c>
      <c r="F19" s="20">
        <f t="shared" si="2"/>
        <v>0.06</v>
      </c>
      <c r="G19" s="6">
        <f t="shared" si="3"/>
        <v>66.48</v>
      </c>
      <c r="H19" s="6">
        <f t="shared" si="9"/>
        <v>0.33</v>
      </c>
      <c r="I19" s="6">
        <f t="shared" si="4"/>
        <v>66.566199999999995</v>
      </c>
      <c r="J19" s="5">
        <f t="shared" si="10"/>
        <v>4.5999999999999996</v>
      </c>
      <c r="K19" s="6">
        <f t="shared" si="11"/>
        <v>0.10000000000000853</v>
      </c>
      <c r="L19" s="6">
        <f t="shared" si="12"/>
        <v>66.38</v>
      </c>
      <c r="M19" s="5">
        <f t="shared" si="13"/>
        <v>14</v>
      </c>
      <c r="N19" s="6">
        <f t="shared" si="14"/>
        <v>0.32857142857142857</v>
      </c>
      <c r="O19" s="11">
        <f t="shared" si="5"/>
        <v>1</v>
      </c>
      <c r="P19" s="11">
        <f t="shared" si="6"/>
        <v>1</v>
      </c>
      <c r="Q19" s="11">
        <f t="shared" si="7"/>
        <v>1</v>
      </c>
      <c r="R19" s="21">
        <f t="shared" si="15"/>
        <v>3</v>
      </c>
      <c r="S19" s="6">
        <f t="shared" si="16"/>
        <v>4</v>
      </c>
      <c r="T19" s="12">
        <f t="shared" si="22"/>
        <v>1</v>
      </c>
      <c r="U19" s="12">
        <f t="shared" si="8"/>
        <v>1</v>
      </c>
      <c r="V19" s="24">
        <f t="shared" si="17"/>
        <v>0.03</v>
      </c>
      <c r="W19" s="6">
        <f t="shared" si="23"/>
        <v>66.489999999999995</v>
      </c>
      <c r="X19" s="6">
        <f t="shared" si="24"/>
        <v>66.38</v>
      </c>
      <c r="Y19" s="6">
        <f t="shared" si="25"/>
        <v>66.566199999999995</v>
      </c>
      <c r="Z19" s="6">
        <f t="shared" si="18"/>
        <v>1</v>
      </c>
      <c r="AA19" s="6">
        <f t="shared" si="19"/>
        <v>1</v>
      </c>
      <c r="AB19" s="11">
        <f t="shared" si="20"/>
        <v>0</v>
      </c>
      <c r="AC19" s="11">
        <f t="shared" si="21"/>
        <v>0</v>
      </c>
      <c r="AD19" s="16">
        <f t="shared" si="1"/>
        <v>1</v>
      </c>
    </row>
    <row r="20" spans="1:30" outlineLevel="1" x14ac:dyDescent="0.25">
      <c r="A20" s="9">
        <v>10</v>
      </c>
      <c r="B20" s="3">
        <v>66.52</v>
      </c>
      <c r="C20" s="3">
        <v>66.53</v>
      </c>
      <c r="D20" s="3">
        <v>66.459999999999994</v>
      </c>
      <c r="E20" s="3">
        <v>66.510000000000005</v>
      </c>
      <c r="F20" s="20">
        <f t="shared" si="2"/>
        <v>-0.01</v>
      </c>
      <c r="G20" s="6">
        <f t="shared" si="3"/>
        <v>66.510000000000005</v>
      </c>
      <c r="H20" s="6">
        <f t="shared" si="9"/>
        <v>0.33</v>
      </c>
      <c r="I20" s="6">
        <f t="shared" si="4"/>
        <v>66.486900000000006</v>
      </c>
      <c r="J20" s="5">
        <f t="shared" si="10"/>
        <v>2.2999999999999998</v>
      </c>
      <c r="K20" s="6">
        <f t="shared" si="11"/>
        <v>7.000000000000739E-2</v>
      </c>
      <c r="L20" s="6">
        <f t="shared" si="12"/>
        <v>66.580000000000013</v>
      </c>
      <c r="M20" s="5">
        <f t="shared" si="13"/>
        <v>7</v>
      </c>
      <c r="N20" s="6">
        <f t="shared" si="14"/>
        <v>0.32857142857142857</v>
      </c>
      <c r="O20" s="11">
        <f t="shared" si="5"/>
        <v>0</v>
      </c>
      <c r="P20" s="11">
        <f t="shared" si="6"/>
        <v>1</v>
      </c>
      <c r="Q20" s="11">
        <f t="shared" si="7"/>
        <v>0</v>
      </c>
      <c r="R20" s="21">
        <f t="shared" si="15"/>
        <v>3</v>
      </c>
      <c r="S20" s="6">
        <f t="shared" si="16"/>
        <v>4</v>
      </c>
      <c r="T20" s="12">
        <f t="shared" si="22"/>
        <v>0</v>
      </c>
      <c r="U20" s="12">
        <f t="shared" si="8"/>
        <v>0</v>
      </c>
      <c r="V20" s="24">
        <f t="shared" si="17"/>
        <v>0.03</v>
      </c>
      <c r="W20" s="6">
        <f t="shared" si="23"/>
        <v>0</v>
      </c>
      <c r="X20" s="6">
        <f t="shared" si="24"/>
        <v>0</v>
      </c>
      <c r="Y20" s="6">
        <f t="shared" si="25"/>
        <v>0</v>
      </c>
      <c r="Z20" s="6">
        <f t="shared" si="18"/>
        <v>1</v>
      </c>
      <c r="AA20" s="6">
        <f t="shared" si="19"/>
        <v>1</v>
      </c>
      <c r="AB20" s="11">
        <f t="shared" si="20"/>
        <v>0</v>
      </c>
      <c r="AC20" s="11">
        <f t="shared" si="21"/>
        <v>0</v>
      </c>
      <c r="AD20" s="16">
        <f t="shared" si="1"/>
        <v>0</v>
      </c>
    </row>
    <row r="21" spans="1:30" outlineLevel="1" x14ac:dyDescent="0.25">
      <c r="A21" s="9">
        <v>11</v>
      </c>
      <c r="B21" s="3">
        <v>66.52</v>
      </c>
      <c r="C21" s="3">
        <v>66.52</v>
      </c>
      <c r="D21" s="3">
        <v>66.430000000000007</v>
      </c>
      <c r="E21" s="3">
        <v>66.47</v>
      </c>
      <c r="F21" s="20">
        <f t="shared" si="2"/>
        <v>-0.03</v>
      </c>
      <c r="G21" s="6">
        <f t="shared" si="3"/>
        <v>66.489999999999995</v>
      </c>
      <c r="H21" s="6">
        <f t="shared" si="9"/>
        <v>0.33</v>
      </c>
      <c r="I21" s="6">
        <f t="shared" si="4"/>
        <v>66.440299999999993</v>
      </c>
      <c r="J21" s="5">
        <f t="shared" si="10"/>
        <v>3</v>
      </c>
      <c r="K21" s="6">
        <f t="shared" si="11"/>
        <v>7.000000000000739E-2</v>
      </c>
      <c r="L21" s="6">
        <f t="shared" si="12"/>
        <v>66.56</v>
      </c>
      <c r="M21" s="5">
        <f t="shared" si="13"/>
        <v>9</v>
      </c>
      <c r="N21" s="6">
        <f t="shared" si="14"/>
        <v>0.33333333333333331</v>
      </c>
      <c r="O21" s="11">
        <f t="shared" si="5"/>
        <v>0</v>
      </c>
      <c r="P21" s="11">
        <f t="shared" si="6"/>
        <v>1</v>
      </c>
      <c r="Q21" s="11">
        <f t="shared" si="7"/>
        <v>0</v>
      </c>
      <c r="R21" s="21">
        <f t="shared" si="15"/>
        <v>3</v>
      </c>
      <c r="S21" s="6">
        <f t="shared" si="16"/>
        <v>4</v>
      </c>
      <c r="T21" s="12">
        <f t="shared" si="22"/>
        <v>0</v>
      </c>
      <c r="U21" s="12">
        <f t="shared" si="8"/>
        <v>0</v>
      </c>
      <c r="V21" s="24">
        <f t="shared" si="17"/>
        <v>0.03</v>
      </c>
      <c r="W21" s="6">
        <f t="shared" si="23"/>
        <v>0</v>
      </c>
      <c r="X21" s="6">
        <f t="shared" si="24"/>
        <v>0</v>
      </c>
      <c r="Y21" s="6">
        <f t="shared" si="25"/>
        <v>0</v>
      </c>
      <c r="Z21" s="6">
        <f t="shared" si="18"/>
        <v>1</v>
      </c>
      <c r="AA21" s="6">
        <f t="shared" si="19"/>
        <v>1</v>
      </c>
      <c r="AB21" s="11">
        <f t="shared" si="20"/>
        <v>0</v>
      </c>
      <c r="AC21" s="11">
        <f t="shared" si="21"/>
        <v>0</v>
      </c>
      <c r="AD21" s="16">
        <f t="shared" si="1"/>
        <v>0</v>
      </c>
    </row>
    <row r="22" spans="1:30" outlineLevel="1" x14ac:dyDescent="0.25">
      <c r="A22" s="9">
        <v>12</v>
      </c>
      <c r="B22" s="3">
        <v>66.47</v>
      </c>
      <c r="C22" s="3">
        <v>66.5</v>
      </c>
      <c r="D22" s="3">
        <v>66.45</v>
      </c>
      <c r="E22" s="3">
        <v>66.48</v>
      </c>
      <c r="F22" s="20">
        <f t="shared" si="2"/>
        <v>0</v>
      </c>
      <c r="G22" s="6">
        <f t="shared" si="3"/>
        <v>66.48</v>
      </c>
      <c r="H22" s="6">
        <f t="shared" si="9"/>
        <v>0.33</v>
      </c>
      <c r="I22" s="6">
        <f t="shared" si="4"/>
        <v>66.509700000000009</v>
      </c>
      <c r="J22" s="5">
        <f t="shared" si="10"/>
        <v>3</v>
      </c>
      <c r="K22" s="6">
        <f t="shared" si="11"/>
        <v>8.99999999999892E-2</v>
      </c>
      <c r="L22" s="6">
        <f t="shared" si="12"/>
        <v>66.390000000000015</v>
      </c>
      <c r="M22" s="5">
        <f t="shared" si="13"/>
        <v>9</v>
      </c>
      <c r="N22" s="6">
        <f t="shared" si="14"/>
        <v>0.33333333333333331</v>
      </c>
      <c r="O22" s="11">
        <f t="shared" si="5"/>
        <v>1</v>
      </c>
      <c r="P22" s="11">
        <f t="shared" si="6"/>
        <v>1</v>
      </c>
      <c r="Q22" s="11">
        <f t="shared" si="7"/>
        <v>1</v>
      </c>
      <c r="R22" s="21">
        <f t="shared" si="15"/>
        <v>3</v>
      </c>
      <c r="S22" s="6">
        <f t="shared" si="16"/>
        <v>4</v>
      </c>
      <c r="T22" s="12">
        <f t="shared" si="22"/>
        <v>0</v>
      </c>
      <c r="U22" s="12">
        <f t="shared" si="8"/>
        <v>0</v>
      </c>
      <c r="V22" s="24">
        <f t="shared" si="17"/>
        <v>0.03</v>
      </c>
      <c r="W22" s="6">
        <f t="shared" si="23"/>
        <v>0</v>
      </c>
      <c r="X22" s="6">
        <f t="shared" si="24"/>
        <v>0</v>
      </c>
      <c r="Y22" s="6">
        <f t="shared" si="25"/>
        <v>0</v>
      </c>
      <c r="Z22" s="6">
        <f t="shared" si="18"/>
        <v>1</v>
      </c>
      <c r="AA22" s="6">
        <f t="shared" si="19"/>
        <v>1</v>
      </c>
      <c r="AB22" s="11">
        <f t="shared" si="20"/>
        <v>0</v>
      </c>
      <c r="AC22" s="11">
        <f t="shared" si="21"/>
        <v>0</v>
      </c>
      <c r="AD22" s="16">
        <f t="shared" si="1"/>
        <v>0</v>
      </c>
    </row>
    <row r="23" spans="1:30" outlineLevel="1" x14ac:dyDescent="0.25">
      <c r="A23" s="9">
        <v>13</v>
      </c>
      <c r="B23" s="3">
        <v>66.48</v>
      </c>
      <c r="C23" s="3">
        <v>66.55</v>
      </c>
      <c r="D23" s="3">
        <v>66.47</v>
      </c>
      <c r="E23" s="3">
        <v>66.55</v>
      </c>
      <c r="F23" s="20">
        <f t="shared" si="2"/>
        <v>0.05</v>
      </c>
      <c r="G23" s="6">
        <f t="shared" si="3"/>
        <v>66.5</v>
      </c>
      <c r="H23" s="6">
        <f t="shared" si="9"/>
        <v>0.33</v>
      </c>
      <c r="I23" s="6">
        <f t="shared" si="4"/>
        <v>66.582999999999998</v>
      </c>
      <c r="J23" s="5">
        <f t="shared" si="10"/>
        <v>3.3</v>
      </c>
      <c r="K23" s="6">
        <f t="shared" si="11"/>
        <v>4.9999999999997158E-2</v>
      </c>
      <c r="L23" s="6">
        <f t="shared" si="12"/>
        <v>66.45</v>
      </c>
      <c r="M23" s="5">
        <f t="shared" si="13"/>
        <v>10</v>
      </c>
      <c r="N23" s="6">
        <f t="shared" si="14"/>
        <v>0.32999999999999996</v>
      </c>
      <c r="O23" s="11">
        <f t="shared" si="5"/>
        <v>1</v>
      </c>
      <c r="P23" s="11">
        <f t="shared" si="6"/>
        <v>1</v>
      </c>
      <c r="Q23" s="11">
        <f t="shared" si="7"/>
        <v>1</v>
      </c>
      <c r="R23" s="21">
        <f t="shared" si="15"/>
        <v>3</v>
      </c>
      <c r="S23" s="6">
        <f t="shared" si="16"/>
        <v>4</v>
      </c>
      <c r="T23" s="12">
        <f t="shared" si="22"/>
        <v>0</v>
      </c>
      <c r="U23" s="12">
        <f t="shared" si="8"/>
        <v>0</v>
      </c>
      <c r="V23" s="24">
        <f t="shared" si="17"/>
        <v>0.03</v>
      </c>
      <c r="W23" s="6">
        <f t="shared" si="23"/>
        <v>0</v>
      </c>
      <c r="X23" s="6">
        <f t="shared" si="24"/>
        <v>0</v>
      </c>
      <c r="Y23" s="6">
        <f t="shared" si="25"/>
        <v>0</v>
      </c>
      <c r="Z23" s="6">
        <f t="shared" si="18"/>
        <v>1</v>
      </c>
      <c r="AA23" s="6">
        <f t="shared" si="19"/>
        <v>1</v>
      </c>
      <c r="AB23" s="11">
        <f t="shared" si="20"/>
        <v>0</v>
      </c>
      <c r="AC23" s="11">
        <f t="shared" si="21"/>
        <v>0</v>
      </c>
      <c r="AD23" s="16">
        <f t="shared" si="1"/>
        <v>0</v>
      </c>
    </row>
    <row r="24" spans="1:30" outlineLevel="1" x14ac:dyDescent="0.25">
      <c r="A24" s="9">
        <v>14</v>
      </c>
      <c r="B24" s="3">
        <v>66.55</v>
      </c>
      <c r="C24" s="3">
        <v>66.61</v>
      </c>
      <c r="D24" s="3">
        <v>66.53</v>
      </c>
      <c r="E24" s="3">
        <v>66.599999999999994</v>
      </c>
      <c r="F24" s="20">
        <f t="shared" si="2"/>
        <v>0.06</v>
      </c>
      <c r="G24" s="6">
        <f t="shared" si="3"/>
        <v>66.55</v>
      </c>
      <c r="H24" s="6">
        <f t="shared" si="9"/>
        <v>0.33</v>
      </c>
      <c r="I24" s="6">
        <f t="shared" si="4"/>
        <v>66.642899999999997</v>
      </c>
      <c r="J24" s="5">
        <f t="shared" si="10"/>
        <v>4.3</v>
      </c>
      <c r="K24" s="6">
        <f t="shared" si="11"/>
        <v>7.9999999999998295E-2</v>
      </c>
      <c r="L24" s="6">
        <f t="shared" si="12"/>
        <v>66.47</v>
      </c>
      <c r="M24" s="5">
        <f t="shared" si="13"/>
        <v>13</v>
      </c>
      <c r="N24" s="6">
        <f t="shared" si="14"/>
        <v>0.33076923076923076</v>
      </c>
      <c r="O24" s="11">
        <f t="shared" si="5"/>
        <v>1</v>
      </c>
      <c r="P24" s="11">
        <f t="shared" si="6"/>
        <v>1</v>
      </c>
      <c r="Q24" s="11">
        <f t="shared" si="7"/>
        <v>1</v>
      </c>
      <c r="R24" s="21">
        <f t="shared" si="15"/>
        <v>3</v>
      </c>
      <c r="S24" s="6">
        <f t="shared" si="16"/>
        <v>4</v>
      </c>
      <c r="T24" s="12">
        <f t="shared" si="22"/>
        <v>1</v>
      </c>
      <c r="U24" s="12">
        <f t="shared" si="8"/>
        <v>1</v>
      </c>
      <c r="V24" s="24">
        <f t="shared" si="17"/>
        <v>0.03</v>
      </c>
      <c r="W24" s="6">
        <f t="shared" si="23"/>
        <v>66.569999999999993</v>
      </c>
      <c r="X24" s="6">
        <f t="shared" si="24"/>
        <v>66.47</v>
      </c>
      <c r="Y24" s="6">
        <f t="shared" si="25"/>
        <v>66.642899999999997</v>
      </c>
      <c r="Z24" s="6">
        <f t="shared" si="18"/>
        <v>1</v>
      </c>
      <c r="AA24" s="6">
        <f t="shared" si="19"/>
        <v>1</v>
      </c>
      <c r="AB24" s="11">
        <f t="shared" si="20"/>
        <v>0</v>
      </c>
      <c r="AC24" s="11">
        <f t="shared" si="21"/>
        <v>0</v>
      </c>
      <c r="AD24" s="16">
        <f t="shared" si="1"/>
        <v>1</v>
      </c>
    </row>
    <row r="25" spans="1:30" outlineLevel="1" x14ac:dyDescent="0.25">
      <c r="A25" s="9">
        <v>15</v>
      </c>
      <c r="B25" s="3">
        <v>66.599999999999994</v>
      </c>
      <c r="C25" s="3">
        <v>66.63</v>
      </c>
      <c r="D25" s="3">
        <v>66.52</v>
      </c>
      <c r="E25" s="3">
        <v>66.55</v>
      </c>
      <c r="F25" s="20">
        <f t="shared" si="2"/>
        <v>-0.01</v>
      </c>
      <c r="G25" s="6">
        <f t="shared" si="3"/>
        <v>66.569999999999993</v>
      </c>
      <c r="H25" s="6">
        <f t="shared" si="9"/>
        <v>0.33</v>
      </c>
      <c r="I25" s="6">
        <f t="shared" si="4"/>
        <v>66.516999999999996</v>
      </c>
      <c r="J25" s="5">
        <f t="shared" si="10"/>
        <v>3.3</v>
      </c>
      <c r="K25" s="6">
        <f t="shared" si="11"/>
        <v>7.9999999999998295E-2</v>
      </c>
      <c r="L25" s="6">
        <f t="shared" si="12"/>
        <v>66.649999999999991</v>
      </c>
      <c r="M25" s="5">
        <f t="shared" si="13"/>
        <v>10</v>
      </c>
      <c r="N25" s="6">
        <f t="shared" si="14"/>
        <v>0.32999999999999996</v>
      </c>
      <c r="O25" s="11">
        <f t="shared" si="5"/>
        <v>0</v>
      </c>
      <c r="P25" s="11">
        <f t="shared" si="6"/>
        <v>1</v>
      </c>
      <c r="Q25" s="11">
        <f t="shared" si="7"/>
        <v>0</v>
      </c>
      <c r="R25" s="21">
        <f t="shared" si="15"/>
        <v>3</v>
      </c>
      <c r="S25" s="6">
        <f t="shared" si="16"/>
        <v>4</v>
      </c>
      <c r="T25" s="12">
        <f t="shared" si="22"/>
        <v>0</v>
      </c>
      <c r="U25" s="12">
        <f t="shared" si="8"/>
        <v>0</v>
      </c>
      <c r="V25" s="24">
        <f t="shared" si="17"/>
        <v>0.03</v>
      </c>
      <c r="W25" s="6">
        <f t="shared" si="23"/>
        <v>0</v>
      </c>
      <c r="X25" s="6">
        <f t="shared" si="24"/>
        <v>0</v>
      </c>
      <c r="Y25" s="6">
        <f t="shared" si="25"/>
        <v>0</v>
      </c>
      <c r="Z25" s="6">
        <f t="shared" si="18"/>
        <v>1</v>
      </c>
      <c r="AA25" s="6">
        <f t="shared" si="19"/>
        <v>1</v>
      </c>
      <c r="AB25" s="11">
        <f t="shared" si="20"/>
        <v>0</v>
      </c>
      <c r="AC25" s="11">
        <f t="shared" si="21"/>
        <v>0</v>
      </c>
      <c r="AD25" s="16">
        <f t="shared" si="1"/>
        <v>0</v>
      </c>
    </row>
    <row r="26" spans="1:30" outlineLevel="1" x14ac:dyDescent="0.25">
      <c r="A26" s="9">
        <v>16</v>
      </c>
      <c r="B26" s="3">
        <v>66.55</v>
      </c>
      <c r="C26" s="3">
        <v>66.62</v>
      </c>
      <c r="D26" s="3">
        <v>66.55</v>
      </c>
      <c r="E26" s="3">
        <v>66.59</v>
      </c>
      <c r="F26" s="20">
        <f t="shared" si="2"/>
        <v>0.02</v>
      </c>
      <c r="G26" s="6">
        <f t="shared" si="3"/>
        <v>66.58</v>
      </c>
      <c r="H26" s="6">
        <f t="shared" si="9"/>
        <v>0.33</v>
      </c>
      <c r="I26" s="6">
        <f t="shared" si="4"/>
        <v>0</v>
      </c>
      <c r="J26" s="5">
        <f t="shared" si="10"/>
        <v>0</v>
      </c>
      <c r="K26" s="6">
        <f t="shared" si="11"/>
        <v>0</v>
      </c>
      <c r="L26" s="6">
        <f t="shared" si="12"/>
        <v>0</v>
      </c>
      <c r="M26" s="5">
        <f t="shared" si="13"/>
        <v>0</v>
      </c>
      <c r="N26" s="6" t="e">
        <f t="shared" si="14"/>
        <v>#DIV/0!</v>
      </c>
      <c r="O26" s="11">
        <f t="shared" si="5"/>
        <v>2</v>
      </c>
      <c r="P26" s="11">
        <f t="shared" si="6"/>
        <v>0</v>
      </c>
      <c r="Q26" s="11">
        <f t="shared" si="7"/>
        <v>0</v>
      </c>
      <c r="R26" s="21">
        <f t="shared" si="15"/>
        <v>3</v>
      </c>
      <c r="S26" s="6">
        <f t="shared" si="16"/>
        <v>4</v>
      </c>
      <c r="T26" s="12">
        <f t="shared" si="22"/>
        <v>0</v>
      </c>
      <c r="U26" s="12">
        <f t="shared" si="8"/>
        <v>0</v>
      </c>
      <c r="V26" s="24">
        <f t="shared" si="17"/>
        <v>0.03</v>
      </c>
      <c r="W26" s="6">
        <f t="shared" si="23"/>
        <v>0</v>
      </c>
      <c r="X26" s="6">
        <f t="shared" si="24"/>
        <v>0</v>
      </c>
      <c r="Y26" s="6">
        <f t="shared" si="25"/>
        <v>0</v>
      </c>
      <c r="Z26" s="6">
        <f t="shared" si="18"/>
        <v>0</v>
      </c>
      <c r="AA26" s="6">
        <f t="shared" si="19"/>
        <v>0</v>
      </c>
      <c r="AB26" s="11">
        <f t="shared" si="20"/>
        <v>0</v>
      </c>
      <c r="AC26" s="11">
        <f t="shared" si="21"/>
        <v>0</v>
      </c>
      <c r="AD26" s="16">
        <f t="shared" si="1"/>
        <v>0</v>
      </c>
    </row>
    <row r="27" spans="1:30" outlineLevel="1" x14ac:dyDescent="0.25">
      <c r="A27" s="9">
        <v>17</v>
      </c>
      <c r="B27" s="3">
        <v>66.59</v>
      </c>
      <c r="C27" s="3">
        <v>66.59</v>
      </c>
      <c r="D27" s="3">
        <v>66.53</v>
      </c>
      <c r="E27" s="3">
        <v>66.540000000000006</v>
      </c>
      <c r="F27" s="20">
        <f t="shared" si="2"/>
        <v>-0.03</v>
      </c>
      <c r="G27" s="6">
        <f t="shared" si="3"/>
        <v>66.569999999999993</v>
      </c>
      <c r="H27" s="6">
        <f t="shared" si="9"/>
        <v>0.33</v>
      </c>
      <c r="I27" s="6">
        <f t="shared" si="4"/>
        <v>66.507000000000005</v>
      </c>
      <c r="J27" s="5">
        <f t="shared" si="10"/>
        <v>3.3</v>
      </c>
      <c r="K27" s="6">
        <f t="shared" si="11"/>
        <v>7.000000000000739E-2</v>
      </c>
      <c r="L27" s="6">
        <f t="shared" si="12"/>
        <v>66.64</v>
      </c>
      <c r="M27" s="5">
        <f t="shared" si="13"/>
        <v>10</v>
      </c>
      <c r="N27" s="6">
        <f t="shared" si="14"/>
        <v>0.32999999999999996</v>
      </c>
      <c r="O27" s="11">
        <f t="shared" si="5"/>
        <v>0</v>
      </c>
      <c r="P27" s="11">
        <f t="shared" si="6"/>
        <v>1</v>
      </c>
      <c r="Q27" s="11">
        <f t="shared" si="7"/>
        <v>0</v>
      </c>
      <c r="R27" s="21">
        <f t="shared" si="15"/>
        <v>3</v>
      </c>
      <c r="S27" s="6">
        <f t="shared" si="16"/>
        <v>4</v>
      </c>
      <c r="T27" s="12">
        <f t="shared" si="22"/>
        <v>0</v>
      </c>
      <c r="U27" s="12">
        <f t="shared" si="8"/>
        <v>0</v>
      </c>
      <c r="V27" s="24">
        <f t="shared" si="17"/>
        <v>0.03</v>
      </c>
      <c r="W27" s="6">
        <f t="shared" si="23"/>
        <v>0</v>
      </c>
      <c r="X27" s="6">
        <f t="shared" si="24"/>
        <v>0</v>
      </c>
      <c r="Y27" s="6">
        <f t="shared" si="25"/>
        <v>0</v>
      </c>
      <c r="Z27" s="6">
        <f t="shared" si="18"/>
        <v>1</v>
      </c>
      <c r="AA27" s="6">
        <f t="shared" si="19"/>
        <v>1</v>
      </c>
      <c r="AB27" s="11">
        <f t="shared" si="20"/>
        <v>0</v>
      </c>
      <c r="AC27" s="11">
        <f t="shared" si="21"/>
        <v>0</v>
      </c>
      <c r="AD27" s="16">
        <f t="shared" si="1"/>
        <v>0</v>
      </c>
    </row>
    <row r="28" spans="1:30" outlineLevel="1" x14ac:dyDescent="0.25">
      <c r="A28" s="9">
        <v>18</v>
      </c>
      <c r="B28" s="3">
        <v>66.540000000000006</v>
      </c>
      <c r="C28" s="3">
        <v>66.55</v>
      </c>
      <c r="D28" s="3">
        <v>66.48</v>
      </c>
      <c r="E28" s="3">
        <v>66.510000000000005</v>
      </c>
      <c r="F28" s="20">
        <f t="shared" si="2"/>
        <v>-0.04</v>
      </c>
      <c r="G28" s="6">
        <f t="shared" si="3"/>
        <v>66.53</v>
      </c>
      <c r="H28" s="6">
        <f t="shared" si="9"/>
        <v>0.33</v>
      </c>
      <c r="I28" s="6">
        <f t="shared" si="4"/>
        <v>66.48360000000001</v>
      </c>
      <c r="J28" s="5">
        <f t="shared" si="10"/>
        <v>2.6</v>
      </c>
      <c r="K28" s="6">
        <f t="shared" si="11"/>
        <v>6.0000000000002274E-2</v>
      </c>
      <c r="L28" s="6">
        <f t="shared" si="12"/>
        <v>66.59</v>
      </c>
      <c r="M28" s="5">
        <f t="shared" si="13"/>
        <v>8</v>
      </c>
      <c r="N28" s="6">
        <f t="shared" si="14"/>
        <v>0.32500000000000001</v>
      </c>
      <c r="O28" s="11">
        <f t="shared" si="5"/>
        <v>0</v>
      </c>
      <c r="P28" s="11">
        <f t="shared" si="6"/>
        <v>1</v>
      </c>
      <c r="Q28" s="11">
        <f t="shared" si="7"/>
        <v>0</v>
      </c>
      <c r="R28" s="21">
        <f t="shared" si="15"/>
        <v>3</v>
      </c>
      <c r="S28" s="6">
        <f t="shared" si="16"/>
        <v>4</v>
      </c>
      <c r="T28" s="12">
        <f t="shared" si="22"/>
        <v>0</v>
      </c>
      <c r="U28" s="12">
        <f t="shared" si="8"/>
        <v>0</v>
      </c>
      <c r="V28" s="24">
        <f t="shared" si="17"/>
        <v>0.03</v>
      </c>
      <c r="W28" s="6">
        <f t="shared" si="23"/>
        <v>0</v>
      </c>
      <c r="X28" s="6">
        <f t="shared" si="24"/>
        <v>0</v>
      </c>
      <c r="Y28" s="6">
        <f t="shared" si="25"/>
        <v>0</v>
      </c>
      <c r="Z28" s="6">
        <f t="shared" si="18"/>
        <v>1</v>
      </c>
      <c r="AA28" s="6">
        <f t="shared" si="19"/>
        <v>1</v>
      </c>
      <c r="AB28" s="11">
        <f t="shared" si="20"/>
        <v>0</v>
      </c>
      <c r="AC28" s="11">
        <f t="shared" si="21"/>
        <v>0</v>
      </c>
      <c r="AD28" s="16">
        <f t="shared" si="1"/>
        <v>0</v>
      </c>
    </row>
    <row r="29" spans="1:30" outlineLevel="1" x14ac:dyDescent="0.25">
      <c r="A29" s="9">
        <v>19</v>
      </c>
      <c r="B29" s="3">
        <v>66.5</v>
      </c>
      <c r="C29" s="3">
        <v>66.5</v>
      </c>
      <c r="D29" s="3">
        <v>66.44</v>
      </c>
      <c r="E29" s="3">
        <v>66.47</v>
      </c>
      <c r="F29" s="20">
        <f t="shared" si="2"/>
        <v>-0.04</v>
      </c>
      <c r="G29" s="6">
        <f t="shared" si="3"/>
        <v>66.489999999999995</v>
      </c>
      <c r="H29" s="6">
        <f t="shared" si="9"/>
        <v>0.33</v>
      </c>
      <c r="I29" s="6">
        <f t="shared" si="4"/>
        <v>0</v>
      </c>
      <c r="J29" s="5">
        <f t="shared" si="10"/>
        <v>0</v>
      </c>
      <c r="K29" s="6">
        <f t="shared" si="11"/>
        <v>0</v>
      </c>
      <c r="L29" s="6">
        <f t="shared" si="12"/>
        <v>0</v>
      </c>
      <c r="M29" s="5">
        <f t="shared" si="13"/>
        <v>0</v>
      </c>
      <c r="N29" s="6" t="e">
        <f t="shared" si="14"/>
        <v>#DIV/0!</v>
      </c>
      <c r="O29" s="11">
        <f t="shared" si="5"/>
        <v>2</v>
      </c>
      <c r="P29" s="11">
        <f t="shared" si="6"/>
        <v>0</v>
      </c>
      <c r="Q29" s="11">
        <f t="shared" si="7"/>
        <v>0</v>
      </c>
      <c r="R29" s="21">
        <f t="shared" si="15"/>
        <v>3</v>
      </c>
      <c r="S29" s="6">
        <f t="shared" si="16"/>
        <v>4</v>
      </c>
      <c r="T29" s="12">
        <f t="shared" si="22"/>
        <v>0</v>
      </c>
      <c r="U29" s="12">
        <f t="shared" si="8"/>
        <v>0</v>
      </c>
      <c r="V29" s="24">
        <f t="shared" si="17"/>
        <v>0.03</v>
      </c>
      <c r="W29" s="6">
        <f t="shared" si="23"/>
        <v>0</v>
      </c>
      <c r="X29" s="6">
        <f t="shared" si="24"/>
        <v>0</v>
      </c>
      <c r="Y29" s="6">
        <f t="shared" si="25"/>
        <v>0</v>
      </c>
      <c r="Z29" s="6">
        <f t="shared" si="18"/>
        <v>0</v>
      </c>
      <c r="AA29" s="6">
        <f t="shared" si="19"/>
        <v>0</v>
      </c>
      <c r="AB29" s="11">
        <f t="shared" si="20"/>
        <v>0</v>
      </c>
      <c r="AC29" s="11">
        <f t="shared" si="21"/>
        <v>0</v>
      </c>
      <c r="AD29" s="16">
        <f t="shared" si="1"/>
        <v>0</v>
      </c>
    </row>
    <row r="30" spans="1:30" outlineLevel="1" x14ac:dyDescent="0.25">
      <c r="A30" s="9">
        <v>20</v>
      </c>
      <c r="B30" s="3">
        <v>66.47</v>
      </c>
      <c r="C30" s="3">
        <v>66.55</v>
      </c>
      <c r="D30" s="3">
        <v>66.430000000000007</v>
      </c>
      <c r="E30" s="3">
        <v>66.53</v>
      </c>
      <c r="F30" s="20">
        <f t="shared" si="2"/>
        <v>0.03</v>
      </c>
      <c r="G30" s="6">
        <f t="shared" si="3"/>
        <v>66.489999999999995</v>
      </c>
      <c r="H30" s="6">
        <f t="shared" si="9"/>
        <v>0.33</v>
      </c>
      <c r="I30" s="6">
        <f t="shared" si="4"/>
        <v>66.566299999999998</v>
      </c>
      <c r="J30" s="5">
        <f t="shared" si="10"/>
        <v>3.6</v>
      </c>
      <c r="K30" s="6">
        <f t="shared" si="11"/>
        <v>7.000000000000739E-2</v>
      </c>
      <c r="L30" s="6">
        <f t="shared" si="12"/>
        <v>66.419999999999987</v>
      </c>
      <c r="M30" s="5">
        <f t="shared" si="13"/>
        <v>11</v>
      </c>
      <c r="N30" s="6">
        <f t="shared" si="14"/>
        <v>0.32727272727272727</v>
      </c>
      <c r="O30" s="11">
        <f t="shared" si="5"/>
        <v>1</v>
      </c>
      <c r="P30" s="11">
        <f t="shared" si="6"/>
        <v>1</v>
      </c>
      <c r="Q30" s="11">
        <f t="shared" si="7"/>
        <v>1</v>
      </c>
      <c r="R30" s="21">
        <f t="shared" si="15"/>
        <v>3</v>
      </c>
      <c r="S30" s="6">
        <f t="shared" si="16"/>
        <v>4</v>
      </c>
      <c r="T30" s="12">
        <f t="shared" si="22"/>
        <v>0</v>
      </c>
      <c r="U30" s="12">
        <f t="shared" si="8"/>
        <v>0</v>
      </c>
      <c r="V30" s="24">
        <f t="shared" si="17"/>
        <v>0.03</v>
      </c>
      <c r="W30" s="6">
        <f t="shared" si="23"/>
        <v>0</v>
      </c>
      <c r="X30" s="6">
        <f t="shared" si="24"/>
        <v>0</v>
      </c>
      <c r="Y30" s="6">
        <f t="shared" si="25"/>
        <v>0</v>
      </c>
      <c r="Z30" s="6">
        <f t="shared" si="18"/>
        <v>1</v>
      </c>
      <c r="AA30" s="6">
        <f t="shared" si="19"/>
        <v>1</v>
      </c>
      <c r="AB30" s="11">
        <f t="shared" si="20"/>
        <v>0</v>
      </c>
      <c r="AC30" s="11">
        <f t="shared" si="21"/>
        <v>0</v>
      </c>
      <c r="AD30" s="16">
        <f t="shared" si="1"/>
        <v>0</v>
      </c>
    </row>
    <row r="31" spans="1:30" outlineLevel="1" x14ac:dyDescent="0.25">
      <c r="A31" s="9">
        <v>21</v>
      </c>
      <c r="B31" s="3">
        <v>66.540000000000006</v>
      </c>
      <c r="C31" s="3">
        <v>66.58</v>
      </c>
      <c r="D31" s="3">
        <v>66.52</v>
      </c>
      <c r="E31" s="3">
        <v>66.55</v>
      </c>
      <c r="F31" s="20">
        <f t="shared" si="2"/>
        <v>0.05</v>
      </c>
      <c r="G31" s="6">
        <f t="shared" si="3"/>
        <v>66.53</v>
      </c>
      <c r="H31" s="6">
        <f t="shared" si="9"/>
        <v>0.33</v>
      </c>
      <c r="I31" s="6">
        <f t="shared" si="4"/>
        <v>66.596199999999996</v>
      </c>
      <c r="J31" s="5">
        <f t="shared" si="10"/>
        <v>4.5999999999999996</v>
      </c>
      <c r="K31" s="6">
        <f t="shared" si="11"/>
        <v>0.11999999999999034</v>
      </c>
      <c r="L31" s="6">
        <f t="shared" si="12"/>
        <v>66.410000000000011</v>
      </c>
      <c r="M31" s="5">
        <f t="shared" si="13"/>
        <v>14</v>
      </c>
      <c r="N31" s="6">
        <f t="shared" si="14"/>
        <v>0.32857142857142857</v>
      </c>
      <c r="O31" s="11">
        <f t="shared" si="5"/>
        <v>1</v>
      </c>
      <c r="P31" s="11">
        <f t="shared" si="6"/>
        <v>1</v>
      </c>
      <c r="Q31" s="11">
        <f t="shared" si="7"/>
        <v>1</v>
      </c>
      <c r="R31" s="21">
        <f t="shared" si="15"/>
        <v>3</v>
      </c>
      <c r="S31" s="6">
        <f t="shared" si="16"/>
        <v>4</v>
      </c>
      <c r="T31" s="12">
        <f t="shared" si="22"/>
        <v>1</v>
      </c>
      <c r="U31" s="12">
        <f t="shared" si="8"/>
        <v>1</v>
      </c>
      <c r="V31" s="24">
        <f t="shared" si="17"/>
        <v>0.03</v>
      </c>
      <c r="W31" s="6">
        <f t="shared" si="23"/>
        <v>66.52</v>
      </c>
      <c r="X31" s="6">
        <f t="shared" si="24"/>
        <v>66.410000000000011</v>
      </c>
      <c r="Y31" s="6">
        <f t="shared" si="25"/>
        <v>66.596199999999996</v>
      </c>
      <c r="Z31" s="6">
        <f t="shared" si="18"/>
        <v>1</v>
      </c>
      <c r="AA31" s="6">
        <f t="shared" si="19"/>
        <v>1</v>
      </c>
      <c r="AB31" s="11">
        <f t="shared" si="20"/>
        <v>0</v>
      </c>
      <c r="AC31" s="11">
        <f t="shared" si="21"/>
        <v>0</v>
      </c>
      <c r="AD31" s="16">
        <f t="shared" si="1"/>
        <v>1</v>
      </c>
    </row>
    <row r="32" spans="1:30" outlineLevel="1" x14ac:dyDescent="0.25">
      <c r="A32" s="9">
        <v>22</v>
      </c>
      <c r="B32" s="3">
        <v>66.55</v>
      </c>
      <c r="C32" s="3">
        <v>66.58</v>
      </c>
      <c r="D32" s="3">
        <v>66.510000000000005</v>
      </c>
      <c r="E32" s="3">
        <v>66.55</v>
      </c>
      <c r="F32" s="20">
        <f t="shared" si="2"/>
        <v>0</v>
      </c>
      <c r="G32" s="6">
        <f t="shared" si="3"/>
        <v>66.55</v>
      </c>
      <c r="H32" s="6">
        <f t="shared" si="9"/>
        <v>0.33</v>
      </c>
      <c r="I32" s="6">
        <f t="shared" si="4"/>
        <v>66.530199999999994</v>
      </c>
      <c r="J32" s="5">
        <f t="shared" si="10"/>
        <v>2</v>
      </c>
      <c r="K32" s="6">
        <f t="shared" si="11"/>
        <v>6.0000000000002274E-2</v>
      </c>
      <c r="L32" s="6">
        <f t="shared" si="12"/>
        <v>66.61</v>
      </c>
      <c r="M32" s="5">
        <f t="shared" si="13"/>
        <v>6</v>
      </c>
      <c r="N32" s="6">
        <f t="shared" si="14"/>
        <v>0.33333333333333331</v>
      </c>
      <c r="O32" s="11">
        <f t="shared" si="5"/>
        <v>0</v>
      </c>
      <c r="P32" s="11">
        <f t="shared" si="6"/>
        <v>1</v>
      </c>
      <c r="Q32" s="11">
        <f t="shared" si="7"/>
        <v>0</v>
      </c>
      <c r="R32" s="21">
        <f t="shared" si="15"/>
        <v>3</v>
      </c>
      <c r="S32" s="6">
        <f t="shared" si="16"/>
        <v>4</v>
      </c>
      <c r="T32" s="12">
        <f t="shared" si="22"/>
        <v>0</v>
      </c>
      <c r="U32" s="12">
        <f t="shared" si="8"/>
        <v>0</v>
      </c>
      <c r="V32" s="24">
        <f t="shared" si="17"/>
        <v>0.03</v>
      </c>
      <c r="W32" s="6">
        <f t="shared" si="23"/>
        <v>0</v>
      </c>
      <c r="X32" s="6">
        <f t="shared" si="24"/>
        <v>0</v>
      </c>
      <c r="Y32" s="6">
        <f t="shared" si="25"/>
        <v>0</v>
      </c>
      <c r="Z32" s="6">
        <f t="shared" si="18"/>
        <v>1</v>
      </c>
      <c r="AA32" s="6">
        <f t="shared" si="19"/>
        <v>1</v>
      </c>
      <c r="AB32" s="11">
        <f t="shared" si="20"/>
        <v>0</v>
      </c>
      <c r="AC32" s="11">
        <f t="shared" si="21"/>
        <v>0</v>
      </c>
      <c r="AD32" s="16">
        <f t="shared" si="1"/>
        <v>0</v>
      </c>
    </row>
    <row r="33" spans="1:30" outlineLevel="1" x14ac:dyDescent="0.25">
      <c r="A33" s="9">
        <v>23</v>
      </c>
      <c r="B33" s="3">
        <v>66.55</v>
      </c>
      <c r="C33" s="3">
        <v>66.61</v>
      </c>
      <c r="D33" s="3">
        <v>66.55</v>
      </c>
      <c r="E33" s="3">
        <v>66.59</v>
      </c>
      <c r="F33" s="20">
        <f t="shared" si="2"/>
        <v>0.04</v>
      </c>
      <c r="G33" s="6">
        <f t="shared" si="3"/>
        <v>66.569999999999993</v>
      </c>
      <c r="H33" s="6">
        <f t="shared" si="9"/>
        <v>0.33</v>
      </c>
      <c r="I33" s="6">
        <f t="shared" si="4"/>
        <v>0</v>
      </c>
      <c r="J33" s="5">
        <f t="shared" si="10"/>
        <v>0</v>
      </c>
      <c r="K33" s="6">
        <f t="shared" si="11"/>
        <v>0</v>
      </c>
      <c r="L33" s="6">
        <f t="shared" si="12"/>
        <v>0</v>
      </c>
      <c r="M33" s="5">
        <f t="shared" si="13"/>
        <v>0</v>
      </c>
      <c r="N33" s="6" t="e">
        <f t="shared" si="14"/>
        <v>#DIV/0!</v>
      </c>
      <c r="O33" s="11">
        <f t="shared" si="5"/>
        <v>2</v>
      </c>
      <c r="P33" s="11">
        <f t="shared" si="6"/>
        <v>0</v>
      </c>
      <c r="Q33" s="11">
        <f t="shared" si="7"/>
        <v>0</v>
      </c>
      <c r="R33" s="21">
        <f t="shared" si="15"/>
        <v>3</v>
      </c>
      <c r="S33" s="6">
        <f t="shared" si="16"/>
        <v>4</v>
      </c>
      <c r="T33" s="12">
        <f t="shared" si="22"/>
        <v>0</v>
      </c>
      <c r="U33" s="12">
        <f t="shared" si="8"/>
        <v>0</v>
      </c>
      <c r="V33" s="24">
        <f t="shared" si="17"/>
        <v>0.03</v>
      </c>
      <c r="W33" s="6">
        <f t="shared" si="23"/>
        <v>0</v>
      </c>
      <c r="X33" s="6">
        <f t="shared" si="24"/>
        <v>0</v>
      </c>
      <c r="Y33" s="6">
        <f t="shared" si="25"/>
        <v>0</v>
      </c>
      <c r="Z33" s="6">
        <f t="shared" si="18"/>
        <v>0</v>
      </c>
      <c r="AA33" s="6">
        <f t="shared" si="19"/>
        <v>0</v>
      </c>
      <c r="AB33" s="11">
        <f t="shared" si="20"/>
        <v>0</v>
      </c>
      <c r="AC33" s="11">
        <f t="shared" si="21"/>
        <v>0</v>
      </c>
      <c r="AD33" s="16">
        <f t="shared" si="1"/>
        <v>0</v>
      </c>
    </row>
    <row r="34" spans="1:30" outlineLevel="1" x14ac:dyDescent="0.25">
      <c r="A34" s="9">
        <v>24</v>
      </c>
      <c r="B34" s="3">
        <v>66.599999999999994</v>
      </c>
      <c r="C34" s="3">
        <v>66.650000000000006</v>
      </c>
      <c r="D34" s="3">
        <v>66.58</v>
      </c>
      <c r="E34" s="3">
        <v>66.599999999999994</v>
      </c>
      <c r="F34" s="20">
        <f t="shared" si="2"/>
        <v>0.03</v>
      </c>
      <c r="G34" s="6">
        <f t="shared" si="3"/>
        <v>66.599999999999994</v>
      </c>
      <c r="H34" s="6">
        <f t="shared" si="9"/>
        <v>0.33</v>
      </c>
      <c r="I34" s="6">
        <f t="shared" si="4"/>
        <v>0</v>
      </c>
      <c r="J34" s="5">
        <f t="shared" si="10"/>
        <v>0</v>
      </c>
      <c r="K34" s="6">
        <f t="shared" si="11"/>
        <v>0</v>
      </c>
      <c r="L34" s="6">
        <f t="shared" si="12"/>
        <v>0</v>
      </c>
      <c r="M34" s="5">
        <f t="shared" si="13"/>
        <v>0</v>
      </c>
      <c r="N34" s="6" t="e">
        <f t="shared" si="14"/>
        <v>#DIV/0!</v>
      </c>
      <c r="O34" s="11">
        <f t="shared" si="5"/>
        <v>2</v>
      </c>
      <c r="P34" s="11">
        <f t="shared" si="6"/>
        <v>0</v>
      </c>
      <c r="Q34" s="11">
        <f t="shared" si="7"/>
        <v>0</v>
      </c>
      <c r="R34" s="21">
        <f t="shared" si="15"/>
        <v>3</v>
      </c>
      <c r="S34" s="6">
        <f t="shared" si="16"/>
        <v>4</v>
      </c>
      <c r="T34" s="12">
        <f t="shared" si="22"/>
        <v>0</v>
      </c>
      <c r="U34" s="12">
        <f t="shared" si="8"/>
        <v>0</v>
      </c>
      <c r="V34" s="24">
        <f t="shared" si="17"/>
        <v>0.03</v>
      </c>
      <c r="W34" s="6">
        <f t="shared" si="23"/>
        <v>0</v>
      </c>
      <c r="X34" s="6">
        <f t="shared" si="24"/>
        <v>0</v>
      </c>
      <c r="Y34" s="6">
        <f t="shared" si="25"/>
        <v>0</v>
      </c>
      <c r="Z34" s="6">
        <f t="shared" si="18"/>
        <v>0</v>
      </c>
      <c r="AA34" s="6">
        <f t="shared" si="19"/>
        <v>0</v>
      </c>
      <c r="AB34" s="11">
        <f t="shared" si="20"/>
        <v>0</v>
      </c>
      <c r="AC34" s="11">
        <f t="shared" si="21"/>
        <v>0</v>
      </c>
      <c r="AD34" s="16">
        <f t="shared" si="1"/>
        <v>0</v>
      </c>
    </row>
    <row r="35" spans="1:30" outlineLevel="1" x14ac:dyDescent="0.25">
      <c r="A35" s="9">
        <v>25</v>
      </c>
      <c r="B35" s="3">
        <v>66.59</v>
      </c>
      <c r="C35" s="3">
        <v>66.62</v>
      </c>
      <c r="D35" s="3">
        <v>66.59</v>
      </c>
      <c r="E35" s="3">
        <v>66.599999999999994</v>
      </c>
      <c r="F35" s="20">
        <f t="shared" si="2"/>
        <v>-0.01</v>
      </c>
      <c r="G35" s="6">
        <f t="shared" si="3"/>
        <v>66.61</v>
      </c>
      <c r="H35" s="6">
        <f t="shared" si="9"/>
        <v>0.33</v>
      </c>
      <c r="I35" s="6">
        <f t="shared" si="4"/>
        <v>66.573599999999999</v>
      </c>
      <c r="J35" s="5">
        <f t="shared" si="10"/>
        <v>2.6</v>
      </c>
      <c r="K35" s="6">
        <f t="shared" si="11"/>
        <v>7.000000000000739E-2</v>
      </c>
      <c r="L35" s="6">
        <f t="shared" si="12"/>
        <v>66.680000000000007</v>
      </c>
      <c r="M35" s="5">
        <f t="shared" si="13"/>
        <v>8</v>
      </c>
      <c r="N35" s="6">
        <f t="shared" si="14"/>
        <v>0.32500000000000001</v>
      </c>
      <c r="O35" s="11">
        <f t="shared" si="5"/>
        <v>0</v>
      </c>
      <c r="P35" s="11">
        <f t="shared" si="6"/>
        <v>1</v>
      </c>
      <c r="Q35" s="11">
        <f t="shared" si="7"/>
        <v>0</v>
      </c>
      <c r="R35" s="21">
        <f t="shared" si="15"/>
        <v>3</v>
      </c>
      <c r="S35" s="6">
        <f t="shared" si="16"/>
        <v>4</v>
      </c>
      <c r="T35" s="12">
        <f t="shared" si="22"/>
        <v>0</v>
      </c>
      <c r="U35" s="12">
        <f t="shared" si="8"/>
        <v>0</v>
      </c>
      <c r="V35" s="24">
        <f t="shared" si="17"/>
        <v>0.03</v>
      </c>
      <c r="W35" s="6">
        <f t="shared" si="23"/>
        <v>0</v>
      </c>
      <c r="X35" s="6">
        <f t="shared" si="24"/>
        <v>0</v>
      </c>
      <c r="Y35" s="6">
        <f t="shared" si="25"/>
        <v>0</v>
      </c>
      <c r="Z35" s="6">
        <f t="shared" si="18"/>
        <v>1</v>
      </c>
      <c r="AA35" s="6">
        <f t="shared" si="19"/>
        <v>1</v>
      </c>
      <c r="AB35" s="11">
        <f t="shared" si="20"/>
        <v>0</v>
      </c>
      <c r="AC35" s="11">
        <f t="shared" si="21"/>
        <v>0</v>
      </c>
      <c r="AD35" s="16">
        <f t="shared" si="1"/>
        <v>0</v>
      </c>
    </row>
    <row r="36" spans="1:30" outlineLevel="1" x14ac:dyDescent="0.25">
      <c r="A36" s="9">
        <v>26</v>
      </c>
      <c r="B36" s="3">
        <v>66.59</v>
      </c>
      <c r="C36" s="3">
        <v>66.66</v>
      </c>
      <c r="D36" s="3">
        <v>66.58</v>
      </c>
      <c r="E36" s="3">
        <v>66.650000000000006</v>
      </c>
      <c r="F36" s="20">
        <f t="shared" si="2"/>
        <v>0.03</v>
      </c>
      <c r="G36" s="6">
        <f t="shared" si="3"/>
        <v>66.62</v>
      </c>
      <c r="H36" s="6">
        <f t="shared" si="9"/>
        <v>0.33</v>
      </c>
      <c r="I36" s="6">
        <f t="shared" si="4"/>
        <v>0</v>
      </c>
      <c r="J36" s="5">
        <f t="shared" si="10"/>
        <v>0</v>
      </c>
      <c r="K36" s="6">
        <f t="shared" si="11"/>
        <v>0</v>
      </c>
      <c r="L36" s="6">
        <f t="shared" si="12"/>
        <v>0</v>
      </c>
      <c r="M36" s="5">
        <f t="shared" si="13"/>
        <v>0</v>
      </c>
      <c r="N36" s="6" t="e">
        <f t="shared" si="14"/>
        <v>#DIV/0!</v>
      </c>
      <c r="O36" s="11">
        <f t="shared" si="5"/>
        <v>2</v>
      </c>
      <c r="P36" s="11">
        <f t="shared" si="6"/>
        <v>0</v>
      </c>
      <c r="Q36" s="11">
        <f t="shared" si="7"/>
        <v>0</v>
      </c>
      <c r="R36" s="21">
        <f t="shared" si="15"/>
        <v>3</v>
      </c>
      <c r="S36" s="6">
        <f t="shared" si="16"/>
        <v>4</v>
      </c>
      <c r="T36" s="12">
        <f t="shared" si="22"/>
        <v>0</v>
      </c>
      <c r="U36" s="12">
        <f t="shared" si="8"/>
        <v>0</v>
      </c>
      <c r="V36" s="24">
        <f t="shared" si="17"/>
        <v>0.03</v>
      </c>
      <c r="W36" s="6">
        <f t="shared" si="23"/>
        <v>0</v>
      </c>
      <c r="X36" s="6">
        <f t="shared" si="24"/>
        <v>0</v>
      </c>
      <c r="Y36" s="6">
        <f t="shared" si="25"/>
        <v>0</v>
      </c>
      <c r="Z36" s="6">
        <f t="shared" si="18"/>
        <v>0</v>
      </c>
      <c r="AA36" s="6">
        <f t="shared" si="19"/>
        <v>0</v>
      </c>
      <c r="AB36" s="11">
        <f t="shared" si="20"/>
        <v>0</v>
      </c>
      <c r="AC36" s="11">
        <f t="shared" si="21"/>
        <v>0</v>
      </c>
      <c r="AD36" s="16">
        <f t="shared" si="1"/>
        <v>0</v>
      </c>
    </row>
    <row r="37" spans="1:30" outlineLevel="1" x14ac:dyDescent="0.25">
      <c r="A37" s="9">
        <v>27</v>
      </c>
      <c r="B37" s="3">
        <v>66.66</v>
      </c>
      <c r="C37" s="3">
        <v>66.680000000000007</v>
      </c>
      <c r="D37" s="3">
        <v>66.599999999999994</v>
      </c>
      <c r="E37" s="3">
        <v>66.62</v>
      </c>
      <c r="F37" s="20">
        <f t="shared" si="2"/>
        <v>0</v>
      </c>
      <c r="G37" s="6">
        <f t="shared" si="3"/>
        <v>66.63</v>
      </c>
      <c r="H37" s="6">
        <f t="shared" si="9"/>
        <v>0.33</v>
      </c>
      <c r="I37" s="6">
        <f t="shared" si="4"/>
        <v>0</v>
      </c>
      <c r="J37" s="5">
        <f t="shared" si="10"/>
        <v>0</v>
      </c>
      <c r="K37" s="6">
        <f t="shared" si="11"/>
        <v>0</v>
      </c>
      <c r="L37" s="6">
        <f t="shared" si="12"/>
        <v>0</v>
      </c>
      <c r="M37" s="5">
        <f t="shared" si="13"/>
        <v>0</v>
      </c>
      <c r="N37" s="6" t="e">
        <f t="shared" si="14"/>
        <v>#DIV/0!</v>
      </c>
      <c r="O37" s="11">
        <f t="shared" si="5"/>
        <v>2</v>
      </c>
      <c r="P37" s="11">
        <f t="shared" si="6"/>
        <v>0</v>
      </c>
      <c r="Q37" s="11">
        <f t="shared" si="7"/>
        <v>0</v>
      </c>
      <c r="R37" s="21">
        <f t="shared" si="15"/>
        <v>3</v>
      </c>
      <c r="S37" s="6">
        <f t="shared" si="16"/>
        <v>4</v>
      </c>
      <c r="T37" s="12">
        <f t="shared" si="22"/>
        <v>0</v>
      </c>
      <c r="U37" s="12">
        <f t="shared" si="8"/>
        <v>0</v>
      </c>
      <c r="V37" s="24">
        <f t="shared" si="17"/>
        <v>0.03</v>
      </c>
      <c r="W37" s="6">
        <f t="shared" si="23"/>
        <v>0</v>
      </c>
      <c r="X37" s="6">
        <f t="shared" si="24"/>
        <v>0</v>
      </c>
      <c r="Y37" s="6">
        <f t="shared" si="25"/>
        <v>0</v>
      </c>
      <c r="Z37" s="6">
        <f t="shared" si="18"/>
        <v>0</v>
      </c>
      <c r="AA37" s="6">
        <f t="shared" si="19"/>
        <v>0</v>
      </c>
      <c r="AB37" s="11">
        <f t="shared" si="20"/>
        <v>0</v>
      </c>
      <c r="AC37" s="11">
        <f t="shared" si="21"/>
        <v>0</v>
      </c>
      <c r="AD37" s="16">
        <f t="shared" si="1"/>
        <v>0</v>
      </c>
    </row>
    <row r="38" spans="1:30" outlineLevel="1" x14ac:dyDescent="0.25">
      <c r="A38" s="9">
        <v>28</v>
      </c>
      <c r="B38" s="3">
        <v>66.62</v>
      </c>
      <c r="C38" s="3">
        <v>66.680000000000007</v>
      </c>
      <c r="D38" s="3">
        <v>66.62</v>
      </c>
      <c r="E38" s="3">
        <v>66.66</v>
      </c>
      <c r="F38" s="20">
        <f t="shared" si="2"/>
        <v>0.02</v>
      </c>
      <c r="G38" s="6">
        <f t="shared" si="3"/>
        <v>66.64</v>
      </c>
      <c r="H38" s="6">
        <f t="shared" si="9"/>
        <v>0.33</v>
      </c>
      <c r="I38" s="6">
        <f t="shared" si="4"/>
        <v>0</v>
      </c>
      <c r="J38" s="5">
        <f t="shared" si="10"/>
        <v>0</v>
      </c>
      <c r="K38" s="6">
        <f t="shared" si="11"/>
        <v>0</v>
      </c>
      <c r="L38" s="6">
        <f t="shared" si="12"/>
        <v>0</v>
      </c>
      <c r="M38" s="5">
        <f t="shared" si="13"/>
        <v>0</v>
      </c>
      <c r="N38" s="6" t="e">
        <f t="shared" si="14"/>
        <v>#DIV/0!</v>
      </c>
      <c r="O38" s="11">
        <f t="shared" si="5"/>
        <v>2</v>
      </c>
      <c r="P38" s="11">
        <f t="shared" si="6"/>
        <v>0</v>
      </c>
      <c r="Q38" s="11">
        <f t="shared" si="7"/>
        <v>0</v>
      </c>
      <c r="R38" s="21">
        <f t="shared" si="15"/>
        <v>3</v>
      </c>
      <c r="S38" s="6">
        <f t="shared" si="16"/>
        <v>4</v>
      </c>
      <c r="T38" s="12">
        <f t="shared" si="22"/>
        <v>0</v>
      </c>
      <c r="U38" s="12">
        <f t="shared" si="8"/>
        <v>0</v>
      </c>
      <c r="V38" s="24">
        <f t="shared" si="17"/>
        <v>0.03</v>
      </c>
      <c r="W38" s="6">
        <f t="shared" si="23"/>
        <v>0</v>
      </c>
      <c r="X38" s="6">
        <f t="shared" si="24"/>
        <v>0</v>
      </c>
      <c r="Y38" s="6">
        <f t="shared" si="25"/>
        <v>0</v>
      </c>
      <c r="Z38" s="6">
        <f t="shared" si="18"/>
        <v>0</v>
      </c>
      <c r="AA38" s="6">
        <f t="shared" si="19"/>
        <v>0</v>
      </c>
      <c r="AB38" s="11">
        <f t="shared" si="20"/>
        <v>0</v>
      </c>
      <c r="AC38" s="11">
        <f t="shared" si="21"/>
        <v>0</v>
      </c>
      <c r="AD38" s="16">
        <f t="shared" si="1"/>
        <v>0</v>
      </c>
    </row>
    <row r="39" spans="1:30" outlineLevel="1" x14ac:dyDescent="0.25">
      <c r="A39" s="9">
        <v>29</v>
      </c>
      <c r="B39" s="3">
        <v>66.66</v>
      </c>
      <c r="C39" s="3">
        <v>66.760000000000005</v>
      </c>
      <c r="D39" s="3">
        <v>66.64</v>
      </c>
      <c r="E39" s="3">
        <v>66.709999999999994</v>
      </c>
      <c r="F39" s="20">
        <f t="shared" si="2"/>
        <v>0.05</v>
      </c>
      <c r="G39" s="6">
        <f t="shared" si="3"/>
        <v>66.680000000000007</v>
      </c>
      <c r="H39" s="6">
        <f t="shared" si="9"/>
        <v>0.33</v>
      </c>
      <c r="I39" s="6">
        <f t="shared" si="4"/>
        <v>66.739699999999999</v>
      </c>
      <c r="J39" s="5">
        <f t="shared" si="10"/>
        <v>3</v>
      </c>
      <c r="K39" s="6">
        <f t="shared" si="11"/>
        <v>6.0000000000002274E-2</v>
      </c>
      <c r="L39" s="6">
        <f t="shared" si="12"/>
        <v>66.62</v>
      </c>
      <c r="M39" s="5">
        <f t="shared" si="13"/>
        <v>9</v>
      </c>
      <c r="N39" s="6">
        <f t="shared" si="14"/>
        <v>0.33333333333333331</v>
      </c>
      <c r="O39" s="11">
        <f t="shared" si="5"/>
        <v>1</v>
      </c>
      <c r="P39" s="11">
        <f t="shared" si="6"/>
        <v>1</v>
      </c>
      <c r="Q39" s="11">
        <f t="shared" si="7"/>
        <v>1</v>
      </c>
      <c r="R39" s="21">
        <f t="shared" si="15"/>
        <v>3</v>
      </c>
      <c r="S39" s="6">
        <f t="shared" si="16"/>
        <v>4</v>
      </c>
      <c r="T39" s="12">
        <f t="shared" si="22"/>
        <v>0</v>
      </c>
      <c r="U39" s="12">
        <f t="shared" si="8"/>
        <v>0</v>
      </c>
      <c r="V39" s="24">
        <f t="shared" si="17"/>
        <v>0.03</v>
      </c>
      <c r="W39" s="6">
        <f t="shared" si="23"/>
        <v>0</v>
      </c>
      <c r="X39" s="6">
        <f t="shared" si="24"/>
        <v>0</v>
      </c>
      <c r="Y39" s="6">
        <f t="shared" si="25"/>
        <v>0</v>
      </c>
      <c r="Z39" s="6">
        <f t="shared" si="18"/>
        <v>1</v>
      </c>
      <c r="AA39" s="6">
        <f t="shared" si="19"/>
        <v>1</v>
      </c>
      <c r="AB39" s="11">
        <f t="shared" si="20"/>
        <v>0</v>
      </c>
      <c r="AC39" s="11">
        <f t="shared" si="21"/>
        <v>0</v>
      </c>
      <c r="AD39" s="16">
        <f t="shared" si="1"/>
        <v>0</v>
      </c>
    </row>
    <row r="40" spans="1:30" outlineLevel="1" x14ac:dyDescent="0.25">
      <c r="A40" s="9">
        <v>30</v>
      </c>
      <c r="B40" s="3">
        <v>66.72</v>
      </c>
      <c r="C40" s="3">
        <v>66.8</v>
      </c>
      <c r="D40" s="3">
        <v>66.7</v>
      </c>
      <c r="E40" s="3">
        <v>66.78</v>
      </c>
      <c r="F40" s="20">
        <f t="shared" si="2"/>
        <v>0.06</v>
      </c>
      <c r="G40" s="6">
        <f t="shared" si="3"/>
        <v>66.73</v>
      </c>
      <c r="H40" s="6">
        <f t="shared" si="9"/>
        <v>0.33</v>
      </c>
      <c r="I40" s="6">
        <f t="shared" si="4"/>
        <v>66.836100000000002</v>
      </c>
      <c r="J40" s="5">
        <f t="shared" si="10"/>
        <v>5.6</v>
      </c>
      <c r="K40" s="6">
        <f t="shared" si="11"/>
        <v>0.12000000000000455</v>
      </c>
      <c r="L40" s="6">
        <f t="shared" si="12"/>
        <v>66.61</v>
      </c>
      <c r="M40" s="5">
        <f t="shared" si="13"/>
        <v>17</v>
      </c>
      <c r="N40" s="6">
        <f t="shared" si="14"/>
        <v>0.32941176470588235</v>
      </c>
      <c r="O40" s="11">
        <f t="shared" si="5"/>
        <v>1</v>
      </c>
      <c r="P40" s="11">
        <f t="shared" si="6"/>
        <v>1</v>
      </c>
      <c r="Q40" s="11">
        <f t="shared" si="7"/>
        <v>1</v>
      </c>
      <c r="R40" s="21">
        <f t="shared" si="15"/>
        <v>3</v>
      </c>
      <c r="S40" s="6">
        <f t="shared" si="16"/>
        <v>4</v>
      </c>
      <c r="T40" s="12">
        <f t="shared" si="22"/>
        <v>1</v>
      </c>
      <c r="U40" s="12">
        <f t="shared" si="8"/>
        <v>1</v>
      </c>
      <c r="V40" s="24">
        <f t="shared" si="17"/>
        <v>0.03</v>
      </c>
      <c r="W40" s="6">
        <f t="shared" si="23"/>
        <v>66.75</v>
      </c>
      <c r="X40" s="6">
        <f t="shared" si="24"/>
        <v>66.61</v>
      </c>
      <c r="Y40" s="6">
        <f t="shared" si="25"/>
        <v>66.836100000000002</v>
      </c>
      <c r="Z40" s="6">
        <f t="shared" si="18"/>
        <v>1</v>
      </c>
      <c r="AA40" s="6">
        <f t="shared" si="19"/>
        <v>1</v>
      </c>
      <c r="AB40" s="11">
        <f t="shared" si="20"/>
        <v>0</v>
      </c>
      <c r="AC40" s="11">
        <f t="shared" si="21"/>
        <v>0</v>
      </c>
      <c r="AD40" s="16">
        <f t="shared" si="1"/>
        <v>1</v>
      </c>
    </row>
    <row r="41" spans="1:30" outlineLevel="1" x14ac:dyDescent="0.25">
      <c r="A41" s="9">
        <v>31</v>
      </c>
      <c r="B41" s="3">
        <v>66.78</v>
      </c>
      <c r="C41" s="3">
        <v>66.81</v>
      </c>
      <c r="D41" s="3">
        <v>66.73</v>
      </c>
      <c r="E41" s="3">
        <v>66.75</v>
      </c>
      <c r="F41" s="20">
        <f t="shared" si="2"/>
        <v>0</v>
      </c>
      <c r="G41" s="6">
        <f t="shared" si="3"/>
        <v>66.760000000000005</v>
      </c>
      <c r="H41" s="6">
        <f t="shared" si="9"/>
        <v>0.33</v>
      </c>
      <c r="I41" s="6">
        <f t="shared" si="4"/>
        <v>66.713700000000003</v>
      </c>
      <c r="J41" s="5">
        <f t="shared" si="10"/>
        <v>3.6</v>
      </c>
      <c r="K41" s="6">
        <f t="shared" si="11"/>
        <v>9.9999999999994316E-2</v>
      </c>
      <c r="L41" s="6">
        <f t="shared" si="12"/>
        <v>66.86</v>
      </c>
      <c r="M41" s="5">
        <f t="shared" si="13"/>
        <v>11</v>
      </c>
      <c r="N41" s="6">
        <f t="shared" si="14"/>
        <v>0.32727272727272727</v>
      </c>
      <c r="O41" s="11">
        <f t="shared" si="5"/>
        <v>0</v>
      </c>
      <c r="P41" s="11">
        <f t="shared" si="6"/>
        <v>1</v>
      </c>
      <c r="Q41" s="11">
        <f t="shared" si="7"/>
        <v>0</v>
      </c>
      <c r="R41" s="21">
        <f t="shared" si="15"/>
        <v>3</v>
      </c>
      <c r="S41" s="6">
        <f t="shared" si="16"/>
        <v>4</v>
      </c>
      <c r="T41" s="12">
        <f t="shared" si="22"/>
        <v>0</v>
      </c>
      <c r="U41" s="12">
        <f t="shared" si="8"/>
        <v>0</v>
      </c>
      <c r="V41" s="24">
        <f t="shared" si="17"/>
        <v>0.03</v>
      </c>
      <c r="W41" s="6">
        <f t="shared" si="23"/>
        <v>0</v>
      </c>
      <c r="X41" s="6">
        <f t="shared" si="24"/>
        <v>0</v>
      </c>
      <c r="Y41" s="6">
        <f t="shared" si="25"/>
        <v>0</v>
      </c>
      <c r="Z41" s="6">
        <f t="shared" si="18"/>
        <v>1</v>
      </c>
      <c r="AA41" s="6">
        <f t="shared" si="19"/>
        <v>1</v>
      </c>
      <c r="AB41" s="11">
        <f t="shared" si="20"/>
        <v>0</v>
      </c>
      <c r="AC41" s="11">
        <f t="shared" si="21"/>
        <v>0</v>
      </c>
      <c r="AD41" s="16">
        <f t="shared" si="1"/>
        <v>0</v>
      </c>
    </row>
    <row r="42" spans="1:30" outlineLevel="1" x14ac:dyDescent="0.25">
      <c r="A42" s="9">
        <v>32</v>
      </c>
      <c r="B42" s="3">
        <v>66.75</v>
      </c>
      <c r="C42" s="3">
        <v>66.760000000000005</v>
      </c>
      <c r="D42" s="3">
        <v>66.72</v>
      </c>
      <c r="E42" s="3">
        <v>66.739999999999995</v>
      </c>
      <c r="F42" s="20">
        <f t="shared" si="2"/>
        <v>-0.02</v>
      </c>
      <c r="G42" s="6">
        <f t="shared" si="3"/>
        <v>66.75</v>
      </c>
      <c r="H42" s="6">
        <f t="shared" si="9"/>
        <v>0.33</v>
      </c>
      <c r="I42" s="6">
        <f t="shared" si="4"/>
        <v>66.710299999999989</v>
      </c>
      <c r="J42" s="5">
        <f t="shared" si="10"/>
        <v>3</v>
      </c>
      <c r="K42" s="6">
        <f t="shared" si="11"/>
        <v>7.9999999999998295E-2</v>
      </c>
      <c r="L42" s="6">
        <f t="shared" si="12"/>
        <v>66.83</v>
      </c>
      <c r="M42" s="5">
        <f t="shared" si="13"/>
        <v>9</v>
      </c>
      <c r="N42" s="6">
        <f t="shared" si="14"/>
        <v>0.33333333333333331</v>
      </c>
      <c r="O42" s="11">
        <f t="shared" si="5"/>
        <v>0</v>
      </c>
      <c r="P42" s="11">
        <f t="shared" si="6"/>
        <v>1</v>
      </c>
      <c r="Q42" s="11">
        <f t="shared" si="7"/>
        <v>0</v>
      </c>
      <c r="R42" s="21">
        <f t="shared" si="15"/>
        <v>3</v>
      </c>
      <c r="S42" s="6">
        <f t="shared" si="16"/>
        <v>4</v>
      </c>
      <c r="T42" s="12">
        <f t="shared" si="22"/>
        <v>0</v>
      </c>
      <c r="U42" s="12">
        <f t="shared" si="8"/>
        <v>0</v>
      </c>
      <c r="V42" s="24">
        <f t="shared" si="17"/>
        <v>0.03</v>
      </c>
      <c r="W42" s="6">
        <f t="shared" si="23"/>
        <v>0</v>
      </c>
      <c r="X42" s="6">
        <f t="shared" si="24"/>
        <v>0</v>
      </c>
      <c r="Y42" s="6">
        <f t="shared" si="25"/>
        <v>0</v>
      </c>
      <c r="Z42" s="6">
        <f t="shared" si="18"/>
        <v>1</v>
      </c>
      <c r="AA42" s="6">
        <f t="shared" si="19"/>
        <v>1</v>
      </c>
      <c r="AB42" s="11">
        <f t="shared" si="20"/>
        <v>0</v>
      </c>
      <c r="AC42" s="11">
        <f t="shared" si="21"/>
        <v>0</v>
      </c>
      <c r="AD42" s="16">
        <f t="shared" si="1"/>
        <v>0</v>
      </c>
    </row>
    <row r="43" spans="1:30" outlineLevel="1" x14ac:dyDescent="0.25">
      <c r="A43" s="9">
        <v>33</v>
      </c>
      <c r="B43" s="3">
        <v>66.75</v>
      </c>
      <c r="C43" s="3">
        <v>66.77</v>
      </c>
      <c r="D43" s="3">
        <v>66.739999999999995</v>
      </c>
      <c r="E43" s="3">
        <v>66.75</v>
      </c>
      <c r="F43" s="20">
        <f t="shared" si="2"/>
        <v>0.01</v>
      </c>
      <c r="G43" s="6">
        <f t="shared" si="3"/>
        <v>66.75</v>
      </c>
      <c r="H43" s="6">
        <f t="shared" si="9"/>
        <v>0.33</v>
      </c>
      <c r="I43" s="6">
        <f t="shared" si="4"/>
        <v>66.763199999999998</v>
      </c>
      <c r="J43" s="5">
        <f t="shared" si="10"/>
        <v>1.3</v>
      </c>
      <c r="K43" s="6">
        <f t="shared" si="11"/>
        <v>4.0000000000006253E-2</v>
      </c>
      <c r="L43" s="6">
        <f t="shared" si="12"/>
        <v>66.709999999999994</v>
      </c>
      <c r="M43" s="5">
        <f t="shared" si="13"/>
        <v>4</v>
      </c>
      <c r="N43" s="6">
        <f t="shared" si="14"/>
        <v>0.32500000000000001</v>
      </c>
      <c r="O43" s="11">
        <f t="shared" si="5"/>
        <v>1</v>
      </c>
      <c r="P43" s="11">
        <f t="shared" si="6"/>
        <v>1</v>
      </c>
      <c r="Q43" s="11">
        <f t="shared" si="7"/>
        <v>1</v>
      </c>
      <c r="R43" s="21">
        <f t="shared" si="15"/>
        <v>3</v>
      </c>
      <c r="S43" s="6">
        <f t="shared" si="16"/>
        <v>4</v>
      </c>
      <c r="T43" s="12">
        <f t="shared" si="22"/>
        <v>0</v>
      </c>
      <c r="U43" s="12">
        <f t="shared" si="8"/>
        <v>0</v>
      </c>
      <c r="V43" s="24">
        <f t="shared" si="17"/>
        <v>0.03</v>
      </c>
      <c r="W43" s="6">
        <f t="shared" si="23"/>
        <v>0</v>
      </c>
      <c r="X43" s="6">
        <f t="shared" si="24"/>
        <v>0</v>
      </c>
      <c r="Y43" s="6">
        <f t="shared" si="25"/>
        <v>0</v>
      </c>
      <c r="Z43" s="6">
        <f t="shared" si="18"/>
        <v>1</v>
      </c>
      <c r="AA43" s="6">
        <f t="shared" si="19"/>
        <v>1</v>
      </c>
      <c r="AB43" s="11">
        <f t="shared" si="20"/>
        <v>0</v>
      </c>
      <c r="AC43" s="11">
        <f t="shared" si="21"/>
        <v>0</v>
      </c>
      <c r="AD43" s="16">
        <f t="shared" si="1"/>
        <v>0</v>
      </c>
    </row>
    <row r="44" spans="1:30" outlineLevel="1" x14ac:dyDescent="0.25">
      <c r="A44" s="9">
        <v>34</v>
      </c>
      <c r="B44" s="3">
        <v>66.75</v>
      </c>
      <c r="C44" s="3">
        <v>66.75</v>
      </c>
      <c r="D44" s="3">
        <v>66.69</v>
      </c>
      <c r="E44" s="3">
        <v>66.69</v>
      </c>
      <c r="F44" s="20">
        <f t="shared" si="2"/>
        <v>-0.04</v>
      </c>
      <c r="G44" s="6">
        <f t="shared" si="3"/>
        <v>66.73</v>
      </c>
      <c r="H44" s="6">
        <f t="shared" si="9"/>
        <v>0.33</v>
      </c>
      <c r="I44" s="6">
        <f t="shared" si="4"/>
        <v>66.666899999999998</v>
      </c>
      <c r="J44" s="5">
        <f t="shared" si="10"/>
        <v>2.2999999999999998</v>
      </c>
      <c r="K44" s="6">
        <f t="shared" si="11"/>
        <v>3.0000000000001137E-2</v>
      </c>
      <c r="L44" s="6">
        <f t="shared" si="12"/>
        <v>66.760000000000005</v>
      </c>
      <c r="M44" s="5">
        <f t="shared" si="13"/>
        <v>7</v>
      </c>
      <c r="N44" s="6">
        <f t="shared" si="14"/>
        <v>0.32857142857142857</v>
      </c>
      <c r="O44" s="11">
        <f t="shared" si="5"/>
        <v>0</v>
      </c>
      <c r="P44" s="11">
        <f t="shared" si="6"/>
        <v>1</v>
      </c>
      <c r="Q44" s="11">
        <f t="shared" si="7"/>
        <v>0</v>
      </c>
      <c r="R44" s="21">
        <f t="shared" si="15"/>
        <v>3</v>
      </c>
      <c r="S44" s="6">
        <f t="shared" si="16"/>
        <v>4</v>
      </c>
      <c r="T44" s="12">
        <f t="shared" si="22"/>
        <v>0</v>
      </c>
      <c r="U44" s="12">
        <f t="shared" si="8"/>
        <v>0</v>
      </c>
      <c r="V44" s="24">
        <f t="shared" si="17"/>
        <v>0.03</v>
      </c>
      <c r="W44" s="6">
        <f t="shared" si="23"/>
        <v>0</v>
      </c>
      <c r="X44" s="6">
        <f t="shared" si="24"/>
        <v>0</v>
      </c>
      <c r="Y44" s="6">
        <f t="shared" si="25"/>
        <v>0</v>
      </c>
      <c r="Z44" s="6">
        <f t="shared" si="18"/>
        <v>1</v>
      </c>
      <c r="AA44" s="6">
        <f t="shared" si="19"/>
        <v>1</v>
      </c>
      <c r="AB44" s="11">
        <f t="shared" si="20"/>
        <v>0</v>
      </c>
      <c r="AC44" s="11">
        <f t="shared" si="21"/>
        <v>0</v>
      </c>
      <c r="AD44" s="16">
        <f t="shared" si="1"/>
        <v>0</v>
      </c>
    </row>
    <row r="45" spans="1:30" outlineLevel="1" x14ac:dyDescent="0.25">
      <c r="A45" s="9">
        <v>35</v>
      </c>
      <c r="B45" s="3">
        <v>66.7</v>
      </c>
      <c r="C45" s="3">
        <v>66.739999999999995</v>
      </c>
      <c r="D45" s="3">
        <v>66.69</v>
      </c>
      <c r="E45" s="3">
        <v>66.72</v>
      </c>
      <c r="F45" s="20">
        <f t="shared" si="2"/>
        <v>0.01</v>
      </c>
      <c r="G45" s="6">
        <f t="shared" si="3"/>
        <v>66.709999999999994</v>
      </c>
      <c r="H45" s="6">
        <f t="shared" si="9"/>
        <v>0.33</v>
      </c>
      <c r="I45" s="6">
        <f t="shared" si="4"/>
        <v>0</v>
      </c>
      <c r="J45" s="5">
        <f t="shared" si="10"/>
        <v>0</v>
      </c>
      <c r="K45" s="6">
        <f t="shared" si="11"/>
        <v>0</v>
      </c>
      <c r="L45" s="6">
        <f t="shared" si="12"/>
        <v>0</v>
      </c>
      <c r="M45" s="5">
        <f t="shared" si="13"/>
        <v>0</v>
      </c>
      <c r="N45" s="6" t="e">
        <f t="shared" si="14"/>
        <v>#DIV/0!</v>
      </c>
      <c r="O45" s="11">
        <f t="shared" si="5"/>
        <v>2</v>
      </c>
      <c r="P45" s="11">
        <f t="shared" si="6"/>
        <v>0</v>
      </c>
      <c r="Q45" s="11">
        <f t="shared" si="7"/>
        <v>0</v>
      </c>
      <c r="R45" s="21">
        <f t="shared" si="15"/>
        <v>3</v>
      </c>
      <c r="S45" s="6">
        <f t="shared" si="16"/>
        <v>4</v>
      </c>
      <c r="T45" s="12">
        <f t="shared" si="22"/>
        <v>0</v>
      </c>
      <c r="U45" s="12">
        <f t="shared" si="8"/>
        <v>0</v>
      </c>
      <c r="V45" s="24">
        <f t="shared" si="17"/>
        <v>0.03</v>
      </c>
      <c r="W45" s="6">
        <f t="shared" si="23"/>
        <v>0</v>
      </c>
      <c r="X45" s="6">
        <f t="shared" si="24"/>
        <v>0</v>
      </c>
      <c r="Y45" s="6">
        <f t="shared" si="25"/>
        <v>0</v>
      </c>
      <c r="Z45" s="6">
        <f t="shared" si="18"/>
        <v>0</v>
      </c>
      <c r="AA45" s="6">
        <f t="shared" si="19"/>
        <v>0</v>
      </c>
      <c r="AB45" s="11">
        <f t="shared" si="20"/>
        <v>0</v>
      </c>
      <c r="AC45" s="11">
        <f t="shared" si="21"/>
        <v>0</v>
      </c>
      <c r="AD45" s="16">
        <f t="shared" si="1"/>
        <v>0</v>
      </c>
    </row>
    <row r="46" spans="1:30" outlineLevel="1" x14ac:dyDescent="0.25">
      <c r="A46" s="9">
        <v>36</v>
      </c>
      <c r="B46" s="3">
        <v>66.709999999999994</v>
      </c>
      <c r="C46" s="3">
        <v>66.77</v>
      </c>
      <c r="D46" s="3">
        <v>66.709999999999994</v>
      </c>
      <c r="E46" s="3">
        <v>66.75</v>
      </c>
      <c r="F46" s="20">
        <f t="shared" si="2"/>
        <v>0.03</v>
      </c>
      <c r="G46" s="6">
        <f t="shared" si="3"/>
        <v>66.73</v>
      </c>
      <c r="H46" s="6">
        <f t="shared" si="9"/>
        <v>0.33</v>
      </c>
      <c r="I46" s="6">
        <f t="shared" si="4"/>
        <v>66.773099999999999</v>
      </c>
      <c r="J46" s="5">
        <f t="shared" si="10"/>
        <v>2.2999999999999998</v>
      </c>
      <c r="K46" s="6">
        <f t="shared" si="11"/>
        <v>4.9999999999997158E-2</v>
      </c>
      <c r="L46" s="6">
        <f t="shared" si="12"/>
        <v>66.680000000000007</v>
      </c>
      <c r="M46" s="5">
        <f t="shared" si="13"/>
        <v>7</v>
      </c>
      <c r="N46" s="6">
        <f t="shared" si="14"/>
        <v>0.32857142857142857</v>
      </c>
      <c r="O46" s="11">
        <f t="shared" si="5"/>
        <v>1</v>
      </c>
      <c r="P46" s="11">
        <f t="shared" si="6"/>
        <v>1</v>
      </c>
      <c r="Q46" s="11">
        <f t="shared" si="7"/>
        <v>1</v>
      </c>
      <c r="R46" s="21">
        <f t="shared" si="15"/>
        <v>3</v>
      </c>
      <c r="S46" s="6">
        <f t="shared" si="16"/>
        <v>4</v>
      </c>
      <c r="T46" s="12">
        <f t="shared" si="22"/>
        <v>0</v>
      </c>
      <c r="U46" s="12">
        <f t="shared" si="8"/>
        <v>0</v>
      </c>
      <c r="V46" s="24">
        <f t="shared" si="17"/>
        <v>0.03</v>
      </c>
      <c r="W46" s="6">
        <f t="shared" si="23"/>
        <v>0</v>
      </c>
      <c r="X46" s="6">
        <f t="shared" si="24"/>
        <v>0</v>
      </c>
      <c r="Y46" s="6">
        <f t="shared" si="25"/>
        <v>0</v>
      </c>
      <c r="Z46" s="6">
        <f t="shared" si="18"/>
        <v>1</v>
      </c>
      <c r="AA46" s="6">
        <f t="shared" si="19"/>
        <v>1</v>
      </c>
      <c r="AB46" s="11">
        <f t="shared" si="20"/>
        <v>0</v>
      </c>
      <c r="AC46" s="11">
        <f t="shared" si="21"/>
        <v>0</v>
      </c>
      <c r="AD46" s="16">
        <f t="shared" si="1"/>
        <v>0</v>
      </c>
    </row>
    <row r="47" spans="1:30" outlineLevel="1" x14ac:dyDescent="0.25">
      <c r="A47" s="9">
        <v>37</v>
      </c>
      <c r="B47" s="3">
        <v>66.75</v>
      </c>
      <c r="C47" s="3">
        <v>66.77</v>
      </c>
      <c r="D47" s="3">
        <v>66.650000000000006</v>
      </c>
      <c r="E47" s="3">
        <v>66.66</v>
      </c>
      <c r="F47" s="20">
        <f t="shared" si="2"/>
        <v>-0.05</v>
      </c>
      <c r="G47" s="6">
        <f t="shared" si="3"/>
        <v>66.72</v>
      </c>
      <c r="H47" s="6">
        <f t="shared" si="9"/>
        <v>0.33</v>
      </c>
      <c r="I47" s="6">
        <f t="shared" si="4"/>
        <v>66.620400000000004</v>
      </c>
      <c r="J47" s="5">
        <f t="shared" si="10"/>
        <v>4</v>
      </c>
      <c r="K47" s="6">
        <f t="shared" si="11"/>
        <v>6.0000000000002274E-2</v>
      </c>
      <c r="L47" s="6">
        <f t="shared" si="12"/>
        <v>66.78</v>
      </c>
      <c r="M47" s="5">
        <f t="shared" si="13"/>
        <v>12</v>
      </c>
      <c r="N47" s="6">
        <f t="shared" si="14"/>
        <v>0.33333333333333331</v>
      </c>
      <c r="O47" s="11">
        <f t="shared" si="5"/>
        <v>0</v>
      </c>
      <c r="P47" s="11">
        <f t="shared" si="6"/>
        <v>1</v>
      </c>
      <c r="Q47" s="11">
        <f t="shared" si="7"/>
        <v>0</v>
      </c>
      <c r="R47" s="21">
        <f t="shared" si="15"/>
        <v>3</v>
      </c>
      <c r="S47" s="6">
        <f t="shared" si="16"/>
        <v>4</v>
      </c>
      <c r="T47" s="12">
        <f t="shared" si="22"/>
        <v>0</v>
      </c>
      <c r="U47" s="12">
        <f t="shared" si="8"/>
        <v>0</v>
      </c>
      <c r="V47" s="24">
        <f t="shared" si="17"/>
        <v>0.03</v>
      </c>
      <c r="W47" s="6">
        <f t="shared" si="23"/>
        <v>0</v>
      </c>
      <c r="X47" s="6">
        <f t="shared" si="24"/>
        <v>0</v>
      </c>
      <c r="Y47" s="6">
        <f t="shared" si="25"/>
        <v>0</v>
      </c>
      <c r="Z47" s="6">
        <f t="shared" si="18"/>
        <v>1</v>
      </c>
      <c r="AA47" s="6">
        <f t="shared" si="19"/>
        <v>1</v>
      </c>
      <c r="AB47" s="11">
        <f t="shared" si="20"/>
        <v>0</v>
      </c>
      <c r="AC47" s="11">
        <f t="shared" si="21"/>
        <v>0</v>
      </c>
      <c r="AD47" s="16">
        <f t="shared" si="1"/>
        <v>0</v>
      </c>
    </row>
    <row r="48" spans="1:30" outlineLevel="1" x14ac:dyDescent="0.25">
      <c r="A48" s="9">
        <v>38</v>
      </c>
      <c r="B48" s="3">
        <v>66.66</v>
      </c>
      <c r="C48" s="3">
        <v>66.69</v>
      </c>
      <c r="D48" s="3">
        <v>66.63</v>
      </c>
      <c r="E48" s="3">
        <v>66.67</v>
      </c>
      <c r="F48" s="20">
        <f t="shared" si="2"/>
        <v>-0.03</v>
      </c>
      <c r="G48" s="6">
        <f t="shared" si="3"/>
        <v>66.680000000000007</v>
      </c>
      <c r="H48" s="6">
        <f t="shared" si="9"/>
        <v>0.33</v>
      </c>
      <c r="I48" s="6">
        <f t="shared" si="4"/>
        <v>0</v>
      </c>
      <c r="J48" s="5">
        <f t="shared" si="10"/>
        <v>0</v>
      </c>
      <c r="K48" s="6">
        <f t="shared" si="11"/>
        <v>0</v>
      </c>
      <c r="L48" s="6">
        <f t="shared" si="12"/>
        <v>0</v>
      </c>
      <c r="M48" s="5">
        <f t="shared" si="13"/>
        <v>0</v>
      </c>
      <c r="N48" s="6" t="e">
        <f t="shared" si="14"/>
        <v>#DIV/0!</v>
      </c>
      <c r="O48" s="11">
        <f t="shared" si="5"/>
        <v>2</v>
      </c>
      <c r="P48" s="11">
        <f t="shared" si="6"/>
        <v>0</v>
      </c>
      <c r="Q48" s="11">
        <f t="shared" si="7"/>
        <v>0</v>
      </c>
      <c r="R48" s="21">
        <f t="shared" si="15"/>
        <v>3</v>
      </c>
      <c r="S48" s="6">
        <f t="shared" si="16"/>
        <v>4</v>
      </c>
      <c r="T48" s="12">
        <f t="shared" si="22"/>
        <v>0</v>
      </c>
      <c r="U48" s="12">
        <f t="shared" si="8"/>
        <v>0</v>
      </c>
      <c r="V48" s="24">
        <f t="shared" si="17"/>
        <v>0.03</v>
      </c>
      <c r="W48" s="6">
        <f t="shared" si="23"/>
        <v>0</v>
      </c>
      <c r="X48" s="6">
        <f t="shared" si="24"/>
        <v>0</v>
      </c>
      <c r="Y48" s="6">
        <f t="shared" si="25"/>
        <v>0</v>
      </c>
      <c r="Z48" s="6">
        <f t="shared" si="18"/>
        <v>0</v>
      </c>
      <c r="AA48" s="6">
        <f t="shared" si="19"/>
        <v>0</v>
      </c>
      <c r="AB48" s="11">
        <f t="shared" si="20"/>
        <v>0</v>
      </c>
      <c r="AC48" s="11">
        <f t="shared" si="21"/>
        <v>0</v>
      </c>
      <c r="AD48" s="16">
        <f t="shared" si="1"/>
        <v>0</v>
      </c>
    </row>
    <row r="49" spans="1:30" outlineLevel="1" x14ac:dyDescent="0.25">
      <c r="A49" s="9">
        <v>39</v>
      </c>
      <c r="B49" s="3">
        <v>66.66</v>
      </c>
      <c r="C49" s="3">
        <v>66.680000000000007</v>
      </c>
      <c r="D49" s="3">
        <v>66.64</v>
      </c>
      <c r="E49" s="3">
        <v>66.66</v>
      </c>
      <c r="F49" s="20">
        <f t="shared" si="2"/>
        <v>0</v>
      </c>
      <c r="G49" s="6">
        <f t="shared" si="3"/>
        <v>66.66</v>
      </c>
      <c r="H49" s="6">
        <f t="shared" si="9"/>
        <v>0.33</v>
      </c>
      <c r="I49" s="6">
        <f t="shared" si="4"/>
        <v>66.6798</v>
      </c>
      <c r="J49" s="5">
        <f t="shared" si="10"/>
        <v>2</v>
      </c>
      <c r="K49" s="6">
        <f t="shared" si="11"/>
        <v>6.0000000000002274E-2</v>
      </c>
      <c r="L49" s="6">
        <f t="shared" si="12"/>
        <v>66.599999999999994</v>
      </c>
      <c r="M49" s="5">
        <f t="shared" si="13"/>
        <v>6</v>
      </c>
      <c r="N49" s="6">
        <f t="shared" si="14"/>
        <v>0.33333333333333331</v>
      </c>
      <c r="O49" s="11">
        <f t="shared" si="5"/>
        <v>1</v>
      </c>
      <c r="P49" s="11">
        <f t="shared" si="6"/>
        <v>1</v>
      </c>
      <c r="Q49" s="11">
        <f t="shared" si="7"/>
        <v>1</v>
      </c>
      <c r="R49" s="21">
        <f t="shared" si="15"/>
        <v>3</v>
      </c>
      <c r="S49" s="6">
        <f t="shared" si="16"/>
        <v>4</v>
      </c>
      <c r="T49" s="12">
        <f t="shared" si="22"/>
        <v>0</v>
      </c>
      <c r="U49" s="12">
        <f t="shared" si="8"/>
        <v>0</v>
      </c>
      <c r="V49" s="24">
        <f t="shared" si="17"/>
        <v>0.03</v>
      </c>
      <c r="W49" s="6">
        <f t="shared" si="23"/>
        <v>0</v>
      </c>
      <c r="X49" s="6">
        <f t="shared" si="24"/>
        <v>0</v>
      </c>
      <c r="Y49" s="6">
        <f t="shared" si="25"/>
        <v>0</v>
      </c>
      <c r="Z49" s="6">
        <f t="shared" si="18"/>
        <v>1</v>
      </c>
      <c r="AA49" s="6">
        <f t="shared" si="19"/>
        <v>1</v>
      </c>
      <c r="AB49" s="11">
        <f t="shared" si="20"/>
        <v>0</v>
      </c>
      <c r="AC49" s="11">
        <f t="shared" si="21"/>
        <v>0</v>
      </c>
      <c r="AD49" s="16">
        <f t="shared" si="1"/>
        <v>0</v>
      </c>
    </row>
    <row r="50" spans="1:30" outlineLevel="1" x14ac:dyDescent="0.25">
      <c r="A50" s="9">
        <v>40</v>
      </c>
      <c r="B50" s="3">
        <v>66.67</v>
      </c>
      <c r="C50" s="3">
        <v>66.67</v>
      </c>
      <c r="D50" s="3">
        <v>66.62</v>
      </c>
      <c r="E50" s="3">
        <v>66.63</v>
      </c>
      <c r="F50" s="20">
        <f t="shared" si="2"/>
        <v>-0.02</v>
      </c>
      <c r="G50" s="6">
        <f t="shared" si="3"/>
        <v>66.650000000000006</v>
      </c>
      <c r="H50" s="6">
        <f t="shared" si="9"/>
        <v>0.33</v>
      </c>
      <c r="I50" s="6">
        <f t="shared" si="4"/>
        <v>0</v>
      </c>
      <c r="J50" s="5">
        <f t="shared" si="10"/>
        <v>0</v>
      </c>
      <c r="K50" s="6">
        <f t="shared" si="11"/>
        <v>0</v>
      </c>
      <c r="L50" s="6">
        <f t="shared" si="12"/>
        <v>0</v>
      </c>
      <c r="M50" s="5">
        <f t="shared" si="13"/>
        <v>0</v>
      </c>
      <c r="N50" s="6" t="e">
        <f t="shared" si="14"/>
        <v>#DIV/0!</v>
      </c>
      <c r="O50" s="11">
        <f t="shared" si="5"/>
        <v>2</v>
      </c>
      <c r="P50" s="11">
        <f t="shared" si="6"/>
        <v>0</v>
      </c>
      <c r="Q50" s="11">
        <f t="shared" si="7"/>
        <v>1</v>
      </c>
      <c r="R50" s="21">
        <f t="shared" si="15"/>
        <v>3</v>
      </c>
      <c r="S50" s="6">
        <f t="shared" si="16"/>
        <v>4</v>
      </c>
      <c r="T50" s="12">
        <f t="shared" si="22"/>
        <v>0</v>
      </c>
      <c r="U50" s="12">
        <f t="shared" si="8"/>
        <v>0</v>
      </c>
      <c r="V50" s="24">
        <f t="shared" si="17"/>
        <v>0.03</v>
      </c>
      <c r="W50" s="6">
        <f t="shared" si="23"/>
        <v>0</v>
      </c>
      <c r="X50" s="6">
        <f t="shared" si="24"/>
        <v>0</v>
      </c>
      <c r="Y50" s="6">
        <f t="shared" si="25"/>
        <v>0</v>
      </c>
      <c r="Z50" s="6">
        <f t="shared" si="18"/>
        <v>0</v>
      </c>
      <c r="AA50" s="6">
        <f t="shared" si="19"/>
        <v>0</v>
      </c>
      <c r="AB50" s="11">
        <f t="shared" si="20"/>
        <v>0</v>
      </c>
      <c r="AC50" s="11">
        <f t="shared" si="21"/>
        <v>0</v>
      </c>
      <c r="AD50" s="16">
        <f t="shared" si="1"/>
        <v>0</v>
      </c>
    </row>
    <row r="51" spans="1:30" outlineLevel="1" x14ac:dyDescent="0.25">
      <c r="A51" s="9">
        <v>41</v>
      </c>
      <c r="B51" s="3">
        <v>66.63</v>
      </c>
      <c r="C51" s="3">
        <v>66.66</v>
      </c>
      <c r="D51" s="3">
        <v>66.59</v>
      </c>
      <c r="E51" s="3">
        <v>66.66</v>
      </c>
      <c r="F51" s="20">
        <f t="shared" si="2"/>
        <v>0</v>
      </c>
      <c r="G51" s="6">
        <f t="shared" si="3"/>
        <v>66.64</v>
      </c>
      <c r="H51" s="6">
        <f t="shared" si="9"/>
        <v>0.33</v>
      </c>
      <c r="I51" s="6">
        <f t="shared" si="4"/>
        <v>0</v>
      </c>
      <c r="J51" s="5">
        <f t="shared" si="10"/>
        <v>0</v>
      </c>
      <c r="K51" s="6">
        <f t="shared" si="11"/>
        <v>0</v>
      </c>
      <c r="L51" s="6">
        <f t="shared" si="12"/>
        <v>0</v>
      </c>
      <c r="M51" s="5">
        <f t="shared" si="13"/>
        <v>0</v>
      </c>
      <c r="N51" s="6" t="e">
        <f t="shared" si="14"/>
        <v>#DIV/0!</v>
      </c>
      <c r="O51" s="11">
        <f t="shared" si="5"/>
        <v>2</v>
      </c>
      <c r="P51" s="11">
        <f t="shared" si="6"/>
        <v>0</v>
      </c>
      <c r="Q51" s="11">
        <f t="shared" si="7"/>
        <v>1</v>
      </c>
      <c r="R51" s="21">
        <f t="shared" si="15"/>
        <v>3</v>
      </c>
      <c r="S51" s="6">
        <f t="shared" si="16"/>
        <v>4</v>
      </c>
      <c r="T51" s="12">
        <f t="shared" si="22"/>
        <v>0</v>
      </c>
      <c r="U51" s="12">
        <f t="shared" si="8"/>
        <v>0</v>
      </c>
      <c r="V51" s="24">
        <f t="shared" si="17"/>
        <v>0.03</v>
      </c>
      <c r="W51" s="6">
        <f t="shared" si="23"/>
        <v>0</v>
      </c>
      <c r="X51" s="6">
        <f t="shared" si="24"/>
        <v>0</v>
      </c>
      <c r="Y51" s="6">
        <f t="shared" si="25"/>
        <v>0</v>
      </c>
      <c r="Z51" s="6">
        <f t="shared" si="18"/>
        <v>0</v>
      </c>
      <c r="AA51" s="6">
        <f t="shared" si="19"/>
        <v>0</v>
      </c>
      <c r="AB51" s="11">
        <f t="shared" si="20"/>
        <v>0</v>
      </c>
      <c r="AC51" s="11">
        <f t="shared" si="21"/>
        <v>0</v>
      </c>
      <c r="AD51" s="16">
        <f t="shared" si="1"/>
        <v>0</v>
      </c>
    </row>
    <row r="52" spans="1:30" outlineLevel="1" x14ac:dyDescent="0.25">
      <c r="A52" s="9">
        <v>42</v>
      </c>
      <c r="B52" s="3">
        <v>66.650000000000006</v>
      </c>
      <c r="C52" s="3">
        <v>66.73</v>
      </c>
      <c r="D52" s="3">
        <v>66.64</v>
      </c>
      <c r="E52" s="3">
        <v>66.7</v>
      </c>
      <c r="F52" s="20">
        <f t="shared" si="2"/>
        <v>0.05</v>
      </c>
      <c r="G52" s="6">
        <f t="shared" si="3"/>
        <v>66.66</v>
      </c>
      <c r="H52" s="6">
        <f t="shared" si="9"/>
        <v>0.33</v>
      </c>
      <c r="I52" s="6">
        <f t="shared" si="4"/>
        <v>66.7363</v>
      </c>
      <c r="J52" s="5">
        <f t="shared" si="10"/>
        <v>3.6</v>
      </c>
      <c r="K52" s="6">
        <f t="shared" si="11"/>
        <v>6.9999999999993179E-2</v>
      </c>
      <c r="L52" s="6">
        <f t="shared" si="12"/>
        <v>66.59</v>
      </c>
      <c r="M52" s="5">
        <f t="shared" si="13"/>
        <v>11</v>
      </c>
      <c r="N52" s="6">
        <f t="shared" si="14"/>
        <v>0.32727272727272727</v>
      </c>
      <c r="O52" s="11">
        <f t="shared" si="5"/>
        <v>1</v>
      </c>
      <c r="P52" s="11">
        <f t="shared" si="6"/>
        <v>1</v>
      </c>
      <c r="Q52" s="11">
        <f t="shared" si="7"/>
        <v>1</v>
      </c>
      <c r="R52" s="21">
        <f t="shared" si="15"/>
        <v>3</v>
      </c>
      <c r="S52" s="6">
        <f t="shared" si="16"/>
        <v>4</v>
      </c>
      <c r="T52" s="12">
        <f t="shared" si="22"/>
        <v>0</v>
      </c>
      <c r="U52" s="12">
        <f t="shared" si="8"/>
        <v>0</v>
      </c>
      <c r="V52" s="24">
        <f t="shared" si="17"/>
        <v>0.03</v>
      </c>
      <c r="W52" s="6">
        <f t="shared" si="23"/>
        <v>0</v>
      </c>
      <c r="X52" s="6">
        <f t="shared" si="24"/>
        <v>0</v>
      </c>
      <c r="Y52" s="6">
        <f t="shared" si="25"/>
        <v>0</v>
      </c>
      <c r="Z52" s="6">
        <f t="shared" si="18"/>
        <v>1</v>
      </c>
      <c r="AA52" s="6">
        <f t="shared" si="19"/>
        <v>1</v>
      </c>
      <c r="AB52" s="11">
        <f t="shared" si="20"/>
        <v>0</v>
      </c>
      <c r="AC52" s="11">
        <f t="shared" si="21"/>
        <v>0</v>
      </c>
      <c r="AD52" s="16">
        <f t="shared" si="1"/>
        <v>0</v>
      </c>
    </row>
    <row r="53" spans="1:30" outlineLevel="1" x14ac:dyDescent="0.25">
      <c r="A53" s="9">
        <v>43</v>
      </c>
      <c r="B53" s="3">
        <v>66.709999999999994</v>
      </c>
      <c r="C53" s="3">
        <v>66.73</v>
      </c>
      <c r="D53" s="3">
        <v>66.67</v>
      </c>
      <c r="E53" s="3">
        <v>66.73</v>
      </c>
      <c r="F53" s="20">
        <f t="shared" si="2"/>
        <v>0.02</v>
      </c>
      <c r="G53" s="6">
        <f t="shared" si="3"/>
        <v>66.7</v>
      </c>
      <c r="H53" s="6">
        <f t="shared" si="9"/>
        <v>0.33</v>
      </c>
      <c r="I53" s="6">
        <f t="shared" si="4"/>
        <v>0</v>
      </c>
      <c r="J53" s="5">
        <f t="shared" si="10"/>
        <v>0</v>
      </c>
      <c r="K53" s="6">
        <f t="shared" si="11"/>
        <v>0</v>
      </c>
      <c r="L53" s="6">
        <f t="shared" si="12"/>
        <v>0</v>
      </c>
      <c r="M53" s="5">
        <f t="shared" si="13"/>
        <v>0</v>
      </c>
      <c r="N53" s="6" t="e">
        <f t="shared" si="14"/>
        <v>#DIV/0!</v>
      </c>
      <c r="O53" s="11">
        <f t="shared" si="5"/>
        <v>2</v>
      </c>
      <c r="P53" s="11">
        <f t="shared" si="6"/>
        <v>0</v>
      </c>
      <c r="Q53" s="11">
        <f t="shared" si="7"/>
        <v>1</v>
      </c>
      <c r="R53" s="21">
        <f t="shared" si="15"/>
        <v>3</v>
      </c>
      <c r="S53" s="6">
        <f t="shared" si="16"/>
        <v>4</v>
      </c>
      <c r="T53" s="12">
        <f t="shared" si="22"/>
        <v>0</v>
      </c>
      <c r="U53" s="12">
        <f t="shared" si="8"/>
        <v>0</v>
      </c>
      <c r="V53" s="24">
        <f t="shared" si="17"/>
        <v>0.03</v>
      </c>
      <c r="W53" s="6">
        <f t="shared" si="23"/>
        <v>0</v>
      </c>
      <c r="X53" s="6">
        <f t="shared" si="24"/>
        <v>0</v>
      </c>
      <c r="Y53" s="6">
        <f t="shared" si="25"/>
        <v>0</v>
      </c>
      <c r="Z53" s="6">
        <f t="shared" si="18"/>
        <v>0</v>
      </c>
      <c r="AA53" s="6">
        <f t="shared" si="19"/>
        <v>0</v>
      </c>
      <c r="AB53" s="11">
        <f t="shared" si="20"/>
        <v>0</v>
      </c>
      <c r="AC53" s="11">
        <f t="shared" si="21"/>
        <v>0</v>
      </c>
      <c r="AD53" s="16">
        <f t="shared" si="1"/>
        <v>0</v>
      </c>
    </row>
    <row r="54" spans="1:30" outlineLevel="1" x14ac:dyDescent="0.25">
      <c r="A54" s="9">
        <v>44</v>
      </c>
      <c r="B54" s="3">
        <v>66.72</v>
      </c>
      <c r="C54" s="3">
        <v>66.739999999999995</v>
      </c>
      <c r="D54" s="3">
        <v>66.709999999999994</v>
      </c>
      <c r="E54" s="3">
        <v>66.73</v>
      </c>
      <c r="F54" s="20">
        <f t="shared" si="2"/>
        <v>0.02</v>
      </c>
      <c r="G54" s="6">
        <f t="shared" si="3"/>
        <v>66.72</v>
      </c>
      <c r="H54" s="6">
        <f t="shared" si="9"/>
        <v>0.33</v>
      </c>
      <c r="I54" s="6">
        <f t="shared" si="4"/>
        <v>0</v>
      </c>
      <c r="J54" s="5">
        <f t="shared" si="10"/>
        <v>0</v>
      </c>
      <c r="K54" s="6">
        <f t="shared" si="11"/>
        <v>0</v>
      </c>
      <c r="L54" s="6">
        <f t="shared" si="12"/>
        <v>0</v>
      </c>
      <c r="M54" s="5">
        <f t="shared" si="13"/>
        <v>0</v>
      </c>
      <c r="N54" s="6" t="e">
        <f t="shared" si="14"/>
        <v>#DIV/0!</v>
      </c>
      <c r="O54" s="11">
        <f t="shared" si="5"/>
        <v>2</v>
      </c>
      <c r="P54" s="11">
        <f t="shared" si="6"/>
        <v>0</v>
      </c>
      <c r="Q54" s="11">
        <f t="shared" si="7"/>
        <v>1</v>
      </c>
      <c r="R54" s="21">
        <f t="shared" si="15"/>
        <v>3</v>
      </c>
      <c r="S54" s="6">
        <f t="shared" si="16"/>
        <v>4</v>
      </c>
      <c r="T54" s="12">
        <f t="shared" si="22"/>
        <v>0</v>
      </c>
      <c r="U54" s="12">
        <f t="shared" si="8"/>
        <v>0</v>
      </c>
      <c r="V54" s="24">
        <f t="shared" si="17"/>
        <v>0.03</v>
      </c>
      <c r="W54" s="6">
        <f t="shared" si="23"/>
        <v>0</v>
      </c>
      <c r="X54" s="6">
        <f t="shared" si="24"/>
        <v>0</v>
      </c>
      <c r="Y54" s="6">
        <f t="shared" si="25"/>
        <v>0</v>
      </c>
      <c r="Z54" s="6">
        <f t="shared" si="18"/>
        <v>0</v>
      </c>
      <c r="AA54" s="6">
        <f t="shared" si="19"/>
        <v>0</v>
      </c>
      <c r="AB54" s="11">
        <f t="shared" si="20"/>
        <v>0</v>
      </c>
      <c r="AC54" s="11">
        <f t="shared" si="21"/>
        <v>0</v>
      </c>
      <c r="AD54" s="16">
        <f t="shared" si="1"/>
        <v>0</v>
      </c>
    </row>
    <row r="55" spans="1:30" outlineLevel="1" x14ac:dyDescent="0.25">
      <c r="A55" s="9">
        <v>45</v>
      </c>
      <c r="B55" s="3">
        <v>66.739999999999995</v>
      </c>
      <c r="C55" s="3">
        <v>66.739999999999995</v>
      </c>
      <c r="D55" s="3">
        <v>66.7</v>
      </c>
      <c r="E55" s="3">
        <v>66.73</v>
      </c>
      <c r="F55" s="20">
        <f t="shared" si="2"/>
        <v>0</v>
      </c>
      <c r="G55" s="6">
        <f t="shared" si="3"/>
        <v>66.73</v>
      </c>
      <c r="H55" s="6">
        <f t="shared" si="9"/>
        <v>0.33</v>
      </c>
      <c r="I55" s="6">
        <f t="shared" si="4"/>
        <v>66.720100000000002</v>
      </c>
      <c r="J55" s="5">
        <f t="shared" si="10"/>
        <v>1</v>
      </c>
      <c r="K55" s="6">
        <f t="shared" si="11"/>
        <v>3.0000000000001137E-2</v>
      </c>
      <c r="L55" s="6">
        <f t="shared" si="12"/>
        <v>66.760000000000005</v>
      </c>
      <c r="M55" s="5">
        <f t="shared" si="13"/>
        <v>3</v>
      </c>
      <c r="N55" s="6">
        <f t="shared" si="14"/>
        <v>0.33333333333333331</v>
      </c>
      <c r="O55" s="11">
        <f t="shared" si="5"/>
        <v>0</v>
      </c>
      <c r="P55" s="11">
        <f t="shared" si="6"/>
        <v>1</v>
      </c>
      <c r="Q55" s="11">
        <f t="shared" si="7"/>
        <v>0</v>
      </c>
      <c r="R55" s="21">
        <f t="shared" si="15"/>
        <v>3</v>
      </c>
      <c r="S55" s="6">
        <f t="shared" si="16"/>
        <v>4</v>
      </c>
      <c r="T55" s="12">
        <f t="shared" si="22"/>
        <v>0</v>
      </c>
      <c r="U55" s="12">
        <f t="shared" si="8"/>
        <v>0</v>
      </c>
      <c r="V55" s="24">
        <f t="shared" si="17"/>
        <v>0.03</v>
      </c>
      <c r="W55" s="6">
        <f t="shared" si="23"/>
        <v>0</v>
      </c>
      <c r="X55" s="6">
        <f t="shared" si="24"/>
        <v>0</v>
      </c>
      <c r="Y55" s="6">
        <f t="shared" si="25"/>
        <v>0</v>
      </c>
      <c r="Z55" s="6">
        <f t="shared" si="18"/>
        <v>1</v>
      </c>
      <c r="AA55" s="6">
        <f t="shared" si="19"/>
        <v>1</v>
      </c>
      <c r="AB55" s="11">
        <f t="shared" si="20"/>
        <v>0</v>
      </c>
      <c r="AC55" s="11">
        <f t="shared" si="21"/>
        <v>0</v>
      </c>
      <c r="AD55" s="16">
        <f t="shared" si="1"/>
        <v>0</v>
      </c>
    </row>
    <row r="56" spans="1:30" outlineLevel="1" x14ac:dyDescent="0.25">
      <c r="A56" s="9">
        <v>46</v>
      </c>
      <c r="B56" s="3">
        <v>66.73</v>
      </c>
      <c r="C56" s="3">
        <v>66.760000000000005</v>
      </c>
      <c r="D56" s="3">
        <v>66.72</v>
      </c>
      <c r="E56" s="3">
        <v>66.75</v>
      </c>
      <c r="F56" s="20">
        <f t="shared" si="2"/>
        <v>0.02</v>
      </c>
      <c r="G56" s="6">
        <f t="shared" si="3"/>
        <v>66.73</v>
      </c>
      <c r="H56" s="6">
        <f t="shared" si="9"/>
        <v>0.33</v>
      </c>
      <c r="I56" s="6">
        <f t="shared" si="4"/>
        <v>0</v>
      </c>
      <c r="J56" s="5">
        <f t="shared" si="10"/>
        <v>0</v>
      </c>
      <c r="K56" s="6">
        <f t="shared" si="11"/>
        <v>0</v>
      </c>
      <c r="L56" s="6">
        <f t="shared" si="12"/>
        <v>0</v>
      </c>
      <c r="M56" s="5">
        <f t="shared" si="13"/>
        <v>0</v>
      </c>
      <c r="N56" s="6" t="e">
        <f t="shared" si="14"/>
        <v>#DIV/0!</v>
      </c>
      <c r="O56" s="11">
        <f t="shared" si="5"/>
        <v>2</v>
      </c>
      <c r="P56" s="11">
        <f t="shared" si="6"/>
        <v>0</v>
      </c>
      <c r="Q56" s="11">
        <f t="shared" si="7"/>
        <v>0</v>
      </c>
      <c r="R56" s="21">
        <f t="shared" si="15"/>
        <v>3</v>
      </c>
      <c r="S56" s="6">
        <f t="shared" si="16"/>
        <v>4</v>
      </c>
      <c r="T56" s="12">
        <f t="shared" si="22"/>
        <v>0</v>
      </c>
      <c r="U56" s="12">
        <f t="shared" si="8"/>
        <v>0</v>
      </c>
      <c r="V56" s="24">
        <f t="shared" si="17"/>
        <v>0.03</v>
      </c>
      <c r="W56" s="6">
        <f t="shared" si="23"/>
        <v>0</v>
      </c>
      <c r="X56" s="6">
        <f t="shared" si="24"/>
        <v>0</v>
      </c>
      <c r="Y56" s="6">
        <f t="shared" si="25"/>
        <v>0</v>
      </c>
      <c r="Z56" s="6">
        <f t="shared" si="18"/>
        <v>0</v>
      </c>
      <c r="AA56" s="6">
        <f t="shared" si="19"/>
        <v>0</v>
      </c>
      <c r="AB56" s="11">
        <f t="shared" si="20"/>
        <v>0</v>
      </c>
      <c r="AC56" s="11">
        <f t="shared" si="21"/>
        <v>0</v>
      </c>
      <c r="AD56" s="16">
        <f t="shared" si="1"/>
        <v>0</v>
      </c>
    </row>
    <row r="57" spans="1:30" outlineLevel="1" x14ac:dyDescent="0.25">
      <c r="A57" s="9">
        <v>47</v>
      </c>
      <c r="B57" s="3">
        <v>66.75</v>
      </c>
      <c r="C57" s="3">
        <v>66.77</v>
      </c>
      <c r="D57" s="3">
        <v>66.72</v>
      </c>
      <c r="E57" s="3">
        <v>66.739999999999995</v>
      </c>
      <c r="F57" s="20">
        <f t="shared" si="2"/>
        <v>0</v>
      </c>
      <c r="G57" s="6">
        <f t="shared" si="3"/>
        <v>66.739999999999995</v>
      </c>
      <c r="H57" s="6">
        <f t="shared" si="9"/>
        <v>0.33</v>
      </c>
      <c r="I57" s="6">
        <f t="shared" si="4"/>
        <v>0</v>
      </c>
      <c r="J57" s="5">
        <f t="shared" si="10"/>
        <v>0</v>
      </c>
      <c r="K57" s="6">
        <f t="shared" si="11"/>
        <v>0</v>
      </c>
      <c r="L57" s="6">
        <f t="shared" si="12"/>
        <v>0</v>
      </c>
      <c r="M57" s="5">
        <f t="shared" si="13"/>
        <v>0</v>
      </c>
      <c r="N57" s="6" t="e">
        <f t="shared" si="14"/>
        <v>#DIV/0!</v>
      </c>
      <c r="O57" s="11">
        <f t="shared" si="5"/>
        <v>2</v>
      </c>
      <c r="P57" s="11">
        <f t="shared" si="6"/>
        <v>0</v>
      </c>
      <c r="Q57" s="11">
        <f t="shared" si="7"/>
        <v>0</v>
      </c>
      <c r="R57" s="21">
        <f t="shared" si="15"/>
        <v>3</v>
      </c>
      <c r="S57" s="6">
        <f t="shared" si="16"/>
        <v>4</v>
      </c>
      <c r="T57" s="12">
        <f t="shared" si="22"/>
        <v>0</v>
      </c>
      <c r="U57" s="12">
        <f t="shared" si="8"/>
        <v>0</v>
      </c>
      <c r="V57" s="24">
        <f t="shared" si="17"/>
        <v>0.03</v>
      </c>
      <c r="W57" s="6">
        <f t="shared" si="23"/>
        <v>0</v>
      </c>
      <c r="X57" s="6">
        <f t="shared" si="24"/>
        <v>0</v>
      </c>
      <c r="Y57" s="6">
        <f t="shared" si="25"/>
        <v>0</v>
      </c>
      <c r="Z57" s="6">
        <f t="shared" si="18"/>
        <v>0</v>
      </c>
      <c r="AA57" s="6">
        <f t="shared" si="19"/>
        <v>0</v>
      </c>
      <c r="AB57" s="11">
        <f t="shared" si="20"/>
        <v>0</v>
      </c>
      <c r="AC57" s="11">
        <f t="shared" si="21"/>
        <v>0</v>
      </c>
      <c r="AD57" s="16">
        <f t="shared" si="1"/>
        <v>0</v>
      </c>
    </row>
    <row r="58" spans="1:30" outlineLevel="1" x14ac:dyDescent="0.25">
      <c r="A58" s="9">
        <v>48</v>
      </c>
      <c r="B58" s="3">
        <v>66.739999999999995</v>
      </c>
      <c r="C58" s="3">
        <v>66.790000000000006</v>
      </c>
      <c r="D58" s="3">
        <v>66.73</v>
      </c>
      <c r="E58" s="3">
        <v>66.760000000000005</v>
      </c>
      <c r="F58" s="20">
        <f t="shared" si="2"/>
        <v>0.02</v>
      </c>
      <c r="G58" s="6">
        <f t="shared" si="3"/>
        <v>66.75</v>
      </c>
      <c r="H58" s="6">
        <f t="shared" si="9"/>
        <v>0.33</v>
      </c>
      <c r="I58" s="6">
        <f t="shared" si="4"/>
        <v>0</v>
      </c>
      <c r="J58" s="5">
        <f t="shared" si="10"/>
        <v>0</v>
      </c>
      <c r="K58" s="6">
        <f t="shared" si="11"/>
        <v>0</v>
      </c>
      <c r="L58" s="6">
        <f t="shared" si="12"/>
        <v>0</v>
      </c>
      <c r="M58" s="5">
        <f t="shared" si="13"/>
        <v>0</v>
      </c>
      <c r="N58" s="6" t="e">
        <f t="shared" si="14"/>
        <v>#DIV/0!</v>
      </c>
      <c r="O58" s="11">
        <f t="shared" si="5"/>
        <v>2</v>
      </c>
      <c r="P58" s="11">
        <f t="shared" si="6"/>
        <v>0</v>
      </c>
      <c r="Q58" s="11">
        <f t="shared" si="7"/>
        <v>0</v>
      </c>
      <c r="R58" s="21">
        <f t="shared" si="15"/>
        <v>3</v>
      </c>
      <c r="S58" s="6">
        <f t="shared" si="16"/>
        <v>4</v>
      </c>
      <c r="T58" s="12">
        <f t="shared" si="22"/>
        <v>0</v>
      </c>
      <c r="U58" s="12">
        <f t="shared" si="8"/>
        <v>0</v>
      </c>
      <c r="V58" s="24">
        <f t="shared" si="17"/>
        <v>0.03</v>
      </c>
      <c r="W58" s="6">
        <f t="shared" si="23"/>
        <v>0</v>
      </c>
      <c r="X58" s="6">
        <f t="shared" si="24"/>
        <v>0</v>
      </c>
      <c r="Y58" s="6">
        <f t="shared" si="25"/>
        <v>0</v>
      </c>
      <c r="Z58" s="6">
        <f t="shared" si="18"/>
        <v>0</v>
      </c>
      <c r="AA58" s="6">
        <f t="shared" si="19"/>
        <v>0</v>
      </c>
      <c r="AB58" s="11">
        <f t="shared" si="20"/>
        <v>0</v>
      </c>
      <c r="AC58" s="11">
        <f t="shared" si="21"/>
        <v>0</v>
      </c>
      <c r="AD58" s="16">
        <f t="shared" si="1"/>
        <v>0</v>
      </c>
    </row>
    <row r="59" spans="1:30" outlineLevel="1" x14ac:dyDescent="0.25">
      <c r="A59" s="9">
        <v>49</v>
      </c>
      <c r="B59" s="3">
        <v>66.760000000000005</v>
      </c>
      <c r="C59" s="3">
        <v>66.77</v>
      </c>
      <c r="D59" s="3">
        <v>66.73</v>
      </c>
      <c r="E59" s="3">
        <v>66.77</v>
      </c>
      <c r="F59" s="20">
        <f t="shared" si="2"/>
        <v>0</v>
      </c>
      <c r="G59" s="6">
        <f t="shared" si="3"/>
        <v>66.760000000000005</v>
      </c>
      <c r="H59" s="6">
        <f t="shared" si="9"/>
        <v>0.33</v>
      </c>
      <c r="I59" s="6">
        <f t="shared" si="4"/>
        <v>0</v>
      </c>
      <c r="J59" s="5">
        <f t="shared" si="10"/>
        <v>0</v>
      </c>
      <c r="K59" s="6">
        <f t="shared" si="11"/>
        <v>0</v>
      </c>
      <c r="L59" s="6">
        <f t="shared" si="12"/>
        <v>0</v>
      </c>
      <c r="M59" s="5">
        <f t="shared" si="13"/>
        <v>0</v>
      </c>
      <c r="N59" s="6" t="e">
        <f t="shared" si="14"/>
        <v>#DIV/0!</v>
      </c>
      <c r="O59" s="11">
        <f t="shared" si="5"/>
        <v>2</v>
      </c>
      <c r="P59" s="11">
        <f t="shared" si="6"/>
        <v>0</v>
      </c>
      <c r="Q59" s="11">
        <f t="shared" si="7"/>
        <v>0</v>
      </c>
      <c r="R59" s="21">
        <f t="shared" si="15"/>
        <v>3</v>
      </c>
      <c r="S59" s="6">
        <f t="shared" si="16"/>
        <v>4</v>
      </c>
      <c r="T59" s="12">
        <f t="shared" si="22"/>
        <v>0</v>
      </c>
      <c r="U59" s="12">
        <f t="shared" si="8"/>
        <v>0</v>
      </c>
      <c r="V59" s="24">
        <f t="shared" si="17"/>
        <v>0.03</v>
      </c>
      <c r="W59" s="6">
        <f t="shared" si="23"/>
        <v>0</v>
      </c>
      <c r="X59" s="6">
        <f t="shared" si="24"/>
        <v>0</v>
      </c>
      <c r="Y59" s="6">
        <f t="shared" si="25"/>
        <v>0</v>
      </c>
      <c r="Z59" s="6">
        <f t="shared" si="18"/>
        <v>0</v>
      </c>
      <c r="AA59" s="6">
        <f t="shared" si="19"/>
        <v>0</v>
      </c>
      <c r="AB59" s="11">
        <f t="shared" si="20"/>
        <v>0</v>
      </c>
      <c r="AC59" s="11">
        <f t="shared" si="21"/>
        <v>0</v>
      </c>
      <c r="AD59" s="16">
        <f t="shared" si="1"/>
        <v>0</v>
      </c>
    </row>
    <row r="60" spans="1:30" outlineLevel="1" x14ac:dyDescent="0.25">
      <c r="A60" s="9">
        <v>50</v>
      </c>
      <c r="B60" s="3">
        <v>66.77</v>
      </c>
      <c r="C60" s="3">
        <v>66.83</v>
      </c>
      <c r="D60" s="3">
        <v>66.77</v>
      </c>
      <c r="E60" s="3">
        <v>66.819999999999993</v>
      </c>
      <c r="F60" s="20">
        <f t="shared" si="2"/>
        <v>0.05</v>
      </c>
      <c r="G60" s="6">
        <f t="shared" si="3"/>
        <v>66.78</v>
      </c>
      <c r="H60" s="6">
        <f t="shared" si="9"/>
        <v>0.33</v>
      </c>
      <c r="I60" s="6">
        <f t="shared" si="4"/>
        <v>66.846399999999988</v>
      </c>
      <c r="J60" s="5">
        <f t="shared" si="10"/>
        <v>2.6</v>
      </c>
      <c r="K60" s="6">
        <f t="shared" si="11"/>
        <v>3.9999999999992042E-2</v>
      </c>
      <c r="L60" s="6">
        <f t="shared" si="12"/>
        <v>66.740000000000009</v>
      </c>
      <c r="M60" s="5">
        <f t="shared" si="13"/>
        <v>8</v>
      </c>
      <c r="N60" s="6">
        <f t="shared" si="14"/>
        <v>0.32500000000000001</v>
      </c>
      <c r="O60" s="11">
        <f t="shared" si="5"/>
        <v>1</v>
      </c>
      <c r="P60" s="11">
        <f t="shared" si="6"/>
        <v>1</v>
      </c>
      <c r="Q60" s="11">
        <f t="shared" si="7"/>
        <v>1</v>
      </c>
      <c r="R60" s="21">
        <f t="shared" si="15"/>
        <v>3</v>
      </c>
      <c r="S60" s="6">
        <f t="shared" si="16"/>
        <v>4</v>
      </c>
      <c r="T60" s="12">
        <f t="shared" si="22"/>
        <v>0</v>
      </c>
      <c r="U60" s="12">
        <f t="shared" si="8"/>
        <v>0</v>
      </c>
      <c r="V60" s="24">
        <f t="shared" si="17"/>
        <v>0.03</v>
      </c>
      <c r="W60" s="6">
        <f t="shared" si="23"/>
        <v>0</v>
      </c>
      <c r="X60" s="6">
        <f t="shared" si="24"/>
        <v>0</v>
      </c>
      <c r="Y60" s="6">
        <f t="shared" si="25"/>
        <v>0</v>
      </c>
      <c r="Z60" s="6">
        <f t="shared" si="18"/>
        <v>1</v>
      </c>
      <c r="AA60" s="6">
        <f t="shared" si="19"/>
        <v>1</v>
      </c>
      <c r="AB60" s="11">
        <f t="shared" si="20"/>
        <v>0</v>
      </c>
      <c r="AC60" s="11">
        <f t="shared" si="21"/>
        <v>0</v>
      </c>
      <c r="AD60" s="16">
        <f t="shared" si="1"/>
        <v>0</v>
      </c>
    </row>
    <row r="61" spans="1:30" outlineLevel="1" x14ac:dyDescent="0.25">
      <c r="A61" s="9">
        <v>51</v>
      </c>
      <c r="B61" s="3">
        <v>66.819999999999993</v>
      </c>
      <c r="C61" s="3">
        <v>66.86</v>
      </c>
      <c r="D61" s="3">
        <v>66.81</v>
      </c>
      <c r="E61" s="3">
        <v>66.86</v>
      </c>
      <c r="F61" s="20">
        <f t="shared" si="2"/>
        <v>0.04</v>
      </c>
      <c r="G61" s="6">
        <f t="shared" si="3"/>
        <v>66.83</v>
      </c>
      <c r="H61" s="6">
        <f t="shared" si="9"/>
        <v>0.33</v>
      </c>
      <c r="I61" s="6">
        <f t="shared" si="4"/>
        <v>0</v>
      </c>
      <c r="J61" s="5">
        <f t="shared" si="10"/>
        <v>0</v>
      </c>
      <c r="K61" s="6">
        <f t="shared" si="11"/>
        <v>0</v>
      </c>
      <c r="L61" s="6">
        <f t="shared" si="12"/>
        <v>0</v>
      </c>
      <c r="M61" s="5">
        <f t="shared" si="13"/>
        <v>0</v>
      </c>
      <c r="N61" s="6" t="e">
        <f t="shared" si="14"/>
        <v>#DIV/0!</v>
      </c>
      <c r="O61" s="11">
        <f t="shared" si="5"/>
        <v>2</v>
      </c>
      <c r="P61" s="11">
        <f t="shared" si="6"/>
        <v>0</v>
      </c>
      <c r="Q61" s="11">
        <f t="shared" si="7"/>
        <v>1</v>
      </c>
      <c r="R61" s="21">
        <f t="shared" si="15"/>
        <v>3</v>
      </c>
      <c r="S61" s="6">
        <f t="shared" si="16"/>
        <v>4</v>
      </c>
      <c r="T61" s="12">
        <f t="shared" si="22"/>
        <v>0</v>
      </c>
      <c r="U61" s="12">
        <f t="shared" si="8"/>
        <v>0</v>
      </c>
      <c r="V61" s="24">
        <f t="shared" si="17"/>
        <v>0.03</v>
      </c>
      <c r="W61" s="6">
        <f t="shared" si="23"/>
        <v>0</v>
      </c>
      <c r="X61" s="6">
        <f t="shared" si="24"/>
        <v>0</v>
      </c>
      <c r="Y61" s="6">
        <f t="shared" si="25"/>
        <v>0</v>
      </c>
      <c r="Z61" s="6">
        <f t="shared" si="18"/>
        <v>0</v>
      </c>
      <c r="AA61" s="6">
        <f t="shared" si="19"/>
        <v>0</v>
      </c>
      <c r="AB61" s="11">
        <f t="shared" si="20"/>
        <v>0</v>
      </c>
      <c r="AC61" s="11">
        <f t="shared" si="21"/>
        <v>0</v>
      </c>
      <c r="AD61" s="16">
        <f t="shared" si="1"/>
        <v>0</v>
      </c>
    </row>
    <row r="62" spans="1:30" outlineLevel="1" x14ac:dyDescent="0.25">
      <c r="A62" s="9">
        <v>52</v>
      </c>
      <c r="B62" s="3">
        <v>66.849999999999994</v>
      </c>
      <c r="C62" s="3">
        <v>66.87</v>
      </c>
      <c r="D62" s="3">
        <v>66.83</v>
      </c>
      <c r="E62" s="3">
        <v>66.849999999999994</v>
      </c>
      <c r="F62" s="20">
        <f t="shared" si="2"/>
        <v>0.01</v>
      </c>
      <c r="G62" s="6">
        <f t="shared" si="3"/>
        <v>66.849999999999994</v>
      </c>
      <c r="H62" s="6">
        <f t="shared" si="9"/>
        <v>0.33</v>
      </c>
      <c r="I62" s="6">
        <f t="shared" si="4"/>
        <v>66.833500000000001</v>
      </c>
      <c r="J62" s="5">
        <f t="shared" si="10"/>
        <v>1.6</v>
      </c>
      <c r="K62" s="6">
        <f t="shared" si="11"/>
        <v>4.9999999999997158E-2</v>
      </c>
      <c r="L62" s="6">
        <f t="shared" si="12"/>
        <v>66.899999999999991</v>
      </c>
      <c r="M62" s="5">
        <f t="shared" si="13"/>
        <v>5</v>
      </c>
      <c r="N62" s="6">
        <f t="shared" si="14"/>
        <v>0.32</v>
      </c>
      <c r="O62" s="11">
        <f t="shared" si="5"/>
        <v>0</v>
      </c>
      <c r="P62" s="11">
        <f t="shared" si="6"/>
        <v>1</v>
      </c>
      <c r="Q62" s="11">
        <f t="shared" si="7"/>
        <v>0</v>
      </c>
      <c r="R62" s="21">
        <f t="shared" si="15"/>
        <v>3</v>
      </c>
      <c r="S62" s="6">
        <f t="shared" si="16"/>
        <v>4</v>
      </c>
      <c r="T62" s="12">
        <f t="shared" si="22"/>
        <v>0</v>
      </c>
      <c r="U62" s="12">
        <f t="shared" si="8"/>
        <v>0</v>
      </c>
      <c r="V62" s="24">
        <f t="shared" si="17"/>
        <v>0.03</v>
      </c>
      <c r="W62" s="6">
        <f t="shared" si="23"/>
        <v>0</v>
      </c>
      <c r="X62" s="6">
        <f t="shared" si="24"/>
        <v>0</v>
      </c>
      <c r="Y62" s="6">
        <f t="shared" si="25"/>
        <v>0</v>
      </c>
      <c r="Z62" s="6">
        <f t="shared" si="18"/>
        <v>1</v>
      </c>
      <c r="AA62" s="6">
        <f t="shared" si="19"/>
        <v>1</v>
      </c>
      <c r="AB62" s="11">
        <f t="shared" si="20"/>
        <v>0</v>
      </c>
      <c r="AC62" s="11">
        <f t="shared" si="21"/>
        <v>0</v>
      </c>
      <c r="AD62" s="16">
        <f t="shared" si="1"/>
        <v>0</v>
      </c>
    </row>
    <row r="63" spans="1:30" outlineLevel="1" x14ac:dyDescent="0.25">
      <c r="A63" s="9">
        <v>53</v>
      </c>
      <c r="B63" s="3">
        <v>66.849999999999994</v>
      </c>
      <c r="C63" s="3">
        <v>66.89</v>
      </c>
      <c r="D63" s="3">
        <v>66.83</v>
      </c>
      <c r="E63" s="3">
        <v>66.88</v>
      </c>
      <c r="F63" s="20">
        <f t="shared" si="2"/>
        <v>0.02</v>
      </c>
      <c r="G63" s="6">
        <f t="shared" si="3"/>
        <v>66.86</v>
      </c>
      <c r="H63" s="6">
        <f t="shared" si="9"/>
        <v>0.33</v>
      </c>
      <c r="I63" s="6">
        <f t="shared" si="4"/>
        <v>0</v>
      </c>
      <c r="J63" s="5">
        <f t="shared" si="10"/>
        <v>0</v>
      </c>
      <c r="K63" s="6">
        <f t="shared" si="11"/>
        <v>0</v>
      </c>
      <c r="L63" s="6">
        <f t="shared" si="12"/>
        <v>0</v>
      </c>
      <c r="M63" s="5">
        <f t="shared" si="13"/>
        <v>0</v>
      </c>
      <c r="N63" s="6" t="e">
        <f t="shared" si="14"/>
        <v>#DIV/0!</v>
      </c>
      <c r="O63" s="11">
        <f t="shared" si="5"/>
        <v>2</v>
      </c>
      <c r="P63" s="11">
        <f t="shared" si="6"/>
        <v>0</v>
      </c>
      <c r="Q63" s="11">
        <f t="shared" si="7"/>
        <v>0</v>
      </c>
      <c r="R63" s="21">
        <f t="shared" si="15"/>
        <v>3</v>
      </c>
      <c r="S63" s="6">
        <f t="shared" si="16"/>
        <v>4</v>
      </c>
      <c r="T63" s="12">
        <f t="shared" si="22"/>
        <v>0</v>
      </c>
      <c r="U63" s="12">
        <f t="shared" si="8"/>
        <v>0</v>
      </c>
      <c r="V63" s="24">
        <f t="shared" si="17"/>
        <v>0.03</v>
      </c>
      <c r="W63" s="6">
        <f t="shared" si="23"/>
        <v>0</v>
      </c>
      <c r="X63" s="6">
        <f t="shared" si="24"/>
        <v>0</v>
      </c>
      <c r="Y63" s="6">
        <f t="shared" si="25"/>
        <v>0</v>
      </c>
      <c r="Z63" s="6">
        <f t="shared" si="18"/>
        <v>0</v>
      </c>
      <c r="AA63" s="6">
        <f t="shared" si="19"/>
        <v>0</v>
      </c>
      <c r="AB63" s="11">
        <f t="shared" si="20"/>
        <v>0</v>
      </c>
      <c r="AC63" s="11">
        <f t="shared" si="21"/>
        <v>0</v>
      </c>
      <c r="AD63" s="16">
        <f t="shared" si="1"/>
        <v>0</v>
      </c>
    </row>
    <row r="64" spans="1:30" outlineLevel="1" x14ac:dyDescent="0.25">
      <c r="A64" s="9">
        <v>54</v>
      </c>
      <c r="B64" s="3">
        <v>66.88</v>
      </c>
      <c r="C64" s="3">
        <v>66.89</v>
      </c>
      <c r="D64" s="3">
        <v>66.849999999999994</v>
      </c>
      <c r="E64" s="3">
        <v>66.86</v>
      </c>
      <c r="F64" s="20">
        <f t="shared" si="2"/>
        <v>0</v>
      </c>
      <c r="G64" s="6">
        <f t="shared" si="3"/>
        <v>66.87</v>
      </c>
      <c r="H64" s="6">
        <f t="shared" si="9"/>
        <v>0.33</v>
      </c>
      <c r="I64" s="6">
        <f t="shared" si="4"/>
        <v>66.8369</v>
      </c>
      <c r="J64" s="5">
        <f t="shared" si="10"/>
        <v>2.2999999999999998</v>
      </c>
      <c r="K64" s="6">
        <f t="shared" si="11"/>
        <v>6.0000000000002274E-2</v>
      </c>
      <c r="L64" s="6">
        <f t="shared" si="12"/>
        <v>66.930000000000007</v>
      </c>
      <c r="M64" s="5">
        <f t="shared" si="13"/>
        <v>7</v>
      </c>
      <c r="N64" s="6">
        <f t="shared" si="14"/>
        <v>0.32857142857142857</v>
      </c>
      <c r="O64" s="11">
        <f t="shared" si="5"/>
        <v>0</v>
      </c>
      <c r="P64" s="11">
        <f t="shared" si="6"/>
        <v>1</v>
      </c>
      <c r="Q64" s="11">
        <f t="shared" si="7"/>
        <v>0</v>
      </c>
      <c r="R64" s="21">
        <f t="shared" si="15"/>
        <v>3</v>
      </c>
      <c r="S64" s="6">
        <f t="shared" si="16"/>
        <v>4</v>
      </c>
      <c r="T64" s="12">
        <f t="shared" si="22"/>
        <v>0</v>
      </c>
      <c r="U64" s="12">
        <f t="shared" si="8"/>
        <v>0</v>
      </c>
      <c r="V64" s="24">
        <f t="shared" si="17"/>
        <v>0.03</v>
      </c>
      <c r="W64" s="6">
        <f t="shared" si="23"/>
        <v>0</v>
      </c>
      <c r="X64" s="6">
        <f t="shared" si="24"/>
        <v>0</v>
      </c>
      <c r="Y64" s="6">
        <f t="shared" si="25"/>
        <v>0</v>
      </c>
      <c r="Z64" s="6">
        <f t="shared" si="18"/>
        <v>1</v>
      </c>
      <c r="AA64" s="6">
        <f t="shared" si="19"/>
        <v>1</v>
      </c>
      <c r="AB64" s="11">
        <f t="shared" si="20"/>
        <v>0</v>
      </c>
      <c r="AC64" s="11">
        <f t="shared" si="21"/>
        <v>0</v>
      </c>
      <c r="AD64" s="16">
        <f t="shared" si="1"/>
        <v>0</v>
      </c>
    </row>
    <row r="65" spans="1:30" outlineLevel="1" x14ac:dyDescent="0.25">
      <c r="A65" s="9">
        <v>55</v>
      </c>
      <c r="B65" s="3">
        <v>66.86</v>
      </c>
      <c r="C65" s="3">
        <v>66.88</v>
      </c>
      <c r="D65" s="3">
        <v>66.81</v>
      </c>
      <c r="E65" s="3">
        <v>66.84</v>
      </c>
      <c r="F65" s="20">
        <f t="shared" si="2"/>
        <v>-0.02</v>
      </c>
      <c r="G65" s="6">
        <f t="shared" si="3"/>
        <v>66.86</v>
      </c>
      <c r="H65" s="6">
        <f t="shared" si="9"/>
        <v>0.33</v>
      </c>
      <c r="I65" s="6">
        <f t="shared" si="4"/>
        <v>66.8202</v>
      </c>
      <c r="J65" s="5">
        <f t="shared" si="10"/>
        <v>2</v>
      </c>
      <c r="K65" s="6">
        <f t="shared" si="11"/>
        <v>4.0000000000006253E-2</v>
      </c>
      <c r="L65" s="6">
        <f t="shared" si="12"/>
        <v>66.900000000000006</v>
      </c>
      <c r="M65" s="5">
        <f t="shared" si="13"/>
        <v>6</v>
      </c>
      <c r="N65" s="6">
        <f t="shared" si="14"/>
        <v>0.33333333333333331</v>
      </c>
      <c r="O65" s="11">
        <f t="shared" si="5"/>
        <v>0</v>
      </c>
      <c r="P65" s="11">
        <f t="shared" si="6"/>
        <v>1</v>
      </c>
      <c r="Q65" s="11">
        <f t="shared" si="7"/>
        <v>0</v>
      </c>
      <c r="R65" s="21">
        <f t="shared" si="15"/>
        <v>3</v>
      </c>
      <c r="S65" s="6">
        <f t="shared" si="16"/>
        <v>4</v>
      </c>
      <c r="T65" s="12">
        <f t="shared" si="22"/>
        <v>0</v>
      </c>
      <c r="U65" s="12">
        <f t="shared" si="8"/>
        <v>0</v>
      </c>
      <c r="V65" s="24">
        <f t="shared" si="17"/>
        <v>0.03</v>
      </c>
      <c r="W65" s="6">
        <f t="shared" si="23"/>
        <v>0</v>
      </c>
      <c r="X65" s="6">
        <f t="shared" si="24"/>
        <v>0</v>
      </c>
      <c r="Y65" s="6">
        <f t="shared" si="25"/>
        <v>0</v>
      </c>
      <c r="Z65" s="6">
        <f t="shared" si="18"/>
        <v>1</v>
      </c>
      <c r="AA65" s="6">
        <f t="shared" si="19"/>
        <v>1</v>
      </c>
      <c r="AB65" s="11">
        <f t="shared" si="20"/>
        <v>0</v>
      </c>
      <c r="AC65" s="11">
        <f t="shared" si="21"/>
        <v>0</v>
      </c>
      <c r="AD65" s="16">
        <f t="shared" si="1"/>
        <v>0</v>
      </c>
    </row>
    <row r="66" spans="1:30" outlineLevel="1" x14ac:dyDescent="0.25">
      <c r="A66" s="9">
        <v>56</v>
      </c>
      <c r="B66" s="3">
        <v>66.84</v>
      </c>
      <c r="C66" s="3">
        <v>66.88</v>
      </c>
      <c r="D66" s="3">
        <v>66.84</v>
      </c>
      <c r="E66" s="3">
        <v>66.87</v>
      </c>
      <c r="F66" s="20">
        <f t="shared" si="2"/>
        <v>0.02</v>
      </c>
      <c r="G66" s="6">
        <f t="shared" si="3"/>
        <v>66.849999999999994</v>
      </c>
      <c r="H66" s="6">
        <f t="shared" si="9"/>
        <v>0.33</v>
      </c>
      <c r="I66" s="6">
        <f t="shared" si="4"/>
        <v>66.89970000000001</v>
      </c>
      <c r="J66" s="5">
        <f t="shared" si="10"/>
        <v>3</v>
      </c>
      <c r="K66" s="6">
        <f t="shared" si="11"/>
        <v>6.9999999999993179E-2</v>
      </c>
      <c r="L66" s="6">
        <f t="shared" si="12"/>
        <v>66.78</v>
      </c>
      <c r="M66" s="5">
        <f t="shared" si="13"/>
        <v>9</v>
      </c>
      <c r="N66" s="6">
        <f t="shared" si="14"/>
        <v>0.33333333333333331</v>
      </c>
      <c r="O66" s="11">
        <f t="shared" si="5"/>
        <v>1</v>
      </c>
      <c r="P66" s="11">
        <f t="shared" si="6"/>
        <v>1</v>
      </c>
      <c r="Q66" s="11">
        <f t="shared" si="7"/>
        <v>1</v>
      </c>
      <c r="R66" s="21">
        <f t="shared" si="15"/>
        <v>3</v>
      </c>
      <c r="S66" s="6">
        <f t="shared" si="16"/>
        <v>4</v>
      </c>
      <c r="T66" s="12">
        <f t="shared" si="22"/>
        <v>0</v>
      </c>
      <c r="U66" s="12">
        <f t="shared" si="8"/>
        <v>0</v>
      </c>
      <c r="V66" s="24">
        <f t="shared" si="17"/>
        <v>0.03</v>
      </c>
      <c r="W66" s="6">
        <f t="shared" si="23"/>
        <v>0</v>
      </c>
      <c r="X66" s="6">
        <f t="shared" si="24"/>
        <v>0</v>
      </c>
      <c r="Y66" s="6">
        <f t="shared" si="25"/>
        <v>0</v>
      </c>
      <c r="Z66" s="6">
        <f t="shared" si="18"/>
        <v>1</v>
      </c>
      <c r="AA66" s="6">
        <f t="shared" si="19"/>
        <v>1</v>
      </c>
      <c r="AB66" s="11">
        <f t="shared" si="20"/>
        <v>0</v>
      </c>
      <c r="AC66" s="11">
        <f t="shared" si="21"/>
        <v>0</v>
      </c>
      <c r="AD66" s="16">
        <f t="shared" si="1"/>
        <v>0</v>
      </c>
    </row>
    <row r="67" spans="1:30" outlineLevel="1" x14ac:dyDescent="0.25">
      <c r="A67" s="9">
        <v>57</v>
      </c>
      <c r="B67" s="3">
        <v>66.86</v>
      </c>
      <c r="C67" s="3">
        <v>66.89</v>
      </c>
      <c r="D67" s="3">
        <v>66.86</v>
      </c>
      <c r="E67" s="3">
        <v>66.88</v>
      </c>
      <c r="F67" s="20">
        <f t="shared" si="2"/>
        <v>0.01</v>
      </c>
      <c r="G67" s="6">
        <f t="shared" si="3"/>
        <v>66.87</v>
      </c>
      <c r="H67" s="6">
        <f t="shared" si="9"/>
        <v>0.33</v>
      </c>
      <c r="I67" s="6">
        <f t="shared" si="4"/>
        <v>0</v>
      </c>
      <c r="J67" s="5">
        <f t="shared" si="10"/>
        <v>0</v>
      </c>
      <c r="K67" s="6">
        <f t="shared" si="11"/>
        <v>0</v>
      </c>
      <c r="L67" s="6">
        <f t="shared" si="12"/>
        <v>0</v>
      </c>
      <c r="M67" s="5">
        <f t="shared" si="13"/>
        <v>0</v>
      </c>
      <c r="N67" s="6" t="e">
        <f t="shared" si="14"/>
        <v>#DIV/0!</v>
      </c>
      <c r="O67" s="11">
        <f t="shared" si="5"/>
        <v>2</v>
      </c>
      <c r="P67" s="11">
        <f t="shared" si="6"/>
        <v>0</v>
      </c>
      <c r="Q67" s="11">
        <f t="shared" si="7"/>
        <v>1</v>
      </c>
      <c r="R67" s="21">
        <f t="shared" si="15"/>
        <v>3</v>
      </c>
      <c r="S67" s="6">
        <f t="shared" si="16"/>
        <v>4</v>
      </c>
      <c r="T67" s="12">
        <f t="shared" si="22"/>
        <v>0</v>
      </c>
      <c r="U67" s="12">
        <f t="shared" si="8"/>
        <v>0</v>
      </c>
      <c r="V67" s="24">
        <f t="shared" si="17"/>
        <v>0.03</v>
      </c>
      <c r="W67" s="6">
        <f t="shared" si="23"/>
        <v>0</v>
      </c>
      <c r="X67" s="6">
        <f t="shared" si="24"/>
        <v>0</v>
      </c>
      <c r="Y67" s="6">
        <f t="shared" si="25"/>
        <v>0</v>
      </c>
      <c r="Z67" s="6">
        <f t="shared" si="18"/>
        <v>0</v>
      </c>
      <c r="AA67" s="6">
        <f t="shared" si="19"/>
        <v>0</v>
      </c>
      <c r="AB67" s="11">
        <f t="shared" si="20"/>
        <v>0</v>
      </c>
      <c r="AC67" s="11">
        <f t="shared" si="21"/>
        <v>0</v>
      </c>
      <c r="AD67" s="16">
        <f t="shared" si="1"/>
        <v>0</v>
      </c>
    </row>
    <row r="68" spans="1:30" outlineLevel="1" x14ac:dyDescent="0.25">
      <c r="A68" s="9">
        <v>58</v>
      </c>
      <c r="B68" s="3">
        <v>66.88</v>
      </c>
      <c r="C68" s="3">
        <v>67.069999999999993</v>
      </c>
      <c r="D68" s="3">
        <v>66.87</v>
      </c>
      <c r="E68" s="3">
        <v>67</v>
      </c>
      <c r="F68" s="20">
        <f t="shared" si="2"/>
        <v>0.1</v>
      </c>
      <c r="G68" s="6">
        <f t="shared" si="3"/>
        <v>66.930000000000007</v>
      </c>
      <c r="H68" s="6">
        <f t="shared" si="9"/>
        <v>0.33</v>
      </c>
      <c r="I68" s="6">
        <f t="shared" si="4"/>
        <v>67.033000000000001</v>
      </c>
      <c r="J68" s="5">
        <f t="shared" si="10"/>
        <v>3.3</v>
      </c>
      <c r="K68" s="6">
        <f t="shared" si="11"/>
        <v>3.0000000000001137E-2</v>
      </c>
      <c r="L68" s="6">
        <f t="shared" si="12"/>
        <v>66.900000000000006</v>
      </c>
      <c r="M68" s="5">
        <f t="shared" si="13"/>
        <v>10</v>
      </c>
      <c r="N68" s="6">
        <f t="shared" si="14"/>
        <v>0.32999999999999996</v>
      </c>
      <c r="O68" s="11">
        <f t="shared" si="5"/>
        <v>1</v>
      </c>
      <c r="P68" s="11">
        <f t="shared" si="6"/>
        <v>1</v>
      </c>
      <c r="Q68" s="11">
        <f t="shared" si="7"/>
        <v>1</v>
      </c>
      <c r="R68" s="21">
        <f t="shared" si="15"/>
        <v>3</v>
      </c>
      <c r="S68" s="6">
        <f t="shared" si="16"/>
        <v>4</v>
      </c>
      <c r="T68" s="12">
        <f t="shared" si="22"/>
        <v>0</v>
      </c>
      <c r="U68" s="12">
        <f t="shared" si="8"/>
        <v>0</v>
      </c>
      <c r="V68" s="24">
        <f t="shared" si="17"/>
        <v>0.03</v>
      </c>
      <c r="W68" s="6">
        <f t="shared" si="23"/>
        <v>0</v>
      </c>
      <c r="X68" s="6">
        <f t="shared" si="24"/>
        <v>0</v>
      </c>
      <c r="Y68" s="6">
        <f t="shared" si="25"/>
        <v>0</v>
      </c>
      <c r="Z68" s="6">
        <f t="shared" si="18"/>
        <v>1</v>
      </c>
      <c r="AA68" s="6">
        <f t="shared" si="19"/>
        <v>1</v>
      </c>
      <c r="AB68" s="11">
        <f t="shared" si="20"/>
        <v>0</v>
      </c>
      <c r="AC68" s="11">
        <f t="shared" si="21"/>
        <v>0</v>
      </c>
      <c r="AD68" s="16">
        <f t="shared" si="1"/>
        <v>0</v>
      </c>
    </row>
    <row r="69" spans="1:30" outlineLevel="1" x14ac:dyDescent="0.25">
      <c r="A69" s="9">
        <v>59</v>
      </c>
      <c r="B69" s="3">
        <v>67</v>
      </c>
      <c r="C69" s="3">
        <v>67.010000000000005</v>
      </c>
      <c r="D69" s="3">
        <v>66.95</v>
      </c>
      <c r="E69" s="3">
        <v>66.98</v>
      </c>
      <c r="F69" s="20">
        <f t="shared" si="2"/>
        <v>0</v>
      </c>
      <c r="G69" s="6">
        <f t="shared" si="3"/>
        <v>66.98</v>
      </c>
      <c r="H69" s="6">
        <f t="shared" si="9"/>
        <v>0.33</v>
      </c>
      <c r="I69" s="6">
        <f t="shared" si="4"/>
        <v>66.914000000000001</v>
      </c>
      <c r="J69" s="5">
        <f t="shared" si="10"/>
        <v>6.6</v>
      </c>
      <c r="K69" s="6">
        <f t="shared" si="11"/>
        <v>0.19999999999998863</v>
      </c>
      <c r="L69" s="6">
        <f t="shared" si="12"/>
        <v>67.179999999999993</v>
      </c>
      <c r="M69" s="5">
        <f t="shared" si="13"/>
        <v>20</v>
      </c>
      <c r="N69" s="6">
        <f t="shared" si="14"/>
        <v>0.32999999999999996</v>
      </c>
      <c r="O69" s="11">
        <f t="shared" si="5"/>
        <v>0</v>
      </c>
      <c r="P69" s="11">
        <f t="shared" si="6"/>
        <v>1</v>
      </c>
      <c r="Q69" s="11">
        <f t="shared" si="7"/>
        <v>0</v>
      </c>
      <c r="R69" s="21">
        <f t="shared" si="15"/>
        <v>3</v>
      </c>
      <c r="S69" s="6">
        <f t="shared" si="16"/>
        <v>4</v>
      </c>
      <c r="T69" s="12">
        <f t="shared" si="22"/>
        <v>1</v>
      </c>
      <c r="U69" s="12">
        <f t="shared" si="8"/>
        <v>1</v>
      </c>
      <c r="V69" s="24">
        <f t="shared" si="17"/>
        <v>0.03</v>
      </c>
      <c r="W69" s="25">
        <f t="shared" si="23"/>
        <v>67.010000000000005</v>
      </c>
      <c r="X69" s="25">
        <f t="shared" si="24"/>
        <v>67.179999999999993</v>
      </c>
      <c r="Y69" s="25">
        <f t="shared" si="25"/>
        <v>66.914000000000001</v>
      </c>
      <c r="Z69" s="6">
        <f t="shared" si="18"/>
        <v>1</v>
      </c>
      <c r="AA69" s="6">
        <f t="shared" si="19"/>
        <v>1</v>
      </c>
      <c r="AB69" s="11">
        <f t="shared" si="20"/>
        <v>0</v>
      </c>
      <c r="AC69" s="11">
        <f t="shared" si="21"/>
        <v>0</v>
      </c>
      <c r="AD69" s="16">
        <f t="shared" si="1"/>
        <v>0</v>
      </c>
    </row>
    <row r="70" spans="1:30" outlineLevel="1" x14ac:dyDescent="0.25">
      <c r="A70" s="9">
        <v>60</v>
      </c>
      <c r="B70" s="3">
        <v>66.98</v>
      </c>
      <c r="C70" s="3">
        <v>67.02</v>
      </c>
      <c r="D70" s="3">
        <v>66.97</v>
      </c>
      <c r="E70" s="3">
        <v>66.97</v>
      </c>
      <c r="F70" s="20">
        <f t="shared" si="2"/>
        <v>0.01</v>
      </c>
      <c r="G70" s="6">
        <f t="shared" si="3"/>
        <v>66.98</v>
      </c>
      <c r="H70" s="6">
        <f t="shared" si="9"/>
        <v>0.33</v>
      </c>
      <c r="I70" s="6">
        <f t="shared" si="4"/>
        <v>0</v>
      </c>
      <c r="J70" s="5">
        <f t="shared" si="10"/>
        <v>0</v>
      </c>
      <c r="K70" s="6">
        <f t="shared" si="11"/>
        <v>0</v>
      </c>
      <c r="L70" s="6">
        <f t="shared" si="12"/>
        <v>0</v>
      </c>
      <c r="M70" s="5">
        <f t="shared" si="13"/>
        <v>0</v>
      </c>
      <c r="N70" s="6" t="e">
        <f t="shared" si="14"/>
        <v>#DIV/0!</v>
      </c>
      <c r="O70" s="11">
        <f t="shared" si="5"/>
        <v>2</v>
      </c>
      <c r="P70" s="11">
        <f t="shared" si="6"/>
        <v>0</v>
      </c>
      <c r="Q70" s="11">
        <f t="shared" si="7"/>
        <v>0</v>
      </c>
      <c r="R70" s="21">
        <f t="shared" si="15"/>
        <v>3</v>
      </c>
      <c r="S70" s="6">
        <f t="shared" si="16"/>
        <v>4</v>
      </c>
      <c r="T70" s="12">
        <f t="shared" si="22"/>
        <v>0</v>
      </c>
      <c r="U70" s="12">
        <f t="shared" si="8"/>
        <v>0</v>
      </c>
      <c r="V70" s="24">
        <f t="shared" si="17"/>
        <v>0.03</v>
      </c>
      <c r="W70" s="25">
        <f t="shared" si="23"/>
        <v>67.010000000000005</v>
      </c>
      <c r="X70" s="56">
        <f>IF( W70=0,          0,          L70)</f>
        <v>0</v>
      </c>
      <c r="Y70" s="25">
        <f t="shared" si="25"/>
        <v>0</v>
      </c>
      <c r="Z70" s="6">
        <f t="shared" si="18"/>
        <v>0</v>
      </c>
      <c r="AA70" s="6">
        <f t="shared" si="19"/>
        <v>0</v>
      </c>
      <c r="AB70" s="11">
        <f t="shared" si="20"/>
        <v>0</v>
      </c>
      <c r="AC70" s="11">
        <f t="shared" si="21"/>
        <v>0</v>
      </c>
      <c r="AD70" s="16">
        <f t="shared" si="1"/>
        <v>0</v>
      </c>
    </row>
    <row r="71" spans="1:30" outlineLevel="1" x14ac:dyDescent="0.25">
      <c r="A71" s="9">
        <v>61</v>
      </c>
      <c r="B71" s="3">
        <v>66.97</v>
      </c>
      <c r="C71" s="3">
        <v>66.989999999999995</v>
      </c>
      <c r="D71" s="3">
        <v>66.959999999999994</v>
      </c>
      <c r="E71" s="3">
        <v>66.97</v>
      </c>
      <c r="F71" s="20">
        <f t="shared" si="2"/>
        <v>-0.01</v>
      </c>
      <c r="G71" s="6">
        <f t="shared" si="3"/>
        <v>66.98</v>
      </c>
      <c r="H71" s="6">
        <f t="shared" si="9"/>
        <v>0.33</v>
      </c>
      <c r="I71" s="6">
        <f t="shared" si="4"/>
        <v>66.950199999999995</v>
      </c>
      <c r="J71" s="5">
        <f t="shared" si="10"/>
        <v>2</v>
      </c>
      <c r="K71" s="6">
        <f t="shared" si="11"/>
        <v>4.9999999999997158E-2</v>
      </c>
      <c r="L71" s="6">
        <f t="shared" si="12"/>
        <v>67.03</v>
      </c>
      <c r="M71" s="5">
        <f t="shared" si="13"/>
        <v>6</v>
      </c>
      <c r="N71" s="6">
        <f t="shared" si="14"/>
        <v>0.33333333333333331</v>
      </c>
      <c r="O71" s="11">
        <f t="shared" si="5"/>
        <v>0</v>
      </c>
      <c r="P71" s="11">
        <f t="shared" si="6"/>
        <v>1</v>
      </c>
      <c r="Q71" s="11">
        <f t="shared" si="7"/>
        <v>0</v>
      </c>
      <c r="R71" s="21">
        <f t="shared" si="15"/>
        <v>3</v>
      </c>
      <c r="S71" s="6">
        <f t="shared" si="16"/>
        <v>4</v>
      </c>
      <c r="T71" s="12">
        <f t="shared" si="22"/>
        <v>0</v>
      </c>
      <c r="U71" s="12">
        <f t="shared" si="8"/>
        <v>0</v>
      </c>
      <c r="V71" s="24">
        <f t="shared" si="17"/>
        <v>0.03</v>
      </c>
      <c r="W71" s="25">
        <f t="shared" si="23"/>
        <v>67.010000000000005</v>
      </c>
      <c r="X71" s="25">
        <f t="shared" si="24"/>
        <v>67.03</v>
      </c>
      <c r="Y71" s="25">
        <f t="shared" si="25"/>
        <v>66.950199999999995</v>
      </c>
      <c r="Z71" s="6">
        <f t="shared" si="18"/>
        <v>1</v>
      </c>
      <c r="AA71" s="6">
        <f t="shared" si="19"/>
        <v>1</v>
      </c>
      <c r="AB71" s="11">
        <f t="shared" si="20"/>
        <v>0</v>
      </c>
      <c r="AC71" s="11">
        <f t="shared" si="21"/>
        <v>0</v>
      </c>
      <c r="AD71" s="16">
        <f t="shared" si="1"/>
        <v>0</v>
      </c>
    </row>
    <row r="72" spans="1:30" outlineLevel="1" x14ac:dyDescent="0.25">
      <c r="A72" s="9">
        <v>62</v>
      </c>
      <c r="B72" s="3">
        <v>66.97</v>
      </c>
      <c r="C72" s="3">
        <v>67</v>
      </c>
      <c r="D72" s="3">
        <v>66.959999999999994</v>
      </c>
      <c r="E72" s="3">
        <v>66.989999999999995</v>
      </c>
      <c r="F72" s="20">
        <f t="shared" si="2"/>
        <v>0.01</v>
      </c>
      <c r="G72" s="6">
        <f t="shared" si="3"/>
        <v>66.98</v>
      </c>
      <c r="H72" s="6">
        <f t="shared" si="9"/>
        <v>0.33</v>
      </c>
      <c r="I72" s="6">
        <f t="shared" si="4"/>
        <v>0</v>
      </c>
      <c r="J72" s="5">
        <f t="shared" si="10"/>
        <v>0</v>
      </c>
      <c r="K72" s="6">
        <f t="shared" si="11"/>
        <v>0</v>
      </c>
      <c r="L72" s="6">
        <f t="shared" si="12"/>
        <v>0</v>
      </c>
      <c r="M72" s="5">
        <f t="shared" si="13"/>
        <v>0</v>
      </c>
      <c r="N72" s="6" t="e">
        <f t="shared" si="14"/>
        <v>#DIV/0!</v>
      </c>
      <c r="O72" s="11">
        <f t="shared" si="5"/>
        <v>2</v>
      </c>
      <c r="P72" s="11">
        <f t="shared" si="6"/>
        <v>0</v>
      </c>
      <c r="Q72" s="11">
        <f t="shared" si="7"/>
        <v>0</v>
      </c>
      <c r="R72" s="21">
        <f t="shared" si="15"/>
        <v>3</v>
      </c>
      <c r="S72" s="6">
        <f t="shared" si="16"/>
        <v>4</v>
      </c>
      <c r="T72" s="12">
        <f t="shared" si="22"/>
        <v>0</v>
      </c>
      <c r="U72" s="12">
        <f t="shared" si="8"/>
        <v>0</v>
      </c>
      <c r="V72" s="24">
        <f t="shared" si="17"/>
        <v>0.03</v>
      </c>
      <c r="W72" s="25">
        <f t="shared" si="23"/>
        <v>67.010000000000005</v>
      </c>
      <c r="X72" s="25">
        <f t="shared" si="24"/>
        <v>0</v>
      </c>
      <c r="Y72" s="25">
        <f t="shared" si="25"/>
        <v>0</v>
      </c>
      <c r="Z72" s="6">
        <f t="shared" si="18"/>
        <v>0</v>
      </c>
      <c r="AA72" s="6">
        <f t="shared" si="19"/>
        <v>0</v>
      </c>
      <c r="AB72" s="11">
        <f t="shared" si="20"/>
        <v>0</v>
      </c>
      <c r="AC72" s="11">
        <f t="shared" si="21"/>
        <v>0</v>
      </c>
      <c r="AD72" s="16">
        <f t="shared" si="1"/>
        <v>0</v>
      </c>
    </row>
    <row r="73" spans="1:30" outlineLevel="1" x14ac:dyDescent="0.25">
      <c r="A73" s="9">
        <v>63</v>
      </c>
      <c r="B73" s="3">
        <v>66.98</v>
      </c>
      <c r="C73" s="3">
        <v>66.989999999999995</v>
      </c>
      <c r="D73" s="3">
        <v>66.94</v>
      </c>
      <c r="E73" s="3">
        <v>66.94</v>
      </c>
      <c r="F73" s="20">
        <f t="shared" si="2"/>
        <v>-0.03</v>
      </c>
      <c r="G73" s="6">
        <f t="shared" si="3"/>
        <v>66.97</v>
      </c>
      <c r="H73" s="6">
        <f t="shared" si="9"/>
        <v>0.33</v>
      </c>
      <c r="I73" s="6">
        <f t="shared" si="4"/>
        <v>66.916899999999998</v>
      </c>
      <c r="J73" s="5">
        <f t="shared" si="10"/>
        <v>2.2999999999999998</v>
      </c>
      <c r="K73" s="6">
        <f t="shared" si="11"/>
        <v>4.0000000000006253E-2</v>
      </c>
      <c r="L73" s="6">
        <f t="shared" si="12"/>
        <v>67.010000000000005</v>
      </c>
      <c r="M73" s="5">
        <f t="shared" si="13"/>
        <v>7</v>
      </c>
      <c r="N73" s="6">
        <f t="shared" si="14"/>
        <v>0.32857142857142857</v>
      </c>
      <c r="O73" s="11">
        <f t="shared" si="5"/>
        <v>0</v>
      </c>
      <c r="P73" s="11">
        <f t="shared" si="6"/>
        <v>1</v>
      </c>
      <c r="Q73" s="11">
        <f t="shared" si="7"/>
        <v>0</v>
      </c>
      <c r="R73" s="21">
        <f t="shared" si="15"/>
        <v>3</v>
      </c>
      <c r="S73" s="6">
        <f t="shared" si="16"/>
        <v>4</v>
      </c>
      <c r="T73" s="12">
        <f t="shared" si="22"/>
        <v>0</v>
      </c>
      <c r="U73" s="12">
        <f t="shared" si="8"/>
        <v>0</v>
      </c>
      <c r="V73" s="24">
        <f t="shared" si="17"/>
        <v>0.03</v>
      </c>
      <c r="W73" s="6">
        <f t="shared" si="23"/>
        <v>67.010000000000005</v>
      </c>
      <c r="X73" s="6">
        <f t="shared" si="24"/>
        <v>67.010000000000005</v>
      </c>
      <c r="Y73" s="6">
        <f t="shared" si="25"/>
        <v>66.916899999999998</v>
      </c>
      <c r="Z73" s="6">
        <f t="shared" si="18"/>
        <v>1</v>
      </c>
      <c r="AA73" s="6">
        <f t="shared" si="19"/>
        <v>1</v>
      </c>
      <c r="AB73" s="11">
        <f t="shared" si="20"/>
        <v>0</v>
      </c>
      <c r="AC73" s="11">
        <f t="shared" si="21"/>
        <v>1</v>
      </c>
      <c r="AD73" s="16">
        <f t="shared" si="1"/>
        <v>0</v>
      </c>
    </row>
    <row r="74" spans="1:30" outlineLevel="1" x14ac:dyDescent="0.25">
      <c r="A74" s="9">
        <v>64</v>
      </c>
      <c r="B74" s="3">
        <v>66.95</v>
      </c>
      <c r="C74" s="3">
        <v>66.95</v>
      </c>
      <c r="D74" s="3">
        <v>66.89</v>
      </c>
      <c r="E74" s="3">
        <v>66.95</v>
      </c>
      <c r="F74" s="20">
        <f t="shared" si="2"/>
        <v>-0.03</v>
      </c>
      <c r="G74" s="6">
        <f t="shared" si="3"/>
        <v>66.94</v>
      </c>
      <c r="H74" s="6">
        <f t="shared" si="9"/>
        <v>0.33</v>
      </c>
      <c r="I74" s="6">
        <f t="shared" si="4"/>
        <v>0</v>
      </c>
      <c r="J74" s="5">
        <f t="shared" si="10"/>
        <v>0</v>
      </c>
      <c r="K74" s="6">
        <f t="shared" si="11"/>
        <v>0</v>
      </c>
      <c r="L74" s="6">
        <f t="shared" si="12"/>
        <v>0</v>
      </c>
      <c r="M74" s="5">
        <f t="shared" si="13"/>
        <v>0</v>
      </c>
      <c r="N74" s="6" t="e">
        <f t="shared" si="14"/>
        <v>#DIV/0!</v>
      </c>
      <c r="O74" s="11">
        <f t="shared" si="5"/>
        <v>2</v>
      </c>
      <c r="P74" s="11">
        <f t="shared" si="6"/>
        <v>0</v>
      </c>
      <c r="Q74" s="11">
        <f t="shared" si="7"/>
        <v>0</v>
      </c>
      <c r="R74" s="21">
        <f t="shared" si="15"/>
        <v>3</v>
      </c>
      <c r="S74" s="6">
        <f t="shared" si="16"/>
        <v>4</v>
      </c>
      <c r="T74" s="12">
        <f t="shared" si="22"/>
        <v>0</v>
      </c>
      <c r="U74" s="12">
        <f t="shared" si="8"/>
        <v>0</v>
      </c>
      <c r="V74" s="24">
        <f t="shared" si="17"/>
        <v>0.03</v>
      </c>
      <c r="W74" s="6">
        <f t="shared" si="23"/>
        <v>0</v>
      </c>
      <c r="X74" s="6">
        <f t="shared" si="24"/>
        <v>0</v>
      </c>
      <c r="Y74" s="6">
        <f t="shared" si="25"/>
        <v>0</v>
      </c>
      <c r="Z74" s="6">
        <f t="shared" si="18"/>
        <v>0</v>
      </c>
      <c r="AA74" s="6">
        <f t="shared" si="19"/>
        <v>0</v>
      </c>
      <c r="AB74" s="11">
        <f t="shared" si="20"/>
        <v>0</v>
      </c>
      <c r="AC74" s="11">
        <f t="shared" si="21"/>
        <v>0</v>
      </c>
      <c r="AD74" s="16">
        <f t="shared" ref="AD74:AD100" si="26">IF(AND(W74&lt;&gt;0,AB74=0,AC74=0,(O75+O74)=1),1,0)</f>
        <v>0</v>
      </c>
    </row>
    <row r="75" spans="1:30" outlineLevel="1" x14ac:dyDescent="0.25">
      <c r="A75" s="9">
        <v>65</v>
      </c>
      <c r="B75" s="3">
        <v>66.930000000000007</v>
      </c>
      <c r="C75" s="3">
        <v>66.98</v>
      </c>
      <c r="D75" s="3">
        <v>66.930000000000007</v>
      </c>
      <c r="E75" s="3">
        <v>66.94</v>
      </c>
      <c r="F75" s="20">
        <f t="shared" ref="F75:F101" si="27">ROUND(((E75-E74)+(D75-D74)+(C75-C74))/3,2)</f>
        <v>0.02</v>
      </c>
      <c r="G75" s="6">
        <f t="shared" ref="G75:G101" si="28">ROUND((AVERAGE(C74:E75)),2)</f>
        <v>66.94</v>
      </c>
      <c r="H75" s="6">
        <f t="shared" si="9"/>
        <v>0.33</v>
      </c>
      <c r="I75" s="6">
        <f t="shared" ref="I75:I101" si="29">IF(AND(O75=1, M75&lt;&gt;0),   E75+(H75*M75/100),  IF(AND(O75=0, M75&lt;&gt;0), E75-(H75*M75/100), 0))</f>
        <v>66.959800000000001</v>
      </c>
      <c r="J75" s="5">
        <f t="shared" si="10"/>
        <v>2</v>
      </c>
      <c r="K75" s="6">
        <f t="shared" si="11"/>
        <v>6.0000000000002274E-2</v>
      </c>
      <c r="L75" s="6">
        <f t="shared" si="12"/>
        <v>66.88</v>
      </c>
      <c r="M75" s="5">
        <f t="shared" si="13"/>
        <v>6</v>
      </c>
      <c r="N75" s="6">
        <f t="shared" si="14"/>
        <v>0.33333333333333331</v>
      </c>
      <c r="O75" s="11">
        <f t="shared" ref="O75:O101" si="30">IF(AND(F75&gt;F74, F75&gt;F73), 1, IF(AND(F75&lt;F74, F75&lt;F73), 0, 2))</f>
        <v>1</v>
      </c>
      <c r="P75" s="11">
        <f t="shared" ref="P75:P101" si="31">IF(O75&lt;2,1,0)</f>
        <v>1</v>
      </c>
      <c r="Q75" s="11">
        <f t="shared" ref="Q75:Q101" si="32">IF(O75=2, Q74,O75)</f>
        <v>1</v>
      </c>
      <c r="R75" s="21">
        <f t="shared" si="15"/>
        <v>3</v>
      </c>
      <c r="S75" s="6">
        <f t="shared" si="16"/>
        <v>4</v>
      </c>
      <c r="T75" s="12">
        <f t="shared" si="22"/>
        <v>0</v>
      </c>
      <c r="U75" s="12">
        <f t="shared" ref="U75:U101" si="33">IF(AND(T75=1,O75=1,D75&lt;=E74,Z75=1,AA75=1),1,IF(AND(T75=1,O75=0,C75&gt;=E74,Z75=1,AA75=1),1,0))</f>
        <v>0</v>
      </c>
      <c r="V75" s="24">
        <f t="shared" si="17"/>
        <v>0.03</v>
      </c>
      <c r="W75" s="6">
        <f t="shared" si="23"/>
        <v>0</v>
      </c>
      <c r="X75" s="6">
        <f t="shared" si="24"/>
        <v>0</v>
      </c>
      <c r="Y75" s="6">
        <f t="shared" si="25"/>
        <v>0</v>
      </c>
      <c r="Z75" s="6">
        <f t="shared" si="18"/>
        <v>1</v>
      </c>
      <c r="AA75" s="6">
        <f t="shared" si="19"/>
        <v>1</v>
      </c>
      <c r="AB75" s="11">
        <f t="shared" si="20"/>
        <v>0</v>
      </c>
      <c r="AC75" s="11">
        <f t="shared" si="21"/>
        <v>0</v>
      </c>
      <c r="AD75" s="16">
        <f t="shared" si="26"/>
        <v>0</v>
      </c>
    </row>
    <row r="76" spans="1:30" outlineLevel="1" x14ac:dyDescent="0.25">
      <c r="A76" s="9">
        <v>66</v>
      </c>
      <c r="B76" s="3">
        <v>66.94</v>
      </c>
      <c r="C76" s="3">
        <v>67</v>
      </c>
      <c r="D76" s="3">
        <v>66.91</v>
      </c>
      <c r="E76" s="3">
        <v>66.94</v>
      </c>
      <c r="F76" s="20">
        <f t="shared" si="27"/>
        <v>0</v>
      </c>
      <c r="G76" s="6">
        <f t="shared" si="28"/>
        <v>66.95</v>
      </c>
      <c r="H76" s="6">
        <f t="shared" ref="H76:H101" si="34">H75</f>
        <v>0.33</v>
      </c>
      <c r="I76" s="6">
        <f t="shared" si="29"/>
        <v>0</v>
      </c>
      <c r="J76" s="5">
        <f t="shared" ref="J76:J101" si="35">IF(I76&gt;0, ROUND(( (ABS(E76-I76))*100),1),0)</f>
        <v>0</v>
      </c>
      <c r="K76" s="6">
        <f t="shared" ref="K76:K101" si="36">IF(P76=1,MAX(ABS(C75-D75),ABS(C75-E74),ABS(D75-E74)),0)</f>
        <v>0</v>
      </c>
      <c r="L76" s="6">
        <f t="shared" ref="L76:L101" si="37">IF(O76=1,G76-K76,IF(O76=0,G76+K76,0))</f>
        <v>0</v>
      </c>
      <c r="M76" s="5">
        <f t="shared" ref="M76:M101" si="38">IF(L76&gt;0,ROUND(ABS(E76-L76)*100,1),0)</f>
        <v>0</v>
      </c>
      <c r="N76" s="6" t="e">
        <f t="shared" ref="N76:N101" si="39">J76/M76</f>
        <v>#DIV/0!</v>
      </c>
      <c r="O76" s="11">
        <f t="shared" si="30"/>
        <v>2</v>
      </c>
      <c r="P76" s="11">
        <f t="shared" si="31"/>
        <v>0</v>
      </c>
      <c r="Q76" s="11">
        <f t="shared" si="32"/>
        <v>1</v>
      </c>
      <c r="R76" s="21">
        <f t="shared" ref="R76:R101" si="40">R75</f>
        <v>3</v>
      </c>
      <c r="S76" s="6">
        <f t="shared" ref="S76:S101" si="41">S75</f>
        <v>4</v>
      </c>
      <c r="T76" s="12">
        <f t="shared" si="22"/>
        <v>0</v>
      </c>
      <c r="U76" s="12">
        <f t="shared" si="33"/>
        <v>0</v>
      </c>
      <c r="V76" s="24">
        <f t="shared" ref="V76:V101" si="42">V75</f>
        <v>0.03</v>
      </c>
      <c r="W76" s="6">
        <f t="shared" si="23"/>
        <v>0</v>
      </c>
      <c r="X76" s="6">
        <f t="shared" si="24"/>
        <v>0</v>
      </c>
      <c r="Y76" s="6">
        <f t="shared" si="25"/>
        <v>0</v>
      </c>
      <c r="Z76" s="6">
        <f t="shared" ref="Z76:Z101" si="43">IF(AND(O76=1,L76&lt;E76),   1,    IF(AND(O76=0,L76&gt;E76), 1,0))</f>
        <v>0</v>
      </c>
      <c r="AA76" s="6">
        <f t="shared" ref="AA76:AA101" si="44">IF(AND(O76=1,I76&gt;E76),   1,    IF(AND(O76=0,I76&lt;E76), 1,0))</f>
        <v>0</v>
      </c>
      <c r="AB76" s="11">
        <f t="shared" ref="AB76:AB100" si="45">IF(AND(W76&lt;&gt;0,O76=1),IF(D77&lt;X76, 1,0), IF(AND(W76&lt;&gt;0,O76=0,C77&gt;X76),1,0))</f>
        <v>0</v>
      </c>
      <c r="AC76" s="11">
        <f t="shared" ref="AC76:AC100" si="46">IF(AND(W76&lt;&gt;0,AB76=0),IF(O76=1, IF(C77&gt;Y76, 1,0), IF(AND(W76&lt;&gt;0,O76=0,D77&lt;Y76),1,0)),0)</f>
        <v>0</v>
      </c>
      <c r="AD76" s="16">
        <f t="shared" si="26"/>
        <v>0</v>
      </c>
    </row>
    <row r="77" spans="1:30" outlineLevel="1" x14ac:dyDescent="0.25">
      <c r="A77" s="9">
        <v>67</v>
      </c>
      <c r="B77" s="3">
        <v>66.930000000000007</v>
      </c>
      <c r="C77" s="3">
        <v>66.98</v>
      </c>
      <c r="D77" s="3">
        <v>66.930000000000007</v>
      </c>
      <c r="E77" s="3">
        <v>66.97</v>
      </c>
      <c r="F77" s="20">
        <f t="shared" si="27"/>
        <v>0.01</v>
      </c>
      <c r="G77" s="6">
        <f t="shared" si="28"/>
        <v>66.959999999999994</v>
      </c>
      <c r="H77" s="6">
        <f t="shared" si="34"/>
        <v>0.33</v>
      </c>
      <c r="I77" s="6">
        <f t="shared" si="29"/>
        <v>0</v>
      </c>
      <c r="J77" s="5">
        <f t="shared" si="35"/>
        <v>0</v>
      </c>
      <c r="K77" s="6">
        <f t="shared" si="36"/>
        <v>0</v>
      </c>
      <c r="L77" s="6">
        <f t="shared" si="37"/>
        <v>0</v>
      </c>
      <c r="M77" s="5">
        <f t="shared" si="38"/>
        <v>0</v>
      </c>
      <c r="N77" s="6" t="e">
        <f t="shared" si="39"/>
        <v>#DIV/0!</v>
      </c>
      <c r="O77" s="11">
        <f t="shared" si="30"/>
        <v>2</v>
      </c>
      <c r="P77" s="11">
        <f t="shared" si="31"/>
        <v>0</v>
      </c>
      <c r="Q77" s="11">
        <f t="shared" si="32"/>
        <v>1</v>
      </c>
      <c r="R77" s="21">
        <f t="shared" si="40"/>
        <v>3</v>
      </c>
      <c r="S77" s="6">
        <f t="shared" si="41"/>
        <v>4</v>
      </c>
      <c r="T77" s="12">
        <f t="shared" ref="T77:T101" si="47">IF(AND((J77&gt;S77),(M77&gt;R77)),1,0)</f>
        <v>0</v>
      </c>
      <c r="U77" s="12">
        <f t="shared" si="33"/>
        <v>0</v>
      </c>
      <c r="V77" s="24">
        <f t="shared" si="42"/>
        <v>0.03</v>
      </c>
      <c r="W77" s="6">
        <f t="shared" ref="W77:W101" si="48">IF( W76=0,    IF(AND(U77=1,O77=1),E77-V77,  IF(AND(U77=1,O77=0),E77+V77, 0 )),     IF( SUM(AB76:AD76)=0,  W76,  IF(AND(U77=1,O77=1),E77-V77,  IF(AND(U77=1,O77=0),E77+V77, 0 ))))</f>
        <v>0</v>
      </c>
      <c r="X77" s="6">
        <f t="shared" ref="X77:X101" si="49">IF( W77=0,          0,          L77)</f>
        <v>0</v>
      </c>
      <c r="Y77" s="6">
        <f t="shared" ref="Y77:Y101" si="50">IF( W77=0,          0,        I77)</f>
        <v>0</v>
      </c>
      <c r="Z77" s="6">
        <f t="shared" si="43"/>
        <v>0</v>
      </c>
      <c r="AA77" s="6">
        <f t="shared" si="44"/>
        <v>0</v>
      </c>
      <c r="AB77" s="11">
        <f t="shared" si="45"/>
        <v>0</v>
      </c>
      <c r="AC77" s="11">
        <f t="shared" si="46"/>
        <v>0</v>
      </c>
      <c r="AD77" s="16">
        <f t="shared" si="26"/>
        <v>0</v>
      </c>
    </row>
    <row r="78" spans="1:30" outlineLevel="1" x14ac:dyDescent="0.25">
      <c r="A78" s="9">
        <v>68</v>
      </c>
      <c r="B78" s="3">
        <v>66.97</v>
      </c>
      <c r="C78" s="3">
        <v>66.98</v>
      </c>
      <c r="D78" s="3">
        <v>66.930000000000007</v>
      </c>
      <c r="E78" s="3">
        <v>66.97</v>
      </c>
      <c r="F78" s="20">
        <f t="shared" si="27"/>
        <v>0</v>
      </c>
      <c r="G78" s="6">
        <f t="shared" si="28"/>
        <v>66.959999999999994</v>
      </c>
      <c r="H78" s="6">
        <f t="shared" si="34"/>
        <v>0.33</v>
      </c>
      <c r="I78" s="6">
        <f t="shared" si="29"/>
        <v>0</v>
      </c>
      <c r="J78" s="5">
        <f t="shared" si="35"/>
        <v>0</v>
      </c>
      <c r="K78" s="6">
        <f t="shared" si="36"/>
        <v>0</v>
      </c>
      <c r="L78" s="6">
        <f t="shared" si="37"/>
        <v>0</v>
      </c>
      <c r="M78" s="5">
        <f t="shared" si="38"/>
        <v>0</v>
      </c>
      <c r="N78" s="6" t="e">
        <f t="shared" si="39"/>
        <v>#DIV/0!</v>
      </c>
      <c r="O78" s="11">
        <f t="shared" si="30"/>
        <v>2</v>
      </c>
      <c r="P78" s="11">
        <f t="shared" si="31"/>
        <v>0</v>
      </c>
      <c r="Q78" s="11">
        <f t="shared" si="32"/>
        <v>1</v>
      </c>
      <c r="R78" s="21">
        <f t="shared" si="40"/>
        <v>3</v>
      </c>
      <c r="S78" s="6">
        <f t="shared" si="41"/>
        <v>4</v>
      </c>
      <c r="T78" s="12">
        <f t="shared" si="47"/>
        <v>0</v>
      </c>
      <c r="U78" s="12">
        <f t="shared" si="33"/>
        <v>0</v>
      </c>
      <c r="V78" s="24">
        <f t="shared" si="42"/>
        <v>0.03</v>
      </c>
      <c r="W78" s="6">
        <f t="shared" si="48"/>
        <v>0</v>
      </c>
      <c r="X78" s="6">
        <f t="shared" si="49"/>
        <v>0</v>
      </c>
      <c r="Y78" s="6">
        <f t="shared" si="50"/>
        <v>0</v>
      </c>
      <c r="Z78" s="6">
        <f t="shared" si="43"/>
        <v>0</v>
      </c>
      <c r="AA78" s="6">
        <f t="shared" si="44"/>
        <v>0</v>
      </c>
      <c r="AB78" s="11">
        <f t="shared" si="45"/>
        <v>0</v>
      </c>
      <c r="AC78" s="11">
        <f t="shared" si="46"/>
        <v>0</v>
      </c>
      <c r="AD78" s="16">
        <f t="shared" si="26"/>
        <v>0</v>
      </c>
    </row>
    <row r="79" spans="1:30" outlineLevel="1" x14ac:dyDescent="0.25">
      <c r="A79" s="9">
        <v>69</v>
      </c>
      <c r="B79" s="3">
        <v>66.98</v>
      </c>
      <c r="C79" s="3">
        <v>67.02</v>
      </c>
      <c r="D79" s="3">
        <v>66.98</v>
      </c>
      <c r="E79" s="3">
        <v>67</v>
      </c>
      <c r="F79" s="20">
        <f t="shared" si="27"/>
        <v>0.04</v>
      </c>
      <c r="G79" s="6">
        <f t="shared" si="28"/>
        <v>66.98</v>
      </c>
      <c r="H79" s="6">
        <f t="shared" si="34"/>
        <v>0.33</v>
      </c>
      <c r="I79" s="6">
        <f t="shared" si="29"/>
        <v>67.023099999999999</v>
      </c>
      <c r="J79" s="5">
        <f t="shared" si="35"/>
        <v>2.2999999999999998</v>
      </c>
      <c r="K79" s="6">
        <f t="shared" si="36"/>
        <v>4.9999999999997158E-2</v>
      </c>
      <c r="L79" s="6">
        <f t="shared" si="37"/>
        <v>66.930000000000007</v>
      </c>
      <c r="M79" s="5">
        <f t="shared" si="38"/>
        <v>7</v>
      </c>
      <c r="N79" s="6">
        <f t="shared" si="39"/>
        <v>0.32857142857142857</v>
      </c>
      <c r="O79" s="11">
        <f t="shared" si="30"/>
        <v>1</v>
      </c>
      <c r="P79" s="11">
        <f t="shared" si="31"/>
        <v>1</v>
      </c>
      <c r="Q79" s="11">
        <f t="shared" si="32"/>
        <v>1</v>
      </c>
      <c r="R79" s="21">
        <f t="shared" si="40"/>
        <v>3</v>
      </c>
      <c r="S79" s="6">
        <f t="shared" si="41"/>
        <v>4</v>
      </c>
      <c r="T79" s="12">
        <f t="shared" si="47"/>
        <v>0</v>
      </c>
      <c r="U79" s="12">
        <f t="shared" si="33"/>
        <v>0</v>
      </c>
      <c r="V79" s="24">
        <f t="shared" si="42"/>
        <v>0.03</v>
      </c>
      <c r="W79" s="6">
        <f t="shared" si="48"/>
        <v>0</v>
      </c>
      <c r="X79" s="6">
        <f t="shared" si="49"/>
        <v>0</v>
      </c>
      <c r="Y79" s="6">
        <f t="shared" si="50"/>
        <v>0</v>
      </c>
      <c r="Z79" s="6">
        <f t="shared" si="43"/>
        <v>1</v>
      </c>
      <c r="AA79" s="6">
        <f t="shared" si="44"/>
        <v>1</v>
      </c>
      <c r="AB79" s="11">
        <f t="shared" si="45"/>
        <v>0</v>
      </c>
      <c r="AC79" s="11">
        <f t="shared" si="46"/>
        <v>0</v>
      </c>
      <c r="AD79" s="16">
        <f t="shared" si="26"/>
        <v>0</v>
      </c>
    </row>
    <row r="80" spans="1:30" outlineLevel="1" x14ac:dyDescent="0.25">
      <c r="A80" s="9">
        <v>70</v>
      </c>
      <c r="B80" s="3">
        <v>67</v>
      </c>
      <c r="C80" s="3">
        <v>67.03</v>
      </c>
      <c r="D80" s="3">
        <v>66.989999999999995</v>
      </c>
      <c r="E80" s="3">
        <v>67.02</v>
      </c>
      <c r="F80" s="20">
        <f t="shared" si="27"/>
        <v>0.01</v>
      </c>
      <c r="G80" s="6">
        <f t="shared" si="28"/>
        <v>67.010000000000005</v>
      </c>
      <c r="H80" s="6">
        <f t="shared" si="34"/>
        <v>0.33</v>
      </c>
      <c r="I80" s="6">
        <f t="shared" si="29"/>
        <v>0</v>
      </c>
      <c r="J80" s="5">
        <f t="shared" si="35"/>
        <v>0</v>
      </c>
      <c r="K80" s="6">
        <f t="shared" si="36"/>
        <v>0</v>
      </c>
      <c r="L80" s="6">
        <f t="shared" si="37"/>
        <v>0</v>
      </c>
      <c r="M80" s="5">
        <f t="shared" si="38"/>
        <v>0</v>
      </c>
      <c r="N80" s="6" t="e">
        <f t="shared" si="39"/>
        <v>#DIV/0!</v>
      </c>
      <c r="O80" s="11">
        <f t="shared" si="30"/>
        <v>2</v>
      </c>
      <c r="P80" s="11">
        <f t="shared" si="31"/>
        <v>0</v>
      </c>
      <c r="Q80" s="11">
        <f t="shared" si="32"/>
        <v>1</v>
      </c>
      <c r="R80" s="21">
        <f t="shared" si="40"/>
        <v>3</v>
      </c>
      <c r="S80" s="6">
        <f t="shared" si="41"/>
        <v>4</v>
      </c>
      <c r="T80" s="12">
        <f t="shared" si="47"/>
        <v>0</v>
      </c>
      <c r="U80" s="12">
        <f t="shared" si="33"/>
        <v>0</v>
      </c>
      <c r="V80" s="24">
        <f t="shared" si="42"/>
        <v>0.03</v>
      </c>
      <c r="W80" s="6">
        <f t="shared" si="48"/>
        <v>0</v>
      </c>
      <c r="X80" s="6">
        <f t="shared" si="49"/>
        <v>0</v>
      </c>
      <c r="Y80" s="6">
        <f t="shared" si="50"/>
        <v>0</v>
      </c>
      <c r="Z80" s="6">
        <f t="shared" si="43"/>
        <v>0</v>
      </c>
      <c r="AA80" s="6">
        <f t="shared" si="44"/>
        <v>0</v>
      </c>
      <c r="AB80" s="11">
        <f t="shared" si="45"/>
        <v>0</v>
      </c>
      <c r="AC80" s="11">
        <f t="shared" si="46"/>
        <v>0</v>
      </c>
      <c r="AD80" s="16">
        <f t="shared" si="26"/>
        <v>0</v>
      </c>
    </row>
    <row r="81" spans="1:30" outlineLevel="1" x14ac:dyDescent="0.25">
      <c r="A81" s="9">
        <v>71</v>
      </c>
      <c r="B81" s="3">
        <v>67.03</v>
      </c>
      <c r="C81" s="3">
        <v>67.069999999999993</v>
      </c>
      <c r="D81" s="3">
        <v>67.010000000000005</v>
      </c>
      <c r="E81" s="3">
        <v>67.03</v>
      </c>
      <c r="F81" s="20">
        <f t="shared" si="27"/>
        <v>0.02</v>
      </c>
      <c r="G81" s="6">
        <f t="shared" si="28"/>
        <v>67.03</v>
      </c>
      <c r="H81" s="6">
        <f t="shared" si="34"/>
        <v>0.33</v>
      </c>
      <c r="I81" s="6">
        <f t="shared" si="29"/>
        <v>0</v>
      </c>
      <c r="J81" s="5">
        <f t="shared" si="35"/>
        <v>0</v>
      </c>
      <c r="K81" s="6">
        <f t="shared" si="36"/>
        <v>0</v>
      </c>
      <c r="L81" s="6">
        <f t="shared" si="37"/>
        <v>0</v>
      </c>
      <c r="M81" s="5">
        <f t="shared" si="38"/>
        <v>0</v>
      </c>
      <c r="N81" s="6" t="e">
        <f t="shared" si="39"/>
        <v>#DIV/0!</v>
      </c>
      <c r="O81" s="11">
        <f t="shared" si="30"/>
        <v>2</v>
      </c>
      <c r="P81" s="11">
        <f t="shared" si="31"/>
        <v>0</v>
      </c>
      <c r="Q81" s="11">
        <f t="shared" si="32"/>
        <v>1</v>
      </c>
      <c r="R81" s="21">
        <f t="shared" si="40"/>
        <v>3</v>
      </c>
      <c r="S81" s="6">
        <f t="shared" si="41"/>
        <v>4</v>
      </c>
      <c r="T81" s="12">
        <f t="shared" si="47"/>
        <v>0</v>
      </c>
      <c r="U81" s="12">
        <f t="shared" si="33"/>
        <v>0</v>
      </c>
      <c r="V81" s="24">
        <f t="shared" si="42"/>
        <v>0.03</v>
      </c>
      <c r="W81" s="6">
        <f t="shared" si="48"/>
        <v>0</v>
      </c>
      <c r="X81" s="6">
        <f t="shared" si="49"/>
        <v>0</v>
      </c>
      <c r="Y81" s="6">
        <f t="shared" si="50"/>
        <v>0</v>
      </c>
      <c r="Z81" s="6">
        <f t="shared" si="43"/>
        <v>0</v>
      </c>
      <c r="AA81" s="6">
        <f t="shared" si="44"/>
        <v>0</v>
      </c>
      <c r="AB81" s="11">
        <f t="shared" si="45"/>
        <v>0</v>
      </c>
      <c r="AC81" s="11">
        <f t="shared" si="46"/>
        <v>0</v>
      </c>
      <c r="AD81" s="16">
        <f t="shared" si="26"/>
        <v>0</v>
      </c>
    </row>
    <row r="82" spans="1:30" outlineLevel="1" x14ac:dyDescent="0.25">
      <c r="A82" s="9">
        <v>72</v>
      </c>
      <c r="B82" s="3">
        <v>67.03</v>
      </c>
      <c r="C82" s="3">
        <v>67.040000000000006</v>
      </c>
      <c r="D82" s="3">
        <v>66.97</v>
      </c>
      <c r="E82" s="3">
        <v>67.02</v>
      </c>
      <c r="F82" s="20">
        <f t="shared" si="27"/>
        <v>-0.03</v>
      </c>
      <c r="G82" s="6">
        <f t="shared" si="28"/>
        <v>67.02</v>
      </c>
      <c r="H82" s="6">
        <f t="shared" si="34"/>
        <v>0.33</v>
      </c>
      <c r="I82" s="6">
        <f t="shared" si="29"/>
        <v>67.000199999999992</v>
      </c>
      <c r="J82" s="5">
        <f t="shared" si="35"/>
        <v>2</v>
      </c>
      <c r="K82" s="6">
        <f t="shared" si="36"/>
        <v>5.9999999999988063E-2</v>
      </c>
      <c r="L82" s="6">
        <f t="shared" si="37"/>
        <v>67.079999999999984</v>
      </c>
      <c r="M82" s="5">
        <f t="shared" si="38"/>
        <v>6</v>
      </c>
      <c r="N82" s="6">
        <f t="shared" si="39"/>
        <v>0.33333333333333331</v>
      </c>
      <c r="O82" s="11">
        <f t="shared" si="30"/>
        <v>0</v>
      </c>
      <c r="P82" s="11">
        <f t="shared" si="31"/>
        <v>1</v>
      </c>
      <c r="Q82" s="11">
        <f t="shared" si="32"/>
        <v>0</v>
      </c>
      <c r="R82" s="21">
        <f t="shared" si="40"/>
        <v>3</v>
      </c>
      <c r="S82" s="6">
        <f t="shared" si="41"/>
        <v>4</v>
      </c>
      <c r="T82" s="12">
        <f t="shared" si="47"/>
        <v>0</v>
      </c>
      <c r="U82" s="12">
        <f t="shared" si="33"/>
        <v>0</v>
      </c>
      <c r="V82" s="24">
        <f t="shared" si="42"/>
        <v>0.03</v>
      </c>
      <c r="W82" s="6">
        <f t="shared" si="48"/>
        <v>0</v>
      </c>
      <c r="X82" s="6">
        <f t="shared" si="49"/>
        <v>0</v>
      </c>
      <c r="Y82" s="6">
        <f t="shared" si="50"/>
        <v>0</v>
      </c>
      <c r="Z82" s="6">
        <f t="shared" si="43"/>
        <v>1</v>
      </c>
      <c r="AA82" s="6">
        <f t="shared" si="44"/>
        <v>1</v>
      </c>
      <c r="AB82" s="11">
        <f t="shared" si="45"/>
        <v>0</v>
      </c>
      <c r="AC82" s="11">
        <f t="shared" si="46"/>
        <v>0</v>
      </c>
      <c r="AD82" s="16">
        <f t="shared" si="26"/>
        <v>0</v>
      </c>
    </row>
    <row r="83" spans="1:30" outlineLevel="1" x14ac:dyDescent="0.25">
      <c r="A83" s="9">
        <v>73</v>
      </c>
      <c r="B83" s="3">
        <v>67.010000000000005</v>
      </c>
      <c r="C83" s="3">
        <v>67.02</v>
      </c>
      <c r="D83" s="3">
        <v>66.95</v>
      </c>
      <c r="E83" s="3">
        <v>66.959999999999994</v>
      </c>
      <c r="F83" s="20">
        <f t="shared" si="27"/>
        <v>-0.03</v>
      </c>
      <c r="G83" s="6">
        <f t="shared" si="28"/>
        <v>66.989999999999995</v>
      </c>
      <c r="H83" s="6">
        <f t="shared" si="34"/>
        <v>0.33</v>
      </c>
      <c r="I83" s="6">
        <f t="shared" si="29"/>
        <v>0</v>
      </c>
      <c r="J83" s="5">
        <f t="shared" si="35"/>
        <v>0</v>
      </c>
      <c r="K83" s="6">
        <f t="shared" si="36"/>
        <v>0</v>
      </c>
      <c r="L83" s="6">
        <f t="shared" si="37"/>
        <v>0</v>
      </c>
      <c r="M83" s="5">
        <f t="shared" si="38"/>
        <v>0</v>
      </c>
      <c r="N83" s="6" t="e">
        <f t="shared" si="39"/>
        <v>#DIV/0!</v>
      </c>
      <c r="O83" s="11">
        <f t="shared" si="30"/>
        <v>2</v>
      </c>
      <c r="P83" s="11">
        <f t="shared" si="31"/>
        <v>0</v>
      </c>
      <c r="Q83" s="11">
        <f t="shared" si="32"/>
        <v>0</v>
      </c>
      <c r="R83" s="21">
        <f t="shared" si="40"/>
        <v>3</v>
      </c>
      <c r="S83" s="6">
        <f t="shared" si="41"/>
        <v>4</v>
      </c>
      <c r="T83" s="12">
        <f t="shared" si="47"/>
        <v>0</v>
      </c>
      <c r="U83" s="12">
        <f t="shared" si="33"/>
        <v>0</v>
      </c>
      <c r="V83" s="24">
        <f t="shared" si="42"/>
        <v>0.03</v>
      </c>
      <c r="W83" s="6">
        <f t="shared" si="48"/>
        <v>0</v>
      </c>
      <c r="X83" s="6">
        <f t="shared" si="49"/>
        <v>0</v>
      </c>
      <c r="Y83" s="6">
        <f t="shared" si="50"/>
        <v>0</v>
      </c>
      <c r="Z83" s="6">
        <f t="shared" si="43"/>
        <v>0</v>
      </c>
      <c r="AA83" s="6">
        <f t="shared" si="44"/>
        <v>0</v>
      </c>
      <c r="AB83" s="11">
        <f t="shared" si="45"/>
        <v>0</v>
      </c>
      <c r="AC83" s="11">
        <f t="shared" si="46"/>
        <v>0</v>
      </c>
      <c r="AD83" s="16">
        <f t="shared" si="26"/>
        <v>0</v>
      </c>
    </row>
    <row r="84" spans="1:30" outlineLevel="1" x14ac:dyDescent="0.25">
      <c r="A84" s="9">
        <v>74</v>
      </c>
      <c r="B84" s="3">
        <v>66.959999999999994</v>
      </c>
      <c r="C84" s="3">
        <v>66.959999999999994</v>
      </c>
      <c r="D84" s="3">
        <v>66.92</v>
      </c>
      <c r="E84" s="3">
        <v>66.95</v>
      </c>
      <c r="F84" s="20">
        <f t="shared" si="27"/>
        <v>-0.03</v>
      </c>
      <c r="G84" s="6">
        <f t="shared" si="28"/>
        <v>66.959999999999994</v>
      </c>
      <c r="H84" s="6">
        <f t="shared" si="34"/>
        <v>0.33</v>
      </c>
      <c r="I84" s="6">
        <f t="shared" si="29"/>
        <v>0</v>
      </c>
      <c r="J84" s="5">
        <f t="shared" si="35"/>
        <v>0</v>
      </c>
      <c r="K84" s="6">
        <f t="shared" si="36"/>
        <v>0</v>
      </c>
      <c r="L84" s="6">
        <f t="shared" si="37"/>
        <v>0</v>
      </c>
      <c r="M84" s="5">
        <f t="shared" si="38"/>
        <v>0</v>
      </c>
      <c r="N84" s="6" t="e">
        <f t="shared" si="39"/>
        <v>#DIV/0!</v>
      </c>
      <c r="O84" s="11">
        <f t="shared" si="30"/>
        <v>2</v>
      </c>
      <c r="P84" s="11">
        <f t="shared" si="31"/>
        <v>0</v>
      </c>
      <c r="Q84" s="11">
        <f t="shared" si="32"/>
        <v>0</v>
      </c>
      <c r="R84" s="21">
        <f t="shared" si="40"/>
        <v>3</v>
      </c>
      <c r="S84" s="6">
        <f t="shared" si="41"/>
        <v>4</v>
      </c>
      <c r="T84" s="12">
        <f t="shared" si="47"/>
        <v>0</v>
      </c>
      <c r="U84" s="12">
        <f t="shared" si="33"/>
        <v>0</v>
      </c>
      <c r="V84" s="24">
        <f t="shared" si="42"/>
        <v>0.03</v>
      </c>
      <c r="W84" s="6">
        <f t="shared" si="48"/>
        <v>0</v>
      </c>
      <c r="X84" s="6">
        <f t="shared" si="49"/>
        <v>0</v>
      </c>
      <c r="Y84" s="6">
        <f t="shared" si="50"/>
        <v>0</v>
      </c>
      <c r="Z84" s="6">
        <f t="shared" si="43"/>
        <v>0</v>
      </c>
      <c r="AA84" s="6">
        <f t="shared" si="44"/>
        <v>0</v>
      </c>
      <c r="AB84" s="11">
        <f t="shared" si="45"/>
        <v>0</v>
      </c>
      <c r="AC84" s="11">
        <f t="shared" si="46"/>
        <v>0</v>
      </c>
      <c r="AD84" s="16">
        <f t="shared" si="26"/>
        <v>0</v>
      </c>
    </row>
    <row r="85" spans="1:30" outlineLevel="1" x14ac:dyDescent="0.25">
      <c r="A85" s="9">
        <v>75</v>
      </c>
      <c r="B85" s="3">
        <v>66.95</v>
      </c>
      <c r="C85" s="3">
        <v>66.98</v>
      </c>
      <c r="D85" s="3">
        <v>66.92</v>
      </c>
      <c r="E85" s="3">
        <v>66.959999999999994</v>
      </c>
      <c r="F85" s="20">
        <f t="shared" si="27"/>
        <v>0.01</v>
      </c>
      <c r="G85" s="6">
        <f t="shared" si="28"/>
        <v>66.95</v>
      </c>
      <c r="H85" s="6">
        <f t="shared" si="34"/>
        <v>0.33</v>
      </c>
      <c r="I85" s="6">
        <f t="shared" si="29"/>
        <v>66.976499999999987</v>
      </c>
      <c r="J85" s="5">
        <f t="shared" si="35"/>
        <v>1.6</v>
      </c>
      <c r="K85" s="6">
        <f t="shared" si="36"/>
        <v>3.9999999999992042E-2</v>
      </c>
      <c r="L85" s="6">
        <f t="shared" si="37"/>
        <v>66.910000000000011</v>
      </c>
      <c r="M85" s="5">
        <f t="shared" si="38"/>
        <v>5</v>
      </c>
      <c r="N85" s="6">
        <f t="shared" si="39"/>
        <v>0.32</v>
      </c>
      <c r="O85" s="11">
        <f t="shared" si="30"/>
        <v>1</v>
      </c>
      <c r="P85" s="11">
        <f t="shared" si="31"/>
        <v>1</v>
      </c>
      <c r="Q85" s="11">
        <f t="shared" si="32"/>
        <v>1</v>
      </c>
      <c r="R85" s="21">
        <f t="shared" si="40"/>
        <v>3</v>
      </c>
      <c r="S85" s="6">
        <f t="shared" si="41"/>
        <v>4</v>
      </c>
      <c r="T85" s="12">
        <f t="shared" si="47"/>
        <v>0</v>
      </c>
      <c r="U85" s="12">
        <f t="shared" si="33"/>
        <v>0</v>
      </c>
      <c r="V85" s="24">
        <f t="shared" si="42"/>
        <v>0.03</v>
      </c>
      <c r="W85" s="6">
        <f t="shared" si="48"/>
        <v>0</v>
      </c>
      <c r="X85" s="6">
        <f t="shared" si="49"/>
        <v>0</v>
      </c>
      <c r="Y85" s="6">
        <f t="shared" si="50"/>
        <v>0</v>
      </c>
      <c r="Z85" s="6">
        <f t="shared" si="43"/>
        <v>1</v>
      </c>
      <c r="AA85" s="6">
        <f t="shared" si="44"/>
        <v>1</v>
      </c>
      <c r="AB85" s="11">
        <f t="shared" si="45"/>
        <v>0</v>
      </c>
      <c r="AC85" s="11">
        <f t="shared" si="46"/>
        <v>0</v>
      </c>
      <c r="AD85" s="16">
        <f t="shared" si="26"/>
        <v>0</v>
      </c>
    </row>
    <row r="86" spans="1:30" outlineLevel="1" x14ac:dyDescent="0.25">
      <c r="A86" s="9">
        <v>76</v>
      </c>
      <c r="B86" s="3">
        <v>66.95</v>
      </c>
      <c r="C86" s="3">
        <v>66.97</v>
      </c>
      <c r="D86" s="3">
        <v>66.92</v>
      </c>
      <c r="E86" s="3">
        <v>66.930000000000007</v>
      </c>
      <c r="F86" s="20">
        <f t="shared" si="27"/>
        <v>-0.01</v>
      </c>
      <c r="G86" s="6">
        <f t="shared" si="28"/>
        <v>66.95</v>
      </c>
      <c r="H86" s="6">
        <f t="shared" si="34"/>
        <v>0.33</v>
      </c>
      <c r="I86" s="6">
        <f t="shared" si="29"/>
        <v>0</v>
      </c>
      <c r="J86" s="5">
        <f t="shared" si="35"/>
        <v>0</v>
      </c>
      <c r="K86" s="6">
        <f t="shared" si="36"/>
        <v>0</v>
      </c>
      <c r="L86" s="6">
        <f t="shared" si="37"/>
        <v>0</v>
      </c>
      <c r="M86" s="5">
        <f t="shared" si="38"/>
        <v>0</v>
      </c>
      <c r="N86" s="6" t="e">
        <f t="shared" si="39"/>
        <v>#DIV/0!</v>
      </c>
      <c r="O86" s="11">
        <f t="shared" si="30"/>
        <v>2</v>
      </c>
      <c r="P86" s="11">
        <f t="shared" si="31"/>
        <v>0</v>
      </c>
      <c r="Q86" s="11">
        <f t="shared" si="32"/>
        <v>1</v>
      </c>
      <c r="R86" s="21">
        <f t="shared" si="40"/>
        <v>3</v>
      </c>
      <c r="S86" s="6">
        <f t="shared" si="41"/>
        <v>4</v>
      </c>
      <c r="T86" s="12">
        <f t="shared" si="47"/>
        <v>0</v>
      </c>
      <c r="U86" s="12">
        <f t="shared" si="33"/>
        <v>0</v>
      </c>
      <c r="V86" s="24">
        <f t="shared" si="42"/>
        <v>0.03</v>
      </c>
      <c r="W86" s="6">
        <f t="shared" si="48"/>
        <v>0</v>
      </c>
      <c r="X86" s="6">
        <f t="shared" si="49"/>
        <v>0</v>
      </c>
      <c r="Y86" s="6">
        <f t="shared" si="50"/>
        <v>0</v>
      </c>
      <c r="Z86" s="6">
        <f t="shared" si="43"/>
        <v>0</v>
      </c>
      <c r="AA86" s="6">
        <f t="shared" si="44"/>
        <v>0</v>
      </c>
      <c r="AB86" s="11">
        <f t="shared" si="45"/>
        <v>0</v>
      </c>
      <c r="AC86" s="11">
        <f t="shared" si="46"/>
        <v>0</v>
      </c>
      <c r="AD86" s="16">
        <f t="shared" si="26"/>
        <v>0</v>
      </c>
    </row>
    <row r="87" spans="1:30" outlineLevel="1" x14ac:dyDescent="0.25">
      <c r="A87" s="9">
        <v>77</v>
      </c>
      <c r="B87" s="3">
        <v>66.94</v>
      </c>
      <c r="C87" s="3">
        <v>66.98</v>
      </c>
      <c r="D87" s="3">
        <v>66.930000000000007</v>
      </c>
      <c r="E87" s="3">
        <v>66.97</v>
      </c>
      <c r="F87" s="20">
        <f t="shared" si="27"/>
        <v>0.02</v>
      </c>
      <c r="G87" s="6">
        <f t="shared" si="28"/>
        <v>66.95</v>
      </c>
      <c r="H87" s="6">
        <f t="shared" si="34"/>
        <v>0.33</v>
      </c>
      <c r="I87" s="6">
        <f t="shared" si="29"/>
        <v>66.993099999999998</v>
      </c>
      <c r="J87" s="5">
        <f t="shared" si="35"/>
        <v>2.2999999999999998</v>
      </c>
      <c r="K87" s="6">
        <f t="shared" si="36"/>
        <v>4.9999999999997158E-2</v>
      </c>
      <c r="L87" s="6">
        <f t="shared" si="37"/>
        <v>66.900000000000006</v>
      </c>
      <c r="M87" s="5">
        <f t="shared" si="38"/>
        <v>7</v>
      </c>
      <c r="N87" s="6">
        <f t="shared" si="39"/>
        <v>0.32857142857142857</v>
      </c>
      <c r="O87" s="11">
        <f t="shared" si="30"/>
        <v>1</v>
      </c>
      <c r="P87" s="11">
        <f t="shared" si="31"/>
        <v>1</v>
      </c>
      <c r="Q87" s="11">
        <f t="shared" si="32"/>
        <v>1</v>
      </c>
      <c r="R87" s="21">
        <f t="shared" si="40"/>
        <v>3</v>
      </c>
      <c r="S87" s="6">
        <f t="shared" si="41"/>
        <v>4</v>
      </c>
      <c r="T87" s="12">
        <f t="shared" si="47"/>
        <v>0</v>
      </c>
      <c r="U87" s="12">
        <f t="shared" si="33"/>
        <v>0</v>
      </c>
      <c r="V87" s="24">
        <f t="shared" si="42"/>
        <v>0.03</v>
      </c>
      <c r="W87" s="6">
        <f t="shared" si="48"/>
        <v>0</v>
      </c>
      <c r="X87" s="6">
        <f t="shared" si="49"/>
        <v>0</v>
      </c>
      <c r="Y87" s="6">
        <f t="shared" si="50"/>
        <v>0</v>
      </c>
      <c r="Z87" s="6">
        <f t="shared" si="43"/>
        <v>1</v>
      </c>
      <c r="AA87" s="6">
        <f t="shared" si="44"/>
        <v>1</v>
      </c>
      <c r="AB87" s="11">
        <f t="shared" si="45"/>
        <v>0</v>
      </c>
      <c r="AC87" s="11">
        <f t="shared" si="46"/>
        <v>0</v>
      </c>
      <c r="AD87" s="16">
        <f t="shared" si="26"/>
        <v>0</v>
      </c>
    </row>
    <row r="88" spans="1:30" outlineLevel="1" x14ac:dyDescent="0.25">
      <c r="A88" s="9">
        <v>78</v>
      </c>
      <c r="B88" s="3">
        <v>66.98</v>
      </c>
      <c r="C88" s="3">
        <v>67.010000000000005</v>
      </c>
      <c r="D88" s="3">
        <v>66.930000000000007</v>
      </c>
      <c r="E88" s="3">
        <v>66.97</v>
      </c>
      <c r="F88" s="20">
        <f t="shared" si="27"/>
        <v>0.01</v>
      </c>
      <c r="G88" s="6">
        <f t="shared" si="28"/>
        <v>66.97</v>
      </c>
      <c r="H88" s="6">
        <f t="shared" si="34"/>
        <v>0.33</v>
      </c>
      <c r="I88" s="6">
        <f t="shared" si="29"/>
        <v>0</v>
      </c>
      <c r="J88" s="5">
        <f t="shared" si="35"/>
        <v>0</v>
      </c>
      <c r="K88" s="6">
        <f t="shared" si="36"/>
        <v>0</v>
      </c>
      <c r="L88" s="6">
        <f t="shared" si="37"/>
        <v>0</v>
      </c>
      <c r="M88" s="5">
        <f t="shared" si="38"/>
        <v>0</v>
      </c>
      <c r="N88" s="6" t="e">
        <f t="shared" si="39"/>
        <v>#DIV/0!</v>
      </c>
      <c r="O88" s="11">
        <f t="shared" si="30"/>
        <v>2</v>
      </c>
      <c r="P88" s="11">
        <f t="shared" si="31"/>
        <v>0</v>
      </c>
      <c r="Q88" s="11">
        <f t="shared" si="32"/>
        <v>1</v>
      </c>
      <c r="R88" s="21">
        <f t="shared" si="40"/>
        <v>3</v>
      </c>
      <c r="S88" s="6">
        <f t="shared" si="41"/>
        <v>4</v>
      </c>
      <c r="T88" s="12">
        <f t="shared" si="47"/>
        <v>0</v>
      </c>
      <c r="U88" s="12">
        <f t="shared" si="33"/>
        <v>0</v>
      </c>
      <c r="V88" s="24">
        <f t="shared" si="42"/>
        <v>0.03</v>
      </c>
      <c r="W88" s="6">
        <f t="shared" si="48"/>
        <v>0</v>
      </c>
      <c r="X88" s="6">
        <f t="shared" si="49"/>
        <v>0</v>
      </c>
      <c r="Y88" s="6">
        <f t="shared" si="50"/>
        <v>0</v>
      </c>
      <c r="Z88" s="6">
        <f t="shared" si="43"/>
        <v>0</v>
      </c>
      <c r="AA88" s="6">
        <f t="shared" si="44"/>
        <v>0</v>
      </c>
      <c r="AB88" s="11">
        <f t="shared" si="45"/>
        <v>0</v>
      </c>
      <c r="AC88" s="11">
        <f t="shared" si="46"/>
        <v>0</v>
      </c>
      <c r="AD88" s="16">
        <f t="shared" si="26"/>
        <v>0</v>
      </c>
    </row>
    <row r="89" spans="1:30" outlineLevel="1" x14ac:dyDescent="0.25">
      <c r="A89" s="9">
        <v>79</v>
      </c>
      <c r="B89" s="3">
        <v>66.97</v>
      </c>
      <c r="C89" s="3">
        <v>67.05</v>
      </c>
      <c r="D89" s="3">
        <v>66.97</v>
      </c>
      <c r="E89" s="3">
        <v>67.040000000000006</v>
      </c>
      <c r="F89" s="20">
        <f t="shared" si="27"/>
        <v>0.05</v>
      </c>
      <c r="G89" s="6">
        <f t="shared" si="28"/>
        <v>67</v>
      </c>
      <c r="H89" s="6">
        <f t="shared" si="34"/>
        <v>0.33</v>
      </c>
      <c r="I89" s="6">
        <f t="shared" si="29"/>
        <v>67.079599999999999</v>
      </c>
      <c r="J89" s="5">
        <f t="shared" si="35"/>
        <v>4</v>
      </c>
      <c r="K89" s="6">
        <f t="shared" si="36"/>
        <v>7.9999999999998295E-2</v>
      </c>
      <c r="L89" s="6">
        <f t="shared" si="37"/>
        <v>66.92</v>
      </c>
      <c r="M89" s="5">
        <f t="shared" si="38"/>
        <v>12</v>
      </c>
      <c r="N89" s="6">
        <f t="shared" si="39"/>
        <v>0.33333333333333331</v>
      </c>
      <c r="O89" s="11">
        <f t="shared" si="30"/>
        <v>1</v>
      </c>
      <c r="P89" s="11">
        <f t="shared" si="31"/>
        <v>1</v>
      </c>
      <c r="Q89" s="11">
        <f t="shared" si="32"/>
        <v>1</v>
      </c>
      <c r="R89" s="21">
        <f t="shared" si="40"/>
        <v>3</v>
      </c>
      <c r="S89" s="6">
        <f t="shared" si="41"/>
        <v>4</v>
      </c>
      <c r="T89" s="12">
        <f t="shared" si="47"/>
        <v>0</v>
      </c>
      <c r="U89" s="12">
        <f t="shared" si="33"/>
        <v>0</v>
      </c>
      <c r="V89" s="24">
        <f t="shared" si="42"/>
        <v>0.03</v>
      </c>
      <c r="W89" s="6">
        <f t="shared" si="48"/>
        <v>0</v>
      </c>
      <c r="X89" s="6">
        <f t="shared" si="49"/>
        <v>0</v>
      </c>
      <c r="Y89" s="6">
        <f t="shared" si="50"/>
        <v>0</v>
      </c>
      <c r="Z89" s="6">
        <f t="shared" si="43"/>
        <v>1</v>
      </c>
      <c r="AA89" s="6">
        <f t="shared" si="44"/>
        <v>1</v>
      </c>
      <c r="AB89" s="11">
        <f t="shared" si="45"/>
        <v>0</v>
      </c>
      <c r="AC89" s="11">
        <f t="shared" si="46"/>
        <v>0</v>
      </c>
      <c r="AD89" s="16">
        <f t="shared" si="26"/>
        <v>0</v>
      </c>
    </row>
    <row r="90" spans="1:30" outlineLevel="1" x14ac:dyDescent="0.25">
      <c r="A90" s="9">
        <v>80</v>
      </c>
      <c r="B90" s="3">
        <v>67.03</v>
      </c>
      <c r="C90" s="3">
        <v>67.09</v>
      </c>
      <c r="D90" s="3">
        <v>67.03</v>
      </c>
      <c r="E90" s="3">
        <v>67.06</v>
      </c>
      <c r="F90" s="20">
        <f t="shared" si="27"/>
        <v>0.04</v>
      </c>
      <c r="G90" s="6">
        <f t="shared" si="28"/>
        <v>67.040000000000006</v>
      </c>
      <c r="H90" s="6">
        <f t="shared" si="34"/>
        <v>0.33</v>
      </c>
      <c r="I90" s="6">
        <f t="shared" si="29"/>
        <v>0</v>
      </c>
      <c r="J90" s="5">
        <f t="shared" si="35"/>
        <v>0</v>
      </c>
      <c r="K90" s="6">
        <f t="shared" si="36"/>
        <v>0</v>
      </c>
      <c r="L90" s="6">
        <f t="shared" si="37"/>
        <v>0</v>
      </c>
      <c r="M90" s="5">
        <f t="shared" si="38"/>
        <v>0</v>
      </c>
      <c r="N90" s="6" t="e">
        <f t="shared" si="39"/>
        <v>#DIV/0!</v>
      </c>
      <c r="O90" s="11">
        <f t="shared" si="30"/>
        <v>2</v>
      </c>
      <c r="P90" s="11">
        <f t="shared" si="31"/>
        <v>0</v>
      </c>
      <c r="Q90" s="11">
        <f t="shared" si="32"/>
        <v>1</v>
      </c>
      <c r="R90" s="21">
        <f t="shared" si="40"/>
        <v>3</v>
      </c>
      <c r="S90" s="6">
        <f t="shared" si="41"/>
        <v>4</v>
      </c>
      <c r="T90" s="12">
        <f t="shared" si="47"/>
        <v>0</v>
      </c>
      <c r="U90" s="12">
        <f t="shared" si="33"/>
        <v>0</v>
      </c>
      <c r="V90" s="24">
        <f t="shared" si="42"/>
        <v>0.03</v>
      </c>
      <c r="W90" s="6">
        <f t="shared" si="48"/>
        <v>0</v>
      </c>
      <c r="X90" s="6">
        <f t="shared" si="49"/>
        <v>0</v>
      </c>
      <c r="Y90" s="6">
        <f t="shared" si="50"/>
        <v>0</v>
      </c>
      <c r="Z90" s="6">
        <f t="shared" si="43"/>
        <v>0</v>
      </c>
      <c r="AA90" s="6">
        <f t="shared" si="44"/>
        <v>0</v>
      </c>
      <c r="AB90" s="11">
        <f t="shared" si="45"/>
        <v>0</v>
      </c>
      <c r="AC90" s="11">
        <f t="shared" si="46"/>
        <v>0</v>
      </c>
      <c r="AD90" s="16">
        <f t="shared" si="26"/>
        <v>0</v>
      </c>
    </row>
    <row r="91" spans="1:30" outlineLevel="1" x14ac:dyDescent="0.25">
      <c r="A91" s="9">
        <v>81</v>
      </c>
      <c r="B91" s="3">
        <v>67.069999999999993</v>
      </c>
      <c r="C91" s="3">
        <v>67.08</v>
      </c>
      <c r="D91" s="3">
        <v>67.040000000000006</v>
      </c>
      <c r="E91" s="3">
        <v>67.05</v>
      </c>
      <c r="F91" s="20">
        <f t="shared" si="27"/>
        <v>0</v>
      </c>
      <c r="G91" s="6">
        <f t="shared" si="28"/>
        <v>67.06</v>
      </c>
      <c r="H91" s="6">
        <f t="shared" si="34"/>
        <v>0.33</v>
      </c>
      <c r="I91" s="6">
        <f t="shared" si="29"/>
        <v>67.026899999999998</v>
      </c>
      <c r="J91" s="5">
        <f t="shared" si="35"/>
        <v>2.2999999999999998</v>
      </c>
      <c r="K91" s="6">
        <f t="shared" si="36"/>
        <v>6.0000000000002274E-2</v>
      </c>
      <c r="L91" s="6">
        <f t="shared" si="37"/>
        <v>67.12</v>
      </c>
      <c r="M91" s="5">
        <f t="shared" si="38"/>
        <v>7</v>
      </c>
      <c r="N91" s="6">
        <f t="shared" si="39"/>
        <v>0.32857142857142857</v>
      </c>
      <c r="O91" s="11">
        <f t="shared" si="30"/>
        <v>0</v>
      </c>
      <c r="P91" s="11">
        <f t="shared" si="31"/>
        <v>1</v>
      </c>
      <c r="Q91" s="11">
        <f t="shared" si="32"/>
        <v>0</v>
      </c>
      <c r="R91" s="21">
        <f t="shared" si="40"/>
        <v>3</v>
      </c>
      <c r="S91" s="6">
        <f t="shared" si="41"/>
        <v>4</v>
      </c>
      <c r="T91" s="12">
        <f t="shared" si="47"/>
        <v>0</v>
      </c>
      <c r="U91" s="12">
        <f t="shared" si="33"/>
        <v>0</v>
      </c>
      <c r="V91" s="24">
        <f t="shared" si="42"/>
        <v>0.03</v>
      </c>
      <c r="W91" s="6">
        <f t="shared" si="48"/>
        <v>0</v>
      </c>
      <c r="X91" s="6">
        <f t="shared" si="49"/>
        <v>0</v>
      </c>
      <c r="Y91" s="6">
        <f t="shared" si="50"/>
        <v>0</v>
      </c>
      <c r="Z91" s="6">
        <f t="shared" si="43"/>
        <v>1</v>
      </c>
      <c r="AA91" s="6">
        <f t="shared" si="44"/>
        <v>1</v>
      </c>
      <c r="AB91" s="11">
        <f t="shared" si="45"/>
        <v>0</v>
      </c>
      <c r="AC91" s="11">
        <f t="shared" si="46"/>
        <v>0</v>
      </c>
      <c r="AD91" s="16">
        <f t="shared" si="26"/>
        <v>0</v>
      </c>
    </row>
    <row r="92" spans="1:30" outlineLevel="1" x14ac:dyDescent="0.25">
      <c r="A92" s="9">
        <v>82</v>
      </c>
      <c r="B92" s="3">
        <v>67.05</v>
      </c>
      <c r="C92" s="3">
        <v>67.11</v>
      </c>
      <c r="D92" s="3">
        <v>67.03</v>
      </c>
      <c r="E92" s="3">
        <v>67.09</v>
      </c>
      <c r="F92" s="20">
        <f t="shared" si="27"/>
        <v>0.02</v>
      </c>
      <c r="G92" s="6">
        <f t="shared" si="28"/>
        <v>67.069999999999993</v>
      </c>
      <c r="H92" s="6">
        <f t="shared" si="34"/>
        <v>0.33</v>
      </c>
      <c r="I92" s="6">
        <f t="shared" si="29"/>
        <v>0</v>
      </c>
      <c r="J92" s="5">
        <f t="shared" si="35"/>
        <v>0</v>
      </c>
      <c r="K92" s="6">
        <f t="shared" si="36"/>
        <v>0</v>
      </c>
      <c r="L92" s="6">
        <f t="shared" si="37"/>
        <v>0</v>
      </c>
      <c r="M92" s="5">
        <f t="shared" si="38"/>
        <v>0</v>
      </c>
      <c r="N92" s="6" t="e">
        <f t="shared" si="39"/>
        <v>#DIV/0!</v>
      </c>
      <c r="O92" s="11">
        <f t="shared" si="30"/>
        <v>2</v>
      </c>
      <c r="P92" s="11">
        <f t="shared" si="31"/>
        <v>0</v>
      </c>
      <c r="Q92" s="11">
        <f t="shared" si="32"/>
        <v>0</v>
      </c>
      <c r="R92" s="21">
        <f t="shared" si="40"/>
        <v>3</v>
      </c>
      <c r="S92" s="6">
        <f t="shared" si="41"/>
        <v>4</v>
      </c>
      <c r="T92" s="12">
        <f t="shared" si="47"/>
        <v>0</v>
      </c>
      <c r="U92" s="12">
        <f t="shared" si="33"/>
        <v>0</v>
      </c>
      <c r="V92" s="24">
        <f t="shared" si="42"/>
        <v>0.03</v>
      </c>
      <c r="W92" s="6">
        <f t="shared" si="48"/>
        <v>0</v>
      </c>
      <c r="X92" s="6">
        <f t="shared" si="49"/>
        <v>0</v>
      </c>
      <c r="Y92" s="6">
        <f t="shared" si="50"/>
        <v>0</v>
      </c>
      <c r="Z92" s="6">
        <f t="shared" si="43"/>
        <v>0</v>
      </c>
      <c r="AA92" s="6">
        <f t="shared" si="44"/>
        <v>0</v>
      </c>
      <c r="AB92" s="11">
        <f t="shared" si="45"/>
        <v>0</v>
      </c>
      <c r="AC92" s="11">
        <f t="shared" si="46"/>
        <v>0</v>
      </c>
      <c r="AD92" s="16">
        <f t="shared" si="26"/>
        <v>0</v>
      </c>
    </row>
    <row r="93" spans="1:30" outlineLevel="1" x14ac:dyDescent="0.25">
      <c r="A93" s="9">
        <v>83</v>
      </c>
      <c r="B93" s="3">
        <v>67.069999999999993</v>
      </c>
      <c r="C93" s="3">
        <v>67.099999999999994</v>
      </c>
      <c r="D93" s="3">
        <v>67.040000000000006</v>
      </c>
      <c r="E93" s="3">
        <v>67.09</v>
      </c>
      <c r="F93" s="20">
        <f t="shared" si="27"/>
        <v>0</v>
      </c>
      <c r="G93" s="6">
        <f t="shared" si="28"/>
        <v>67.08</v>
      </c>
      <c r="H93" s="6">
        <f t="shared" si="34"/>
        <v>0.33</v>
      </c>
      <c r="I93" s="6">
        <f t="shared" si="29"/>
        <v>0</v>
      </c>
      <c r="J93" s="5">
        <f t="shared" si="35"/>
        <v>0</v>
      </c>
      <c r="K93" s="6">
        <f t="shared" si="36"/>
        <v>0</v>
      </c>
      <c r="L93" s="6">
        <f t="shared" si="37"/>
        <v>0</v>
      </c>
      <c r="M93" s="5">
        <f t="shared" si="38"/>
        <v>0</v>
      </c>
      <c r="N93" s="6" t="e">
        <f t="shared" si="39"/>
        <v>#DIV/0!</v>
      </c>
      <c r="O93" s="11">
        <f t="shared" si="30"/>
        <v>2</v>
      </c>
      <c r="P93" s="11">
        <f t="shared" si="31"/>
        <v>0</v>
      </c>
      <c r="Q93" s="11">
        <f t="shared" si="32"/>
        <v>0</v>
      </c>
      <c r="R93" s="21">
        <f t="shared" si="40"/>
        <v>3</v>
      </c>
      <c r="S93" s="6">
        <f t="shared" si="41"/>
        <v>4</v>
      </c>
      <c r="T93" s="12">
        <f t="shared" si="47"/>
        <v>0</v>
      </c>
      <c r="U93" s="12">
        <f t="shared" si="33"/>
        <v>0</v>
      </c>
      <c r="V93" s="24">
        <f t="shared" si="42"/>
        <v>0.03</v>
      </c>
      <c r="W93" s="6">
        <f t="shared" si="48"/>
        <v>0</v>
      </c>
      <c r="X93" s="6">
        <f t="shared" si="49"/>
        <v>0</v>
      </c>
      <c r="Y93" s="6">
        <f t="shared" si="50"/>
        <v>0</v>
      </c>
      <c r="Z93" s="6">
        <f t="shared" si="43"/>
        <v>0</v>
      </c>
      <c r="AA93" s="6">
        <f t="shared" si="44"/>
        <v>0</v>
      </c>
      <c r="AB93" s="11">
        <f t="shared" si="45"/>
        <v>0</v>
      </c>
      <c r="AC93" s="11">
        <f t="shared" si="46"/>
        <v>0</v>
      </c>
      <c r="AD93" s="16">
        <f t="shared" si="26"/>
        <v>0</v>
      </c>
    </row>
    <row r="94" spans="1:30" outlineLevel="1" x14ac:dyDescent="0.25">
      <c r="A94" s="9">
        <v>84</v>
      </c>
      <c r="B94" s="3">
        <v>67.099999999999994</v>
      </c>
      <c r="C94" s="3">
        <v>67.099999999999994</v>
      </c>
      <c r="D94" s="3">
        <v>67.03</v>
      </c>
      <c r="E94" s="3">
        <v>67.040000000000006</v>
      </c>
      <c r="F94" s="20">
        <f t="shared" si="27"/>
        <v>-0.02</v>
      </c>
      <c r="G94" s="6">
        <f t="shared" si="28"/>
        <v>67.069999999999993</v>
      </c>
      <c r="H94" s="6">
        <f t="shared" si="34"/>
        <v>0.33</v>
      </c>
      <c r="I94" s="6">
        <f t="shared" si="29"/>
        <v>67.010300000000001</v>
      </c>
      <c r="J94" s="5">
        <f t="shared" si="35"/>
        <v>3</v>
      </c>
      <c r="K94" s="6">
        <f t="shared" si="36"/>
        <v>5.9999999999988063E-2</v>
      </c>
      <c r="L94" s="6">
        <f t="shared" si="37"/>
        <v>67.129999999999981</v>
      </c>
      <c r="M94" s="5">
        <f t="shared" si="38"/>
        <v>9</v>
      </c>
      <c r="N94" s="6">
        <f t="shared" si="39"/>
        <v>0.33333333333333331</v>
      </c>
      <c r="O94" s="11">
        <f t="shared" si="30"/>
        <v>0</v>
      </c>
      <c r="P94" s="11">
        <f t="shared" si="31"/>
        <v>1</v>
      </c>
      <c r="Q94" s="11">
        <f t="shared" si="32"/>
        <v>0</v>
      </c>
      <c r="R94" s="21">
        <f t="shared" si="40"/>
        <v>3</v>
      </c>
      <c r="S94" s="6">
        <f t="shared" si="41"/>
        <v>4</v>
      </c>
      <c r="T94" s="12">
        <f t="shared" si="47"/>
        <v>0</v>
      </c>
      <c r="U94" s="12">
        <f t="shared" si="33"/>
        <v>0</v>
      </c>
      <c r="V94" s="24">
        <f t="shared" si="42"/>
        <v>0.03</v>
      </c>
      <c r="W94" s="6">
        <f t="shared" si="48"/>
        <v>0</v>
      </c>
      <c r="X94" s="6">
        <f t="shared" si="49"/>
        <v>0</v>
      </c>
      <c r="Y94" s="6">
        <f t="shared" si="50"/>
        <v>0</v>
      </c>
      <c r="Z94" s="6">
        <f t="shared" si="43"/>
        <v>1</v>
      </c>
      <c r="AA94" s="6">
        <f t="shared" si="44"/>
        <v>1</v>
      </c>
      <c r="AB94" s="11">
        <f t="shared" si="45"/>
        <v>0</v>
      </c>
      <c r="AC94" s="11">
        <f t="shared" si="46"/>
        <v>0</v>
      </c>
      <c r="AD94" s="16">
        <f t="shared" si="26"/>
        <v>0</v>
      </c>
    </row>
    <row r="95" spans="1:30" outlineLevel="1" x14ac:dyDescent="0.25">
      <c r="A95" s="9">
        <v>85</v>
      </c>
      <c r="B95" s="3">
        <v>67.040000000000006</v>
      </c>
      <c r="C95" s="3">
        <v>67.09</v>
      </c>
      <c r="D95" s="3">
        <v>67.010000000000005</v>
      </c>
      <c r="E95" s="3">
        <v>67.08</v>
      </c>
      <c r="F95" s="20">
        <f t="shared" si="27"/>
        <v>0</v>
      </c>
      <c r="G95" s="6">
        <f t="shared" si="28"/>
        <v>67.06</v>
      </c>
      <c r="H95" s="6">
        <f t="shared" si="34"/>
        <v>0.33</v>
      </c>
      <c r="I95" s="6">
        <f t="shared" si="29"/>
        <v>0</v>
      </c>
      <c r="J95" s="5">
        <f t="shared" si="35"/>
        <v>0</v>
      </c>
      <c r="K95" s="6">
        <f t="shared" si="36"/>
        <v>0</v>
      </c>
      <c r="L95" s="6">
        <f t="shared" si="37"/>
        <v>0</v>
      </c>
      <c r="M95" s="5">
        <f t="shared" si="38"/>
        <v>0</v>
      </c>
      <c r="N95" s="6" t="e">
        <f t="shared" si="39"/>
        <v>#DIV/0!</v>
      </c>
      <c r="O95" s="11">
        <f t="shared" si="30"/>
        <v>2</v>
      </c>
      <c r="P95" s="11">
        <f t="shared" si="31"/>
        <v>0</v>
      </c>
      <c r="Q95" s="11">
        <f t="shared" si="32"/>
        <v>0</v>
      </c>
      <c r="R95" s="21">
        <f t="shared" si="40"/>
        <v>3</v>
      </c>
      <c r="S95" s="6">
        <f t="shared" si="41"/>
        <v>4</v>
      </c>
      <c r="T95" s="12">
        <f t="shared" si="47"/>
        <v>0</v>
      </c>
      <c r="U95" s="12">
        <f t="shared" si="33"/>
        <v>0</v>
      </c>
      <c r="V95" s="24">
        <f t="shared" si="42"/>
        <v>0.03</v>
      </c>
      <c r="W95" s="6">
        <f t="shared" si="48"/>
        <v>0</v>
      </c>
      <c r="X95" s="6">
        <f t="shared" si="49"/>
        <v>0</v>
      </c>
      <c r="Y95" s="6">
        <f t="shared" si="50"/>
        <v>0</v>
      </c>
      <c r="Z95" s="6">
        <f t="shared" si="43"/>
        <v>0</v>
      </c>
      <c r="AA95" s="6">
        <f t="shared" si="44"/>
        <v>0</v>
      </c>
      <c r="AB95" s="11">
        <f t="shared" si="45"/>
        <v>0</v>
      </c>
      <c r="AC95" s="11">
        <f t="shared" si="46"/>
        <v>0</v>
      </c>
      <c r="AD95" s="16">
        <f t="shared" si="26"/>
        <v>0</v>
      </c>
    </row>
    <row r="96" spans="1:30" outlineLevel="1" x14ac:dyDescent="0.25">
      <c r="A96" s="9">
        <v>86</v>
      </c>
      <c r="B96" s="3">
        <v>67.09</v>
      </c>
      <c r="C96" s="3">
        <v>67.12</v>
      </c>
      <c r="D96" s="3">
        <v>67.02</v>
      </c>
      <c r="E96" s="3">
        <v>67.05</v>
      </c>
      <c r="F96" s="20">
        <f t="shared" si="27"/>
        <v>0</v>
      </c>
      <c r="G96" s="6">
        <f t="shared" si="28"/>
        <v>67.06</v>
      </c>
      <c r="H96" s="6">
        <f t="shared" si="34"/>
        <v>0.33</v>
      </c>
      <c r="I96" s="6">
        <f t="shared" si="29"/>
        <v>0</v>
      </c>
      <c r="J96" s="5">
        <f t="shared" si="35"/>
        <v>0</v>
      </c>
      <c r="K96" s="6">
        <f t="shared" si="36"/>
        <v>0</v>
      </c>
      <c r="L96" s="6">
        <f t="shared" si="37"/>
        <v>0</v>
      </c>
      <c r="M96" s="5">
        <f t="shared" si="38"/>
        <v>0</v>
      </c>
      <c r="N96" s="6" t="e">
        <f t="shared" si="39"/>
        <v>#DIV/0!</v>
      </c>
      <c r="O96" s="11">
        <f t="shared" si="30"/>
        <v>2</v>
      </c>
      <c r="P96" s="11">
        <f t="shared" si="31"/>
        <v>0</v>
      </c>
      <c r="Q96" s="11">
        <f t="shared" si="32"/>
        <v>0</v>
      </c>
      <c r="R96" s="21">
        <f t="shared" si="40"/>
        <v>3</v>
      </c>
      <c r="S96" s="6">
        <f t="shared" si="41"/>
        <v>4</v>
      </c>
      <c r="T96" s="12">
        <f t="shared" si="47"/>
        <v>0</v>
      </c>
      <c r="U96" s="12">
        <f t="shared" si="33"/>
        <v>0</v>
      </c>
      <c r="V96" s="24">
        <f t="shared" si="42"/>
        <v>0.03</v>
      </c>
      <c r="W96" s="6">
        <f t="shared" si="48"/>
        <v>0</v>
      </c>
      <c r="X96" s="6">
        <f t="shared" si="49"/>
        <v>0</v>
      </c>
      <c r="Y96" s="6">
        <f t="shared" si="50"/>
        <v>0</v>
      </c>
      <c r="Z96" s="6">
        <f t="shared" si="43"/>
        <v>0</v>
      </c>
      <c r="AA96" s="6">
        <f t="shared" si="44"/>
        <v>0</v>
      </c>
      <c r="AB96" s="11">
        <f t="shared" si="45"/>
        <v>0</v>
      </c>
      <c r="AC96" s="11">
        <f t="shared" si="46"/>
        <v>0</v>
      </c>
      <c r="AD96" s="16">
        <f t="shared" si="26"/>
        <v>0</v>
      </c>
    </row>
    <row r="97" spans="1:30" outlineLevel="1" x14ac:dyDescent="0.25">
      <c r="A97" s="9">
        <v>87</v>
      </c>
      <c r="B97" s="3">
        <v>67.040000000000006</v>
      </c>
      <c r="C97" s="3">
        <v>67.209999999999994</v>
      </c>
      <c r="D97" s="3">
        <v>67.010000000000005</v>
      </c>
      <c r="E97" s="3">
        <v>67.180000000000007</v>
      </c>
      <c r="F97" s="20">
        <f t="shared" si="27"/>
        <v>7.0000000000000007E-2</v>
      </c>
      <c r="G97" s="6">
        <f t="shared" si="28"/>
        <v>67.099999999999994</v>
      </c>
      <c r="H97" s="6">
        <f t="shared" si="34"/>
        <v>0.33</v>
      </c>
      <c r="I97" s="6">
        <f t="shared" si="29"/>
        <v>67.239400000000003</v>
      </c>
      <c r="J97" s="5">
        <f t="shared" si="35"/>
        <v>5.9</v>
      </c>
      <c r="K97" s="6">
        <f t="shared" si="36"/>
        <v>0.10000000000000853</v>
      </c>
      <c r="L97" s="6">
        <f t="shared" si="37"/>
        <v>66.999999999999986</v>
      </c>
      <c r="M97" s="5">
        <f t="shared" si="38"/>
        <v>18</v>
      </c>
      <c r="N97" s="6">
        <f t="shared" si="39"/>
        <v>0.32777777777777778</v>
      </c>
      <c r="O97" s="11">
        <f t="shared" si="30"/>
        <v>1</v>
      </c>
      <c r="P97" s="11">
        <f t="shared" si="31"/>
        <v>1</v>
      </c>
      <c r="Q97" s="11">
        <f t="shared" si="32"/>
        <v>1</v>
      </c>
      <c r="R97" s="21">
        <f t="shared" si="40"/>
        <v>3</v>
      </c>
      <c r="S97" s="6">
        <f t="shared" si="41"/>
        <v>4</v>
      </c>
      <c r="T97" s="12">
        <f t="shared" si="47"/>
        <v>1</v>
      </c>
      <c r="U97" s="12">
        <f t="shared" si="33"/>
        <v>1</v>
      </c>
      <c r="V97" s="24">
        <f t="shared" si="42"/>
        <v>0.03</v>
      </c>
      <c r="W97" s="6">
        <f t="shared" si="48"/>
        <v>67.150000000000006</v>
      </c>
      <c r="X97" s="6">
        <f t="shared" si="49"/>
        <v>66.999999999999986</v>
      </c>
      <c r="Y97" s="6">
        <f t="shared" si="50"/>
        <v>67.239400000000003</v>
      </c>
      <c r="Z97" s="6">
        <f t="shared" si="43"/>
        <v>1</v>
      </c>
      <c r="AA97" s="6">
        <f t="shared" si="44"/>
        <v>1</v>
      </c>
      <c r="AB97" s="11">
        <f t="shared" si="45"/>
        <v>0</v>
      </c>
      <c r="AC97" s="11">
        <f t="shared" si="46"/>
        <v>1</v>
      </c>
      <c r="AD97" s="16">
        <f t="shared" si="26"/>
        <v>0</v>
      </c>
    </row>
    <row r="98" spans="1:30" outlineLevel="1" x14ac:dyDescent="0.25">
      <c r="A98" s="9">
        <v>88</v>
      </c>
      <c r="B98" s="3">
        <v>67.180000000000007</v>
      </c>
      <c r="C98" s="3">
        <v>67.260000000000005</v>
      </c>
      <c r="D98" s="3">
        <v>67.099999999999994</v>
      </c>
      <c r="E98" s="3">
        <v>67.150000000000006</v>
      </c>
      <c r="F98" s="20">
        <f t="shared" si="27"/>
        <v>0.04</v>
      </c>
      <c r="G98" s="6">
        <f t="shared" si="28"/>
        <v>67.150000000000006</v>
      </c>
      <c r="H98" s="6">
        <f t="shared" si="34"/>
        <v>0.33</v>
      </c>
      <c r="I98" s="6">
        <f t="shared" si="29"/>
        <v>0</v>
      </c>
      <c r="J98" s="5">
        <f t="shared" si="35"/>
        <v>0</v>
      </c>
      <c r="K98" s="6">
        <f t="shared" si="36"/>
        <v>0</v>
      </c>
      <c r="L98" s="6">
        <f t="shared" si="37"/>
        <v>0</v>
      </c>
      <c r="M98" s="5">
        <f t="shared" si="38"/>
        <v>0</v>
      </c>
      <c r="N98" s="6" t="e">
        <f t="shared" si="39"/>
        <v>#DIV/0!</v>
      </c>
      <c r="O98" s="11">
        <f t="shared" si="30"/>
        <v>2</v>
      </c>
      <c r="P98" s="11">
        <f t="shared" si="31"/>
        <v>0</v>
      </c>
      <c r="Q98" s="11">
        <f t="shared" si="32"/>
        <v>1</v>
      </c>
      <c r="R98" s="21">
        <f t="shared" si="40"/>
        <v>3</v>
      </c>
      <c r="S98" s="6">
        <f t="shared" si="41"/>
        <v>4</v>
      </c>
      <c r="T98" s="12">
        <f t="shared" si="47"/>
        <v>0</v>
      </c>
      <c r="U98" s="12">
        <f t="shared" si="33"/>
        <v>0</v>
      </c>
      <c r="V98" s="24">
        <f t="shared" si="42"/>
        <v>0.03</v>
      </c>
      <c r="W98" s="6">
        <f t="shared" si="48"/>
        <v>0</v>
      </c>
      <c r="X98" s="6">
        <f t="shared" si="49"/>
        <v>0</v>
      </c>
      <c r="Y98" s="6">
        <f t="shared" si="50"/>
        <v>0</v>
      </c>
      <c r="Z98" s="6">
        <f t="shared" si="43"/>
        <v>0</v>
      </c>
      <c r="AA98" s="6">
        <f t="shared" si="44"/>
        <v>0</v>
      </c>
      <c r="AB98" s="11">
        <f t="shared" si="45"/>
        <v>0</v>
      </c>
      <c r="AC98" s="11">
        <f t="shared" si="46"/>
        <v>0</v>
      </c>
      <c r="AD98" s="16">
        <f t="shared" si="26"/>
        <v>0</v>
      </c>
    </row>
    <row r="99" spans="1:30" outlineLevel="1" x14ac:dyDescent="0.25">
      <c r="A99" s="9">
        <v>89</v>
      </c>
      <c r="B99" s="3">
        <v>67.14</v>
      </c>
      <c r="C99" s="3">
        <v>67.180000000000007</v>
      </c>
      <c r="D99" s="3">
        <v>67.09</v>
      </c>
      <c r="E99" s="3">
        <v>67.12</v>
      </c>
      <c r="F99" s="20">
        <f t="shared" si="27"/>
        <v>-0.04</v>
      </c>
      <c r="G99" s="6">
        <f t="shared" si="28"/>
        <v>67.150000000000006</v>
      </c>
      <c r="H99" s="6">
        <f t="shared" si="34"/>
        <v>0.33</v>
      </c>
      <c r="I99" s="6">
        <f t="shared" si="29"/>
        <v>67.057299999999998</v>
      </c>
      <c r="J99" s="5">
        <f t="shared" si="35"/>
        <v>6.3</v>
      </c>
      <c r="K99" s="6">
        <f t="shared" si="36"/>
        <v>0.1600000000000108</v>
      </c>
      <c r="L99" s="6">
        <f t="shared" si="37"/>
        <v>67.310000000000016</v>
      </c>
      <c r="M99" s="5">
        <f t="shared" si="38"/>
        <v>19</v>
      </c>
      <c r="N99" s="6">
        <f t="shared" si="39"/>
        <v>0.33157894736842103</v>
      </c>
      <c r="O99" s="11">
        <f t="shared" si="30"/>
        <v>0</v>
      </c>
      <c r="P99" s="11">
        <f t="shared" si="31"/>
        <v>1</v>
      </c>
      <c r="Q99" s="11">
        <f t="shared" si="32"/>
        <v>0</v>
      </c>
      <c r="R99" s="21">
        <f t="shared" si="40"/>
        <v>3</v>
      </c>
      <c r="S99" s="6">
        <f t="shared" si="41"/>
        <v>4</v>
      </c>
      <c r="T99" s="12">
        <f t="shared" si="47"/>
        <v>1</v>
      </c>
      <c r="U99" s="12">
        <f t="shared" si="33"/>
        <v>1</v>
      </c>
      <c r="V99" s="24">
        <f t="shared" si="42"/>
        <v>0.03</v>
      </c>
      <c r="W99" s="6">
        <f t="shared" si="48"/>
        <v>67.150000000000006</v>
      </c>
      <c r="X99" s="6">
        <f t="shared" si="49"/>
        <v>67.310000000000016</v>
      </c>
      <c r="Y99" s="6">
        <f t="shared" si="50"/>
        <v>67.057299999999998</v>
      </c>
      <c r="Z99" s="6">
        <f t="shared" si="43"/>
        <v>1</v>
      </c>
      <c r="AA99" s="6">
        <f t="shared" si="44"/>
        <v>1</v>
      </c>
      <c r="AB99" s="11">
        <f t="shared" si="45"/>
        <v>0</v>
      </c>
      <c r="AC99" s="11">
        <f t="shared" si="46"/>
        <v>0</v>
      </c>
      <c r="AD99" s="16">
        <f t="shared" si="26"/>
        <v>0</v>
      </c>
    </row>
    <row r="100" spans="1:30" outlineLevel="1" x14ac:dyDescent="0.25">
      <c r="A100" s="9">
        <v>90</v>
      </c>
      <c r="B100" s="3">
        <v>67.12</v>
      </c>
      <c r="C100" s="3">
        <v>67.17</v>
      </c>
      <c r="D100" s="3">
        <v>67.11</v>
      </c>
      <c r="E100" s="3">
        <v>67.17</v>
      </c>
      <c r="F100" s="20">
        <f t="shared" si="27"/>
        <v>0.02</v>
      </c>
      <c r="G100" s="6">
        <f t="shared" si="28"/>
        <v>67.14</v>
      </c>
      <c r="H100" s="6">
        <f t="shared" si="34"/>
        <v>0.33</v>
      </c>
      <c r="I100" s="6">
        <f t="shared" si="29"/>
        <v>0</v>
      </c>
      <c r="J100" s="5">
        <f t="shared" si="35"/>
        <v>0</v>
      </c>
      <c r="K100" s="6">
        <f t="shared" si="36"/>
        <v>0</v>
      </c>
      <c r="L100" s="6">
        <f t="shared" si="37"/>
        <v>0</v>
      </c>
      <c r="M100" s="5">
        <f t="shared" si="38"/>
        <v>0</v>
      </c>
      <c r="N100" s="6" t="e">
        <f t="shared" si="39"/>
        <v>#DIV/0!</v>
      </c>
      <c r="O100" s="11">
        <f t="shared" si="30"/>
        <v>2</v>
      </c>
      <c r="P100" s="11">
        <f t="shared" si="31"/>
        <v>0</v>
      </c>
      <c r="Q100" s="11">
        <f t="shared" si="32"/>
        <v>0</v>
      </c>
      <c r="R100" s="21">
        <f t="shared" si="40"/>
        <v>3</v>
      </c>
      <c r="S100" s="6">
        <f t="shared" si="41"/>
        <v>4</v>
      </c>
      <c r="T100" s="12">
        <f t="shared" si="47"/>
        <v>0</v>
      </c>
      <c r="U100" s="12">
        <f t="shared" si="33"/>
        <v>0</v>
      </c>
      <c r="V100" s="24">
        <f t="shared" si="42"/>
        <v>0.03</v>
      </c>
      <c r="W100" s="6">
        <f t="shared" si="48"/>
        <v>67.150000000000006</v>
      </c>
      <c r="X100" s="6">
        <f t="shared" si="49"/>
        <v>0</v>
      </c>
      <c r="Y100" s="6">
        <f t="shared" si="50"/>
        <v>0</v>
      </c>
      <c r="Z100" s="6">
        <f t="shared" si="43"/>
        <v>0</v>
      </c>
      <c r="AA100" s="6">
        <f t="shared" si="44"/>
        <v>0</v>
      </c>
      <c r="AB100" s="11">
        <f t="shared" si="45"/>
        <v>0</v>
      </c>
      <c r="AC100" s="11">
        <f t="shared" si="46"/>
        <v>0</v>
      </c>
      <c r="AD100" s="16">
        <f t="shared" si="26"/>
        <v>0</v>
      </c>
    </row>
    <row r="101" spans="1:30" outlineLevel="1" x14ac:dyDescent="0.25">
      <c r="A101" s="9">
        <v>91</v>
      </c>
      <c r="B101" s="3">
        <v>67.16</v>
      </c>
      <c r="C101" s="3">
        <v>67.209999999999994</v>
      </c>
      <c r="D101" s="3">
        <v>67.14</v>
      </c>
      <c r="E101" s="3">
        <v>67.19</v>
      </c>
      <c r="F101" s="20">
        <f t="shared" si="27"/>
        <v>0.03</v>
      </c>
      <c r="G101" s="6">
        <f t="shared" si="28"/>
        <v>67.17</v>
      </c>
      <c r="H101" s="6">
        <f t="shared" si="34"/>
        <v>0.33</v>
      </c>
      <c r="I101" s="6">
        <f t="shared" si="29"/>
        <v>67.216399999999993</v>
      </c>
      <c r="J101" s="5">
        <f t="shared" si="35"/>
        <v>2.6</v>
      </c>
      <c r="K101" s="6">
        <f t="shared" si="36"/>
        <v>6.0000000000002274E-2</v>
      </c>
      <c r="L101" s="6">
        <f t="shared" si="37"/>
        <v>67.11</v>
      </c>
      <c r="M101" s="5">
        <f t="shared" si="38"/>
        <v>8</v>
      </c>
      <c r="N101" s="6">
        <f t="shared" si="39"/>
        <v>0.32500000000000001</v>
      </c>
      <c r="O101" s="11">
        <f t="shared" si="30"/>
        <v>1</v>
      </c>
      <c r="P101" s="11">
        <f t="shared" si="31"/>
        <v>1</v>
      </c>
      <c r="Q101" s="11">
        <f t="shared" si="32"/>
        <v>1</v>
      </c>
      <c r="R101" s="21">
        <f t="shared" si="40"/>
        <v>3</v>
      </c>
      <c r="S101" s="6">
        <f t="shared" si="41"/>
        <v>4</v>
      </c>
      <c r="T101" s="12">
        <f t="shared" si="47"/>
        <v>0</v>
      </c>
      <c r="U101" s="12">
        <f t="shared" si="33"/>
        <v>0</v>
      </c>
      <c r="V101" s="24">
        <f t="shared" si="42"/>
        <v>0.03</v>
      </c>
      <c r="W101" s="6">
        <f t="shared" si="48"/>
        <v>67.150000000000006</v>
      </c>
      <c r="X101" s="6">
        <f t="shared" si="49"/>
        <v>67.11</v>
      </c>
      <c r="Y101" s="6">
        <f t="shared" si="50"/>
        <v>67.216399999999993</v>
      </c>
      <c r="Z101" s="6">
        <f t="shared" si="43"/>
        <v>1</v>
      </c>
      <c r="AA101" s="6">
        <f t="shared" si="44"/>
        <v>1</v>
      </c>
      <c r="AB101" s="11" t="e">
        <f>IF(AND(W101&lt;&gt;0,O101=1),IF(#REF!&lt;X101, 1,0), IF(AND(W101&lt;&gt;0,O101=0,#REF!&gt;X101),1,0))</f>
        <v>#REF!</v>
      </c>
      <c r="AC101" s="11" t="e">
        <f>IF(AND(W101&lt;&gt;0,AB101=0),IF(O101=1, IF(#REF!&gt;Y101, 1,0), IF(AND(W101&lt;&gt;0,O101=0,#REF!&lt;Y101),1,0)),0)</f>
        <v>#REF!</v>
      </c>
      <c r="AD101" s="16" t="e">
        <f>IF(AND(W101&lt;&gt;0,AB101=0,AC101=0,(#REF!+O101)=1),1,0)</f>
        <v>#REF!</v>
      </c>
    </row>
  </sheetData>
  <mergeCells count="6">
    <mergeCell ref="F6:M6"/>
    <mergeCell ref="W6:Y6"/>
    <mergeCell ref="Z1:AA1"/>
    <mergeCell ref="Z2:AA2"/>
    <mergeCell ref="Z3:AA3"/>
    <mergeCell ref="Z4:A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переносом позиций и реверсом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dcterms:created xsi:type="dcterms:W3CDTF">2019-07-12T17:08:25Z</dcterms:created>
  <dcterms:modified xsi:type="dcterms:W3CDTF">2019-09-05T20:22:51Z</dcterms:modified>
</cp:coreProperties>
</file>