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120" yWindow="90" windowWidth="21075" windowHeight="10035"/>
  </bookViews>
  <sheets>
    <sheet name="Смета" sheetId="1" r:id="rId1"/>
    <sheet name="Лист1" sheetId="2" r:id="rId2"/>
  </sheets>
  <externalReferences>
    <externalReference r:id="rId3"/>
  </externalReferences>
  <definedNames>
    <definedName name="_xlnm._FilterDatabase" localSheetId="0" hidden="1">Смета!$A$5:$H$22</definedName>
    <definedName name="а142">Смета!#REF!</definedName>
    <definedName name="а209">Смета!#REF!</definedName>
    <definedName name="а276">Смета!#REF!</definedName>
    <definedName name="а343">Смета!#REF!</definedName>
    <definedName name="а398">Смета!#REF!</definedName>
    <definedName name="а410">Смета!#REF!</definedName>
    <definedName name="а75">Смета!#REF!</definedName>
    <definedName name="г2">Смета!$H$1</definedName>
    <definedName name="г587">Смета!#REF!</definedName>
    <definedName name="_xlnm.Print_Area" localSheetId="0">Смета!$A$1:$H$72</definedName>
    <definedName name="я343">Смета!#REF!</definedName>
  </definedNames>
  <calcPr calcId="144525"/>
</workbook>
</file>

<file path=xl/calcChain.xml><?xml version="1.0" encoding="utf-8"?>
<calcChain xmlns="http://schemas.openxmlformats.org/spreadsheetml/2006/main">
  <c r="C48" i="2" l="1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47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23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6" i="2"/>
  <c r="B48" i="2" l="1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47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23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A5" i="2"/>
  <c r="H70" i="1" l="1"/>
  <c r="B70" i="1"/>
  <c r="H69" i="1"/>
  <c r="B69" i="1"/>
  <c r="H68" i="1"/>
  <c r="B68" i="1"/>
  <c r="H67" i="1"/>
  <c r="F67" i="1"/>
  <c r="F68" i="1" s="1"/>
  <c r="B67" i="1"/>
  <c r="H66" i="1"/>
  <c r="B66" i="1"/>
  <c r="H65" i="1"/>
  <c r="B65" i="1"/>
  <c r="H64" i="1"/>
  <c r="B64" i="1"/>
  <c r="H63" i="1"/>
  <c r="B63" i="1"/>
  <c r="H62" i="1"/>
  <c r="B62" i="1"/>
  <c r="H61" i="1"/>
  <c r="B61" i="1"/>
  <c r="H60" i="1"/>
  <c r="B60" i="1"/>
  <c r="H59" i="1"/>
  <c r="B59" i="1"/>
  <c r="H58" i="1"/>
  <c r="B58" i="1"/>
  <c r="H57" i="1"/>
  <c r="B57" i="1"/>
  <c r="H56" i="1"/>
  <c r="B56" i="1"/>
  <c r="H55" i="1"/>
  <c r="B55" i="1"/>
  <c r="H54" i="1"/>
  <c r="B54" i="1"/>
  <c r="H53" i="1"/>
  <c r="B53" i="1"/>
  <c r="H52" i="1"/>
  <c r="B52" i="1"/>
  <c r="H51" i="1"/>
  <c r="B51" i="1"/>
  <c r="H50" i="1"/>
  <c r="B50" i="1"/>
  <c r="H49" i="1"/>
  <c r="E71" i="1" s="1"/>
  <c r="B49" i="1"/>
  <c r="H46" i="1"/>
  <c r="B46" i="1"/>
  <c r="H45" i="1"/>
  <c r="B45" i="1"/>
  <c r="H44" i="1"/>
  <c r="B44" i="1"/>
  <c r="H43" i="1"/>
  <c r="F43" i="1"/>
  <c r="B43" i="1"/>
  <c r="H42" i="1"/>
  <c r="B42" i="1"/>
  <c r="H41" i="1"/>
  <c r="F41" i="1"/>
  <c r="B41" i="1"/>
  <c r="H40" i="1"/>
  <c r="F40" i="1"/>
  <c r="B40" i="1"/>
  <c r="H39" i="1"/>
  <c r="F39" i="1"/>
  <c r="D39" i="1"/>
  <c r="B39" i="1"/>
  <c r="H38" i="1"/>
  <c r="B38" i="1"/>
  <c r="H37" i="1"/>
  <c r="B37" i="1"/>
  <c r="H36" i="1"/>
  <c r="B36" i="1"/>
  <c r="H35" i="1"/>
  <c r="B35" i="1"/>
  <c r="H34" i="1"/>
  <c r="B34" i="1"/>
  <c r="H33" i="1"/>
  <c r="B33" i="1"/>
  <c r="H32" i="1"/>
  <c r="B32" i="1"/>
  <c r="H31" i="1"/>
  <c r="B31" i="1"/>
  <c r="H30" i="1"/>
  <c r="F30" i="1"/>
  <c r="F33" i="1" s="1"/>
  <c r="B30" i="1"/>
  <c r="H29" i="1"/>
  <c r="B29" i="1"/>
  <c r="H28" i="1"/>
  <c r="B28" i="1"/>
  <c r="H27" i="1"/>
  <c r="B27" i="1"/>
  <c r="H26" i="1"/>
  <c r="G26" i="1"/>
  <c r="B26" i="1"/>
  <c r="H25" i="1"/>
  <c r="B25" i="1"/>
  <c r="H24" i="1"/>
  <c r="F24" i="1"/>
  <c r="F27" i="1" s="1"/>
  <c r="B24" i="1"/>
  <c r="H21" i="1"/>
  <c r="B21" i="1"/>
  <c r="F20" i="1"/>
  <c r="H20" i="1" s="1"/>
  <c r="B20" i="1"/>
  <c r="F19" i="1"/>
  <c r="H19" i="1" s="1"/>
  <c r="B19" i="1"/>
  <c r="H18" i="1"/>
  <c r="F18" i="1"/>
  <c r="B18" i="1"/>
  <c r="H17" i="1"/>
  <c r="B17" i="1"/>
  <c r="H16" i="1"/>
  <c r="B16" i="1"/>
  <c r="D15" i="1"/>
  <c r="B15" i="1"/>
  <c r="B14" i="1"/>
  <c r="B13" i="1"/>
  <c r="B12" i="1"/>
  <c r="B11" i="1"/>
  <c r="B10" i="1"/>
  <c r="B9" i="1"/>
  <c r="B8" i="1"/>
  <c r="B7" i="1"/>
  <c r="F6" i="1"/>
  <c r="F49" i="1" s="1"/>
  <c r="B6" i="1"/>
  <c r="A5" i="1"/>
  <c r="E45" i="2" l="1"/>
  <c r="E41" i="2"/>
  <c r="E37" i="2"/>
  <c r="E33" i="2"/>
  <c r="E29" i="2"/>
  <c r="E25" i="2"/>
  <c r="D67" i="2"/>
  <c r="D63" i="2"/>
  <c r="D59" i="2"/>
  <c r="D55" i="2"/>
  <c r="D51" i="2"/>
  <c r="E23" i="2"/>
  <c r="E42" i="2"/>
  <c r="E38" i="2"/>
  <c r="E34" i="2"/>
  <c r="E30" i="2"/>
  <c r="E26" i="2"/>
  <c r="D68" i="2"/>
  <c r="D64" i="2"/>
  <c r="D60" i="2"/>
  <c r="D56" i="2"/>
  <c r="D52" i="2"/>
  <c r="D48" i="2"/>
  <c r="D39" i="2"/>
  <c r="D31" i="2"/>
  <c r="D45" i="2"/>
  <c r="D37" i="2"/>
  <c r="D29" i="2"/>
  <c r="D23" i="2"/>
  <c r="D42" i="2"/>
  <c r="D38" i="2"/>
  <c r="D34" i="2"/>
  <c r="D30" i="2"/>
  <c r="D26" i="2"/>
  <c r="D47" i="2"/>
  <c r="E67" i="2"/>
  <c r="E65" i="2"/>
  <c r="E63" i="2"/>
  <c r="E61" i="2"/>
  <c r="E59" i="2"/>
  <c r="E57" i="2"/>
  <c r="E55" i="2"/>
  <c r="E53" i="2"/>
  <c r="E51" i="2"/>
  <c r="E49" i="2"/>
  <c r="D6" i="2"/>
  <c r="D20" i="2"/>
  <c r="D18" i="2"/>
  <c r="D16" i="2"/>
  <c r="D13" i="2"/>
  <c r="D11" i="2"/>
  <c r="D9" i="2"/>
  <c r="D7" i="2"/>
  <c r="D21" i="2"/>
  <c r="D19" i="2"/>
  <c r="D17" i="2"/>
  <c r="D14" i="2"/>
  <c r="D12" i="2"/>
  <c r="D10" i="2"/>
  <c r="D8" i="2"/>
  <c r="E43" i="2"/>
  <c r="E39" i="2"/>
  <c r="E35" i="2"/>
  <c r="E31" i="2"/>
  <c r="E27" i="2"/>
  <c r="E47" i="2"/>
  <c r="D65" i="2"/>
  <c r="D61" i="2"/>
  <c r="D57" i="2"/>
  <c r="D53" i="2"/>
  <c r="D49" i="2"/>
  <c r="E44" i="2"/>
  <c r="E40" i="2"/>
  <c r="E36" i="2"/>
  <c r="E32" i="2"/>
  <c r="E28" i="2"/>
  <c r="E24" i="2"/>
  <c r="D66" i="2"/>
  <c r="D62" i="2"/>
  <c r="D58" i="2"/>
  <c r="D54" i="2"/>
  <c r="D50" i="2"/>
  <c r="D43" i="2"/>
  <c r="D35" i="2"/>
  <c r="D27" i="2"/>
  <c r="D41" i="2"/>
  <c r="D33" i="2"/>
  <c r="D25" i="2"/>
  <c r="D44" i="2"/>
  <c r="D40" i="2"/>
  <c r="D36" i="2"/>
  <c r="D32" i="2"/>
  <c r="D28" i="2"/>
  <c r="D24" i="2"/>
  <c r="E68" i="2"/>
  <c r="E66" i="2"/>
  <c r="E64" i="2"/>
  <c r="E62" i="2"/>
  <c r="E60" i="2"/>
  <c r="E58" i="2"/>
  <c r="E56" i="2"/>
  <c r="E54" i="2"/>
  <c r="E52" i="2"/>
  <c r="E50" i="2"/>
  <c r="E48" i="2"/>
  <c r="E6" i="2"/>
  <c r="E20" i="2"/>
  <c r="E18" i="2"/>
  <c r="E16" i="2"/>
  <c r="E13" i="2"/>
  <c r="E11" i="2"/>
  <c r="E9" i="2"/>
  <c r="E7" i="2"/>
  <c r="E21" i="2"/>
  <c r="E19" i="2"/>
  <c r="E17" i="2"/>
  <c r="E14" i="2"/>
  <c r="E12" i="2"/>
  <c r="E10" i="2"/>
  <c r="E8" i="2"/>
  <c r="D15" i="2"/>
  <c r="E15" i="2"/>
  <c r="H6" i="1"/>
  <c r="E47" i="1"/>
  <c r="F61" i="1"/>
  <c r="F59" i="1"/>
  <c r="F57" i="1"/>
  <c r="F54" i="1"/>
  <c r="F63" i="1"/>
  <c r="F62" i="1"/>
  <c r="F60" i="1"/>
  <c r="F58" i="1"/>
  <c r="F56" i="1"/>
  <c r="F53" i="1"/>
  <c r="J6" i="1"/>
  <c r="H1" i="1" s="1"/>
  <c r="F7" i="1"/>
  <c r="H7" i="1" s="1"/>
  <c r="F9" i="1"/>
  <c r="H9" i="1" s="1"/>
  <c r="F11" i="1"/>
  <c r="H11" i="1" s="1"/>
  <c r="F26" i="1"/>
  <c r="F32" i="1"/>
  <c r="F34" i="1"/>
  <c r="F8" i="1"/>
  <c r="H8" i="1" s="1"/>
  <c r="F10" i="1"/>
  <c r="H10" i="1" s="1"/>
  <c r="F12" i="1"/>
  <c r="H12" i="1" s="1"/>
  <c r="F13" i="1"/>
  <c r="H13" i="1" s="1"/>
  <c r="F14" i="1"/>
  <c r="F25" i="1"/>
  <c r="F31" i="1"/>
  <c r="F15" i="1" l="1"/>
  <c r="H15" i="1" s="1"/>
  <c r="H14" i="1"/>
  <c r="F36" i="1"/>
  <c r="F35" i="1"/>
  <c r="F37" i="1"/>
  <c r="E22" i="1" l="1"/>
  <c r="E72" i="1"/>
</calcChain>
</file>

<file path=xl/sharedStrings.xml><?xml version="1.0" encoding="utf-8"?>
<sst xmlns="http://schemas.openxmlformats.org/spreadsheetml/2006/main" count="142" uniqueCount="72">
  <si>
    <t>Общ. пл.</t>
  </si>
  <si>
    <t>№</t>
  </si>
  <si>
    <t>Наименование работ</t>
  </si>
  <si>
    <t>Цена за еденицу</t>
  </si>
  <si>
    <t>Количество
работ</t>
  </si>
  <si>
    <t>Ед.изм.</t>
  </si>
  <si>
    <t>Цена</t>
  </si>
  <si>
    <t>Пол</t>
  </si>
  <si>
    <t>Грунтовка пола (полный цикл)</t>
  </si>
  <si>
    <t>кв.м.</t>
  </si>
  <si>
    <t>Настил пленки</t>
  </si>
  <si>
    <t>Насыпь керамзита</t>
  </si>
  <si>
    <t>Укладка армирующей сетки</t>
  </si>
  <si>
    <t>Устройство стяжки по маякам до 5 см. (цпс)</t>
  </si>
  <si>
    <t>Заливка пола (самоневелир)</t>
  </si>
  <si>
    <t>Настил подложки</t>
  </si>
  <si>
    <t>Укладка паркетной доски</t>
  </si>
  <si>
    <t>Укладка керамогранита по прямой (размер от 30х30) без подбора и декора</t>
  </si>
  <si>
    <t>Монтаж тёплого пола</t>
  </si>
  <si>
    <t>Укладка кафельной плитки на балконный порог</t>
  </si>
  <si>
    <t>в комплексе</t>
  </si>
  <si>
    <t>Затирка швов кафельной плитки на балконный порог</t>
  </si>
  <si>
    <t>Монтаж плинтусов (пластик)</t>
  </si>
  <si>
    <t>п.м.</t>
  </si>
  <si>
    <t>Покраска плинтусов</t>
  </si>
  <si>
    <t>Формирование премыкания разных напольных покрытий</t>
  </si>
  <si>
    <t>Итого по разделу</t>
  </si>
  <si>
    <t>Стены</t>
  </si>
  <si>
    <t>Грунтовка стен (полный цикл)</t>
  </si>
  <si>
    <t>Устройство штукатурных маяков</t>
  </si>
  <si>
    <t>Монтаж штукатурной сетки</t>
  </si>
  <si>
    <t>Штукатурка стен по маякам (до 5 см.)</t>
  </si>
  <si>
    <t>Монтаж короба ГКЛ по металлокаркасу (стояк)</t>
  </si>
  <si>
    <t>шт.</t>
  </si>
  <si>
    <t>Монтаж стены ГКЛ по металлокаркасу</t>
  </si>
  <si>
    <t>Монтаж перегородки ГКЛ по металлокаркасу (с ОСБ)</t>
  </si>
  <si>
    <t>Укладка мин ваты</t>
  </si>
  <si>
    <t>Поклейка стеклохолста</t>
  </si>
  <si>
    <t>Заделка стыков и рустов ГКЛ</t>
  </si>
  <si>
    <t>Шпаклевка стен (два слоя)</t>
  </si>
  <si>
    <t>Ошкуривание поверхности</t>
  </si>
  <si>
    <t>Поклейка обоев без рисунка</t>
  </si>
  <si>
    <t>Покраска стен (два слоя)</t>
  </si>
  <si>
    <t>Укладка кафельной плитки на фартук по прямой (размер от 30х30) без подбора и декора</t>
  </si>
  <si>
    <t>Монтаж подоконника (пластик)</t>
  </si>
  <si>
    <t>Штукатурка откосов с комплексом малярных работ</t>
  </si>
  <si>
    <t>Монтаж углозащитного профиля</t>
  </si>
  <si>
    <t>Монтаж терморегулятора тёплого пола</t>
  </si>
  <si>
    <t>Монтаж двери и наличников (до 10 т.р.)</t>
  </si>
  <si>
    <t>Монтаж дверного портала</t>
  </si>
  <si>
    <t>Формирование дверного проёма (стена ГКЛ)</t>
  </si>
  <si>
    <t>Потолок</t>
  </si>
  <si>
    <t>Грунтовка потолка (полный цикл)</t>
  </si>
  <si>
    <t>Монтаж короба ГКЛ по металлокаркасу с нишей для подсветки (с малярными работами)</t>
  </si>
  <si>
    <t>Монтаж короба ГКЛ по металлокаркасу с комплексом малярных работ</t>
  </si>
  <si>
    <t>Монтаж короба ГКЛ (под карниз) с копмлексом малярных работ</t>
  </si>
  <si>
    <t>Монтаж потолка ГКЛ по металлокаркасу</t>
  </si>
  <si>
    <t>Поклейка флизелина</t>
  </si>
  <si>
    <t>Штукатурка потолка по маякам</t>
  </si>
  <si>
    <t>Шпаклевка потолка (два слоя)</t>
  </si>
  <si>
    <t>Покраска потолка (два слоя)</t>
  </si>
  <si>
    <t>Монтаж натяжного потолка белого цвета с мат. (багет пластик, ширина 320 см)</t>
  </si>
  <si>
    <t>Монтаж люстры (без сборки)</t>
  </si>
  <si>
    <t>Монтаж точечных светильников</t>
  </si>
  <si>
    <t>Монаж перегиба натяжного потолка (под скрытый карниз)</t>
  </si>
  <si>
    <t>Монтаж потолочных галтелей</t>
  </si>
  <si>
    <t>Покраска потолочных галтелей</t>
  </si>
  <si>
    <t>Монтаж светодиодной ленты с адаптором</t>
  </si>
  <si>
    <t>Монтаж вентиляционного канала</t>
  </si>
  <si>
    <t>Итого по помещению</t>
  </si>
  <si>
    <t xml:space="preserve">Приложение №1 к договору №___      Смета ремонта по адресу: </t>
  </si>
  <si>
    <t xml:space="preserve"> Смета ремонта по адресу: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</si>
</sst>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р.&quot;"/>
    <numFmt numFmtId="165" formatCode="#,##0.00\ &quot;₽&quot;"/>
  </numFmts>
  <fonts count="20" x14ac:knownFonts="1">
    <font>
      <sz val="10"/>
      <name val="Times New Roman Cyr"/>
      <family val="1"/>
      <charset val="204"/>
    </font>
    <font>
      <sz val="10"/>
      <name val="Century"/>
      <family val="1"/>
    </font>
    <font>
      <sz val="10"/>
      <color rgb="FFFF0000"/>
      <name val="Times New Roman Cyr"/>
      <family val="1"/>
      <charset val="204"/>
    </font>
    <font>
      <b/>
      <sz val="14"/>
      <name val="Times New Roman"/>
      <family val="1"/>
      <charset val="204"/>
    </font>
    <font>
      <sz val="16"/>
      <name val="Times New Roman Cyr"/>
      <family val="1"/>
      <charset val="204"/>
    </font>
    <font>
      <sz val="16"/>
      <color rgb="FFFF0000"/>
      <name val="Times New Roman Cyr"/>
      <family val="1"/>
      <charset val="204"/>
    </font>
    <font>
      <sz val="14"/>
      <name val="Times New Roman"/>
      <family val="1"/>
      <charset val="204"/>
    </font>
    <font>
      <u/>
      <sz val="10"/>
      <color indexed="12"/>
      <name val="Times New Roman Cyr"/>
      <family val="1"/>
      <charset val="204"/>
    </font>
    <font>
      <b/>
      <u/>
      <sz val="14"/>
      <color theme="1" tint="0.14999847407452621"/>
      <name val="Times New Roman Cyr"/>
      <charset val="204"/>
    </font>
    <font>
      <u/>
      <sz val="10"/>
      <color theme="0" tint="-0.14999847407452621"/>
      <name val="Times New Roman Cyr"/>
      <family val="1"/>
      <charset val="204"/>
    </font>
    <font>
      <b/>
      <sz val="11"/>
      <color rgb="FF3F3F3F"/>
      <name val="Calibri"/>
      <family val="2"/>
      <scheme val="minor"/>
    </font>
    <font>
      <b/>
      <sz val="14"/>
      <color rgb="FF3F3F3F"/>
      <name val="Times New Roman"/>
      <family val="1"/>
      <charset val="204"/>
    </font>
    <font>
      <sz val="14"/>
      <color rgb="FF3F3F3F"/>
      <name val="Times New Roman"/>
      <family val="1"/>
      <charset val="204"/>
    </font>
    <font>
      <sz val="14"/>
      <color rgb="FF3F3F3F"/>
      <name val="Marlett"/>
      <charset val="2"/>
    </font>
    <font>
      <b/>
      <sz val="16"/>
      <name val="Times New Roman Cyr"/>
      <family val="1"/>
      <charset val="204"/>
    </font>
    <font>
      <b/>
      <sz val="14"/>
      <color theme="9" tint="-0.249977111117893"/>
      <name val="Times New Roman"/>
      <family val="1"/>
      <charset val="204"/>
    </font>
    <font>
      <sz val="14"/>
      <color theme="9" tint="-0.249977111117893"/>
      <name val="Times New Roman"/>
      <family val="1"/>
      <charset val="204"/>
    </font>
    <font>
      <sz val="14"/>
      <name val="Times New Roman Cyr"/>
      <family val="1"/>
      <charset val="204"/>
    </font>
    <font>
      <sz val="16"/>
      <color rgb="FF3F3F3F"/>
      <name val="Times New Roman"/>
      <family val="1"/>
      <charset val="204"/>
    </font>
    <font>
      <b/>
      <sz val="14"/>
      <color theme="1" tint="0.249977111117893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48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0" tint="-0.499984740745262"/>
      </top>
      <bottom style="thin">
        <color indexed="8"/>
      </bottom>
      <diagonal/>
    </border>
    <border>
      <left/>
      <right style="thin">
        <color theme="0"/>
      </right>
      <top style="thin">
        <color theme="0" tint="-0.499984740745262"/>
      </top>
      <bottom style="thin">
        <color indexed="8"/>
      </bottom>
      <diagonal/>
    </border>
    <border>
      <left style="thin">
        <color theme="0"/>
      </left>
      <right style="thin">
        <color theme="0"/>
      </right>
      <top style="thin">
        <color theme="0" tint="-0.499984740745262"/>
      </top>
      <bottom style="thin">
        <color indexed="8"/>
      </bottom>
      <diagonal/>
    </border>
    <border>
      <left style="thin">
        <color theme="0"/>
      </left>
      <right/>
      <top style="thin">
        <color theme="0" tint="-0.499984740745262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3F3F3F"/>
      </left>
      <right/>
      <top style="medium">
        <color indexed="64"/>
      </top>
      <bottom style="medium">
        <color indexed="64"/>
      </bottom>
      <diagonal/>
    </border>
    <border>
      <left style="thin">
        <color rgb="FF3F3F3F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0" fillId="2" borderId="1" applyNumberFormat="0" applyAlignment="0" applyProtection="0"/>
    <xf numFmtId="0" fontId="7" fillId="0" borderId="0" applyNumberFormat="0" applyFill="0" applyBorder="0" applyAlignment="0" applyProtection="0"/>
  </cellStyleXfs>
  <cellXfs count="123">
    <xf numFmtId="0" fontId="0" fillId="0" borderId="0" xfId="0"/>
    <xf numFmtId="0" fontId="2" fillId="0" borderId="0" xfId="0" applyFont="1"/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right" vertical="center"/>
    </xf>
    <xf numFmtId="2" fontId="3" fillId="0" borderId="5" xfId="0" applyNumberFormat="1" applyFont="1" applyFill="1" applyBorder="1" applyAlignment="1">
      <alignment horizontal="left" vertical="center"/>
    </xf>
    <xf numFmtId="0" fontId="4" fillId="0" borderId="0" xfId="0" applyFont="1" applyAlignment="1"/>
    <xf numFmtId="0" fontId="5" fillId="0" borderId="0" xfId="0" applyFont="1" applyAlignment="1"/>
    <xf numFmtId="0" fontId="0" fillId="0" borderId="0" xfId="0" applyBorder="1"/>
    <xf numFmtId="0" fontId="3" fillId="3" borderId="10" xfId="0" applyFont="1" applyFill="1" applyBorder="1" applyAlignment="1">
      <alignment horizontal="center" vertical="center"/>
    </xf>
    <xf numFmtId="0" fontId="3" fillId="3" borderId="10" xfId="0" applyNumberFormat="1" applyFont="1" applyFill="1" applyBorder="1" applyAlignment="1">
      <alignment horizontal="center" vertical="center"/>
    </xf>
    <xf numFmtId="164" fontId="6" fillId="3" borderId="12" xfId="0" applyNumberFormat="1" applyFont="1" applyFill="1" applyBorder="1" applyAlignment="1">
      <alignment vertical="center" wrapText="1"/>
    </xf>
    <xf numFmtId="0" fontId="9" fillId="4" borderId="15" xfId="2" quotePrefix="1" applyFont="1" applyFill="1" applyBorder="1" applyAlignment="1">
      <alignment vertical="center"/>
    </xf>
    <xf numFmtId="0" fontId="12" fillId="6" borderId="17" xfId="1" applyFont="1" applyFill="1" applyBorder="1" applyAlignment="1">
      <alignment horizontal="center" vertical="center"/>
    </xf>
    <xf numFmtId="0" fontId="12" fillId="6" borderId="17" xfId="1" applyFont="1" applyFill="1" applyBorder="1" applyAlignment="1">
      <alignment horizontal="left"/>
    </xf>
    <xf numFmtId="164" fontId="11" fillId="6" borderId="18" xfId="1" applyNumberFormat="1" applyFont="1" applyFill="1" applyBorder="1" applyAlignment="1">
      <alignment horizontal="center"/>
    </xf>
    <xf numFmtId="2" fontId="11" fillId="6" borderId="17" xfId="1" applyNumberFormat="1" applyFont="1" applyFill="1" applyBorder="1" applyAlignment="1">
      <alignment horizontal="center"/>
    </xf>
    <xf numFmtId="2" fontId="12" fillId="6" borderId="17" xfId="1" applyNumberFormat="1" applyFont="1" applyFill="1" applyBorder="1" applyAlignment="1">
      <alignment horizontal="center" vertical="center"/>
    </xf>
    <xf numFmtId="164" fontId="11" fillId="6" borderId="19" xfId="1" applyNumberFormat="1" applyFont="1" applyFill="1" applyBorder="1" applyAlignment="1">
      <alignment horizontal="center"/>
    </xf>
    <xf numFmtId="2" fontId="0" fillId="0" borderId="0" xfId="0" applyNumberFormat="1"/>
    <xf numFmtId="0" fontId="14" fillId="0" borderId="0" xfId="0" applyFont="1" applyBorder="1"/>
    <xf numFmtId="0" fontId="12" fillId="6" borderId="21" xfId="1" applyFont="1" applyFill="1" applyBorder="1" applyAlignment="1">
      <alignment horizontal="center" vertical="center"/>
    </xf>
    <xf numFmtId="0" fontId="13" fillId="6" borderId="21" xfId="1" applyNumberFormat="1" applyFont="1" applyFill="1" applyBorder="1" applyAlignment="1">
      <alignment horizontal="center" vertical="center"/>
    </xf>
    <xf numFmtId="0" fontId="12" fillId="6" borderId="21" xfId="1" applyFont="1" applyFill="1" applyBorder="1" applyAlignment="1">
      <alignment horizontal="left"/>
    </xf>
    <xf numFmtId="164" fontId="11" fillId="6" borderId="21" xfId="1" applyNumberFormat="1" applyFont="1" applyFill="1" applyBorder="1" applyAlignment="1">
      <alignment horizontal="center"/>
    </xf>
    <xf numFmtId="2" fontId="11" fillId="6" borderId="21" xfId="1" applyNumberFormat="1" applyFont="1" applyFill="1" applyBorder="1" applyAlignment="1">
      <alignment horizontal="center"/>
    </xf>
    <xf numFmtId="2" fontId="12" fillId="6" borderId="21" xfId="1" applyNumberFormat="1" applyFont="1" applyFill="1" applyBorder="1" applyAlignment="1">
      <alignment horizontal="center"/>
    </xf>
    <xf numFmtId="164" fontId="11" fillId="6" borderId="22" xfId="1" applyNumberFormat="1" applyFont="1" applyFill="1" applyBorder="1" applyAlignment="1">
      <alignment horizontal="center"/>
    </xf>
    <xf numFmtId="0" fontId="14" fillId="0" borderId="0" xfId="0" applyFont="1"/>
    <xf numFmtId="2" fontId="12" fillId="6" borderId="21" xfId="1" applyNumberFormat="1" applyFont="1" applyFill="1" applyBorder="1" applyAlignment="1">
      <alignment horizontal="center" vertical="center"/>
    </xf>
    <xf numFmtId="0" fontId="4" fillId="0" borderId="0" xfId="0" applyFont="1" applyBorder="1"/>
    <xf numFmtId="0" fontId="4" fillId="0" borderId="23" xfId="0" applyFont="1" applyBorder="1"/>
    <xf numFmtId="0" fontId="12" fillId="6" borderId="21" xfId="1" applyNumberFormat="1" applyFont="1" applyFill="1" applyBorder="1" applyAlignment="1">
      <alignment horizontal="center" vertical="center"/>
    </xf>
    <xf numFmtId="0" fontId="12" fillId="6" borderId="1" xfId="1" applyFont="1" applyFill="1" applyBorder="1" applyAlignment="1">
      <alignment horizontal="left"/>
    </xf>
    <xf numFmtId="164" fontId="11" fillId="6" borderId="24" xfId="1" applyNumberFormat="1" applyFont="1" applyFill="1" applyBorder="1" applyAlignment="1">
      <alignment horizontal="center"/>
    </xf>
    <xf numFmtId="164" fontId="16" fillId="6" borderId="29" xfId="1" applyNumberFormat="1" applyFont="1" applyFill="1" applyBorder="1" applyAlignment="1">
      <alignment horizontal="center"/>
    </xf>
    <xf numFmtId="164" fontId="17" fillId="0" borderId="15" xfId="0" applyNumberFormat="1" applyFont="1" applyBorder="1"/>
    <xf numFmtId="0" fontId="18" fillId="6" borderId="0" xfId="1" applyFont="1" applyFill="1" applyBorder="1" applyAlignment="1"/>
    <xf numFmtId="0" fontId="18" fillId="6" borderId="31" xfId="1" applyFont="1" applyFill="1" applyBorder="1" applyAlignment="1"/>
    <xf numFmtId="0" fontId="12" fillId="6" borderId="18" xfId="1" applyFont="1" applyFill="1" applyBorder="1" applyAlignment="1">
      <alignment horizontal="center" vertical="center"/>
    </xf>
    <xf numFmtId="2" fontId="11" fillId="6" borderId="18" xfId="1" applyNumberFormat="1" applyFont="1" applyFill="1" applyBorder="1" applyAlignment="1">
      <alignment horizontal="center"/>
    </xf>
    <xf numFmtId="164" fontId="19" fillId="6" borderId="22" xfId="1" applyNumberFormat="1" applyFont="1" applyFill="1" applyBorder="1" applyAlignment="1">
      <alignment horizontal="center"/>
    </xf>
    <xf numFmtId="0" fontId="4" fillId="6" borderId="0" xfId="0" applyFont="1" applyFill="1" applyBorder="1"/>
    <xf numFmtId="0" fontId="4" fillId="6" borderId="23" xfId="0" applyFont="1" applyFill="1" applyBorder="1"/>
    <xf numFmtId="0" fontId="12" fillId="6" borderId="21" xfId="1" applyNumberFormat="1" applyFont="1" applyFill="1" applyBorder="1" applyAlignment="1">
      <alignment horizontal="center"/>
    </xf>
    <xf numFmtId="0" fontId="4" fillId="0" borderId="0" xfId="0" applyFont="1"/>
    <xf numFmtId="0" fontId="12" fillId="6" borderId="35" xfId="1" applyFont="1" applyFill="1" applyBorder="1" applyAlignment="1">
      <alignment horizontal="center" vertical="center"/>
    </xf>
    <xf numFmtId="0" fontId="12" fillId="6" borderId="36" xfId="1" applyFont="1" applyFill="1" applyBorder="1" applyAlignment="1">
      <alignment horizontal="left"/>
    </xf>
    <xf numFmtId="2" fontId="12" fillId="6" borderId="36" xfId="1" applyNumberFormat="1" applyFont="1" applyFill="1" applyBorder="1" applyAlignment="1">
      <alignment horizontal="center"/>
    </xf>
    <xf numFmtId="164" fontId="16" fillId="6" borderId="38" xfId="1" applyNumberFormat="1" applyFont="1" applyFill="1" applyBorder="1" applyAlignment="1">
      <alignment horizontal="center"/>
    </xf>
    <xf numFmtId="0" fontId="12" fillId="6" borderId="15" xfId="1" applyFont="1" applyFill="1" applyBorder="1" applyAlignment="1">
      <alignment horizontal="center"/>
    </xf>
    <xf numFmtId="0" fontId="18" fillId="6" borderId="0" xfId="1" applyFont="1" applyFill="1" applyBorder="1" applyAlignment="1">
      <alignment horizontal="center"/>
    </xf>
    <xf numFmtId="0" fontId="18" fillId="6" borderId="31" xfId="1" applyFont="1" applyFill="1" applyBorder="1" applyAlignment="1">
      <alignment horizontal="center"/>
    </xf>
    <xf numFmtId="2" fontId="12" fillId="6" borderId="17" xfId="1" applyNumberFormat="1" applyFont="1" applyFill="1" applyBorder="1" applyAlignment="1">
      <alignment horizontal="center"/>
    </xf>
    <xf numFmtId="164" fontId="19" fillId="6" borderId="19" xfId="0" applyNumberFormat="1" applyFont="1" applyFill="1" applyBorder="1" applyAlignment="1">
      <alignment horizontal="center" vertical="center"/>
    </xf>
    <xf numFmtId="164" fontId="19" fillId="6" borderId="22" xfId="0" applyNumberFormat="1" applyFont="1" applyFill="1" applyBorder="1" applyAlignment="1">
      <alignment horizontal="center" vertical="center"/>
    </xf>
    <xf numFmtId="0" fontId="12" fillId="6" borderId="21" xfId="1" applyFont="1" applyFill="1" applyBorder="1" applyAlignment="1">
      <alignment horizontal="left" wrapText="1"/>
    </xf>
    <xf numFmtId="2" fontId="12" fillId="6" borderId="36" xfId="1" applyNumberFormat="1" applyFont="1" applyFill="1" applyBorder="1" applyAlignment="1">
      <alignment horizontal="center" vertical="center"/>
    </xf>
    <xf numFmtId="164" fontId="19" fillId="6" borderId="39" xfId="0" applyNumberFormat="1" applyFont="1" applyFill="1" applyBorder="1" applyAlignment="1">
      <alignment horizontal="center" vertical="center"/>
    </xf>
    <xf numFmtId="164" fontId="15" fillId="6" borderId="29" xfId="1" applyNumberFormat="1" applyFont="1" applyFill="1" applyBorder="1" applyAlignment="1">
      <alignment horizontal="center"/>
    </xf>
    <xf numFmtId="0" fontId="0" fillId="0" borderId="0" xfId="0" applyNumberFormat="1"/>
    <xf numFmtId="0" fontId="1" fillId="0" borderId="0" xfId="0" applyFont="1"/>
    <xf numFmtId="0" fontId="1" fillId="0" borderId="0" xfId="0" applyNumberFormat="1" applyFont="1"/>
    <xf numFmtId="164" fontId="1" fillId="0" borderId="0" xfId="0" applyNumberFormat="1" applyFont="1"/>
    <xf numFmtId="2" fontId="1" fillId="0" borderId="0" xfId="0" applyNumberFormat="1" applyFont="1"/>
    <xf numFmtId="0" fontId="3" fillId="3" borderId="44" xfId="0" applyNumberFormat="1" applyFont="1" applyFill="1" applyBorder="1" applyAlignment="1">
      <alignment horizontal="center" vertical="center"/>
    </xf>
    <xf numFmtId="2" fontId="11" fillId="6" borderId="45" xfId="1" applyNumberFormat="1" applyFont="1" applyFill="1" applyBorder="1" applyAlignment="1">
      <alignment horizontal="center"/>
    </xf>
    <xf numFmtId="0" fontId="12" fillId="6" borderId="45" xfId="1" applyFont="1" applyFill="1" applyBorder="1" applyAlignment="1">
      <alignment horizontal="center" vertical="center"/>
    </xf>
    <xf numFmtId="2" fontId="12" fillId="6" borderId="22" xfId="1" applyNumberFormat="1" applyFont="1" applyFill="1" applyBorder="1" applyAlignment="1">
      <alignment horizontal="center"/>
    </xf>
    <xf numFmtId="2" fontId="12" fillId="6" borderId="22" xfId="1" applyNumberFormat="1" applyFont="1" applyFill="1" applyBorder="1" applyAlignment="1">
      <alignment horizontal="center" vertical="center"/>
    </xf>
    <xf numFmtId="164" fontId="11" fillId="6" borderId="46" xfId="1" applyNumberFormat="1" applyFont="1" applyFill="1" applyBorder="1" applyAlignment="1">
      <alignment horizontal="center"/>
    </xf>
    <xf numFmtId="0" fontId="12" fillId="6" borderId="18" xfId="1" applyFont="1" applyFill="1" applyBorder="1" applyAlignment="1">
      <alignment horizontal="left"/>
    </xf>
    <xf numFmtId="0" fontId="13" fillId="6" borderId="18" xfId="1" applyNumberFormat="1" applyFont="1" applyFill="1" applyBorder="1" applyAlignment="1">
      <alignment horizontal="center" vertical="center"/>
    </xf>
    <xf numFmtId="0" fontId="13" fillId="6" borderId="35" xfId="1" applyNumberFormat="1" applyFont="1" applyFill="1" applyBorder="1" applyAlignment="1">
      <alignment horizontal="center" vertical="center"/>
    </xf>
    <xf numFmtId="0" fontId="12" fillId="6" borderId="46" xfId="1" applyFont="1" applyFill="1" applyBorder="1" applyAlignment="1">
      <alignment horizontal="left"/>
    </xf>
    <xf numFmtId="0" fontId="12" fillId="6" borderId="47" xfId="1" applyFont="1" applyFill="1" applyBorder="1" applyAlignment="1">
      <alignment horizontal="left"/>
    </xf>
    <xf numFmtId="2" fontId="12" fillId="6" borderId="19" xfId="1" applyNumberFormat="1" applyFont="1" applyFill="1" applyBorder="1" applyAlignment="1">
      <alignment horizontal="center" vertical="center"/>
    </xf>
    <xf numFmtId="2" fontId="12" fillId="6" borderId="39" xfId="1" applyNumberFormat="1" applyFont="1" applyFill="1" applyBorder="1" applyAlignment="1">
      <alignment horizontal="center" vertical="center"/>
    </xf>
    <xf numFmtId="0" fontId="12" fillId="6" borderId="47" xfId="1" applyFont="1" applyFill="1" applyBorder="1" applyAlignment="1">
      <alignment horizontal="center" vertical="center"/>
    </xf>
    <xf numFmtId="2" fontId="11" fillId="6" borderId="47" xfId="1" applyNumberFormat="1" applyFont="1" applyFill="1" applyBorder="1" applyAlignment="1">
      <alignment horizontal="center"/>
    </xf>
    <xf numFmtId="2" fontId="12" fillId="6" borderId="19" xfId="1" applyNumberFormat="1" applyFont="1" applyFill="1" applyBorder="1" applyAlignment="1">
      <alignment horizontal="center"/>
    </xf>
    <xf numFmtId="2" fontId="12" fillId="6" borderId="39" xfId="1" applyNumberFormat="1" applyFont="1" applyFill="1" applyBorder="1" applyAlignment="1">
      <alignment horizontal="center"/>
    </xf>
    <xf numFmtId="0" fontId="15" fillId="6" borderId="40" xfId="1" applyFont="1" applyFill="1" applyBorder="1" applyAlignment="1">
      <alignment horizontal="left" vertical="center"/>
    </xf>
    <xf numFmtId="0" fontId="15" fillId="6" borderId="41" xfId="1" applyFont="1" applyFill="1" applyBorder="1" applyAlignment="1">
      <alignment horizontal="left" vertical="center"/>
    </xf>
    <xf numFmtId="0" fontId="15" fillId="6" borderId="42" xfId="1" applyFont="1" applyFill="1" applyBorder="1" applyAlignment="1">
      <alignment horizontal="left" vertical="center"/>
    </xf>
    <xf numFmtId="165" fontId="15" fillId="6" borderId="43" xfId="1" applyNumberFormat="1" applyFont="1" applyFill="1" applyBorder="1" applyAlignment="1">
      <alignment horizontal="right"/>
    </xf>
    <xf numFmtId="165" fontId="15" fillId="6" borderId="41" xfId="1" applyNumberFormat="1" applyFont="1" applyFill="1" applyBorder="1" applyAlignment="1">
      <alignment horizontal="right"/>
    </xf>
    <xf numFmtId="0" fontId="11" fillId="7" borderId="32" xfId="1" applyFont="1" applyFill="1" applyBorder="1" applyAlignment="1">
      <alignment horizontal="center" vertical="center" textRotation="90"/>
    </xf>
    <xf numFmtId="0" fontId="11" fillId="7" borderId="33" xfId="1" applyFont="1" applyFill="1" applyBorder="1" applyAlignment="1">
      <alignment horizontal="center" vertical="center" textRotation="90"/>
    </xf>
    <xf numFmtId="0" fontId="11" fillId="7" borderId="34" xfId="1" applyFont="1" applyFill="1" applyBorder="1" applyAlignment="1">
      <alignment horizontal="center" vertical="center" textRotation="90"/>
    </xf>
    <xf numFmtId="0" fontId="11" fillId="7" borderId="37" xfId="1" applyFont="1" applyFill="1" applyBorder="1" applyAlignment="1">
      <alignment horizontal="center" vertical="center" textRotation="90"/>
    </xf>
    <xf numFmtId="0" fontId="15" fillId="6" borderId="26" xfId="1" applyFont="1" applyFill="1" applyBorder="1" applyAlignment="1">
      <alignment horizontal="left"/>
    </xf>
    <xf numFmtId="0" fontId="15" fillId="6" borderId="27" xfId="1" applyFont="1" applyFill="1" applyBorder="1" applyAlignment="1">
      <alignment horizontal="left"/>
    </xf>
    <xf numFmtId="0" fontId="15" fillId="6" borderId="28" xfId="1" applyFont="1" applyFill="1" applyBorder="1" applyAlignment="1">
      <alignment horizontal="left"/>
    </xf>
    <xf numFmtId="165" fontId="15" fillId="6" borderId="26" xfId="1" applyNumberFormat="1" applyFont="1" applyFill="1" applyBorder="1" applyAlignment="1">
      <alignment horizontal="right"/>
    </xf>
    <xf numFmtId="165" fontId="15" fillId="6" borderId="27" xfId="1" applyNumberFormat="1" applyFont="1" applyFill="1" applyBorder="1" applyAlignment="1">
      <alignment horizontal="right"/>
    </xf>
    <xf numFmtId="0" fontId="12" fillId="6" borderId="30" xfId="1" applyFont="1" applyFill="1" applyBorder="1" applyAlignment="1">
      <alignment horizontal="center"/>
    </xf>
    <xf numFmtId="0" fontId="12" fillId="6" borderId="14" xfId="1" applyFont="1" applyFill="1" applyBorder="1" applyAlignment="1">
      <alignment horizontal="center"/>
    </xf>
    <xf numFmtId="0" fontId="11" fillId="4" borderId="16" xfId="1" applyFont="1" applyFill="1" applyBorder="1" applyAlignment="1">
      <alignment horizontal="center" vertical="center" textRotation="90"/>
    </xf>
    <xf numFmtId="0" fontId="11" fillId="4" borderId="20" xfId="1" applyFont="1" applyFill="1" applyBorder="1" applyAlignment="1">
      <alignment horizontal="center" vertical="center" textRotation="90"/>
    </xf>
    <xf numFmtId="0" fontId="11" fillId="4" borderId="25" xfId="1" applyFont="1" applyFill="1" applyBorder="1" applyAlignment="1">
      <alignment horizontal="center" vertical="center" textRotation="90"/>
    </xf>
    <xf numFmtId="0" fontId="0" fillId="0" borderId="9" xfId="0" applyBorder="1" applyAlignment="1">
      <alignment horizontal="center" vertical="center"/>
    </xf>
    <xf numFmtId="2" fontId="8" fillId="4" borderId="13" xfId="2" applyNumberFormat="1" applyFont="1" applyFill="1" applyBorder="1" applyAlignment="1">
      <alignment horizontal="center" vertical="center"/>
    </xf>
    <xf numFmtId="0" fontId="8" fillId="4" borderId="14" xfId="2" applyFont="1" applyFill="1" applyBorder="1" applyAlignment="1">
      <alignment horizontal="center" vertical="center"/>
    </xf>
    <xf numFmtId="0" fontId="11" fillId="5" borderId="16" xfId="1" applyFont="1" applyFill="1" applyBorder="1" applyAlignment="1">
      <alignment horizontal="center" vertical="center" textRotation="90"/>
    </xf>
    <xf numFmtId="0" fontId="11" fillId="5" borderId="20" xfId="1" applyFont="1" applyFill="1" applyBorder="1" applyAlignment="1">
      <alignment horizontal="center" vertical="center" textRotation="90"/>
    </xf>
    <xf numFmtId="0" fontId="11" fillId="5" borderId="25" xfId="1" applyFont="1" applyFill="1" applyBorder="1" applyAlignment="1">
      <alignment horizontal="center" vertical="center" textRotation="90"/>
    </xf>
    <xf numFmtId="0" fontId="3" fillId="0" borderId="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2" fontId="3" fillId="3" borderId="6" xfId="0" applyNumberFormat="1" applyFont="1" applyFill="1" applyBorder="1" applyAlignment="1">
      <alignment horizontal="center" vertical="center" wrapText="1"/>
    </xf>
    <xf numFmtId="2" fontId="3" fillId="3" borderId="10" xfId="0" applyNumberFormat="1" applyFont="1" applyFill="1" applyBorder="1" applyAlignment="1">
      <alignment horizontal="center" vertical="center" wrapText="1"/>
    </xf>
    <xf numFmtId="2" fontId="3" fillId="3" borderId="12" xfId="0" applyNumberFormat="1" applyFont="1" applyFill="1" applyBorder="1" applyAlignment="1">
      <alignment horizontal="center" vertical="center" wrapText="1"/>
    </xf>
    <xf numFmtId="164" fontId="3" fillId="3" borderId="6" xfId="0" applyNumberFormat="1" applyFont="1" applyFill="1" applyBorder="1" applyAlignment="1">
      <alignment horizontal="center" vertical="center" wrapText="1"/>
    </xf>
    <xf numFmtId="164" fontId="3" fillId="3" borderId="10" xfId="0" applyNumberFormat="1" applyFont="1" applyFill="1" applyBorder="1" applyAlignment="1">
      <alignment horizontal="center" vertical="center" wrapText="1"/>
    </xf>
    <xf numFmtId="164" fontId="3" fillId="3" borderId="1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/>
    </xf>
    <xf numFmtId="0" fontId="12" fillId="6" borderId="13" xfId="1" applyFont="1" applyFill="1" applyBorder="1" applyAlignment="1">
      <alignment horizontal="center"/>
    </xf>
    <xf numFmtId="0" fontId="12" fillId="6" borderId="15" xfId="1" applyFont="1" applyFill="1" applyBorder="1" applyAlignment="1">
      <alignment horizontal="center"/>
    </xf>
  </cellXfs>
  <cellStyles count="3">
    <cellStyle name="Вывод" xfId="1" builtinId="21"/>
    <cellStyle name="Гиперссылка" xfId="2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4;&#1072;&#1073;&#1083;&#1086;&#1085;%20&#1089;&#1084;&#1077;&#1090;&#1099;%20(&#1090;&#1077;&#1089;&#1090;%202).x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"/>
      <sheetName val="Расчётный лист"/>
    </sheetNames>
    <sheetDataSet>
      <sheetData sheetId="0"/>
      <sheetData sheetId="1">
        <row r="4">
          <cell r="B4" t="str">
            <v>Прихожая</v>
          </cell>
        </row>
        <row r="8">
          <cell r="N8">
            <v>0</v>
          </cell>
        </row>
        <row r="9">
          <cell r="N9">
            <v>0</v>
          </cell>
        </row>
        <row r="10">
          <cell r="N10">
            <v>0</v>
          </cell>
        </row>
        <row r="11">
          <cell r="N11">
            <v>0</v>
          </cell>
        </row>
        <row r="12">
          <cell r="N12">
            <v>0</v>
          </cell>
        </row>
        <row r="15">
          <cell r="J15">
            <v>0</v>
          </cell>
        </row>
        <row r="16">
          <cell r="J16">
            <v>0</v>
          </cell>
          <cell r="P16">
            <v>0</v>
          </cell>
        </row>
        <row r="17">
          <cell r="J17">
            <v>0</v>
          </cell>
          <cell r="P17">
            <v>0</v>
          </cell>
        </row>
        <row r="18">
          <cell r="J18">
            <v>0</v>
          </cell>
          <cell r="P18">
            <v>0</v>
          </cell>
        </row>
        <row r="19">
          <cell r="J19">
            <v>0</v>
          </cell>
          <cell r="P19">
            <v>0</v>
          </cell>
        </row>
        <row r="20">
          <cell r="P2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EM81"/>
  <sheetViews>
    <sheetView tabSelected="1" zoomScale="80" zoomScaleNormal="80" zoomScaleSheetLayoutView="70" zoomScalePageLayoutView="50" workbookViewId="0">
      <selection activeCell="C46" sqref="C46"/>
    </sheetView>
  </sheetViews>
  <sheetFormatPr defaultRowHeight="12.75" x14ac:dyDescent="0.2"/>
  <cols>
    <col min="1" max="2" width="5.1640625" style="60" customWidth="1"/>
    <col min="3" max="3" width="5" style="61" customWidth="1"/>
    <col min="4" max="4" width="128.6640625" style="60" customWidth="1"/>
    <col min="5" max="5" width="22.6640625" style="62" customWidth="1"/>
    <col min="6" max="6" width="20" style="63" customWidth="1"/>
    <col min="7" max="7" width="20.33203125" style="60" customWidth="1"/>
    <col min="8" max="8" width="35" style="62" customWidth="1"/>
    <col min="9" max="9" width="20.33203125" customWidth="1"/>
    <col min="10" max="10" width="0.1640625" style="1" customWidth="1"/>
  </cols>
  <sheetData>
    <row r="1" spans="1:143" s="5" customFormat="1" ht="42.75" customHeight="1" x14ac:dyDescent="0.3">
      <c r="A1" s="106" t="s">
        <v>70</v>
      </c>
      <c r="B1" s="106"/>
      <c r="C1" s="106"/>
      <c r="D1" s="106"/>
      <c r="E1" s="106"/>
      <c r="F1" s="2"/>
      <c r="G1" s="3" t="s">
        <v>0</v>
      </c>
      <c r="H1" s="4">
        <f>SUM(J1:J72)</f>
        <v>0</v>
      </c>
      <c r="J1" s="6"/>
    </row>
    <row r="2" spans="1:143" ht="33" customHeight="1" x14ac:dyDescent="0.2">
      <c r="A2" s="107"/>
      <c r="B2" s="110" t="s">
        <v>1</v>
      </c>
      <c r="C2" s="111"/>
      <c r="D2" s="107" t="s">
        <v>2</v>
      </c>
      <c r="E2" s="114" t="s">
        <v>3</v>
      </c>
      <c r="F2" s="117" t="s">
        <v>4</v>
      </c>
      <c r="G2" s="107" t="s">
        <v>5</v>
      </c>
      <c r="H2" s="117" t="s">
        <v>6</v>
      </c>
      <c r="I2" s="100"/>
      <c r="J2"/>
    </row>
    <row r="3" spans="1:143" ht="29.25" customHeight="1" thickBot="1" x14ac:dyDescent="0.25">
      <c r="A3" s="108"/>
      <c r="B3" s="112"/>
      <c r="C3" s="113"/>
      <c r="D3" s="108"/>
      <c r="E3" s="115"/>
      <c r="F3" s="118"/>
      <c r="G3" s="108"/>
      <c r="H3" s="118"/>
      <c r="I3" s="100"/>
      <c r="J3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</row>
    <row r="4" spans="1:143" ht="15.95" hidden="1" customHeight="1" x14ac:dyDescent="0.2">
      <c r="A4" s="109"/>
      <c r="B4" s="8"/>
      <c r="C4" s="9"/>
      <c r="D4" s="109"/>
      <c r="E4" s="116"/>
      <c r="F4" s="119"/>
      <c r="G4" s="109"/>
      <c r="H4" s="10"/>
      <c r="J4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</row>
    <row r="5" spans="1:143" ht="24.75" customHeight="1" thickBot="1" x14ac:dyDescent="0.25">
      <c r="A5" s="101" t="str">
        <f>'[1]Расчётный лист'!B4</f>
        <v>Прихожая</v>
      </c>
      <c r="B5" s="102"/>
      <c r="C5" s="102"/>
      <c r="D5" s="102"/>
      <c r="E5" s="102"/>
      <c r="F5" s="102"/>
      <c r="G5" s="102"/>
      <c r="H5" s="11"/>
      <c r="J5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</row>
    <row r="6" spans="1:143" s="19" customFormat="1" ht="24.95" customHeight="1" x14ac:dyDescent="0.3">
      <c r="A6" s="103" t="s">
        <v>7</v>
      </c>
      <c r="B6" s="12">
        <f>ROW()-ROW($B$5)</f>
        <v>1</v>
      </c>
      <c r="C6" s="71"/>
      <c r="D6" s="13" t="s">
        <v>8</v>
      </c>
      <c r="E6" s="14">
        <v>100</v>
      </c>
      <c r="F6" s="15">
        <f>'[1]Расчётный лист'!J15</f>
        <v>0</v>
      </c>
      <c r="G6" s="16" t="s">
        <v>9</v>
      </c>
      <c r="H6" s="17" t="str">
        <f t="shared" ref="H6:H21" si="0">IF(C6,PRODUCT(E6,F6),"")</f>
        <v/>
      </c>
      <c r="I6"/>
      <c r="J6" s="18">
        <f>F6</f>
        <v>0</v>
      </c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</row>
    <row r="7" spans="1:143" s="27" customFormat="1" ht="24.95" customHeight="1" x14ac:dyDescent="0.3">
      <c r="A7" s="104"/>
      <c r="B7" s="20">
        <f t="shared" ref="B7:B21" si="1">ROW()-ROW($B$5)</f>
        <v>2</v>
      </c>
      <c r="C7" s="21"/>
      <c r="D7" s="22" t="s">
        <v>10</v>
      </c>
      <c r="E7" s="23">
        <v>100</v>
      </c>
      <c r="F7" s="24">
        <f>IF(F6="","",F6)</f>
        <v>0</v>
      </c>
      <c r="G7" s="25" t="s">
        <v>9</v>
      </c>
      <c r="H7" s="26" t="str">
        <f t="shared" si="0"/>
        <v/>
      </c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</row>
    <row r="8" spans="1:143" s="30" customFormat="1" ht="24.95" customHeight="1" x14ac:dyDescent="0.3">
      <c r="A8" s="104"/>
      <c r="B8" s="20">
        <f t="shared" si="1"/>
        <v>3</v>
      </c>
      <c r="C8" s="21"/>
      <c r="D8" s="22" t="s">
        <v>11</v>
      </c>
      <c r="E8" s="23">
        <v>100</v>
      </c>
      <c r="F8" s="24">
        <f>IF(F6="","",F6)</f>
        <v>0</v>
      </c>
      <c r="G8" s="28" t="s">
        <v>9</v>
      </c>
      <c r="H8" s="26" t="str">
        <f t="shared" si="0"/>
        <v/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29"/>
      <c r="EM8" s="29"/>
    </row>
    <row r="9" spans="1:143" s="30" customFormat="1" ht="24.95" customHeight="1" x14ac:dyDescent="0.3">
      <c r="A9" s="104"/>
      <c r="B9" s="20">
        <f t="shared" si="1"/>
        <v>4</v>
      </c>
      <c r="C9" s="21"/>
      <c r="D9" s="22" t="s">
        <v>12</v>
      </c>
      <c r="E9" s="23">
        <v>100</v>
      </c>
      <c r="F9" s="24">
        <f>IF(F6="","",F6)</f>
        <v>0</v>
      </c>
      <c r="G9" s="28" t="s">
        <v>9</v>
      </c>
      <c r="H9" s="26" t="str">
        <f t="shared" si="0"/>
        <v/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  <c r="DQ9" s="29"/>
      <c r="DR9" s="29"/>
      <c r="DS9" s="29"/>
      <c r="DT9" s="29"/>
      <c r="DU9" s="29"/>
      <c r="DV9" s="29"/>
      <c r="DW9" s="29"/>
      <c r="DX9" s="29"/>
      <c r="DY9" s="29"/>
      <c r="DZ9" s="29"/>
      <c r="EA9" s="29"/>
      <c r="EB9" s="29"/>
      <c r="EC9" s="29"/>
      <c r="ED9" s="29"/>
      <c r="EE9" s="29"/>
      <c r="EF9" s="29"/>
      <c r="EG9" s="29"/>
      <c r="EH9" s="29"/>
      <c r="EI9" s="29"/>
      <c r="EJ9" s="29"/>
      <c r="EK9" s="29"/>
      <c r="EL9" s="29"/>
      <c r="EM9" s="29"/>
    </row>
    <row r="10" spans="1:143" s="30" customFormat="1" ht="24.95" customHeight="1" x14ac:dyDescent="0.3">
      <c r="A10" s="104"/>
      <c r="B10" s="20">
        <f t="shared" si="1"/>
        <v>5</v>
      </c>
      <c r="C10" s="21"/>
      <c r="D10" s="22" t="s">
        <v>13</v>
      </c>
      <c r="E10" s="23">
        <v>100</v>
      </c>
      <c r="F10" s="24">
        <f>IF(F6="","",F6)</f>
        <v>0</v>
      </c>
      <c r="G10" s="28" t="s">
        <v>9</v>
      </c>
      <c r="H10" s="26" t="str">
        <f t="shared" si="0"/>
        <v/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29"/>
      <c r="EM10" s="29"/>
    </row>
    <row r="11" spans="1:143" s="30" customFormat="1" ht="24.95" customHeight="1" x14ac:dyDescent="0.3">
      <c r="A11" s="104"/>
      <c r="B11" s="20">
        <f t="shared" si="1"/>
        <v>6</v>
      </c>
      <c r="C11" s="21"/>
      <c r="D11" s="22" t="s">
        <v>14</v>
      </c>
      <c r="E11" s="23">
        <v>100</v>
      </c>
      <c r="F11" s="24">
        <f>IF(F6="","",F6)</f>
        <v>0</v>
      </c>
      <c r="G11" s="25" t="s">
        <v>9</v>
      </c>
      <c r="H11" s="26" t="str">
        <f t="shared" si="0"/>
        <v/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  <c r="EM11" s="29"/>
    </row>
    <row r="12" spans="1:143" s="30" customFormat="1" ht="24.95" customHeight="1" x14ac:dyDescent="0.3">
      <c r="A12" s="104"/>
      <c r="B12" s="20">
        <f t="shared" si="1"/>
        <v>7</v>
      </c>
      <c r="C12" s="21"/>
      <c r="D12" s="22" t="s">
        <v>15</v>
      </c>
      <c r="E12" s="23">
        <v>100</v>
      </c>
      <c r="F12" s="24">
        <f>IF(F6="","",F6)</f>
        <v>0</v>
      </c>
      <c r="G12" s="28" t="s">
        <v>9</v>
      </c>
      <c r="H12" s="26" t="str">
        <f t="shared" si="0"/>
        <v/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</row>
    <row r="13" spans="1:143" s="19" customFormat="1" ht="24.95" customHeight="1" x14ac:dyDescent="0.3">
      <c r="A13" s="104"/>
      <c r="B13" s="20">
        <f t="shared" si="1"/>
        <v>8</v>
      </c>
      <c r="C13" s="21"/>
      <c r="D13" s="22" t="s">
        <v>16</v>
      </c>
      <c r="E13" s="23">
        <v>100</v>
      </c>
      <c r="F13" s="24">
        <f>IF(F6="","",F6)</f>
        <v>0</v>
      </c>
      <c r="G13" s="28" t="s">
        <v>9</v>
      </c>
      <c r="H13" s="26" t="str">
        <f t="shared" si="0"/>
        <v/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</row>
    <row r="14" spans="1:143" s="27" customFormat="1" ht="24.95" customHeight="1" x14ac:dyDescent="0.3">
      <c r="A14" s="104"/>
      <c r="B14" s="20">
        <f t="shared" si="1"/>
        <v>9</v>
      </c>
      <c r="C14" s="21"/>
      <c r="D14" s="22" t="s">
        <v>17</v>
      </c>
      <c r="E14" s="23">
        <v>100</v>
      </c>
      <c r="F14" s="24">
        <f>IF(F6="","",F6)</f>
        <v>0</v>
      </c>
      <c r="G14" s="28" t="s">
        <v>9</v>
      </c>
      <c r="H14" s="26" t="str">
        <f t="shared" si="0"/>
        <v/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</row>
    <row r="15" spans="1:143" s="30" customFormat="1" ht="24.95" customHeight="1" x14ac:dyDescent="0.3">
      <c r="A15" s="104"/>
      <c r="B15" s="20">
        <f t="shared" si="1"/>
        <v>10</v>
      </c>
      <c r="C15" s="21"/>
      <c r="D15" s="22" t="str">
        <f>IF(D14="Укладка кафельной плитки по прямой (размер от 30х30) без подбора и декора","Затирка швов кафельной плитки","Затирка швов керамогранита")</f>
        <v>Затирка швов керамогранита</v>
      </c>
      <c r="E15" s="23">
        <v>100</v>
      </c>
      <c r="F15" s="24">
        <f>IF(F14="","",F14)</f>
        <v>0</v>
      </c>
      <c r="G15" s="28" t="s">
        <v>9</v>
      </c>
      <c r="H15" s="26" t="str">
        <f t="shared" si="0"/>
        <v/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  <c r="EF15" s="29"/>
      <c r="EG15" s="29"/>
      <c r="EH15" s="29"/>
      <c r="EI15" s="29"/>
      <c r="EJ15" s="29"/>
      <c r="EK15" s="29"/>
      <c r="EL15" s="29"/>
      <c r="EM15" s="29"/>
    </row>
    <row r="16" spans="1:143" s="30" customFormat="1" ht="24.95" customHeight="1" x14ac:dyDescent="0.3">
      <c r="A16" s="104"/>
      <c r="B16" s="20">
        <f t="shared" si="1"/>
        <v>11</v>
      </c>
      <c r="C16" s="21"/>
      <c r="D16" s="22" t="s">
        <v>18</v>
      </c>
      <c r="E16" s="23">
        <v>100</v>
      </c>
      <c r="F16" s="24"/>
      <c r="G16" s="28" t="s">
        <v>9</v>
      </c>
      <c r="H16" s="26" t="str">
        <f t="shared" si="0"/>
        <v/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29"/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  <c r="EM16" s="29"/>
    </row>
    <row r="17" spans="1:143" s="30" customFormat="1" ht="24.95" customHeight="1" x14ac:dyDescent="0.3">
      <c r="A17" s="104"/>
      <c r="B17" s="20">
        <f t="shared" si="1"/>
        <v>12</v>
      </c>
      <c r="C17" s="21"/>
      <c r="D17" s="32" t="s">
        <v>19</v>
      </c>
      <c r="E17" s="23">
        <v>100</v>
      </c>
      <c r="F17" s="24"/>
      <c r="G17" s="28" t="s">
        <v>20</v>
      </c>
      <c r="H17" s="26" t="str">
        <f t="shared" si="0"/>
        <v/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</row>
    <row r="18" spans="1:143" s="30" customFormat="1" ht="24.95" customHeight="1" x14ac:dyDescent="0.3">
      <c r="A18" s="104"/>
      <c r="B18" s="20">
        <f t="shared" si="1"/>
        <v>13</v>
      </c>
      <c r="C18" s="21"/>
      <c r="D18" s="32" t="s">
        <v>21</v>
      </c>
      <c r="E18" s="23">
        <v>100</v>
      </c>
      <c r="F18" s="24" t="str">
        <f>IF(F17="","",F17)</f>
        <v/>
      </c>
      <c r="G18" s="28" t="s">
        <v>20</v>
      </c>
      <c r="H18" s="26" t="str">
        <f t="shared" si="0"/>
        <v/>
      </c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DB18" s="29"/>
      <c r="DC18" s="29"/>
      <c r="DD18" s="29"/>
      <c r="DE18" s="29"/>
      <c r="DF18" s="29"/>
      <c r="DG18" s="29"/>
      <c r="DH18" s="29"/>
      <c r="DI18" s="29"/>
      <c r="DJ18" s="29"/>
      <c r="DK18" s="29"/>
      <c r="DL18" s="29"/>
      <c r="DM18" s="29"/>
      <c r="DN18" s="29"/>
      <c r="DO18" s="29"/>
      <c r="DP18" s="29"/>
      <c r="DQ18" s="29"/>
      <c r="DR18" s="29"/>
      <c r="DS18" s="29"/>
      <c r="DT18" s="29"/>
      <c r="DU18" s="29"/>
      <c r="DV18" s="29"/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29"/>
      <c r="EH18" s="29"/>
      <c r="EI18" s="29"/>
      <c r="EJ18" s="29"/>
      <c r="EK18" s="29"/>
      <c r="EL18" s="29"/>
      <c r="EM18" s="29"/>
    </row>
    <row r="19" spans="1:143" s="30" customFormat="1" ht="24.95" customHeight="1" x14ac:dyDescent="0.3">
      <c r="A19" s="104"/>
      <c r="B19" s="20">
        <f t="shared" si="1"/>
        <v>14</v>
      </c>
      <c r="C19" s="21"/>
      <c r="D19" s="22" t="s">
        <v>22</v>
      </c>
      <c r="E19" s="23">
        <v>100</v>
      </c>
      <c r="F19" s="24">
        <f>'[1]Расчётный лист'!J18</f>
        <v>0</v>
      </c>
      <c r="G19" s="28" t="s">
        <v>23</v>
      </c>
      <c r="H19" s="26" t="str">
        <f t="shared" si="0"/>
        <v/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  <c r="EM19" s="29"/>
    </row>
    <row r="20" spans="1:143" s="30" customFormat="1" ht="24.95" customHeight="1" x14ac:dyDescent="0.3">
      <c r="A20" s="104"/>
      <c r="B20" s="20">
        <f t="shared" si="1"/>
        <v>15</v>
      </c>
      <c r="C20" s="21"/>
      <c r="D20" s="22" t="s">
        <v>24</v>
      </c>
      <c r="E20" s="23">
        <v>100</v>
      </c>
      <c r="F20" s="24" t="str">
        <f>IF(D19="Монтаж плинтусов (под покраску)",F19,"")</f>
        <v/>
      </c>
      <c r="G20" s="25" t="s">
        <v>23</v>
      </c>
      <c r="H20" s="26" t="str">
        <f t="shared" si="0"/>
        <v/>
      </c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</row>
    <row r="21" spans="1:143" s="30" customFormat="1" ht="24.95" customHeight="1" x14ac:dyDescent="0.3">
      <c r="A21" s="104"/>
      <c r="B21" s="20">
        <f t="shared" si="1"/>
        <v>16</v>
      </c>
      <c r="C21" s="72"/>
      <c r="D21" s="32" t="s">
        <v>25</v>
      </c>
      <c r="E21" s="69">
        <v>100</v>
      </c>
      <c r="F21" s="24"/>
      <c r="G21" s="25" t="s">
        <v>23</v>
      </c>
      <c r="H21" s="33" t="str">
        <f t="shared" si="0"/>
        <v/>
      </c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  <c r="EM21" s="29"/>
    </row>
    <row r="22" spans="1:143" s="29" customFormat="1" ht="24.95" customHeight="1" thickBot="1" x14ac:dyDescent="0.35">
      <c r="A22" s="105"/>
      <c r="B22" s="90" t="s">
        <v>26</v>
      </c>
      <c r="C22" s="91"/>
      <c r="D22" s="92"/>
      <c r="E22" s="93">
        <f>SUM(H5:H22)</f>
        <v>0</v>
      </c>
      <c r="F22" s="94"/>
      <c r="G22" s="94"/>
      <c r="H22" s="34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</row>
    <row r="23" spans="1:143" s="37" customFormat="1" ht="24.95" customHeight="1" thickBot="1" x14ac:dyDescent="0.35">
      <c r="A23" s="95"/>
      <c r="B23" s="96"/>
      <c r="C23" s="96"/>
      <c r="D23" s="96"/>
      <c r="E23" s="96"/>
      <c r="F23" s="96"/>
      <c r="G23" s="96"/>
      <c r="H23" s="35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6"/>
      <c r="DD23" s="36"/>
      <c r="DE23" s="36"/>
      <c r="DF23" s="36"/>
      <c r="DG23" s="36"/>
      <c r="DH23" s="36"/>
      <c r="DI23" s="36"/>
      <c r="DJ23" s="36"/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</row>
    <row r="24" spans="1:143" s="42" customFormat="1" ht="24.95" customHeight="1" x14ac:dyDescent="0.3">
      <c r="A24" s="86" t="s">
        <v>27</v>
      </c>
      <c r="B24" s="38">
        <f>ROW()-ROW($B$23)</f>
        <v>1</v>
      </c>
      <c r="C24" s="72"/>
      <c r="D24" s="13" t="s">
        <v>28</v>
      </c>
      <c r="E24" s="14">
        <v>100</v>
      </c>
      <c r="F24" s="39">
        <f>'[1]Расчётный лист'!J16</f>
        <v>0</v>
      </c>
      <c r="G24" s="16" t="s">
        <v>9</v>
      </c>
      <c r="H24" s="40" t="str">
        <f t="shared" ref="H24:H46" si="2">IF(C24,PRODUCT(E24,F24),"")</f>
        <v/>
      </c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41"/>
      <c r="CL24" s="41"/>
      <c r="CM24" s="41"/>
      <c r="CN24" s="41"/>
      <c r="CO24" s="41"/>
      <c r="CP24" s="41"/>
      <c r="CQ24" s="41"/>
      <c r="CR24" s="41"/>
      <c r="CS24" s="41"/>
      <c r="CT24" s="41"/>
      <c r="CU24" s="41"/>
      <c r="CV24" s="41"/>
      <c r="CW24" s="41"/>
      <c r="CX24" s="41"/>
      <c r="CY24" s="41"/>
      <c r="CZ24" s="41"/>
      <c r="DA24" s="41"/>
      <c r="DB24" s="41"/>
      <c r="DC24" s="41"/>
      <c r="DD24" s="41"/>
      <c r="DE24" s="41"/>
      <c r="DF24" s="41"/>
      <c r="DG24" s="41"/>
      <c r="DH24" s="41"/>
      <c r="DI24" s="41"/>
      <c r="DJ24" s="41"/>
      <c r="DK24" s="41"/>
      <c r="DL24" s="41"/>
      <c r="DM24" s="41"/>
      <c r="DN24" s="41"/>
      <c r="DO24" s="41"/>
      <c r="DP24" s="41"/>
      <c r="DQ24" s="41"/>
      <c r="DR24" s="41"/>
      <c r="DS24" s="41"/>
      <c r="DT24" s="41"/>
      <c r="DU24" s="41"/>
      <c r="DV24" s="41"/>
      <c r="DW24" s="41"/>
      <c r="DX24" s="41"/>
      <c r="DY24" s="41"/>
      <c r="DZ24" s="41"/>
      <c r="EA24" s="41"/>
      <c r="EB24" s="41"/>
      <c r="EC24" s="41"/>
      <c r="ED24" s="41"/>
      <c r="EE24" s="41"/>
      <c r="EF24" s="41"/>
      <c r="EG24" s="41"/>
      <c r="EH24" s="41"/>
      <c r="EI24" s="41"/>
      <c r="EJ24" s="41"/>
      <c r="EK24" s="41"/>
      <c r="EL24" s="41"/>
      <c r="EM24" s="41"/>
    </row>
    <row r="25" spans="1:143" s="42" customFormat="1" ht="24.95" customHeight="1" x14ac:dyDescent="0.3">
      <c r="A25" s="87"/>
      <c r="B25" s="20">
        <f t="shared" ref="B25:B46" si="3">ROW()-ROW($B$23)</f>
        <v>2</v>
      </c>
      <c r="C25" s="72"/>
      <c r="D25" s="22" t="s">
        <v>29</v>
      </c>
      <c r="E25" s="23">
        <v>100</v>
      </c>
      <c r="F25" s="24">
        <f>IF(D27="Штукатурка стен по маякам (до 5 см.)",F24,"")</f>
        <v>0</v>
      </c>
      <c r="G25" s="28" t="s">
        <v>9</v>
      </c>
      <c r="H25" s="40" t="str">
        <f t="shared" si="2"/>
        <v/>
      </c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1"/>
      <c r="BD25" s="41"/>
      <c r="BE25" s="41"/>
      <c r="BF25" s="41"/>
      <c r="BG25" s="41"/>
      <c r="BH25" s="41"/>
      <c r="BI25" s="41"/>
      <c r="BJ25" s="41"/>
      <c r="BK25" s="41"/>
      <c r="BL25" s="41"/>
      <c r="BM25" s="41"/>
      <c r="BN25" s="41"/>
      <c r="BO25" s="41"/>
      <c r="BP25" s="41"/>
      <c r="BQ25" s="41"/>
      <c r="BR25" s="41"/>
      <c r="BS25" s="41"/>
      <c r="BT25" s="41"/>
      <c r="BU25" s="41"/>
      <c r="BV25" s="41"/>
      <c r="BW25" s="41"/>
      <c r="BX25" s="41"/>
      <c r="BY25" s="41"/>
      <c r="BZ25" s="41"/>
      <c r="CA25" s="41"/>
      <c r="CB25" s="41"/>
      <c r="CC25" s="41"/>
      <c r="CD25" s="41"/>
      <c r="CE25" s="41"/>
      <c r="CF25" s="41"/>
      <c r="CG25" s="41"/>
      <c r="CH25" s="41"/>
      <c r="CI25" s="41"/>
      <c r="CJ25" s="41"/>
      <c r="CK25" s="41"/>
      <c r="CL25" s="41"/>
      <c r="CM25" s="41"/>
      <c r="CN25" s="41"/>
      <c r="CO25" s="41"/>
      <c r="CP25" s="41"/>
      <c r="CQ25" s="41"/>
      <c r="CR25" s="41"/>
      <c r="CS25" s="41"/>
      <c r="CT25" s="41"/>
      <c r="CU25" s="41"/>
      <c r="CV25" s="41"/>
      <c r="CW25" s="41"/>
      <c r="CX25" s="41"/>
      <c r="CY25" s="41"/>
      <c r="CZ25" s="41"/>
      <c r="DA25" s="41"/>
      <c r="DB25" s="41"/>
      <c r="DC25" s="41"/>
      <c r="DD25" s="41"/>
      <c r="DE25" s="41"/>
      <c r="DF25" s="41"/>
      <c r="DG25" s="41"/>
      <c r="DH25" s="41"/>
      <c r="DI25" s="41"/>
      <c r="DJ25" s="41"/>
      <c r="DK25" s="41"/>
      <c r="DL25" s="41"/>
      <c r="DM25" s="41"/>
      <c r="DN25" s="41"/>
      <c r="DO25" s="41"/>
      <c r="DP25" s="41"/>
      <c r="DQ25" s="41"/>
      <c r="DR25" s="41"/>
      <c r="DS25" s="41"/>
      <c r="DT25" s="41"/>
      <c r="DU25" s="41"/>
      <c r="DV25" s="41"/>
      <c r="DW25" s="41"/>
      <c r="DX25" s="41"/>
      <c r="DY25" s="41"/>
      <c r="DZ25" s="41"/>
      <c r="EA25" s="41"/>
      <c r="EB25" s="41"/>
      <c r="EC25" s="41"/>
      <c r="ED25" s="41"/>
      <c r="EE25" s="41"/>
      <c r="EF25" s="41"/>
      <c r="EG25" s="41"/>
      <c r="EH25" s="41"/>
      <c r="EI25" s="41"/>
      <c r="EJ25" s="41"/>
      <c r="EK25" s="41"/>
      <c r="EL25" s="41"/>
      <c r="EM25" s="41"/>
    </row>
    <row r="26" spans="1:143" s="42" customFormat="1" ht="24.95" customHeight="1" x14ac:dyDescent="0.3">
      <c r="A26" s="87"/>
      <c r="B26" s="20">
        <f t="shared" si="3"/>
        <v>3</v>
      </c>
      <c r="C26" s="72"/>
      <c r="D26" s="22" t="s">
        <v>30</v>
      </c>
      <c r="E26" s="23">
        <v>100</v>
      </c>
      <c r="F26" s="24">
        <f>IF(D26="Монтаж штукатурной сетки",F24,"")</f>
        <v>0</v>
      </c>
      <c r="G26" s="25" t="str">
        <f>IF(D26="Монтаж штукатурной сетки (по углам)","п.м.","кв.м.")</f>
        <v>кв.м.</v>
      </c>
      <c r="H26" s="40" t="str">
        <f t="shared" si="2"/>
        <v/>
      </c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  <c r="BM26" s="41"/>
      <c r="BN26" s="41"/>
      <c r="BO26" s="41"/>
      <c r="BP26" s="41"/>
      <c r="BQ26" s="41"/>
      <c r="BR26" s="41"/>
      <c r="BS26" s="41"/>
      <c r="BT26" s="41"/>
      <c r="BU26" s="41"/>
      <c r="BV26" s="41"/>
      <c r="BW26" s="41"/>
      <c r="BX26" s="41"/>
      <c r="BY26" s="41"/>
      <c r="BZ26" s="41"/>
      <c r="CA26" s="41"/>
      <c r="CB26" s="41"/>
      <c r="CC26" s="41"/>
      <c r="CD26" s="41"/>
      <c r="CE26" s="41"/>
      <c r="CF26" s="41"/>
      <c r="CG26" s="41"/>
      <c r="CH26" s="41"/>
      <c r="CI26" s="41"/>
      <c r="CJ26" s="41"/>
      <c r="CK26" s="41"/>
      <c r="CL26" s="41"/>
      <c r="CM26" s="41"/>
      <c r="CN26" s="41"/>
      <c r="CO26" s="41"/>
      <c r="CP26" s="41"/>
      <c r="CQ26" s="41"/>
      <c r="CR26" s="41"/>
      <c r="CS26" s="41"/>
      <c r="CT26" s="41"/>
      <c r="CU26" s="41"/>
      <c r="CV26" s="41"/>
      <c r="CW26" s="41"/>
      <c r="CX26" s="41"/>
      <c r="CY26" s="41"/>
      <c r="CZ26" s="41"/>
      <c r="DA26" s="41"/>
      <c r="DB26" s="41"/>
      <c r="DC26" s="41"/>
      <c r="DD26" s="41"/>
      <c r="DE26" s="41"/>
      <c r="DF26" s="41"/>
      <c r="DG26" s="41"/>
      <c r="DH26" s="41"/>
      <c r="DI26" s="41"/>
      <c r="DJ26" s="41"/>
      <c r="DK26" s="41"/>
      <c r="DL26" s="41"/>
      <c r="DM26" s="41"/>
      <c r="DN26" s="41"/>
      <c r="DO26" s="41"/>
      <c r="DP26" s="41"/>
      <c r="DQ26" s="41"/>
      <c r="DR26" s="41"/>
      <c r="DS26" s="41"/>
      <c r="DT26" s="41"/>
      <c r="DU26" s="41"/>
      <c r="DV26" s="41"/>
      <c r="DW26" s="41"/>
      <c r="DX26" s="41"/>
      <c r="DY26" s="41"/>
      <c r="DZ26" s="41"/>
      <c r="EA26" s="41"/>
      <c r="EB26" s="41"/>
      <c r="EC26" s="41"/>
      <c r="ED26" s="41"/>
      <c r="EE26" s="41"/>
      <c r="EF26" s="41"/>
      <c r="EG26" s="41"/>
      <c r="EH26" s="41"/>
      <c r="EI26" s="41"/>
      <c r="EJ26" s="41"/>
      <c r="EK26" s="41"/>
      <c r="EL26" s="41"/>
      <c r="EM26" s="41"/>
    </row>
    <row r="27" spans="1:143" s="30" customFormat="1" ht="24.95" customHeight="1" x14ac:dyDescent="0.3">
      <c r="A27" s="87"/>
      <c r="B27" s="20">
        <f t="shared" si="3"/>
        <v>4</v>
      </c>
      <c r="C27" s="72"/>
      <c r="D27" s="22" t="s">
        <v>31</v>
      </c>
      <c r="E27" s="23">
        <v>100</v>
      </c>
      <c r="F27" s="24">
        <f>IF(F24="","",F24)</f>
        <v>0</v>
      </c>
      <c r="G27" s="25" t="s">
        <v>9</v>
      </c>
      <c r="H27" s="40" t="str">
        <f t="shared" si="2"/>
        <v/>
      </c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  <c r="EM27" s="29"/>
    </row>
    <row r="28" spans="1:143" s="30" customFormat="1" ht="24.95" customHeight="1" x14ac:dyDescent="0.3">
      <c r="A28" s="87"/>
      <c r="B28" s="20">
        <f t="shared" si="3"/>
        <v>5</v>
      </c>
      <c r="C28" s="72"/>
      <c r="D28" s="22" t="s">
        <v>32</v>
      </c>
      <c r="E28" s="23">
        <v>100</v>
      </c>
      <c r="F28" s="24"/>
      <c r="G28" s="25" t="s">
        <v>33</v>
      </c>
      <c r="H28" s="40" t="str">
        <f t="shared" si="2"/>
        <v/>
      </c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</row>
    <row r="29" spans="1:143" s="30" customFormat="1" ht="24.95" customHeight="1" x14ac:dyDescent="0.3">
      <c r="A29" s="87"/>
      <c r="B29" s="20">
        <f t="shared" si="3"/>
        <v>6</v>
      </c>
      <c r="C29" s="72"/>
      <c r="D29" s="22" t="s">
        <v>34</v>
      </c>
      <c r="E29" s="23">
        <v>100</v>
      </c>
      <c r="F29" s="24"/>
      <c r="G29" s="25" t="s">
        <v>9</v>
      </c>
      <c r="H29" s="40" t="str">
        <f t="shared" si="2"/>
        <v/>
      </c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29"/>
      <c r="DM29" s="29"/>
      <c r="DN29" s="29"/>
      <c r="DO29" s="29"/>
      <c r="DP29" s="29"/>
      <c r="DQ29" s="29"/>
      <c r="DR29" s="29"/>
      <c r="DS29" s="29"/>
      <c r="DT29" s="29"/>
      <c r="DU29" s="29"/>
      <c r="DV29" s="29"/>
      <c r="DW29" s="29"/>
      <c r="DX29" s="29"/>
      <c r="DY29" s="29"/>
      <c r="DZ29" s="29"/>
      <c r="EA29" s="29"/>
      <c r="EB29" s="29"/>
      <c r="EC29" s="29"/>
      <c r="ED29" s="29"/>
      <c r="EE29" s="29"/>
      <c r="EF29" s="29"/>
      <c r="EG29" s="29"/>
      <c r="EH29" s="29"/>
      <c r="EI29" s="29"/>
      <c r="EJ29" s="29"/>
      <c r="EK29" s="29"/>
      <c r="EL29" s="29"/>
      <c r="EM29" s="29"/>
    </row>
    <row r="30" spans="1:143" s="30" customFormat="1" ht="24.95" customHeight="1" x14ac:dyDescent="0.3">
      <c r="A30" s="87"/>
      <c r="B30" s="20">
        <f t="shared" si="3"/>
        <v>7</v>
      </c>
      <c r="C30" s="72"/>
      <c r="D30" s="22" t="s">
        <v>35</v>
      </c>
      <c r="E30" s="23">
        <v>100</v>
      </c>
      <c r="F30" s="24">
        <f>SUM('[1]Расчётный лист'!P16:P20)</f>
        <v>0</v>
      </c>
      <c r="G30" s="28" t="s">
        <v>9</v>
      </c>
      <c r="H30" s="40" t="str">
        <f t="shared" si="2"/>
        <v/>
      </c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  <c r="CU30" s="29"/>
      <c r="CV30" s="29"/>
      <c r="CW30" s="29"/>
      <c r="CX30" s="29"/>
      <c r="CY30" s="29"/>
      <c r="CZ30" s="29"/>
      <c r="DA30" s="29"/>
      <c r="DB30" s="29"/>
      <c r="DC30" s="29"/>
      <c r="DD30" s="29"/>
      <c r="DE30" s="29"/>
      <c r="DF30" s="29"/>
      <c r="DG30" s="29"/>
      <c r="DH30" s="29"/>
      <c r="DI30" s="29"/>
      <c r="DJ30" s="29"/>
      <c r="DK30" s="29"/>
      <c r="DL30" s="29"/>
      <c r="DM30" s="29"/>
      <c r="DN30" s="29"/>
      <c r="DO30" s="29"/>
      <c r="DP30" s="29"/>
      <c r="DQ30" s="29"/>
      <c r="DR30" s="29"/>
      <c r="DS30" s="29"/>
      <c r="DT30" s="29"/>
      <c r="DU30" s="29"/>
      <c r="DV30" s="29"/>
      <c r="DW30" s="29"/>
      <c r="DX30" s="29"/>
      <c r="DY30" s="29"/>
      <c r="DZ30" s="29"/>
      <c r="EA30" s="29"/>
      <c r="EB30" s="29"/>
      <c r="EC30" s="29"/>
      <c r="ED30" s="29"/>
      <c r="EE30" s="29"/>
      <c r="EF30" s="29"/>
      <c r="EG30" s="29"/>
      <c r="EH30" s="29"/>
      <c r="EI30" s="29"/>
      <c r="EJ30" s="29"/>
      <c r="EK30" s="29"/>
      <c r="EL30" s="29"/>
      <c r="EM30" s="29"/>
    </row>
    <row r="31" spans="1:143" s="42" customFormat="1" ht="24.95" customHeight="1" x14ac:dyDescent="0.3">
      <c r="A31" s="87"/>
      <c r="B31" s="20">
        <f t="shared" si="3"/>
        <v>8</v>
      </c>
      <c r="C31" s="72"/>
      <c r="D31" s="22" t="s">
        <v>36</v>
      </c>
      <c r="E31" s="23">
        <v>100</v>
      </c>
      <c r="F31" s="24">
        <f>IF(F30="","",F30)</f>
        <v>0</v>
      </c>
      <c r="G31" s="43" t="s">
        <v>9</v>
      </c>
      <c r="H31" s="40" t="str">
        <f t="shared" si="2"/>
        <v/>
      </c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1"/>
      <c r="BR31" s="41"/>
      <c r="BS31" s="41"/>
      <c r="BT31" s="41"/>
      <c r="BU31" s="41"/>
      <c r="BV31" s="41"/>
      <c r="BW31" s="41"/>
      <c r="BX31" s="41"/>
      <c r="BY31" s="41"/>
      <c r="BZ31" s="41"/>
      <c r="CA31" s="41"/>
      <c r="CB31" s="41"/>
      <c r="CC31" s="41"/>
      <c r="CD31" s="41"/>
      <c r="CE31" s="41"/>
      <c r="CF31" s="41"/>
      <c r="CG31" s="41"/>
      <c r="CH31" s="41"/>
      <c r="CI31" s="41"/>
      <c r="CJ31" s="41"/>
      <c r="CK31" s="41"/>
      <c r="CL31" s="41"/>
      <c r="CM31" s="41"/>
      <c r="CN31" s="41"/>
      <c r="CO31" s="41"/>
      <c r="CP31" s="41"/>
      <c r="CQ31" s="41"/>
      <c r="CR31" s="41"/>
      <c r="CS31" s="41"/>
      <c r="CT31" s="41"/>
      <c r="CU31" s="41"/>
      <c r="CV31" s="41"/>
      <c r="CW31" s="41"/>
      <c r="CX31" s="41"/>
      <c r="CY31" s="41"/>
      <c r="CZ31" s="41"/>
      <c r="DA31" s="41"/>
      <c r="DB31" s="41"/>
      <c r="DC31" s="41"/>
      <c r="DD31" s="41"/>
      <c r="DE31" s="41"/>
      <c r="DF31" s="41"/>
      <c r="DG31" s="41"/>
      <c r="DH31" s="41"/>
      <c r="DI31" s="41"/>
      <c r="DJ31" s="41"/>
      <c r="DK31" s="41"/>
      <c r="DL31" s="41"/>
      <c r="DM31" s="41"/>
      <c r="DN31" s="41"/>
      <c r="DO31" s="41"/>
      <c r="DP31" s="41"/>
      <c r="DQ31" s="41"/>
      <c r="DR31" s="41"/>
      <c r="DS31" s="41"/>
      <c r="DT31" s="41"/>
      <c r="DU31" s="41"/>
      <c r="DV31" s="41"/>
      <c r="DW31" s="41"/>
      <c r="DX31" s="41"/>
      <c r="DY31" s="41"/>
      <c r="DZ31" s="41"/>
      <c r="EA31" s="41"/>
      <c r="EB31" s="41"/>
      <c r="EC31" s="41"/>
      <c r="ED31" s="41"/>
      <c r="EE31" s="41"/>
      <c r="EF31" s="41"/>
      <c r="EG31" s="41"/>
      <c r="EH31" s="41"/>
      <c r="EI31" s="41"/>
      <c r="EJ31" s="41"/>
      <c r="EK31" s="41"/>
      <c r="EL31" s="41"/>
      <c r="EM31" s="41"/>
    </row>
    <row r="32" spans="1:143" s="42" customFormat="1" ht="24.95" customHeight="1" x14ac:dyDescent="0.3">
      <c r="A32" s="87"/>
      <c r="B32" s="20">
        <f t="shared" si="3"/>
        <v>9</v>
      </c>
      <c r="C32" s="72"/>
      <c r="D32" s="22" t="s">
        <v>37</v>
      </c>
      <c r="E32" s="23">
        <v>100</v>
      </c>
      <c r="F32" s="24">
        <f>IF(F30="","",F30)</f>
        <v>0</v>
      </c>
      <c r="G32" s="25" t="s">
        <v>9</v>
      </c>
      <c r="H32" s="40" t="str">
        <f t="shared" si="2"/>
        <v/>
      </c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41"/>
      <c r="BK32" s="41"/>
      <c r="BL32" s="41"/>
      <c r="BM32" s="41"/>
      <c r="BN32" s="41"/>
      <c r="BO32" s="41"/>
      <c r="BP32" s="41"/>
      <c r="BQ32" s="41"/>
      <c r="BR32" s="41"/>
      <c r="BS32" s="41"/>
      <c r="BT32" s="41"/>
      <c r="BU32" s="41"/>
      <c r="BV32" s="41"/>
      <c r="BW32" s="41"/>
      <c r="BX32" s="41"/>
      <c r="BY32" s="41"/>
      <c r="BZ32" s="41"/>
      <c r="CA32" s="41"/>
      <c r="CB32" s="41"/>
      <c r="CC32" s="41"/>
      <c r="CD32" s="41"/>
      <c r="CE32" s="41"/>
      <c r="CF32" s="41"/>
      <c r="CG32" s="41"/>
      <c r="CH32" s="41"/>
      <c r="CI32" s="41"/>
      <c r="CJ32" s="41"/>
      <c r="CK32" s="41"/>
      <c r="CL32" s="41"/>
      <c r="CM32" s="41"/>
      <c r="CN32" s="41"/>
      <c r="CO32" s="41"/>
      <c r="CP32" s="41"/>
      <c r="CQ32" s="41"/>
      <c r="CR32" s="41"/>
      <c r="CS32" s="41"/>
      <c r="CT32" s="41"/>
      <c r="CU32" s="41"/>
      <c r="CV32" s="41"/>
      <c r="CW32" s="41"/>
      <c r="CX32" s="41"/>
      <c r="CY32" s="41"/>
      <c r="CZ32" s="41"/>
      <c r="DA32" s="41"/>
      <c r="DB32" s="41"/>
      <c r="DC32" s="41"/>
      <c r="DD32" s="41"/>
      <c r="DE32" s="41"/>
      <c r="DF32" s="41"/>
      <c r="DG32" s="41"/>
      <c r="DH32" s="41"/>
      <c r="DI32" s="41"/>
      <c r="DJ32" s="41"/>
      <c r="DK32" s="41"/>
      <c r="DL32" s="41"/>
      <c r="DM32" s="41"/>
      <c r="DN32" s="41"/>
      <c r="DO32" s="41"/>
      <c r="DP32" s="41"/>
      <c r="DQ32" s="41"/>
      <c r="DR32" s="41"/>
      <c r="DS32" s="41"/>
      <c r="DT32" s="41"/>
      <c r="DU32" s="41"/>
      <c r="DV32" s="41"/>
      <c r="DW32" s="41"/>
      <c r="DX32" s="41"/>
      <c r="DY32" s="41"/>
      <c r="DZ32" s="41"/>
      <c r="EA32" s="41"/>
      <c r="EB32" s="41"/>
      <c r="EC32" s="41"/>
      <c r="ED32" s="41"/>
      <c r="EE32" s="41"/>
      <c r="EF32" s="41"/>
      <c r="EG32" s="41"/>
      <c r="EH32" s="41"/>
      <c r="EI32" s="41"/>
      <c r="EJ32" s="41"/>
      <c r="EK32" s="41"/>
      <c r="EL32" s="41"/>
      <c r="EM32" s="41"/>
    </row>
    <row r="33" spans="1:143" s="44" customFormat="1" ht="24.95" customHeight="1" x14ac:dyDescent="0.3">
      <c r="A33" s="87"/>
      <c r="B33" s="20">
        <f t="shared" si="3"/>
        <v>10</v>
      </c>
      <c r="C33" s="72"/>
      <c r="D33" s="22" t="s">
        <v>38</v>
      </c>
      <c r="E33" s="23">
        <v>100</v>
      </c>
      <c r="F33" s="24">
        <f>IF(F30="","",F30)</f>
        <v>0</v>
      </c>
      <c r="G33" s="28" t="s">
        <v>9</v>
      </c>
      <c r="H33" s="40" t="str">
        <f t="shared" si="2"/>
        <v/>
      </c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  <c r="DB33" s="29"/>
      <c r="DC33" s="29"/>
      <c r="DD33" s="29"/>
      <c r="DE33" s="29"/>
      <c r="DF33" s="29"/>
      <c r="DG33" s="29"/>
      <c r="DH33" s="29"/>
      <c r="DI33" s="29"/>
      <c r="DJ33" s="29"/>
      <c r="DK33" s="29"/>
      <c r="DL33" s="29"/>
      <c r="DM33" s="29"/>
      <c r="DN33" s="29"/>
      <c r="DO33" s="29"/>
      <c r="DP33" s="29"/>
      <c r="DQ33" s="29"/>
      <c r="DR33" s="29"/>
      <c r="DS33" s="29"/>
      <c r="DT33" s="29"/>
      <c r="DU33" s="29"/>
      <c r="DV33" s="29"/>
      <c r="DW33" s="29"/>
      <c r="DX33" s="29"/>
      <c r="DY33" s="29"/>
      <c r="DZ33" s="29"/>
      <c r="EA33" s="29"/>
      <c r="EB33" s="29"/>
      <c r="EC33" s="29"/>
      <c r="ED33" s="29"/>
      <c r="EE33" s="29"/>
      <c r="EF33" s="29"/>
      <c r="EG33" s="29"/>
      <c r="EH33" s="29"/>
      <c r="EI33" s="29"/>
      <c r="EJ33" s="29"/>
      <c r="EK33" s="29"/>
      <c r="EL33" s="29"/>
      <c r="EM33" s="29"/>
    </row>
    <row r="34" spans="1:143" s="30" customFormat="1" ht="24.95" customHeight="1" x14ac:dyDescent="0.3">
      <c r="A34" s="87"/>
      <c r="B34" s="20">
        <f t="shared" si="3"/>
        <v>11</v>
      </c>
      <c r="C34" s="72"/>
      <c r="D34" s="22" t="s">
        <v>39</v>
      </c>
      <c r="E34" s="23">
        <v>100</v>
      </c>
      <c r="F34" s="24">
        <f>IF(F24="","",F24)</f>
        <v>0</v>
      </c>
      <c r="G34" s="28" t="s">
        <v>9</v>
      </c>
      <c r="H34" s="40" t="str">
        <f t="shared" si="2"/>
        <v/>
      </c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29"/>
      <c r="CA34" s="29"/>
      <c r="CB34" s="29"/>
      <c r="CC34" s="29"/>
      <c r="CD34" s="29"/>
      <c r="CE34" s="29"/>
      <c r="CF34" s="29"/>
      <c r="CG34" s="29"/>
      <c r="CH34" s="29"/>
      <c r="CI34" s="29"/>
      <c r="CJ34" s="29"/>
      <c r="CK34" s="29"/>
      <c r="CL34" s="29"/>
      <c r="CM34" s="29"/>
      <c r="CN34" s="29"/>
      <c r="CO34" s="29"/>
      <c r="CP34" s="29"/>
      <c r="CQ34" s="29"/>
      <c r="CR34" s="29"/>
      <c r="CS34" s="29"/>
      <c r="CT34" s="29"/>
      <c r="CU34" s="29"/>
      <c r="CV34" s="29"/>
      <c r="CW34" s="29"/>
      <c r="CX34" s="29"/>
      <c r="CY34" s="29"/>
      <c r="CZ34" s="29"/>
      <c r="DA34" s="29"/>
      <c r="DB34" s="29"/>
      <c r="DC34" s="29"/>
      <c r="DD34" s="29"/>
      <c r="DE34" s="29"/>
      <c r="DF34" s="29"/>
      <c r="DG34" s="29"/>
      <c r="DH34" s="29"/>
      <c r="DI34" s="29"/>
      <c r="DJ34" s="29"/>
      <c r="DK34" s="29"/>
      <c r="DL34" s="29"/>
      <c r="DM34" s="29"/>
      <c r="DN34" s="29"/>
      <c r="DO34" s="29"/>
      <c r="DP34" s="29"/>
      <c r="DQ34" s="29"/>
      <c r="DR34" s="29"/>
      <c r="DS34" s="29"/>
      <c r="DT34" s="29"/>
      <c r="DU34" s="29"/>
      <c r="DV34" s="29"/>
      <c r="DW34" s="29"/>
      <c r="DX34" s="29"/>
      <c r="DY34" s="29"/>
      <c r="DZ34" s="29"/>
      <c r="EA34" s="29"/>
      <c r="EB34" s="29"/>
      <c r="EC34" s="29"/>
      <c r="ED34" s="29"/>
      <c r="EE34" s="29"/>
      <c r="EF34" s="29"/>
      <c r="EG34" s="29"/>
      <c r="EH34" s="29"/>
      <c r="EI34" s="29"/>
      <c r="EJ34" s="29"/>
      <c r="EK34" s="29"/>
      <c r="EL34" s="29"/>
      <c r="EM34" s="29"/>
    </row>
    <row r="35" spans="1:143" s="30" customFormat="1" ht="24.95" customHeight="1" x14ac:dyDescent="0.3">
      <c r="A35" s="87"/>
      <c r="B35" s="20">
        <f t="shared" si="3"/>
        <v>12</v>
      </c>
      <c r="C35" s="72"/>
      <c r="D35" s="22" t="s">
        <v>40</v>
      </c>
      <c r="E35" s="23">
        <v>100</v>
      </c>
      <c r="F35" s="24">
        <f>IF(F34="","",F34)</f>
        <v>0</v>
      </c>
      <c r="G35" s="28" t="s">
        <v>9</v>
      </c>
      <c r="H35" s="40" t="str">
        <f t="shared" si="2"/>
        <v/>
      </c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29"/>
      <c r="CA35" s="29"/>
      <c r="CB35" s="29"/>
      <c r="CC35" s="29"/>
      <c r="CD35" s="29"/>
      <c r="CE35" s="29"/>
      <c r="CF35" s="29"/>
      <c r="CG35" s="29"/>
      <c r="CH35" s="29"/>
      <c r="CI35" s="29"/>
      <c r="CJ35" s="29"/>
      <c r="CK35" s="29"/>
      <c r="CL35" s="29"/>
      <c r="CM35" s="29"/>
      <c r="CN35" s="29"/>
      <c r="CO35" s="29"/>
      <c r="CP35" s="29"/>
      <c r="CQ35" s="29"/>
      <c r="CR35" s="29"/>
      <c r="CS35" s="29"/>
      <c r="CT35" s="29"/>
      <c r="CU35" s="29"/>
      <c r="CV35" s="29"/>
      <c r="CW35" s="29"/>
      <c r="CX35" s="29"/>
      <c r="CY35" s="29"/>
      <c r="CZ35" s="29"/>
      <c r="DA35" s="29"/>
      <c r="DB35" s="29"/>
      <c r="DC35" s="29"/>
      <c r="DD35" s="29"/>
      <c r="DE35" s="29"/>
      <c r="DF35" s="29"/>
      <c r="DG35" s="29"/>
      <c r="DH35" s="29"/>
      <c r="DI35" s="29"/>
      <c r="DJ35" s="29"/>
      <c r="DK35" s="29"/>
      <c r="DL35" s="29"/>
      <c r="DM35" s="29"/>
      <c r="DN35" s="29"/>
      <c r="DO35" s="29"/>
      <c r="DP35" s="29"/>
      <c r="DQ35" s="29"/>
      <c r="DR35" s="29"/>
      <c r="DS35" s="29"/>
      <c r="DT35" s="29"/>
      <c r="DU35" s="29"/>
      <c r="DV35" s="29"/>
      <c r="DW35" s="29"/>
      <c r="DX35" s="29"/>
      <c r="DY35" s="29"/>
      <c r="DZ35" s="29"/>
      <c r="EA35" s="29"/>
      <c r="EB35" s="29"/>
      <c r="EC35" s="29"/>
      <c r="ED35" s="29"/>
      <c r="EE35" s="29"/>
      <c r="EF35" s="29"/>
      <c r="EG35" s="29"/>
      <c r="EH35" s="29"/>
      <c r="EI35" s="29"/>
      <c r="EJ35" s="29"/>
      <c r="EK35" s="29"/>
      <c r="EL35" s="29"/>
      <c r="EM35" s="29"/>
    </row>
    <row r="36" spans="1:143" s="30" customFormat="1" ht="24.95" customHeight="1" x14ac:dyDescent="0.3">
      <c r="A36" s="87"/>
      <c r="B36" s="20">
        <f t="shared" si="3"/>
        <v>13</v>
      </c>
      <c r="C36" s="72"/>
      <c r="D36" s="22" t="s">
        <v>41</v>
      </c>
      <c r="E36" s="23">
        <v>100</v>
      </c>
      <c r="F36" s="24">
        <f>IF(F34="","",F34)</f>
        <v>0</v>
      </c>
      <c r="G36" s="28" t="s">
        <v>9</v>
      </c>
      <c r="H36" s="40" t="str">
        <f t="shared" si="2"/>
        <v/>
      </c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9"/>
      <c r="CB36" s="29"/>
      <c r="CC36" s="29"/>
      <c r="CD36" s="29"/>
      <c r="CE36" s="29"/>
      <c r="CF36" s="29"/>
      <c r="CG36" s="29"/>
      <c r="CH36" s="29"/>
      <c r="CI36" s="29"/>
      <c r="CJ36" s="29"/>
      <c r="CK36" s="29"/>
      <c r="CL36" s="29"/>
      <c r="CM36" s="29"/>
      <c r="CN36" s="29"/>
      <c r="CO36" s="29"/>
      <c r="CP36" s="29"/>
      <c r="CQ36" s="29"/>
      <c r="CR36" s="29"/>
      <c r="CS36" s="29"/>
      <c r="CT36" s="29"/>
      <c r="CU36" s="29"/>
      <c r="CV36" s="29"/>
      <c r="CW36" s="29"/>
      <c r="CX36" s="29"/>
      <c r="CY36" s="29"/>
      <c r="CZ36" s="29"/>
      <c r="DA36" s="29"/>
      <c r="DB36" s="29"/>
      <c r="DC36" s="29"/>
      <c r="DD36" s="29"/>
      <c r="DE36" s="29"/>
      <c r="DF36" s="29"/>
      <c r="DG36" s="29"/>
      <c r="DH36" s="29"/>
      <c r="DI36" s="29"/>
      <c r="DJ36" s="29"/>
      <c r="DK36" s="29"/>
      <c r="DL36" s="29"/>
      <c r="DM36" s="29"/>
      <c r="DN36" s="29"/>
      <c r="DO36" s="29"/>
      <c r="DP36" s="29"/>
      <c r="DQ36" s="29"/>
      <c r="DR36" s="29"/>
      <c r="DS36" s="29"/>
      <c r="DT36" s="29"/>
      <c r="DU36" s="29"/>
      <c r="DV36" s="29"/>
      <c r="DW36" s="29"/>
      <c r="DX36" s="29"/>
      <c r="DY36" s="29"/>
      <c r="DZ36" s="29"/>
      <c r="EA36" s="29"/>
      <c r="EB36" s="29"/>
      <c r="EC36" s="29"/>
      <c r="ED36" s="29"/>
      <c r="EE36" s="29"/>
      <c r="EF36" s="29"/>
      <c r="EG36" s="29"/>
      <c r="EH36" s="29"/>
      <c r="EI36" s="29"/>
      <c r="EJ36" s="29"/>
      <c r="EK36" s="29"/>
      <c r="EL36" s="29"/>
      <c r="EM36" s="29"/>
    </row>
    <row r="37" spans="1:143" s="30" customFormat="1" ht="24.95" customHeight="1" x14ac:dyDescent="0.3">
      <c r="A37" s="87"/>
      <c r="B37" s="20">
        <f t="shared" si="3"/>
        <v>14</v>
      </c>
      <c r="C37" s="72"/>
      <c r="D37" s="22" t="s">
        <v>42</v>
      </c>
      <c r="E37" s="23">
        <v>100</v>
      </c>
      <c r="F37" s="24">
        <f>IF(F34="","",F34)</f>
        <v>0</v>
      </c>
      <c r="G37" s="25" t="s">
        <v>9</v>
      </c>
      <c r="H37" s="40" t="str">
        <f t="shared" si="2"/>
        <v/>
      </c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29"/>
      <c r="CA37" s="29"/>
      <c r="CB37" s="29"/>
      <c r="CC37" s="29"/>
      <c r="CD37" s="29"/>
      <c r="CE37" s="29"/>
      <c r="CF37" s="29"/>
      <c r="CG37" s="29"/>
      <c r="CH37" s="29"/>
      <c r="CI37" s="29"/>
      <c r="CJ37" s="29"/>
      <c r="CK37" s="29"/>
      <c r="CL37" s="29"/>
      <c r="CM37" s="29"/>
      <c r="CN37" s="29"/>
      <c r="CO37" s="29"/>
      <c r="CP37" s="29"/>
      <c r="CQ37" s="29"/>
      <c r="CR37" s="29"/>
      <c r="CS37" s="29"/>
      <c r="CT37" s="29"/>
      <c r="CU37" s="29"/>
      <c r="CV37" s="29"/>
      <c r="CW37" s="29"/>
      <c r="CX37" s="29"/>
      <c r="CY37" s="29"/>
      <c r="CZ37" s="29"/>
      <c r="DA37" s="29"/>
      <c r="DB37" s="29"/>
      <c r="DC37" s="29"/>
      <c r="DD37" s="29"/>
      <c r="DE37" s="29"/>
      <c r="DF37" s="29"/>
      <c r="DG37" s="29"/>
      <c r="DH37" s="29"/>
      <c r="DI37" s="29"/>
      <c r="DJ37" s="29"/>
      <c r="DK37" s="29"/>
      <c r="DL37" s="29"/>
      <c r="DM37" s="29"/>
      <c r="DN37" s="29"/>
      <c r="DO37" s="29"/>
      <c r="DP37" s="29"/>
      <c r="DQ37" s="29"/>
      <c r="DR37" s="29"/>
      <c r="DS37" s="29"/>
      <c r="DT37" s="29"/>
      <c r="DU37" s="29"/>
      <c r="DV37" s="29"/>
      <c r="DW37" s="29"/>
      <c r="DX37" s="29"/>
      <c r="DY37" s="29"/>
      <c r="DZ37" s="29"/>
      <c r="EA37" s="29"/>
      <c r="EB37" s="29"/>
      <c r="EC37" s="29"/>
      <c r="ED37" s="29"/>
      <c r="EE37" s="29"/>
      <c r="EF37" s="29"/>
      <c r="EG37" s="29"/>
      <c r="EH37" s="29"/>
      <c r="EI37" s="29"/>
      <c r="EJ37" s="29"/>
      <c r="EK37" s="29"/>
      <c r="EL37" s="29"/>
      <c r="EM37" s="29"/>
    </row>
    <row r="38" spans="1:143" s="27" customFormat="1" ht="24.95" customHeight="1" x14ac:dyDescent="0.3">
      <c r="A38" s="87"/>
      <c r="B38" s="20">
        <f t="shared" si="3"/>
        <v>15</v>
      </c>
      <c r="C38" s="72"/>
      <c r="D38" s="22" t="s">
        <v>43</v>
      </c>
      <c r="E38" s="23">
        <v>100</v>
      </c>
      <c r="F38" s="24"/>
      <c r="G38" s="28" t="s">
        <v>9</v>
      </c>
      <c r="H38" s="40" t="str">
        <f t="shared" si="2"/>
        <v/>
      </c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19"/>
      <c r="CP38" s="19"/>
      <c r="CQ38" s="19"/>
      <c r="CR38" s="19"/>
      <c r="CS38" s="19"/>
      <c r="CT38" s="19"/>
      <c r="CU38" s="19"/>
      <c r="CV38" s="19"/>
      <c r="CW38" s="19"/>
      <c r="CX38" s="19"/>
      <c r="CY38" s="19"/>
      <c r="CZ38" s="19"/>
      <c r="DA38" s="19"/>
      <c r="DB38" s="19"/>
      <c r="DC38" s="19"/>
      <c r="DD38" s="19"/>
      <c r="DE38" s="19"/>
      <c r="DF38" s="19"/>
      <c r="DG38" s="19"/>
      <c r="DH38" s="19"/>
      <c r="DI38" s="19"/>
      <c r="DJ38" s="19"/>
      <c r="DK38" s="19"/>
      <c r="DL38" s="19"/>
      <c r="DM38" s="19"/>
      <c r="DN38" s="19"/>
      <c r="DO38" s="19"/>
      <c r="DP38" s="19"/>
      <c r="DQ38" s="19"/>
      <c r="DR38" s="19"/>
      <c r="DS38" s="19"/>
      <c r="DT38" s="19"/>
      <c r="DU38" s="19"/>
      <c r="DV38" s="19"/>
      <c r="DW38" s="19"/>
      <c r="DX38" s="19"/>
      <c r="DY38" s="19"/>
      <c r="DZ38" s="19"/>
      <c r="EA38" s="19"/>
      <c r="EB38" s="19"/>
      <c r="EC38" s="19"/>
      <c r="ED38" s="19"/>
      <c r="EE38" s="19"/>
      <c r="EF38" s="19"/>
      <c r="EG38" s="19"/>
      <c r="EH38" s="19"/>
      <c r="EI38" s="19"/>
      <c r="EJ38" s="19"/>
      <c r="EK38" s="19"/>
      <c r="EL38" s="19"/>
      <c r="EM38" s="19"/>
    </row>
    <row r="39" spans="1:143" s="30" customFormat="1" ht="24.95" customHeight="1" x14ac:dyDescent="0.3">
      <c r="A39" s="87"/>
      <c r="B39" s="20">
        <f t="shared" si="3"/>
        <v>16</v>
      </c>
      <c r="C39" s="72"/>
      <c r="D39" s="22" t="str">
        <f>IF(D38="Укладка кафельной плитки на фартук по прямой (размер от 30х30) без подбора и декора","Затирка швов кафельной плитки","Затирка швов керамогранита")</f>
        <v>Затирка швов кафельной плитки</v>
      </c>
      <c r="E39" s="23">
        <v>100</v>
      </c>
      <c r="F39" s="24" t="str">
        <f>IF(F38="","",F38)</f>
        <v/>
      </c>
      <c r="G39" s="28" t="s">
        <v>9</v>
      </c>
      <c r="H39" s="40" t="str">
        <f t="shared" si="2"/>
        <v/>
      </c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29"/>
      <c r="CA39" s="29"/>
      <c r="CB39" s="29"/>
      <c r="CC39" s="29"/>
      <c r="CD39" s="29"/>
      <c r="CE39" s="29"/>
      <c r="CF39" s="29"/>
      <c r="CG39" s="29"/>
      <c r="CH39" s="29"/>
      <c r="CI39" s="29"/>
      <c r="CJ39" s="29"/>
      <c r="CK39" s="29"/>
      <c r="CL39" s="29"/>
      <c r="CM39" s="29"/>
      <c r="CN39" s="29"/>
      <c r="CO39" s="29"/>
      <c r="CP39" s="29"/>
      <c r="CQ39" s="29"/>
      <c r="CR39" s="29"/>
      <c r="CS39" s="29"/>
      <c r="CT39" s="29"/>
      <c r="CU39" s="29"/>
      <c r="CV39" s="29"/>
      <c r="CW39" s="29"/>
      <c r="CX39" s="29"/>
      <c r="CY39" s="29"/>
      <c r="CZ39" s="29"/>
      <c r="DA39" s="29"/>
      <c r="DB39" s="29"/>
      <c r="DC39" s="29"/>
      <c r="DD39" s="29"/>
      <c r="DE39" s="29"/>
      <c r="DF39" s="29"/>
      <c r="DG39" s="29"/>
      <c r="DH39" s="29"/>
      <c r="DI39" s="29"/>
      <c r="DJ39" s="29"/>
      <c r="DK39" s="29"/>
      <c r="DL39" s="29"/>
      <c r="DM39" s="29"/>
      <c r="DN39" s="29"/>
      <c r="DO39" s="29"/>
      <c r="DP39" s="29"/>
      <c r="DQ39" s="29"/>
      <c r="DR39" s="29"/>
      <c r="DS39" s="29"/>
      <c r="DT39" s="29"/>
      <c r="DU39" s="29"/>
      <c r="DV39" s="29"/>
      <c r="DW39" s="29"/>
      <c r="DX39" s="29"/>
      <c r="DY39" s="29"/>
      <c r="DZ39" s="29"/>
      <c r="EA39" s="29"/>
      <c r="EB39" s="29"/>
      <c r="EC39" s="29"/>
      <c r="ED39" s="29"/>
      <c r="EE39" s="29"/>
      <c r="EF39" s="29"/>
      <c r="EG39" s="29"/>
      <c r="EH39" s="29"/>
      <c r="EI39" s="29"/>
      <c r="EJ39" s="29"/>
      <c r="EK39" s="29"/>
      <c r="EL39" s="29"/>
      <c r="EM39" s="29"/>
    </row>
    <row r="40" spans="1:143" s="42" customFormat="1" ht="24.95" customHeight="1" x14ac:dyDescent="0.3">
      <c r="A40" s="88"/>
      <c r="B40" s="20">
        <f t="shared" si="3"/>
        <v>17</v>
      </c>
      <c r="C40" s="72"/>
      <c r="D40" s="22" t="s">
        <v>44</v>
      </c>
      <c r="E40" s="23">
        <v>100</v>
      </c>
      <c r="F40" s="24">
        <f>SUM('[1]Расчётный лист'!N8:N12)</f>
        <v>0</v>
      </c>
      <c r="G40" s="28" t="s">
        <v>23</v>
      </c>
      <c r="H40" s="40" t="str">
        <f t="shared" si="2"/>
        <v/>
      </c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B40" s="41"/>
      <c r="BC40" s="41"/>
      <c r="BD40" s="41"/>
      <c r="BE40" s="41"/>
      <c r="BF40" s="41"/>
      <c r="BG40" s="41"/>
      <c r="BH40" s="41"/>
      <c r="BI40" s="41"/>
      <c r="BJ40" s="41"/>
      <c r="BK40" s="41"/>
      <c r="BL40" s="41"/>
      <c r="BM40" s="41"/>
      <c r="BN40" s="41"/>
      <c r="BO40" s="41"/>
      <c r="BP40" s="41"/>
      <c r="BQ40" s="41"/>
      <c r="BR40" s="41"/>
      <c r="BS40" s="41"/>
      <c r="BT40" s="41"/>
      <c r="BU40" s="41"/>
      <c r="BV40" s="41"/>
      <c r="BW40" s="41"/>
      <c r="BX40" s="41"/>
      <c r="BY40" s="41"/>
      <c r="BZ40" s="41"/>
      <c r="CA40" s="41"/>
      <c r="CB40" s="41"/>
      <c r="CC40" s="41"/>
      <c r="CD40" s="41"/>
      <c r="CE40" s="41"/>
      <c r="CF40" s="41"/>
      <c r="CG40" s="41"/>
      <c r="CH40" s="41"/>
      <c r="CI40" s="41"/>
      <c r="CJ40" s="41"/>
      <c r="CK40" s="41"/>
      <c r="CL40" s="41"/>
      <c r="CM40" s="41"/>
      <c r="CN40" s="41"/>
      <c r="CO40" s="41"/>
      <c r="CP40" s="41"/>
      <c r="CQ40" s="41"/>
      <c r="CR40" s="41"/>
      <c r="CS40" s="41"/>
      <c r="CT40" s="41"/>
      <c r="CU40" s="41"/>
      <c r="CV40" s="41"/>
      <c r="CW40" s="41"/>
      <c r="CX40" s="41"/>
      <c r="CY40" s="41"/>
      <c r="CZ40" s="41"/>
      <c r="DA40" s="41"/>
      <c r="DB40" s="41"/>
      <c r="DC40" s="41"/>
      <c r="DD40" s="41"/>
      <c r="DE40" s="41"/>
      <c r="DF40" s="41"/>
      <c r="DG40" s="41"/>
      <c r="DH40" s="41"/>
      <c r="DI40" s="41"/>
      <c r="DJ40" s="41"/>
      <c r="DK40" s="41"/>
      <c r="DL40" s="41"/>
      <c r="DM40" s="41"/>
      <c r="DN40" s="41"/>
      <c r="DO40" s="41"/>
      <c r="DP40" s="41"/>
      <c r="DQ40" s="41"/>
      <c r="DR40" s="41"/>
      <c r="DS40" s="41"/>
      <c r="DT40" s="41"/>
      <c r="DU40" s="41"/>
      <c r="DV40" s="41"/>
      <c r="DW40" s="41"/>
      <c r="DX40" s="41"/>
      <c r="DY40" s="41"/>
      <c r="DZ40" s="41"/>
      <c r="EA40" s="41"/>
      <c r="EB40" s="41"/>
      <c r="EC40" s="41"/>
      <c r="ED40" s="41"/>
      <c r="EE40" s="41"/>
      <c r="EF40" s="41"/>
      <c r="EG40" s="41"/>
      <c r="EH40" s="41"/>
      <c r="EI40" s="41"/>
      <c r="EJ40" s="41"/>
      <c r="EK40" s="41"/>
      <c r="EL40" s="41"/>
      <c r="EM40" s="41"/>
    </row>
    <row r="41" spans="1:143" s="42" customFormat="1" ht="24.95" customHeight="1" x14ac:dyDescent="0.3">
      <c r="A41" s="88"/>
      <c r="B41" s="20">
        <f t="shared" si="3"/>
        <v>18</v>
      </c>
      <c r="C41" s="72"/>
      <c r="D41" s="22" t="s">
        <v>45</v>
      </c>
      <c r="E41" s="23">
        <v>100</v>
      </c>
      <c r="F41" s="24">
        <f>'[1]Расчётный лист'!J19</f>
        <v>0</v>
      </c>
      <c r="G41" s="28" t="s">
        <v>23</v>
      </c>
      <c r="H41" s="40" t="str">
        <f t="shared" si="2"/>
        <v/>
      </c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 s="41"/>
      <c r="AI41" s="41"/>
      <c r="AJ41" s="41"/>
      <c r="AK41" s="41"/>
      <c r="AL41" s="41"/>
      <c r="AM41" s="41"/>
      <c r="AN41" s="41"/>
      <c r="AO41" s="41"/>
      <c r="AP41" s="41"/>
      <c r="AQ41" s="41"/>
      <c r="AR41" s="41"/>
      <c r="AS41" s="41"/>
      <c r="AT41" s="41"/>
      <c r="AU41" s="41"/>
      <c r="AV41" s="41"/>
      <c r="AW41" s="41"/>
      <c r="AX41" s="41"/>
      <c r="AY41" s="41"/>
      <c r="AZ41" s="41"/>
      <c r="BA41" s="41"/>
      <c r="BB41" s="41"/>
      <c r="BC41" s="41"/>
      <c r="BD41" s="41"/>
      <c r="BE41" s="41"/>
      <c r="BF41" s="41"/>
      <c r="BG41" s="41"/>
      <c r="BH41" s="41"/>
      <c r="BI41" s="41"/>
      <c r="BJ41" s="41"/>
      <c r="BK41" s="41"/>
      <c r="BL41" s="41"/>
      <c r="BM41" s="41"/>
      <c r="BN41" s="41"/>
      <c r="BO41" s="41"/>
      <c r="BP41" s="41"/>
      <c r="BQ41" s="41"/>
      <c r="BR41" s="41"/>
      <c r="BS41" s="41"/>
      <c r="BT41" s="41"/>
      <c r="BU41" s="41"/>
      <c r="BV41" s="41"/>
      <c r="BW41" s="41"/>
      <c r="BX41" s="41"/>
      <c r="BY41" s="41"/>
      <c r="BZ41" s="41"/>
      <c r="CA41" s="41"/>
      <c r="CB41" s="41"/>
      <c r="CC41" s="41"/>
      <c r="CD41" s="41"/>
      <c r="CE41" s="41"/>
      <c r="CF41" s="41"/>
      <c r="CG41" s="41"/>
      <c r="CH41" s="41"/>
      <c r="CI41" s="41"/>
      <c r="CJ41" s="41"/>
      <c r="CK41" s="41"/>
      <c r="CL41" s="41"/>
      <c r="CM41" s="41"/>
      <c r="CN41" s="41"/>
      <c r="CO41" s="41"/>
      <c r="CP41" s="41"/>
      <c r="CQ41" s="41"/>
      <c r="CR41" s="41"/>
      <c r="CS41" s="41"/>
      <c r="CT41" s="41"/>
      <c r="CU41" s="41"/>
      <c r="CV41" s="41"/>
      <c r="CW41" s="41"/>
      <c r="CX41" s="41"/>
      <c r="CY41" s="41"/>
      <c r="CZ41" s="41"/>
      <c r="DA41" s="41"/>
      <c r="DB41" s="41"/>
      <c r="DC41" s="41"/>
      <c r="DD41" s="41"/>
      <c r="DE41" s="41"/>
      <c r="DF41" s="41"/>
      <c r="DG41" s="41"/>
      <c r="DH41" s="41"/>
      <c r="DI41" s="41"/>
      <c r="DJ41" s="41"/>
      <c r="DK41" s="41"/>
      <c r="DL41" s="41"/>
      <c r="DM41" s="41"/>
      <c r="DN41" s="41"/>
      <c r="DO41" s="41"/>
      <c r="DP41" s="41"/>
      <c r="DQ41" s="41"/>
      <c r="DR41" s="41"/>
      <c r="DS41" s="41"/>
      <c r="DT41" s="41"/>
      <c r="DU41" s="41"/>
      <c r="DV41" s="41"/>
      <c r="DW41" s="41"/>
      <c r="DX41" s="41"/>
      <c r="DY41" s="41"/>
      <c r="DZ41" s="41"/>
      <c r="EA41" s="41"/>
      <c r="EB41" s="41"/>
      <c r="EC41" s="41"/>
      <c r="ED41" s="41"/>
      <c r="EE41" s="41"/>
      <c r="EF41" s="41"/>
      <c r="EG41" s="41"/>
      <c r="EH41" s="41"/>
      <c r="EI41" s="41"/>
      <c r="EJ41" s="41"/>
      <c r="EK41" s="41"/>
      <c r="EL41" s="41"/>
      <c r="EM41" s="41"/>
    </row>
    <row r="42" spans="1:143" s="30" customFormat="1" ht="24.95" customHeight="1" x14ac:dyDescent="0.3">
      <c r="A42" s="88"/>
      <c r="B42" s="20">
        <f t="shared" si="3"/>
        <v>19</v>
      </c>
      <c r="C42" s="72"/>
      <c r="D42" s="22" t="s">
        <v>46</v>
      </c>
      <c r="E42" s="23">
        <v>100</v>
      </c>
      <c r="F42" s="24"/>
      <c r="G42" s="25" t="s">
        <v>23</v>
      </c>
      <c r="H42" s="40" t="str">
        <f t="shared" si="2"/>
        <v/>
      </c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29"/>
      <c r="CA42" s="29"/>
      <c r="CB42" s="29"/>
      <c r="CC42" s="29"/>
      <c r="CD42" s="29"/>
      <c r="CE42" s="29"/>
      <c r="CF42" s="29"/>
      <c r="CG42" s="29"/>
      <c r="CH42" s="29"/>
      <c r="CI42" s="29"/>
      <c r="CJ42" s="29"/>
      <c r="CK42" s="29"/>
      <c r="CL42" s="29"/>
      <c r="CM42" s="29"/>
      <c r="CN42" s="29"/>
      <c r="CO42" s="29"/>
      <c r="CP42" s="29"/>
      <c r="CQ42" s="29"/>
      <c r="CR42" s="29"/>
      <c r="CS42" s="29"/>
      <c r="CT42" s="29"/>
      <c r="CU42" s="29"/>
      <c r="CV42" s="29"/>
      <c r="CW42" s="29"/>
      <c r="CX42" s="29"/>
      <c r="CY42" s="29"/>
      <c r="CZ42" s="29"/>
      <c r="DA42" s="29"/>
      <c r="DB42" s="29"/>
      <c r="DC42" s="29"/>
      <c r="DD42" s="29"/>
      <c r="DE42" s="29"/>
      <c r="DF42" s="29"/>
      <c r="DG42" s="29"/>
      <c r="DH42" s="29"/>
      <c r="DI42" s="29"/>
      <c r="DJ42" s="29"/>
      <c r="DK42" s="29"/>
      <c r="DL42" s="29"/>
      <c r="DM42" s="29"/>
      <c r="DN42" s="29"/>
      <c r="DO42" s="29"/>
      <c r="DP42" s="29"/>
      <c r="DQ42" s="29"/>
      <c r="DR42" s="29"/>
      <c r="DS42" s="29"/>
      <c r="DT42" s="29"/>
      <c r="DU42" s="29"/>
      <c r="DV42" s="29"/>
      <c r="DW42" s="29"/>
      <c r="DX42" s="29"/>
      <c r="DY42" s="29"/>
      <c r="DZ42" s="29"/>
      <c r="EA42" s="29"/>
      <c r="EB42" s="29"/>
      <c r="EC42" s="29"/>
      <c r="ED42" s="29"/>
      <c r="EE42" s="29"/>
      <c r="EF42" s="29"/>
      <c r="EG42" s="29"/>
      <c r="EH42" s="29"/>
      <c r="EI42" s="29"/>
      <c r="EJ42" s="29"/>
      <c r="EK42" s="29"/>
      <c r="EL42" s="29"/>
      <c r="EM42" s="29"/>
    </row>
    <row r="43" spans="1:143" s="42" customFormat="1" ht="24.95" customHeight="1" x14ac:dyDescent="0.3">
      <c r="A43" s="88"/>
      <c r="B43" s="20">
        <f t="shared" si="3"/>
        <v>20</v>
      </c>
      <c r="C43" s="72"/>
      <c r="D43" s="22" t="s">
        <v>47</v>
      </c>
      <c r="E43" s="23">
        <v>100</v>
      </c>
      <c r="F43" s="24" t="str">
        <f>IF(F16="","",1)</f>
        <v/>
      </c>
      <c r="G43" s="28" t="s">
        <v>33</v>
      </c>
      <c r="H43" s="40" t="str">
        <f t="shared" si="2"/>
        <v/>
      </c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1"/>
      <c r="BC43" s="41"/>
      <c r="BD43" s="41"/>
      <c r="BE43" s="41"/>
      <c r="BF43" s="41"/>
      <c r="BG43" s="41"/>
      <c r="BH43" s="41"/>
      <c r="BI43" s="41"/>
      <c r="BJ43" s="41"/>
      <c r="BK43" s="41"/>
      <c r="BL43" s="41"/>
      <c r="BM43" s="41"/>
      <c r="BN43" s="41"/>
      <c r="BO43" s="41"/>
      <c r="BP43" s="41"/>
      <c r="BQ43" s="41"/>
      <c r="BR43" s="41"/>
      <c r="BS43" s="41"/>
      <c r="BT43" s="41"/>
      <c r="BU43" s="41"/>
      <c r="BV43" s="41"/>
      <c r="BW43" s="41"/>
      <c r="BX43" s="41"/>
      <c r="BY43" s="41"/>
      <c r="BZ43" s="41"/>
      <c r="CA43" s="41"/>
      <c r="CB43" s="41"/>
      <c r="CC43" s="41"/>
      <c r="CD43" s="41"/>
      <c r="CE43" s="41"/>
      <c r="CF43" s="41"/>
      <c r="CG43" s="41"/>
      <c r="CH43" s="41"/>
      <c r="CI43" s="41"/>
      <c r="CJ43" s="41"/>
      <c r="CK43" s="41"/>
      <c r="CL43" s="41"/>
      <c r="CM43" s="41"/>
      <c r="CN43" s="41"/>
      <c r="CO43" s="41"/>
      <c r="CP43" s="41"/>
      <c r="CQ43" s="41"/>
      <c r="CR43" s="41"/>
      <c r="CS43" s="41"/>
      <c r="CT43" s="41"/>
      <c r="CU43" s="41"/>
      <c r="CV43" s="41"/>
      <c r="CW43" s="41"/>
      <c r="CX43" s="41"/>
      <c r="CY43" s="41"/>
      <c r="CZ43" s="41"/>
      <c r="DA43" s="41"/>
      <c r="DB43" s="41"/>
      <c r="DC43" s="41"/>
      <c r="DD43" s="41"/>
      <c r="DE43" s="41"/>
      <c r="DF43" s="41"/>
      <c r="DG43" s="41"/>
      <c r="DH43" s="41"/>
      <c r="DI43" s="41"/>
      <c r="DJ43" s="41"/>
      <c r="DK43" s="41"/>
      <c r="DL43" s="41"/>
      <c r="DM43" s="41"/>
      <c r="DN43" s="41"/>
      <c r="DO43" s="41"/>
      <c r="DP43" s="41"/>
      <c r="DQ43" s="41"/>
      <c r="DR43" s="41"/>
      <c r="DS43" s="41"/>
      <c r="DT43" s="41"/>
      <c r="DU43" s="41"/>
      <c r="DV43" s="41"/>
      <c r="DW43" s="41"/>
      <c r="DX43" s="41"/>
      <c r="DY43" s="41"/>
      <c r="DZ43" s="41"/>
      <c r="EA43" s="41"/>
      <c r="EB43" s="41"/>
      <c r="EC43" s="41"/>
      <c r="ED43" s="41"/>
      <c r="EE43" s="41"/>
      <c r="EF43" s="41"/>
      <c r="EG43" s="41"/>
      <c r="EH43" s="41"/>
      <c r="EI43" s="41"/>
      <c r="EJ43" s="41"/>
      <c r="EK43" s="41"/>
      <c r="EL43" s="41"/>
      <c r="EM43" s="41"/>
    </row>
    <row r="44" spans="1:143" s="42" customFormat="1" ht="24.95" customHeight="1" x14ac:dyDescent="0.3">
      <c r="A44" s="88"/>
      <c r="B44" s="20">
        <f t="shared" si="3"/>
        <v>21</v>
      </c>
      <c r="C44" s="72"/>
      <c r="D44" s="22" t="s">
        <v>48</v>
      </c>
      <c r="E44" s="23">
        <v>100</v>
      </c>
      <c r="F44" s="24"/>
      <c r="G44" s="25" t="s">
        <v>33</v>
      </c>
      <c r="H44" s="40" t="str">
        <f t="shared" si="2"/>
        <v/>
      </c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 s="41"/>
      <c r="AI44" s="41"/>
      <c r="AJ44" s="41"/>
      <c r="AK44" s="41"/>
      <c r="AL44" s="41"/>
      <c r="AM44" s="41"/>
      <c r="AN44" s="41"/>
      <c r="AO44" s="41"/>
      <c r="AP44" s="41"/>
      <c r="AQ44" s="41"/>
      <c r="AR44" s="41"/>
      <c r="AS44" s="41"/>
      <c r="AT44" s="41"/>
      <c r="AU44" s="41"/>
      <c r="AV44" s="41"/>
      <c r="AW44" s="41"/>
      <c r="AX44" s="41"/>
      <c r="AY44" s="41"/>
      <c r="AZ44" s="41"/>
      <c r="BA44" s="41"/>
      <c r="BB44" s="41"/>
      <c r="BC44" s="41"/>
      <c r="BD44" s="41"/>
      <c r="BE44" s="41"/>
      <c r="BF44" s="41"/>
      <c r="BG44" s="41"/>
      <c r="BH44" s="41"/>
      <c r="BI44" s="41"/>
      <c r="BJ44" s="41"/>
      <c r="BK44" s="41"/>
      <c r="BL44" s="41"/>
      <c r="BM44" s="41"/>
      <c r="BN44" s="41"/>
      <c r="BO44" s="41"/>
      <c r="BP44" s="41"/>
      <c r="BQ44" s="41"/>
      <c r="BR44" s="41"/>
      <c r="BS44" s="41"/>
      <c r="BT44" s="41"/>
      <c r="BU44" s="41"/>
      <c r="BV44" s="41"/>
      <c r="BW44" s="41"/>
      <c r="BX44" s="41"/>
      <c r="BY44" s="41"/>
      <c r="BZ44" s="41"/>
      <c r="CA44" s="41"/>
      <c r="CB44" s="41"/>
      <c r="CC44" s="41"/>
      <c r="CD44" s="41"/>
      <c r="CE44" s="41"/>
      <c r="CF44" s="41"/>
      <c r="CG44" s="41"/>
      <c r="CH44" s="41"/>
      <c r="CI44" s="41"/>
      <c r="CJ44" s="41"/>
      <c r="CK44" s="41"/>
      <c r="CL44" s="41"/>
      <c r="CM44" s="41"/>
      <c r="CN44" s="41"/>
      <c r="CO44" s="41"/>
      <c r="CP44" s="41"/>
      <c r="CQ44" s="41"/>
      <c r="CR44" s="41"/>
      <c r="CS44" s="41"/>
      <c r="CT44" s="41"/>
      <c r="CU44" s="41"/>
      <c r="CV44" s="41"/>
      <c r="CW44" s="41"/>
      <c r="CX44" s="41"/>
      <c r="CY44" s="41"/>
      <c r="CZ44" s="41"/>
      <c r="DA44" s="41"/>
      <c r="DB44" s="41"/>
      <c r="DC44" s="41"/>
      <c r="DD44" s="41"/>
      <c r="DE44" s="41"/>
      <c r="DF44" s="41"/>
      <c r="DG44" s="41"/>
      <c r="DH44" s="41"/>
      <c r="DI44" s="41"/>
      <c r="DJ44" s="41"/>
      <c r="DK44" s="41"/>
      <c r="DL44" s="41"/>
      <c r="DM44" s="41"/>
      <c r="DN44" s="41"/>
      <c r="DO44" s="41"/>
      <c r="DP44" s="41"/>
      <c r="DQ44" s="41"/>
      <c r="DR44" s="41"/>
      <c r="DS44" s="41"/>
      <c r="DT44" s="41"/>
      <c r="DU44" s="41"/>
      <c r="DV44" s="41"/>
      <c r="DW44" s="41"/>
      <c r="DX44" s="41"/>
      <c r="DY44" s="41"/>
      <c r="DZ44" s="41"/>
      <c r="EA44" s="41"/>
      <c r="EB44" s="41"/>
      <c r="EC44" s="41"/>
      <c r="ED44" s="41"/>
      <c r="EE44" s="41"/>
      <c r="EF44" s="41"/>
      <c r="EG44" s="41"/>
      <c r="EH44" s="41"/>
      <c r="EI44" s="41"/>
      <c r="EJ44" s="41"/>
      <c r="EK44" s="41"/>
      <c r="EL44" s="41"/>
      <c r="EM44" s="41"/>
    </row>
    <row r="45" spans="1:143" s="44" customFormat="1" ht="24.95" customHeight="1" x14ac:dyDescent="0.3">
      <c r="A45" s="88"/>
      <c r="B45" s="20">
        <f t="shared" si="3"/>
        <v>22</v>
      </c>
      <c r="C45" s="72"/>
      <c r="D45" s="22" t="s">
        <v>49</v>
      </c>
      <c r="E45" s="23">
        <v>100</v>
      </c>
      <c r="F45" s="24"/>
      <c r="G45" s="25" t="s">
        <v>33</v>
      </c>
      <c r="H45" s="40" t="str">
        <f t="shared" si="2"/>
        <v/>
      </c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/>
      <c r="BM45" s="29"/>
      <c r="BN45" s="29"/>
      <c r="BO45" s="29"/>
      <c r="BP45" s="29"/>
      <c r="BQ45" s="29"/>
      <c r="BR45" s="29"/>
      <c r="BS45" s="29"/>
      <c r="BT45" s="29"/>
      <c r="BU45" s="29"/>
      <c r="BV45" s="29"/>
      <c r="BW45" s="29"/>
      <c r="BX45" s="29"/>
      <c r="BY45" s="29"/>
      <c r="BZ45" s="29"/>
      <c r="CA45" s="29"/>
      <c r="CB45" s="29"/>
      <c r="CC45" s="29"/>
      <c r="CD45" s="29"/>
      <c r="CE45" s="29"/>
      <c r="CF45" s="29"/>
      <c r="CG45" s="29"/>
      <c r="CH45" s="29"/>
      <c r="CI45" s="29"/>
      <c r="CJ45" s="29"/>
      <c r="CK45" s="29"/>
      <c r="CL45" s="29"/>
      <c r="CM45" s="29"/>
      <c r="CN45" s="29"/>
      <c r="CO45" s="29"/>
      <c r="CP45" s="29"/>
      <c r="CQ45" s="29"/>
      <c r="CR45" s="29"/>
      <c r="CS45" s="29"/>
      <c r="CT45" s="29"/>
      <c r="CU45" s="29"/>
      <c r="CV45" s="29"/>
      <c r="CW45" s="29"/>
      <c r="CX45" s="29"/>
      <c r="CY45" s="29"/>
      <c r="CZ45" s="29"/>
      <c r="DA45" s="29"/>
      <c r="DB45" s="29"/>
      <c r="DC45" s="29"/>
      <c r="DD45" s="29"/>
      <c r="DE45" s="29"/>
      <c r="DF45" s="29"/>
      <c r="DG45" s="29"/>
      <c r="DH45" s="29"/>
      <c r="DI45" s="29"/>
      <c r="DJ45" s="29"/>
      <c r="DK45" s="29"/>
      <c r="DL45" s="29"/>
      <c r="DM45" s="29"/>
      <c r="DN45" s="29"/>
      <c r="DO45" s="29"/>
      <c r="DP45" s="29"/>
      <c r="DQ45" s="29"/>
      <c r="DR45" s="29"/>
      <c r="DS45" s="29"/>
      <c r="DT45" s="29"/>
      <c r="DU45" s="29"/>
      <c r="DV45" s="29"/>
      <c r="DW45" s="29"/>
      <c r="DX45" s="29"/>
      <c r="DY45" s="29"/>
      <c r="DZ45" s="29"/>
      <c r="EA45" s="29"/>
      <c r="EB45" s="29"/>
      <c r="EC45" s="29"/>
      <c r="ED45" s="29"/>
      <c r="EE45" s="29"/>
      <c r="EF45" s="29"/>
      <c r="EG45" s="29"/>
      <c r="EH45" s="29"/>
      <c r="EI45" s="29"/>
      <c r="EJ45" s="29"/>
      <c r="EK45" s="29"/>
      <c r="EL45" s="29"/>
      <c r="EM45" s="29"/>
    </row>
    <row r="46" spans="1:143" s="30" customFormat="1" ht="24.95" customHeight="1" x14ac:dyDescent="0.3">
      <c r="A46" s="88"/>
      <c r="B46" s="45">
        <f t="shared" si="3"/>
        <v>23</v>
      </c>
      <c r="C46" s="72"/>
      <c r="D46" s="46" t="s">
        <v>50</v>
      </c>
      <c r="E46" s="69">
        <v>100</v>
      </c>
      <c r="F46" s="24"/>
      <c r="G46" s="47" t="s">
        <v>33</v>
      </c>
      <c r="H46" s="40" t="str">
        <f t="shared" si="2"/>
        <v/>
      </c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29"/>
      <c r="BS46" s="29"/>
      <c r="BT46" s="29"/>
      <c r="BU46" s="29"/>
      <c r="BV46" s="29"/>
      <c r="BW46" s="29"/>
      <c r="BX46" s="29"/>
      <c r="BY46" s="29"/>
      <c r="BZ46" s="29"/>
      <c r="CA46" s="29"/>
      <c r="CB46" s="29"/>
      <c r="CC46" s="29"/>
      <c r="CD46" s="29"/>
      <c r="CE46" s="29"/>
      <c r="CF46" s="29"/>
      <c r="CG46" s="29"/>
      <c r="CH46" s="29"/>
      <c r="CI46" s="29"/>
      <c r="CJ46" s="29"/>
      <c r="CK46" s="29"/>
      <c r="CL46" s="29"/>
      <c r="CM46" s="29"/>
      <c r="CN46" s="29"/>
      <c r="CO46" s="29"/>
      <c r="CP46" s="29"/>
      <c r="CQ46" s="29"/>
      <c r="CR46" s="29"/>
      <c r="CS46" s="29"/>
      <c r="CT46" s="29"/>
      <c r="CU46" s="29"/>
      <c r="CV46" s="29"/>
      <c r="CW46" s="29"/>
      <c r="CX46" s="29"/>
      <c r="CY46" s="29"/>
      <c r="CZ46" s="29"/>
      <c r="DA46" s="29"/>
      <c r="DB46" s="29"/>
      <c r="DC46" s="29"/>
      <c r="DD46" s="29"/>
      <c r="DE46" s="29"/>
      <c r="DF46" s="29"/>
      <c r="DG46" s="29"/>
      <c r="DH46" s="29"/>
      <c r="DI46" s="29"/>
      <c r="DJ46" s="29"/>
      <c r="DK46" s="29"/>
      <c r="DL46" s="29"/>
      <c r="DM46" s="29"/>
      <c r="DN46" s="29"/>
      <c r="DO46" s="29"/>
      <c r="DP46" s="29"/>
      <c r="DQ46" s="29"/>
      <c r="DR46" s="29"/>
      <c r="DS46" s="29"/>
      <c r="DT46" s="29"/>
      <c r="DU46" s="29"/>
      <c r="DV46" s="29"/>
      <c r="DW46" s="29"/>
      <c r="DX46" s="29"/>
      <c r="DY46" s="29"/>
      <c r="DZ46" s="29"/>
      <c r="EA46" s="29"/>
      <c r="EB46" s="29"/>
      <c r="EC46" s="29"/>
      <c r="ED46" s="29"/>
      <c r="EE46" s="29"/>
      <c r="EF46" s="29"/>
      <c r="EG46" s="29"/>
      <c r="EH46" s="29"/>
      <c r="EI46" s="29"/>
      <c r="EJ46" s="29"/>
      <c r="EK46" s="29"/>
      <c r="EL46" s="29"/>
      <c r="EM46" s="29"/>
    </row>
    <row r="47" spans="1:143" s="29" customFormat="1" ht="24.95" customHeight="1" thickBot="1" x14ac:dyDescent="0.35">
      <c r="A47" s="89"/>
      <c r="B47" s="90" t="s">
        <v>26</v>
      </c>
      <c r="C47" s="91"/>
      <c r="D47" s="92"/>
      <c r="E47" s="93">
        <f>SUM(H24:H47)</f>
        <v>0</v>
      </c>
      <c r="F47" s="93"/>
      <c r="G47" s="94"/>
      <c r="H47" s="48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</row>
    <row r="48" spans="1:143" s="51" customFormat="1" ht="24.95" customHeight="1" thickBot="1" x14ac:dyDescent="0.35">
      <c r="A48" s="95"/>
      <c r="B48" s="96"/>
      <c r="C48" s="96"/>
      <c r="D48" s="96"/>
      <c r="E48" s="96"/>
      <c r="F48" s="96"/>
      <c r="G48" s="96"/>
      <c r="H48" s="49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50"/>
      <c r="BB48" s="50"/>
      <c r="BC48" s="50"/>
      <c r="BD48" s="50"/>
      <c r="BE48" s="50"/>
      <c r="BF48" s="50"/>
      <c r="BG48" s="50"/>
      <c r="BH48" s="50"/>
      <c r="BI48" s="50"/>
      <c r="BJ48" s="50"/>
      <c r="BK48" s="50"/>
      <c r="BL48" s="50"/>
      <c r="BM48" s="50"/>
      <c r="BN48" s="50"/>
      <c r="BO48" s="50"/>
      <c r="BP48" s="50"/>
      <c r="BQ48" s="50"/>
      <c r="BR48" s="50"/>
      <c r="BS48" s="50"/>
      <c r="BT48" s="50"/>
      <c r="BU48" s="50"/>
      <c r="BV48" s="50"/>
      <c r="BW48" s="50"/>
      <c r="BX48" s="50"/>
      <c r="BY48" s="50"/>
      <c r="BZ48" s="50"/>
      <c r="CA48" s="50"/>
      <c r="CB48" s="50"/>
      <c r="CC48" s="50"/>
      <c r="CD48" s="50"/>
      <c r="CE48" s="50"/>
      <c r="CF48" s="50"/>
      <c r="CG48" s="50"/>
      <c r="CH48" s="50"/>
      <c r="CI48" s="50"/>
      <c r="CJ48" s="50"/>
      <c r="CK48" s="50"/>
      <c r="CL48" s="50"/>
      <c r="CM48" s="50"/>
      <c r="CN48" s="50"/>
      <c r="CO48" s="50"/>
      <c r="CP48" s="50"/>
      <c r="CQ48" s="50"/>
      <c r="CR48" s="50"/>
      <c r="CS48" s="50"/>
      <c r="CT48" s="50"/>
      <c r="CU48" s="50"/>
      <c r="CV48" s="50"/>
      <c r="CW48" s="50"/>
      <c r="CX48" s="50"/>
      <c r="CY48" s="50"/>
      <c r="CZ48" s="50"/>
      <c r="DA48" s="50"/>
      <c r="DB48" s="50"/>
      <c r="DC48" s="50"/>
      <c r="DD48" s="50"/>
      <c r="DE48" s="50"/>
      <c r="DF48" s="50"/>
      <c r="DG48" s="50"/>
      <c r="DH48" s="50"/>
      <c r="DI48" s="50"/>
      <c r="DJ48" s="50"/>
      <c r="DK48" s="50"/>
      <c r="DL48" s="50"/>
      <c r="DM48" s="50"/>
      <c r="DN48" s="50"/>
      <c r="DO48" s="50"/>
      <c r="DP48" s="50"/>
      <c r="DQ48" s="50"/>
      <c r="DR48" s="50"/>
      <c r="DS48" s="50"/>
      <c r="DT48" s="50"/>
      <c r="DU48" s="50"/>
      <c r="DV48" s="50"/>
      <c r="DW48" s="50"/>
      <c r="DX48" s="50"/>
      <c r="DY48" s="50"/>
      <c r="DZ48" s="50"/>
      <c r="EA48" s="50"/>
      <c r="EB48" s="50"/>
      <c r="EC48" s="50"/>
      <c r="ED48" s="50"/>
      <c r="EE48" s="50"/>
      <c r="EF48" s="50"/>
      <c r="EG48" s="50"/>
      <c r="EH48" s="50"/>
      <c r="EI48" s="50"/>
      <c r="EJ48" s="50"/>
      <c r="EK48" s="50"/>
      <c r="EL48" s="50"/>
      <c r="EM48" s="50"/>
    </row>
    <row r="49" spans="1:143" s="44" customFormat="1" ht="24.95" customHeight="1" x14ac:dyDescent="0.3">
      <c r="A49" s="97" t="s">
        <v>51</v>
      </c>
      <c r="B49" s="38">
        <f t="shared" ref="B49:B70" si="4">ROW()-ROW($B$48)</f>
        <v>1</v>
      </c>
      <c r="C49" s="71"/>
      <c r="D49" s="13" t="s">
        <v>52</v>
      </c>
      <c r="E49" s="14">
        <v>100</v>
      </c>
      <c r="F49" s="39">
        <f>IF(F6="","",F6)</f>
        <v>0</v>
      </c>
      <c r="G49" s="52" t="s">
        <v>9</v>
      </c>
      <c r="H49" s="53" t="str">
        <f t="shared" ref="H49:H70" si="5">IF(C49,PRODUCT(E49,F49),"")</f>
        <v/>
      </c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29"/>
      <c r="CA49" s="29"/>
      <c r="CB49" s="29"/>
      <c r="CC49" s="29"/>
      <c r="CD49" s="29"/>
      <c r="CE49" s="29"/>
      <c r="CF49" s="29"/>
      <c r="CG49" s="29"/>
      <c r="CH49" s="29"/>
      <c r="CI49" s="29"/>
      <c r="CJ49" s="29"/>
      <c r="CK49" s="29"/>
      <c r="CL49" s="29"/>
      <c r="CM49" s="29"/>
      <c r="CN49" s="29"/>
      <c r="CO49" s="29"/>
      <c r="CP49" s="29"/>
      <c r="CQ49" s="29"/>
      <c r="CR49" s="29"/>
      <c r="CS49" s="29"/>
      <c r="CT49" s="29"/>
      <c r="CU49" s="29"/>
      <c r="CV49" s="29"/>
      <c r="CW49" s="29"/>
      <c r="CX49" s="29"/>
      <c r="CY49" s="29"/>
      <c r="CZ49" s="29"/>
      <c r="DA49" s="29"/>
      <c r="DB49" s="29"/>
      <c r="DC49" s="29"/>
      <c r="DD49" s="29"/>
      <c r="DE49" s="29"/>
      <c r="DF49" s="29"/>
      <c r="DG49" s="29"/>
      <c r="DH49" s="29"/>
      <c r="DI49" s="29"/>
      <c r="DJ49" s="29"/>
      <c r="DK49" s="29"/>
      <c r="DL49" s="29"/>
      <c r="DM49" s="29"/>
      <c r="DN49" s="29"/>
      <c r="DO49" s="29"/>
      <c r="DP49" s="29"/>
      <c r="DQ49" s="29"/>
      <c r="DR49" s="29"/>
      <c r="DS49" s="29"/>
      <c r="DT49" s="29"/>
      <c r="DU49" s="29"/>
      <c r="DV49" s="29"/>
      <c r="DW49" s="29"/>
      <c r="DX49" s="29"/>
      <c r="DY49" s="29"/>
      <c r="DZ49" s="29"/>
      <c r="EA49" s="29"/>
      <c r="EB49" s="29"/>
      <c r="EC49" s="29"/>
      <c r="ED49" s="29"/>
      <c r="EE49" s="29"/>
      <c r="EF49" s="29"/>
      <c r="EG49" s="29"/>
      <c r="EH49" s="29"/>
      <c r="EI49" s="29"/>
      <c r="EJ49" s="29"/>
      <c r="EK49" s="29"/>
      <c r="EL49" s="29"/>
      <c r="EM49" s="29"/>
    </row>
    <row r="50" spans="1:143" s="44" customFormat="1" ht="24.95" customHeight="1" x14ac:dyDescent="0.3">
      <c r="A50" s="98"/>
      <c r="B50" s="20">
        <f t="shared" si="4"/>
        <v>2</v>
      </c>
      <c r="C50" s="31"/>
      <c r="D50" s="22" t="s">
        <v>53</v>
      </c>
      <c r="E50" s="23">
        <v>100</v>
      </c>
      <c r="F50" s="24"/>
      <c r="G50" s="28" t="s">
        <v>23</v>
      </c>
      <c r="H50" s="54" t="str">
        <f t="shared" si="5"/>
        <v/>
      </c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9"/>
      <c r="BK50" s="29"/>
      <c r="BL50" s="29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29"/>
      <c r="CA50" s="29"/>
      <c r="CB50" s="29"/>
      <c r="CC50" s="29"/>
      <c r="CD50" s="29"/>
      <c r="CE50" s="29"/>
      <c r="CF50" s="29"/>
      <c r="CG50" s="29"/>
      <c r="CH50" s="29"/>
      <c r="CI50" s="29"/>
      <c r="CJ50" s="29"/>
      <c r="CK50" s="29"/>
      <c r="CL50" s="29"/>
      <c r="CM50" s="29"/>
      <c r="CN50" s="29"/>
      <c r="CO50" s="29"/>
      <c r="CP50" s="29"/>
      <c r="CQ50" s="29"/>
      <c r="CR50" s="29"/>
      <c r="CS50" s="29"/>
      <c r="CT50" s="29"/>
      <c r="CU50" s="29"/>
      <c r="CV50" s="29"/>
      <c r="CW50" s="29"/>
      <c r="CX50" s="29"/>
      <c r="CY50" s="29"/>
      <c r="CZ50" s="29"/>
      <c r="DA50" s="29"/>
      <c r="DB50" s="29"/>
      <c r="DC50" s="29"/>
      <c r="DD50" s="29"/>
      <c r="DE50" s="29"/>
      <c r="DF50" s="29"/>
      <c r="DG50" s="29"/>
      <c r="DH50" s="29"/>
      <c r="DI50" s="29"/>
      <c r="DJ50" s="29"/>
      <c r="DK50" s="29"/>
      <c r="DL50" s="29"/>
      <c r="DM50" s="29"/>
      <c r="DN50" s="29"/>
      <c r="DO50" s="29"/>
      <c r="DP50" s="29"/>
      <c r="DQ50" s="29"/>
      <c r="DR50" s="29"/>
      <c r="DS50" s="29"/>
      <c r="DT50" s="29"/>
      <c r="DU50" s="29"/>
      <c r="DV50" s="29"/>
      <c r="DW50" s="29"/>
      <c r="DX50" s="29"/>
      <c r="DY50" s="29"/>
      <c r="DZ50" s="29"/>
      <c r="EA50" s="29"/>
      <c r="EB50" s="29"/>
      <c r="EC50" s="29"/>
      <c r="ED50" s="29"/>
      <c r="EE50" s="29"/>
      <c r="EF50" s="29"/>
      <c r="EG50" s="29"/>
      <c r="EH50" s="29"/>
      <c r="EI50" s="29"/>
      <c r="EJ50" s="29"/>
      <c r="EK50" s="29"/>
      <c r="EL50" s="29"/>
      <c r="EM50" s="29"/>
    </row>
    <row r="51" spans="1:143" s="44" customFormat="1" ht="24.95" customHeight="1" x14ac:dyDescent="0.3">
      <c r="A51" s="98"/>
      <c r="B51" s="20">
        <f t="shared" si="4"/>
        <v>3</v>
      </c>
      <c r="C51" s="31"/>
      <c r="D51" s="22" t="s">
        <v>54</v>
      </c>
      <c r="E51" s="23">
        <v>100</v>
      </c>
      <c r="F51" s="24"/>
      <c r="G51" s="28" t="s">
        <v>23</v>
      </c>
      <c r="H51" s="54" t="str">
        <f t="shared" si="5"/>
        <v/>
      </c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  <c r="BK51" s="29"/>
      <c r="BL51" s="29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29"/>
      <c r="CA51" s="29"/>
      <c r="CB51" s="29"/>
      <c r="CC51" s="29"/>
      <c r="CD51" s="29"/>
      <c r="CE51" s="29"/>
      <c r="CF51" s="29"/>
      <c r="CG51" s="29"/>
      <c r="CH51" s="29"/>
      <c r="CI51" s="29"/>
      <c r="CJ51" s="29"/>
      <c r="CK51" s="29"/>
      <c r="CL51" s="29"/>
      <c r="CM51" s="29"/>
      <c r="CN51" s="29"/>
      <c r="CO51" s="29"/>
      <c r="CP51" s="29"/>
      <c r="CQ51" s="29"/>
      <c r="CR51" s="29"/>
      <c r="CS51" s="29"/>
      <c r="CT51" s="29"/>
      <c r="CU51" s="29"/>
      <c r="CV51" s="29"/>
      <c r="CW51" s="29"/>
      <c r="CX51" s="29"/>
      <c r="CY51" s="29"/>
      <c r="CZ51" s="29"/>
      <c r="DA51" s="29"/>
      <c r="DB51" s="29"/>
      <c r="DC51" s="29"/>
      <c r="DD51" s="29"/>
      <c r="DE51" s="29"/>
      <c r="DF51" s="29"/>
      <c r="DG51" s="29"/>
      <c r="DH51" s="29"/>
      <c r="DI51" s="29"/>
      <c r="DJ51" s="29"/>
      <c r="DK51" s="29"/>
      <c r="DL51" s="29"/>
      <c r="DM51" s="29"/>
      <c r="DN51" s="29"/>
      <c r="DO51" s="29"/>
      <c r="DP51" s="29"/>
      <c r="DQ51" s="29"/>
      <c r="DR51" s="29"/>
      <c r="DS51" s="29"/>
      <c r="DT51" s="29"/>
      <c r="DU51" s="29"/>
      <c r="DV51" s="29"/>
      <c r="DW51" s="29"/>
      <c r="DX51" s="29"/>
      <c r="DY51" s="29"/>
      <c r="DZ51" s="29"/>
      <c r="EA51" s="29"/>
      <c r="EB51" s="29"/>
      <c r="EC51" s="29"/>
      <c r="ED51" s="29"/>
      <c r="EE51" s="29"/>
      <c r="EF51" s="29"/>
      <c r="EG51" s="29"/>
      <c r="EH51" s="29"/>
      <c r="EI51" s="29"/>
      <c r="EJ51" s="29"/>
      <c r="EK51" s="29"/>
      <c r="EL51" s="29"/>
      <c r="EM51" s="29"/>
    </row>
    <row r="52" spans="1:143" s="44" customFormat="1" ht="24.95" customHeight="1" x14ac:dyDescent="0.3">
      <c r="A52" s="98"/>
      <c r="B52" s="20">
        <f t="shared" si="4"/>
        <v>4</v>
      </c>
      <c r="C52" s="31"/>
      <c r="D52" s="22" t="s">
        <v>55</v>
      </c>
      <c r="E52" s="23">
        <v>100</v>
      </c>
      <c r="F52" s="24"/>
      <c r="G52" s="25" t="s">
        <v>23</v>
      </c>
      <c r="H52" s="54" t="str">
        <f t="shared" si="5"/>
        <v/>
      </c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  <c r="CI52" s="29"/>
      <c r="CJ52" s="29"/>
      <c r="CK52" s="29"/>
      <c r="CL52" s="29"/>
      <c r="CM52" s="29"/>
      <c r="CN52" s="29"/>
      <c r="CO52" s="29"/>
      <c r="CP52" s="29"/>
      <c r="CQ52" s="29"/>
      <c r="CR52" s="29"/>
      <c r="CS52" s="29"/>
      <c r="CT52" s="29"/>
      <c r="CU52" s="29"/>
      <c r="CV52" s="29"/>
      <c r="CW52" s="29"/>
      <c r="CX52" s="29"/>
      <c r="CY52" s="29"/>
      <c r="CZ52" s="29"/>
      <c r="DA52" s="29"/>
      <c r="DB52" s="29"/>
      <c r="DC52" s="29"/>
      <c r="DD52" s="29"/>
      <c r="DE52" s="29"/>
      <c r="DF52" s="29"/>
      <c r="DG52" s="29"/>
      <c r="DH52" s="29"/>
      <c r="DI52" s="29"/>
      <c r="DJ52" s="29"/>
      <c r="DK52" s="2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29"/>
      <c r="EB52" s="29"/>
      <c r="EC52" s="29"/>
      <c r="ED52" s="29"/>
      <c r="EE52" s="29"/>
      <c r="EF52" s="29"/>
      <c r="EG52" s="29"/>
      <c r="EH52" s="29"/>
      <c r="EI52" s="29"/>
      <c r="EJ52" s="29"/>
      <c r="EK52" s="29"/>
      <c r="EL52" s="29"/>
      <c r="EM52" s="29"/>
    </row>
    <row r="53" spans="1:143" s="44" customFormat="1" ht="24.95" customHeight="1" x14ac:dyDescent="0.3">
      <c r="A53" s="98"/>
      <c r="B53" s="20">
        <f t="shared" si="4"/>
        <v>5</v>
      </c>
      <c r="C53" s="31"/>
      <c r="D53" s="22" t="s">
        <v>56</v>
      </c>
      <c r="E53" s="23">
        <v>100</v>
      </c>
      <c r="F53" s="24">
        <f>IF(F49="","",F49)</f>
        <v>0</v>
      </c>
      <c r="G53" s="25" t="s">
        <v>9</v>
      </c>
      <c r="H53" s="54" t="str">
        <f t="shared" si="5"/>
        <v/>
      </c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29"/>
      <c r="CA53" s="29"/>
      <c r="CB53" s="29"/>
      <c r="CC53" s="29"/>
      <c r="CD53" s="29"/>
      <c r="CE53" s="29"/>
      <c r="CF53" s="29"/>
      <c r="CG53" s="29"/>
      <c r="CH53" s="29"/>
      <c r="CI53" s="29"/>
      <c r="CJ53" s="29"/>
      <c r="CK53" s="29"/>
      <c r="CL53" s="29"/>
      <c r="CM53" s="29"/>
      <c r="CN53" s="29"/>
      <c r="CO53" s="29"/>
      <c r="CP53" s="29"/>
      <c r="CQ53" s="29"/>
      <c r="CR53" s="29"/>
      <c r="CS53" s="29"/>
      <c r="CT53" s="29"/>
      <c r="CU53" s="29"/>
      <c r="CV53" s="29"/>
      <c r="CW53" s="29"/>
      <c r="CX53" s="29"/>
      <c r="CY53" s="29"/>
      <c r="CZ53" s="29"/>
      <c r="DA53" s="29"/>
      <c r="DB53" s="29"/>
      <c r="DC53" s="29"/>
      <c r="DD53" s="29"/>
      <c r="DE53" s="29"/>
      <c r="DF53" s="29"/>
      <c r="DG53" s="29"/>
      <c r="DH53" s="29"/>
      <c r="DI53" s="29"/>
      <c r="DJ53" s="29"/>
      <c r="DK53" s="2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29"/>
      <c r="EB53" s="29"/>
      <c r="EC53" s="29"/>
      <c r="ED53" s="29"/>
      <c r="EE53" s="29"/>
      <c r="EF53" s="29"/>
      <c r="EG53" s="29"/>
      <c r="EH53" s="29"/>
      <c r="EI53" s="29"/>
      <c r="EJ53" s="29"/>
      <c r="EK53" s="29"/>
      <c r="EL53" s="29"/>
      <c r="EM53" s="29"/>
    </row>
    <row r="54" spans="1:143" s="44" customFormat="1" ht="24.95" customHeight="1" x14ac:dyDescent="0.3">
      <c r="A54" s="98"/>
      <c r="B54" s="20">
        <f t="shared" si="4"/>
        <v>6</v>
      </c>
      <c r="C54" s="21"/>
      <c r="D54" s="22" t="s">
        <v>38</v>
      </c>
      <c r="E54" s="23">
        <v>100</v>
      </c>
      <c r="F54" s="24">
        <f>IF(F49="","",F49)</f>
        <v>0</v>
      </c>
      <c r="G54" s="25" t="s">
        <v>9</v>
      </c>
      <c r="H54" s="54" t="str">
        <f t="shared" si="5"/>
        <v/>
      </c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29"/>
      <c r="CA54" s="29"/>
      <c r="CB54" s="29"/>
      <c r="CC54" s="29"/>
      <c r="CD54" s="29"/>
      <c r="CE54" s="29"/>
      <c r="CF54" s="29"/>
      <c r="CG54" s="29"/>
      <c r="CH54" s="29"/>
      <c r="CI54" s="29"/>
      <c r="CJ54" s="29"/>
      <c r="CK54" s="29"/>
      <c r="CL54" s="29"/>
      <c r="CM54" s="29"/>
      <c r="CN54" s="29"/>
      <c r="CO54" s="29"/>
      <c r="CP54" s="29"/>
      <c r="CQ54" s="29"/>
      <c r="CR54" s="29"/>
      <c r="CS54" s="29"/>
      <c r="CT54" s="29"/>
      <c r="CU54" s="29"/>
      <c r="CV54" s="29"/>
      <c r="CW54" s="29"/>
      <c r="CX54" s="29"/>
      <c r="CY54" s="29"/>
      <c r="CZ54" s="29"/>
      <c r="DA54" s="29"/>
      <c r="DB54" s="29"/>
      <c r="DC54" s="29"/>
      <c r="DD54" s="29"/>
      <c r="DE54" s="29"/>
      <c r="DF54" s="29"/>
      <c r="DG54" s="29"/>
      <c r="DH54" s="29"/>
      <c r="DI54" s="29"/>
      <c r="DJ54" s="29"/>
      <c r="DK54" s="29"/>
      <c r="DL54" s="29"/>
      <c r="DM54" s="29"/>
      <c r="DN54" s="29"/>
      <c r="DO54" s="29"/>
      <c r="DP54" s="29"/>
      <c r="DQ54" s="29"/>
      <c r="DR54" s="29"/>
      <c r="DS54" s="29"/>
      <c r="DT54" s="29"/>
      <c r="DU54" s="29"/>
      <c r="DV54" s="29"/>
      <c r="DW54" s="29"/>
      <c r="DX54" s="29"/>
      <c r="DY54" s="29"/>
      <c r="DZ54" s="29"/>
      <c r="EA54" s="29"/>
      <c r="EB54" s="29"/>
      <c r="EC54" s="29"/>
      <c r="ED54" s="29"/>
      <c r="EE54" s="29"/>
      <c r="EF54" s="29"/>
      <c r="EG54" s="29"/>
      <c r="EH54" s="29"/>
      <c r="EI54" s="29"/>
      <c r="EJ54" s="29"/>
      <c r="EK54" s="29"/>
      <c r="EL54" s="29"/>
      <c r="EM54" s="29"/>
    </row>
    <row r="55" spans="1:143" s="30" customFormat="1" ht="24.95" customHeight="1" x14ac:dyDescent="0.3">
      <c r="A55" s="98"/>
      <c r="B55" s="20">
        <f t="shared" si="4"/>
        <v>7</v>
      </c>
      <c r="C55" s="21"/>
      <c r="D55" s="22" t="s">
        <v>46</v>
      </c>
      <c r="E55" s="23">
        <v>100</v>
      </c>
      <c r="F55" s="24"/>
      <c r="G55" s="25" t="s">
        <v>23</v>
      </c>
      <c r="H55" s="54" t="str">
        <f t="shared" si="5"/>
        <v/>
      </c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29"/>
      <c r="CA55" s="29"/>
      <c r="CB55" s="29"/>
      <c r="CC55" s="29"/>
      <c r="CD55" s="29"/>
      <c r="CE55" s="29"/>
      <c r="CF55" s="29"/>
      <c r="CG55" s="29"/>
      <c r="CH55" s="29"/>
      <c r="CI55" s="29"/>
      <c r="CJ55" s="29"/>
      <c r="CK55" s="29"/>
      <c r="CL55" s="29"/>
      <c r="CM55" s="29"/>
      <c r="CN55" s="29"/>
      <c r="CO55" s="29"/>
      <c r="CP55" s="29"/>
      <c r="CQ55" s="29"/>
      <c r="CR55" s="29"/>
      <c r="CS55" s="29"/>
      <c r="CT55" s="29"/>
      <c r="CU55" s="29"/>
      <c r="CV55" s="29"/>
      <c r="CW55" s="29"/>
      <c r="CX55" s="29"/>
      <c r="CY55" s="29"/>
      <c r="CZ55" s="29"/>
      <c r="DA55" s="29"/>
      <c r="DB55" s="29"/>
      <c r="DC55" s="29"/>
      <c r="DD55" s="29"/>
      <c r="DE55" s="29"/>
      <c r="DF55" s="29"/>
      <c r="DG55" s="29"/>
      <c r="DH55" s="29"/>
      <c r="DI55" s="29"/>
      <c r="DJ55" s="29"/>
      <c r="DK55" s="29"/>
      <c r="DL55" s="29"/>
      <c r="DM55" s="29"/>
      <c r="DN55" s="29"/>
      <c r="DO55" s="29"/>
      <c r="DP55" s="29"/>
      <c r="DQ55" s="29"/>
      <c r="DR55" s="29"/>
      <c r="DS55" s="29"/>
      <c r="DT55" s="29"/>
      <c r="DU55" s="29"/>
      <c r="DV55" s="29"/>
      <c r="DW55" s="29"/>
      <c r="DX55" s="29"/>
      <c r="DY55" s="29"/>
      <c r="DZ55" s="29"/>
      <c r="EA55" s="29"/>
      <c r="EB55" s="29"/>
      <c r="EC55" s="29"/>
      <c r="ED55" s="29"/>
      <c r="EE55" s="29"/>
      <c r="EF55" s="29"/>
      <c r="EG55" s="29"/>
      <c r="EH55" s="29"/>
      <c r="EI55" s="29"/>
      <c r="EJ55" s="29"/>
      <c r="EK55" s="29"/>
      <c r="EL55" s="29"/>
      <c r="EM55" s="29"/>
    </row>
    <row r="56" spans="1:143" s="44" customFormat="1" ht="24.95" customHeight="1" x14ac:dyDescent="0.3">
      <c r="A56" s="98"/>
      <c r="B56" s="20">
        <f t="shared" si="4"/>
        <v>8</v>
      </c>
      <c r="C56" s="31"/>
      <c r="D56" s="22" t="s">
        <v>29</v>
      </c>
      <c r="E56" s="23">
        <v>100</v>
      </c>
      <c r="F56" s="24">
        <f>IF(F49="","",F49)</f>
        <v>0</v>
      </c>
      <c r="G56" s="25" t="s">
        <v>9</v>
      </c>
      <c r="H56" s="54" t="str">
        <f t="shared" si="5"/>
        <v/>
      </c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29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29"/>
      <c r="CA56" s="29"/>
      <c r="CB56" s="29"/>
      <c r="CC56" s="29"/>
      <c r="CD56" s="29"/>
      <c r="CE56" s="29"/>
      <c r="CF56" s="29"/>
      <c r="CG56" s="29"/>
      <c r="CH56" s="29"/>
      <c r="CI56" s="29"/>
      <c r="CJ56" s="29"/>
      <c r="CK56" s="29"/>
      <c r="CL56" s="29"/>
      <c r="CM56" s="29"/>
      <c r="CN56" s="29"/>
      <c r="CO56" s="29"/>
      <c r="CP56" s="29"/>
      <c r="CQ56" s="29"/>
      <c r="CR56" s="29"/>
      <c r="CS56" s="29"/>
      <c r="CT56" s="29"/>
      <c r="CU56" s="29"/>
      <c r="CV56" s="29"/>
      <c r="CW56" s="29"/>
      <c r="CX56" s="29"/>
      <c r="CY56" s="29"/>
      <c r="CZ56" s="29"/>
      <c r="DA56" s="29"/>
      <c r="DB56" s="29"/>
      <c r="DC56" s="29"/>
      <c r="DD56" s="29"/>
      <c r="DE56" s="29"/>
      <c r="DF56" s="29"/>
      <c r="DG56" s="29"/>
      <c r="DH56" s="29"/>
      <c r="DI56" s="29"/>
      <c r="DJ56" s="29"/>
      <c r="DK56" s="29"/>
      <c r="DL56" s="29"/>
      <c r="DM56" s="29"/>
      <c r="DN56" s="29"/>
      <c r="DO56" s="29"/>
      <c r="DP56" s="29"/>
      <c r="DQ56" s="29"/>
      <c r="DR56" s="29"/>
      <c r="DS56" s="29"/>
      <c r="DT56" s="29"/>
      <c r="DU56" s="29"/>
      <c r="DV56" s="29"/>
      <c r="DW56" s="29"/>
      <c r="DX56" s="29"/>
      <c r="DY56" s="29"/>
      <c r="DZ56" s="29"/>
      <c r="EA56" s="29"/>
      <c r="EB56" s="29"/>
      <c r="EC56" s="29"/>
      <c r="ED56" s="29"/>
      <c r="EE56" s="29"/>
      <c r="EF56" s="29"/>
      <c r="EG56" s="29"/>
      <c r="EH56" s="29"/>
      <c r="EI56" s="29"/>
      <c r="EJ56" s="29"/>
      <c r="EK56" s="29"/>
      <c r="EL56" s="29"/>
      <c r="EM56" s="29"/>
    </row>
    <row r="57" spans="1:143" s="44" customFormat="1" ht="24.95" customHeight="1" x14ac:dyDescent="0.3">
      <c r="A57" s="98"/>
      <c r="B57" s="20">
        <f t="shared" si="4"/>
        <v>9</v>
      </c>
      <c r="C57" s="31"/>
      <c r="D57" s="22" t="s">
        <v>37</v>
      </c>
      <c r="E57" s="23">
        <v>100</v>
      </c>
      <c r="F57" s="24">
        <f>IF(F49="","",F49)</f>
        <v>0</v>
      </c>
      <c r="G57" s="25" t="s">
        <v>9</v>
      </c>
      <c r="H57" s="54" t="str">
        <f t="shared" si="5"/>
        <v/>
      </c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29"/>
      <c r="BE57" s="29"/>
      <c r="BF57" s="29"/>
      <c r="BG57" s="29"/>
      <c r="BH57" s="29"/>
      <c r="BI57" s="29"/>
      <c r="BJ57" s="29"/>
      <c r="BK57" s="29"/>
      <c r="BL57" s="29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29"/>
      <c r="CA57" s="29"/>
      <c r="CB57" s="29"/>
      <c r="CC57" s="29"/>
      <c r="CD57" s="29"/>
      <c r="CE57" s="29"/>
      <c r="CF57" s="29"/>
      <c r="CG57" s="29"/>
      <c r="CH57" s="29"/>
      <c r="CI57" s="29"/>
      <c r="CJ57" s="29"/>
      <c r="CK57" s="29"/>
      <c r="CL57" s="29"/>
      <c r="CM57" s="29"/>
      <c r="CN57" s="29"/>
      <c r="CO57" s="29"/>
      <c r="CP57" s="29"/>
      <c r="CQ57" s="29"/>
      <c r="CR57" s="29"/>
      <c r="CS57" s="29"/>
      <c r="CT57" s="29"/>
      <c r="CU57" s="29"/>
      <c r="CV57" s="29"/>
      <c r="CW57" s="29"/>
      <c r="CX57" s="29"/>
      <c r="CY57" s="29"/>
      <c r="CZ57" s="29"/>
      <c r="DA57" s="29"/>
      <c r="DB57" s="29"/>
      <c r="DC57" s="29"/>
      <c r="DD57" s="29"/>
      <c r="DE57" s="29"/>
      <c r="DF57" s="29"/>
      <c r="DG57" s="29"/>
      <c r="DH57" s="29"/>
      <c r="DI57" s="29"/>
      <c r="DJ57" s="29"/>
      <c r="DK57" s="29"/>
      <c r="DL57" s="29"/>
      <c r="DM57" s="29"/>
      <c r="DN57" s="29"/>
      <c r="DO57" s="29"/>
      <c r="DP57" s="29"/>
      <c r="DQ57" s="29"/>
      <c r="DR57" s="29"/>
      <c r="DS57" s="29"/>
      <c r="DT57" s="29"/>
      <c r="DU57" s="29"/>
      <c r="DV57" s="29"/>
      <c r="DW57" s="29"/>
      <c r="DX57" s="29"/>
      <c r="DY57" s="29"/>
      <c r="DZ57" s="29"/>
      <c r="EA57" s="29"/>
      <c r="EB57" s="29"/>
      <c r="EC57" s="29"/>
      <c r="ED57" s="29"/>
      <c r="EE57" s="29"/>
      <c r="EF57" s="29"/>
      <c r="EG57" s="29"/>
      <c r="EH57" s="29"/>
      <c r="EI57" s="29"/>
      <c r="EJ57" s="29"/>
      <c r="EK57" s="29"/>
      <c r="EL57" s="29"/>
      <c r="EM57" s="29"/>
    </row>
    <row r="58" spans="1:143" s="44" customFormat="1" ht="24.95" customHeight="1" x14ac:dyDescent="0.3">
      <c r="A58" s="98"/>
      <c r="B58" s="20">
        <f t="shared" si="4"/>
        <v>10</v>
      </c>
      <c r="C58" s="31"/>
      <c r="D58" s="22" t="s">
        <v>57</v>
      </c>
      <c r="E58" s="23">
        <v>100</v>
      </c>
      <c r="F58" s="24">
        <f>IF(F49="","",F49)</f>
        <v>0</v>
      </c>
      <c r="G58" s="28" t="s">
        <v>9</v>
      </c>
      <c r="H58" s="54" t="str">
        <f t="shared" si="5"/>
        <v/>
      </c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  <c r="BH58" s="29"/>
      <c r="BI58" s="29"/>
      <c r="BJ58" s="29"/>
      <c r="BK58" s="29"/>
      <c r="BL58" s="29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29"/>
      <c r="CA58" s="29"/>
      <c r="CB58" s="29"/>
      <c r="CC58" s="29"/>
      <c r="CD58" s="29"/>
      <c r="CE58" s="29"/>
      <c r="CF58" s="29"/>
      <c r="CG58" s="29"/>
      <c r="CH58" s="29"/>
      <c r="CI58" s="29"/>
      <c r="CJ58" s="29"/>
      <c r="CK58" s="29"/>
      <c r="CL58" s="29"/>
      <c r="CM58" s="29"/>
      <c r="CN58" s="29"/>
      <c r="CO58" s="29"/>
      <c r="CP58" s="29"/>
      <c r="CQ58" s="29"/>
      <c r="CR58" s="29"/>
      <c r="CS58" s="29"/>
      <c r="CT58" s="29"/>
      <c r="CU58" s="29"/>
      <c r="CV58" s="29"/>
      <c r="CW58" s="29"/>
      <c r="CX58" s="29"/>
      <c r="CY58" s="29"/>
      <c r="CZ58" s="29"/>
      <c r="DA58" s="29"/>
      <c r="DB58" s="29"/>
      <c r="DC58" s="29"/>
      <c r="DD58" s="29"/>
      <c r="DE58" s="29"/>
      <c r="DF58" s="29"/>
      <c r="DG58" s="29"/>
      <c r="DH58" s="29"/>
      <c r="DI58" s="29"/>
      <c r="DJ58" s="29"/>
      <c r="DK58" s="29"/>
      <c r="DL58" s="29"/>
      <c r="DM58" s="29"/>
      <c r="DN58" s="29"/>
      <c r="DO58" s="29"/>
      <c r="DP58" s="29"/>
      <c r="DQ58" s="29"/>
      <c r="DR58" s="29"/>
      <c r="DS58" s="29"/>
      <c r="DT58" s="29"/>
      <c r="DU58" s="29"/>
      <c r="DV58" s="29"/>
      <c r="DW58" s="29"/>
      <c r="DX58" s="29"/>
      <c r="DY58" s="29"/>
      <c r="DZ58" s="29"/>
      <c r="EA58" s="29"/>
      <c r="EB58" s="29"/>
      <c r="EC58" s="29"/>
      <c r="ED58" s="29"/>
      <c r="EE58" s="29"/>
      <c r="EF58" s="29"/>
      <c r="EG58" s="29"/>
      <c r="EH58" s="29"/>
      <c r="EI58" s="29"/>
      <c r="EJ58" s="29"/>
      <c r="EK58" s="29"/>
      <c r="EL58" s="29"/>
      <c r="EM58" s="29"/>
    </row>
    <row r="59" spans="1:143" s="44" customFormat="1" ht="24.95" customHeight="1" x14ac:dyDescent="0.3">
      <c r="A59" s="98"/>
      <c r="B59" s="20">
        <f t="shared" si="4"/>
        <v>11</v>
      </c>
      <c r="C59" s="31"/>
      <c r="D59" s="22" t="s">
        <v>58</v>
      </c>
      <c r="E59" s="23">
        <v>100</v>
      </c>
      <c r="F59" s="24">
        <f>IF(F49="","",F49)</f>
        <v>0</v>
      </c>
      <c r="G59" s="28" t="s">
        <v>9</v>
      </c>
      <c r="H59" s="54" t="str">
        <f t="shared" si="5"/>
        <v/>
      </c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</row>
    <row r="60" spans="1:143" s="44" customFormat="1" ht="24.95" customHeight="1" x14ac:dyDescent="0.3">
      <c r="A60" s="98"/>
      <c r="B60" s="20">
        <f t="shared" si="4"/>
        <v>12</v>
      </c>
      <c r="C60" s="31"/>
      <c r="D60" s="22" t="s">
        <v>59</v>
      </c>
      <c r="E60" s="23">
        <v>100</v>
      </c>
      <c r="F60" s="24">
        <f>IF(F49="","",F49)</f>
        <v>0</v>
      </c>
      <c r="G60" s="28" t="s">
        <v>9</v>
      </c>
      <c r="H60" s="54" t="str">
        <f t="shared" si="5"/>
        <v/>
      </c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29"/>
      <c r="CI60" s="29"/>
      <c r="CJ60" s="29"/>
      <c r="CK60" s="29"/>
      <c r="CL60" s="29"/>
      <c r="CM60" s="29"/>
      <c r="CN60" s="29"/>
      <c r="CO60" s="29"/>
      <c r="CP60" s="29"/>
      <c r="CQ60" s="29"/>
      <c r="CR60" s="29"/>
      <c r="CS60" s="29"/>
      <c r="CT60" s="29"/>
      <c r="CU60" s="29"/>
      <c r="CV60" s="29"/>
      <c r="CW60" s="29"/>
      <c r="CX60" s="29"/>
      <c r="CY60" s="29"/>
      <c r="CZ60" s="29"/>
      <c r="DA60" s="29"/>
      <c r="DB60" s="29"/>
      <c r="DC60" s="29"/>
      <c r="DD60" s="29"/>
      <c r="DE60" s="29"/>
      <c r="DF60" s="29"/>
      <c r="DG60" s="29"/>
      <c r="DH60" s="29"/>
      <c r="DI60" s="29"/>
      <c r="DJ60" s="29"/>
      <c r="DK60" s="29"/>
      <c r="DL60" s="29"/>
      <c r="DM60" s="29"/>
      <c r="DN60" s="29"/>
      <c r="DO60" s="29"/>
      <c r="DP60" s="29"/>
      <c r="DQ60" s="29"/>
      <c r="DR60" s="29"/>
      <c r="DS60" s="29"/>
      <c r="DT60" s="29"/>
      <c r="DU60" s="29"/>
      <c r="DV60" s="29"/>
      <c r="DW60" s="29"/>
      <c r="DX60" s="29"/>
      <c r="DY60" s="29"/>
      <c r="DZ60" s="29"/>
      <c r="EA60" s="29"/>
      <c r="EB60" s="29"/>
      <c r="EC60" s="29"/>
      <c r="ED60" s="29"/>
      <c r="EE60" s="29"/>
      <c r="EF60" s="29"/>
      <c r="EG60" s="29"/>
      <c r="EH60" s="29"/>
      <c r="EI60" s="29"/>
      <c r="EJ60" s="29"/>
      <c r="EK60" s="29"/>
      <c r="EL60" s="29"/>
      <c r="EM60" s="29"/>
    </row>
    <row r="61" spans="1:143" s="44" customFormat="1" ht="24.95" customHeight="1" x14ac:dyDescent="0.3">
      <c r="A61" s="98"/>
      <c r="B61" s="20">
        <f t="shared" si="4"/>
        <v>13</v>
      </c>
      <c r="C61" s="21"/>
      <c r="D61" s="22" t="s">
        <v>40</v>
      </c>
      <c r="E61" s="23">
        <v>100</v>
      </c>
      <c r="F61" s="24">
        <f>IF(F49="","",F49)</f>
        <v>0</v>
      </c>
      <c r="G61" s="25" t="s">
        <v>9</v>
      </c>
      <c r="H61" s="54" t="str">
        <f t="shared" si="5"/>
        <v/>
      </c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29"/>
      <c r="CA61" s="29"/>
      <c r="CB61" s="29"/>
      <c r="CC61" s="29"/>
      <c r="CD61" s="29"/>
      <c r="CE61" s="29"/>
      <c r="CF61" s="29"/>
      <c r="CG61" s="29"/>
      <c r="CH61" s="29"/>
      <c r="CI61" s="29"/>
      <c r="CJ61" s="29"/>
      <c r="CK61" s="29"/>
      <c r="CL61" s="29"/>
      <c r="CM61" s="29"/>
      <c r="CN61" s="29"/>
      <c r="CO61" s="29"/>
      <c r="CP61" s="29"/>
      <c r="CQ61" s="29"/>
      <c r="CR61" s="29"/>
      <c r="CS61" s="29"/>
      <c r="CT61" s="29"/>
      <c r="CU61" s="29"/>
      <c r="CV61" s="29"/>
      <c r="CW61" s="29"/>
      <c r="CX61" s="29"/>
      <c r="CY61" s="29"/>
      <c r="CZ61" s="29"/>
      <c r="DA61" s="29"/>
      <c r="DB61" s="29"/>
      <c r="DC61" s="29"/>
      <c r="DD61" s="29"/>
      <c r="DE61" s="29"/>
      <c r="DF61" s="29"/>
      <c r="DG61" s="29"/>
      <c r="DH61" s="29"/>
      <c r="DI61" s="29"/>
      <c r="DJ61" s="29"/>
      <c r="DK61" s="29"/>
      <c r="DL61" s="29"/>
      <c r="DM61" s="29"/>
      <c r="DN61" s="29"/>
      <c r="DO61" s="29"/>
      <c r="DP61" s="29"/>
      <c r="DQ61" s="29"/>
      <c r="DR61" s="29"/>
      <c r="DS61" s="29"/>
      <c r="DT61" s="29"/>
      <c r="DU61" s="29"/>
      <c r="DV61" s="29"/>
      <c r="DW61" s="29"/>
      <c r="DX61" s="29"/>
      <c r="DY61" s="29"/>
      <c r="DZ61" s="29"/>
      <c r="EA61" s="29"/>
      <c r="EB61" s="29"/>
      <c r="EC61" s="29"/>
      <c r="ED61" s="29"/>
      <c r="EE61" s="29"/>
      <c r="EF61" s="29"/>
      <c r="EG61" s="29"/>
      <c r="EH61" s="29"/>
      <c r="EI61" s="29"/>
      <c r="EJ61" s="29"/>
      <c r="EK61" s="29"/>
      <c r="EL61" s="29"/>
      <c r="EM61" s="29"/>
    </row>
    <row r="62" spans="1:143" s="44" customFormat="1" ht="24.95" customHeight="1" x14ac:dyDescent="0.3">
      <c r="A62" s="98"/>
      <c r="B62" s="20">
        <f t="shared" si="4"/>
        <v>14</v>
      </c>
      <c r="C62" s="21"/>
      <c r="D62" s="22" t="s">
        <v>60</v>
      </c>
      <c r="E62" s="23">
        <v>100</v>
      </c>
      <c r="F62" s="24">
        <f>IF(F49="","",F49)</f>
        <v>0</v>
      </c>
      <c r="G62" s="43" t="s">
        <v>9</v>
      </c>
      <c r="H62" s="54" t="str">
        <f t="shared" si="5"/>
        <v/>
      </c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29"/>
      <c r="CA62" s="29"/>
      <c r="CB62" s="29"/>
      <c r="CC62" s="29"/>
      <c r="CD62" s="29"/>
      <c r="CE62" s="29"/>
      <c r="CF62" s="29"/>
      <c r="CG62" s="29"/>
      <c r="CH62" s="29"/>
      <c r="CI62" s="29"/>
      <c r="CJ62" s="29"/>
      <c r="CK62" s="29"/>
      <c r="CL62" s="29"/>
      <c r="CM62" s="29"/>
      <c r="CN62" s="29"/>
      <c r="CO62" s="29"/>
      <c r="CP62" s="29"/>
      <c r="CQ62" s="29"/>
      <c r="CR62" s="29"/>
      <c r="CS62" s="29"/>
      <c r="CT62" s="29"/>
      <c r="CU62" s="29"/>
      <c r="CV62" s="29"/>
      <c r="CW62" s="29"/>
      <c r="CX62" s="29"/>
      <c r="CY62" s="29"/>
      <c r="CZ62" s="29"/>
      <c r="DA62" s="29"/>
      <c r="DB62" s="29"/>
      <c r="DC62" s="29"/>
      <c r="DD62" s="29"/>
      <c r="DE62" s="29"/>
      <c r="DF62" s="29"/>
      <c r="DG62" s="29"/>
      <c r="DH62" s="29"/>
      <c r="DI62" s="29"/>
      <c r="DJ62" s="29"/>
      <c r="DK62" s="29"/>
      <c r="DL62" s="29"/>
      <c r="DM62" s="29"/>
      <c r="DN62" s="29"/>
      <c r="DO62" s="29"/>
      <c r="DP62" s="29"/>
      <c r="DQ62" s="29"/>
      <c r="DR62" s="29"/>
      <c r="DS62" s="29"/>
      <c r="DT62" s="29"/>
      <c r="DU62" s="29"/>
      <c r="DV62" s="29"/>
      <c r="DW62" s="29"/>
      <c r="DX62" s="29"/>
      <c r="DY62" s="29"/>
      <c r="DZ62" s="29"/>
      <c r="EA62" s="29"/>
      <c r="EB62" s="29"/>
      <c r="EC62" s="29"/>
      <c r="ED62" s="29"/>
      <c r="EE62" s="29"/>
      <c r="EF62" s="29"/>
      <c r="EG62" s="29"/>
      <c r="EH62" s="29"/>
      <c r="EI62" s="29"/>
      <c r="EJ62" s="29"/>
      <c r="EK62" s="29"/>
      <c r="EL62" s="29"/>
      <c r="EM62" s="29"/>
    </row>
    <row r="63" spans="1:143" s="44" customFormat="1" ht="24.95" customHeight="1" x14ac:dyDescent="0.3">
      <c r="A63" s="98"/>
      <c r="B63" s="20">
        <f t="shared" si="4"/>
        <v>15</v>
      </c>
      <c r="C63" s="31"/>
      <c r="D63" s="55" t="s">
        <v>61</v>
      </c>
      <c r="E63" s="23">
        <v>100</v>
      </c>
      <c r="F63" s="24">
        <f>IF(F49="","",F49)</f>
        <v>0</v>
      </c>
      <c r="G63" s="28" t="s">
        <v>9</v>
      </c>
      <c r="H63" s="54" t="str">
        <f t="shared" si="5"/>
        <v/>
      </c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9"/>
      <c r="BK63" s="29"/>
      <c r="BL63" s="29"/>
      <c r="BM63" s="29"/>
      <c r="BN63" s="29"/>
      <c r="BO63" s="29"/>
      <c r="BP63" s="29"/>
      <c r="BQ63" s="29"/>
      <c r="BR63" s="29"/>
      <c r="BS63" s="29"/>
      <c r="BT63" s="29"/>
      <c r="BU63" s="29"/>
      <c r="BV63" s="29"/>
      <c r="BW63" s="29"/>
      <c r="BX63" s="29"/>
      <c r="BY63" s="29"/>
      <c r="BZ63" s="29"/>
      <c r="CA63" s="29"/>
      <c r="CB63" s="29"/>
      <c r="CC63" s="29"/>
      <c r="CD63" s="29"/>
      <c r="CE63" s="29"/>
      <c r="CF63" s="29"/>
      <c r="CG63" s="29"/>
      <c r="CH63" s="29"/>
      <c r="CI63" s="29"/>
      <c r="CJ63" s="29"/>
      <c r="CK63" s="29"/>
      <c r="CL63" s="29"/>
      <c r="CM63" s="29"/>
      <c r="CN63" s="29"/>
      <c r="CO63" s="29"/>
      <c r="CP63" s="29"/>
      <c r="CQ63" s="29"/>
      <c r="CR63" s="29"/>
      <c r="CS63" s="29"/>
      <c r="CT63" s="29"/>
      <c r="CU63" s="29"/>
      <c r="CV63" s="29"/>
      <c r="CW63" s="29"/>
      <c r="CX63" s="29"/>
      <c r="CY63" s="29"/>
      <c r="CZ63" s="29"/>
      <c r="DA63" s="29"/>
      <c r="DB63" s="29"/>
      <c r="DC63" s="29"/>
      <c r="DD63" s="29"/>
      <c r="DE63" s="29"/>
      <c r="DF63" s="29"/>
      <c r="DG63" s="29"/>
      <c r="DH63" s="29"/>
      <c r="DI63" s="29"/>
      <c r="DJ63" s="29"/>
      <c r="DK63" s="29"/>
      <c r="DL63" s="29"/>
      <c r="DM63" s="29"/>
      <c r="DN63" s="29"/>
      <c r="DO63" s="29"/>
      <c r="DP63" s="29"/>
      <c r="DQ63" s="29"/>
      <c r="DR63" s="29"/>
      <c r="DS63" s="29"/>
      <c r="DT63" s="29"/>
      <c r="DU63" s="29"/>
      <c r="DV63" s="29"/>
      <c r="DW63" s="29"/>
      <c r="DX63" s="29"/>
      <c r="DY63" s="29"/>
      <c r="DZ63" s="29"/>
      <c r="EA63" s="29"/>
      <c r="EB63" s="29"/>
      <c r="EC63" s="29"/>
      <c r="ED63" s="29"/>
      <c r="EE63" s="29"/>
      <c r="EF63" s="29"/>
      <c r="EG63" s="29"/>
      <c r="EH63" s="29"/>
      <c r="EI63" s="29"/>
      <c r="EJ63" s="29"/>
      <c r="EK63" s="29"/>
      <c r="EL63" s="29"/>
      <c r="EM63" s="29"/>
    </row>
    <row r="64" spans="1:143" s="44" customFormat="1" ht="24.95" customHeight="1" x14ac:dyDescent="0.3">
      <c r="A64" s="98"/>
      <c r="B64" s="20">
        <f t="shared" si="4"/>
        <v>16</v>
      </c>
      <c r="C64" s="31"/>
      <c r="D64" s="22" t="s">
        <v>62</v>
      </c>
      <c r="E64" s="23">
        <v>100</v>
      </c>
      <c r="F64" s="24"/>
      <c r="G64" s="43" t="s">
        <v>33</v>
      </c>
      <c r="H64" s="54" t="str">
        <f t="shared" si="5"/>
        <v/>
      </c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29"/>
      <c r="BE64" s="29"/>
      <c r="BF64" s="29"/>
      <c r="BG64" s="29"/>
      <c r="BH64" s="29"/>
      <c r="BI64" s="29"/>
      <c r="BJ64" s="29"/>
      <c r="BK64" s="29"/>
      <c r="BL64" s="29"/>
      <c r="BM64" s="29"/>
      <c r="BN64" s="29"/>
      <c r="BO64" s="29"/>
      <c r="BP64" s="29"/>
      <c r="BQ64" s="29"/>
      <c r="BR64" s="29"/>
      <c r="BS64" s="29"/>
      <c r="BT64" s="29"/>
      <c r="BU64" s="29"/>
      <c r="BV64" s="29"/>
      <c r="BW64" s="29"/>
      <c r="BX64" s="29"/>
      <c r="BY64" s="29"/>
      <c r="BZ64" s="29"/>
      <c r="CA64" s="29"/>
      <c r="CB64" s="29"/>
      <c r="CC64" s="29"/>
      <c r="CD64" s="29"/>
      <c r="CE64" s="29"/>
      <c r="CF64" s="29"/>
      <c r="CG64" s="29"/>
      <c r="CH64" s="29"/>
      <c r="CI64" s="29"/>
      <c r="CJ64" s="29"/>
      <c r="CK64" s="29"/>
      <c r="CL64" s="29"/>
      <c r="CM64" s="29"/>
      <c r="CN64" s="29"/>
      <c r="CO64" s="29"/>
      <c r="CP64" s="29"/>
      <c r="CQ64" s="29"/>
      <c r="CR64" s="29"/>
      <c r="CS64" s="29"/>
      <c r="CT64" s="29"/>
      <c r="CU64" s="29"/>
      <c r="CV64" s="29"/>
      <c r="CW64" s="29"/>
      <c r="CX64" s="29"/>
      <c r="CY64" s="29"/>
      <c r="CZ64" s="29"/>
      <c r="DA64" s="29"/>
      <c r="DB64" s="29"/>
      <c r="DC64" s="29"/>
      <c r="DD64" s="29"/>
      <c r="DE64" s="29"/>
      <c r="DF64" s="29"/>
      <c r="DG64" s="29"/>
      <c r="DH64" s="29"/>
      <c r="DI64" s="29"/>
      <c r="DJ64" s="29"/>
      <c r="DK64" s="29"/>
      <c r="DL64" s="29"/>
      <c r="DM64" s="29"/>
      <c r="DN64" s="29"/>
      <c r="DO64" s="29"/>
      <c r="DP64" s="29"/>
      <c r="DQ64" s="29"/>
      <c r="DR64" s="29"/>
      <c r="DS64" s="29"/>
      <c r="DT64" s="29"/>
      <c r="DU64" s="29"/>
      <c r="DV64" s="29"/>
      <c r="DW64" s="29"/>
      <c r="DX64" s="29"/>
      <c r="DY64" s="29"/>
      <c r="DZ64" s="29"/>
      <c r="EA64" s="29"/>
      <c r="EB64" s="29"/>
      <c r="EC64" s="29"/>
      <c r="ED64" s="29"/>
      <c r="EE64" s="29"/>
      <c r="EF64" s="29"/>
      <c r="EG64" s="29"/>
      <c r="EH64" s="29"/>
      <c r="EI64" s="29"/>
      <c r="EJ64" s="29"/>
      <c r="EK64" s="29"/>
      <c r="EL64" s="29"/>
      <c r="EM64" s="29"/>
    </row>
    <row r="65" spans="1:143" s="44" customFormat="1" ht="24.95" customHeight="1" x14ac:dyDescent="0.3">
      <c r="A65" s="98"/>
      <c r="B65" s="20">
        <f t="shared" si="4"/>
        <v>17</v>
      </c>
      <c r="C65" s="31"/>
      <c r="D65" s="22" t="s">
        <v>63</v>
      </c>
      <c r="E65" s="23">
        <v>100</v>
      </c>
      <c r="F65" s="24"/>
      <c r="G65" s="28" t="s">
        <v>33</v>
      </c>
      <c r="H65" s="54" t="str">
        <f t="shared" si="5"/>
        <v/>
      </c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29"/>
      <c r="BE65" s="29"/>
      <c r="BF65" s="29"/>
      <c r="BG65" s="29"/>
      <c r="BH65" s="29"/>
      <c r="BI65" s="29"/>
      <c r="BJ65" s="29"/>
      <c r="BK65" s="29"/>
      <c r="BL65" s="29"/>
      <c r="BM65" s="29"/>
      <c r="BN65" s="29"/>
      <c r="BO65" s="29"/>
      <c r="BP65" s="29"/>
      <c r="BQ65" s="29"/>
      <c r="BR65" s="29"/>
      <c r="BS65" s="29"/>
      <c r="BT65" s="29"/>
      <c r="BU65" s="29"/>
      <c r="BV65" s="29"/>
      <c r="BW65" s="29"/>
      <c r="BX65" s="29"/>
      <c r="BY65" s="29"/>
      <c r="BZ65" s="29"/>
      <c r="CA65" s="29"/>
      <c r="CB65" s="29"/>
      <c r="CC65" s="29"/>
      <c r="CD65" s="29"/>
      <c r="CE65" s="29"/>
      <c r="CF65" s="29"/>
      <c r="CG65" s="29"/>
      <c r="CH65" s="29"/>
      <c r="CI65" s="29"/>
      <c r="CJ65" s="29"/>
      <c r="CK65" s="29"/>
      <c r="CL65" s="29"/>
      <c r="CM65" s="29"/>
      <c r="CN65" s="29"/>
      <c r="CO65" s="29"/>
      <c r="CP65" s="29"/>
      <c r="CQ65" s="29"/>
      <c r="CR65" s="29"/>
      <c r="CS65" s="29"/>
      <c r="CT65" s="29"/>
      <c r="CU65" s="29"/>
      <c r="CV65" s="29"/>
      <c r="CW65" s="29"/>
      <c r="CX65" s="29"/>
      <c r="CY65" s="29"/>
      <c r="CZ65" s="29"/>
      <c r="DA65" s="29"/>
      <c r="DB65" s="29"/>
      <c r="DC65" s="29"/>
      <c r="DD65" s="29"/>
      <c r="DE65" s="29"/>
      <c r="DF65" s="29"/>
      <c r="DG65" s="29"/>
      <c r="DH65" s="29"/>
      <c r="DI65" s="29"/>
      <c r="DJ65" s="29"/>
      <c r="DK65" s="29"/>
      <c r="DL65" s="29"/>
      <c r="DM65" s="29"/>
      <c r="DN65" s="29"/>
      <c r="DO65" s="29"/>
      <c r="DP65" s="29"/>
      <c r="DQ65" s="29"/>
      <c r="DR65" s="29"/>
      <c r="DS65" s="29"/>
      <c r="DT65" s="29"/>
      <c r="DU65" s="29"/>
      <c r="DV65" s="29"/>
      <c r="DW65" s="29"/>
      <c r="DX65" s="29"/>
      <c r="DY65" s="29"/>
      <c r="DZ65" s="29"/>
      <c r="EA65" s="29"/>
      <c r="EB65" s="29"/>
      <c r="EC65" s="29"/>
      <c r="ED65" s="29"/>
      <c r="EE65" s="29"/>
      <c r="EF65" s="29"/>
      <c r="EG65" s="29"/>
      <c r="EH65" s="29"/>
      <c r="EI65" s="29"/>
      <c r="EJ65" s="29"/>
      <c r="EK65" s="29"/>
      <c r="EL65" s="29"/>
      <c r="EM65" s="29"/>
    </row>
    <row r="66" spans="1:143" s="44" customFormat="1" ht="24.95" customHeight="1" x14ac:dyDescent="0.3">
      <c r="A66" s="98"/>
      <c r="B66" s="20">
        <f t="shared" si="4"/>
        <v>18</v>
      </c>
      <c r="C66" s="31"/>
      <c r="D66" s="22" t="s">
        <v>64</v>
      </c>
      <c r="E66" s="23">
        <v>100</v>
      </c>
      <c r="F66" s="24"/>
      <c r="G66" s="28" t="s">
        <v>23</v>
      </c>
      <c r="H66" s="54" t="str">
        <f t="shared" si="5"/>
        <v/>
      </c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  <c r="BA66" s="29"/>
      <c r="BB66" s="29"/>
      <c r="BC66" s="29"/>
      <c r="BD66" s="29"/>
      <c r="BE66" s="29"/>
      <c r="BF66" s="29"/>
      <c r="BG66" s="29"/>
      <c r="BH66" s="29"/>
      <c r="BI66" s="29"/>
      <c r="BJ66" s="29"/>
      <c r="BK66" s="29"/>
      <c r="BL66" s="29"/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29"/>
      <c r="CA66" s="29"/>
      <c r="CB66" s="29"/>
      <c r="CC66" s="29"/>
      <c r="CD66" s="29"/>
      <c r="CE66" s="29"/>
      <c r="CF66" s="29"/>
      <c r="CG66" s="29"/>
      <c r="CH66" s="29"/>
      <c r="CI66" s="29"/>
      <c r="CJ66" s="29"/>
      <c r="CK66" s="29"/>
      <c r="CL66" s="29"/>
      <c r="CM66" s="29"/>
      <c r="CN66" s="29"/>
      <c r="CO66" s="29"/>
      <c r="CP66" s="29"/>
      <c r="CQ66" s="29"/>
      <c r="CR66" s="29"/>
      <c r="CS66" s="29"/>
      <c r="CT66" s="29"/>
      <c r="CU66" s="29"/>
      <c r="CV66" s="29"/>
      <c r="CW66" s="29"/>
      <c r="CX66" s="29"/>
      <c r="CY66" s="29"/>
      <c r="CZ66" s="29"/>
      <c r="DA66" s="29"/>
      <c r="DB66" s="29"/>
      <c r="DC66" s="29"/>
      <c r="DD66" s="29"/>
      <c r="DE66" s="29"/>
      <c r="DF66" s="29"/>
      <c r="DG66" s="29"/>
      <c r="DH66" s="29"/>
      <c r="DI66" s="29"/>
      <c r="DJ66" s="29"/>
      <c r="DK66" s="29"/>
      <c r="DL66" s="29"/>
      <c r="DM66" s="29"/>
      <c r="DN66" s="29"/>
      <c r="DO66" s="29"/>
      <c r="DP66" s="29"/>
      <c r="DQ66" s="29"/>
      <c r="DR66" s="29"/>
      <c r="DS66" s="29"/>
      <c r="DT66" s="29"/>
      <c r="DU66" s="29"/>
      <c r="DV66" s="29"/>
      <c r="DW66" s="29"/>
      <c r="DX66" s="29"/>
      <c r="DY66" s="29"/>
      <c r="DZ66" s="29"/>
      <c r="EA66" s="29"/>
      <c r="EB66" s="29"/>
      <c r="EC66" s="29"/>
      <c r="ED66" s="29"/>
      <c r="EE66" s="29"/>
      <c r="EF66" s="29"/>
      <c r="EG66" s="29"/>
      <c r="EH66" s="29"/>
      <c r="EI66" s="29"/>
      <c r="EJ66" s="29"/>
      <c r="EK66" s="29"/>
      <c r="EL66" s="29"/>
      <c r="EM66" s="29"/>
    </row>
    <row r="67" spans="1:143" s="44" customFormat="1" ht="24.95" customHeight="1" x14ac:dyDescent="0.3">
      <c r="A67" s="98"/>
      <c r="B67" s="20">
        <f t="shared" si="4"/>
        <v>19</v>
      </c>
      <c r="C67" s="31"/>
      <c r="D67" s="22" t="s">
        <v>65</v>
      </c>
      <c r="E67" s="23">
        <v>100</v>
      </c>
      <c r="F67" s="24">
        <f>'[1]Расчётный лист'!J17</f>
        <v>0</v>
      </c>
      <c r="G67" s="28" t="s">
        <v>23</v>
      </c>
      <c r="H67" s="54" t="str">
        <f t="shared" si="5"/>
        <v/>
      </c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9"/>
      <c r="BD67" s="29"/>
      <c r="BE67" s="29"/>
      <c r="BF67" s="29"/>
      <c r="BG67" s="29"/>
      <c r="BH67" s="29"/>
      <c r="BI67" s="29"/>
      <c r="BJ67" s="29"/>
      <c r="BK67" s="29"/>
      <c r="BL67" s="29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29"/>
      <c r="CA67" s="29"/>
      <c r="CB67" s="29"/>
      <c r="CC67" s="29"/>
      <c r="CD67" s="29"/>
      <c r="CE67" s="29"/>
      <c r="CF67" s="29"/>
      <c r="CG67" s="29"/>
      <c r="CH67" s="29"/>
      <c r="CI67" s="29"/>
      <c r="CJ67" s="29"/>
      <c r="CK67" s="29"/>
      <c r="CL67" s="29"/>
      <c r="CM67" s="29"/>
      <c r="CN67" s="29"/>
      <c r="CO67" s="29"/>
      <c r="CP67" s="29"/>
      <c r="CQ67" s="29"/>
      <c r="CR67" s="29"/>
      <c r="CS67" s="29"/>
      <c r="CT67" s="29"/>
      <c r="CU67" s="29"/>
      <c r="CV67" s="29"/>
      <c r="CW67" s="29"/>
      <c r="CX67" s="29"/>
      <c r="CY67" s="29"/>
      <c r="CZ67" s="29"/>
      <c r="DA67" s="29"/>
      <c r="DB67" s="29"/>
      <c r="DC67" s="29"/>
      <c r="DD67" s="29"/>
      <c r="DE67" s="29"/>
      <c r="DF67" s="29"/>
      <c r="DG67" s="29"/>
      <c r="DH67" s="29"/>
      <c r="DI67" s="29"/>
      <c r="DJ67" s="29"/>
      <c r="DK67" s="29"/>
      <c r="DL67" s="29"/>
      <c r="DM67" s="29"/>
      <c r="DN67" s="29"/>
      <c r="DO67" s="29"/>
      <c r="DP67" s="29"/>
      <c r="DQ67" s="29"/>
      <c r="DR67" s="29"/>
      <c r="DS67" s="29"/>
      <c r="DT67" s="29"/>
      <c r="DU67" s="29"/>
      <c r="DV67" s="29"/>
      <c r="DW67" s="29"/>
      <c r="DX67" s="29"/>
      <c r="DY67" s="29"/>
      <c r="DZ67" s="29"/>
      <c r="EA67" s="29"/>
      <c r="EB67" s="29"/>
      <c r="EC67" s="29"/>
      <c r="ED67" s="29"/>
      <c r="EE67" s="29"/>
      <c r="EF67" s="29"/>
      <c r="EG67" s="29"/>
      <c r="EH67" s="29"/>
      <c r="EI67" s="29"/>
      <c r="EJ67" s="29"/>
      <c r="EK67" s="29"/>
      <c r="EL67" s="29"/>
      <c r="EM67" s="29"/>
    </row>
    <row r="68" spans="1:143" s="44" customFormat="1" ht="24.95" customHeight="1" x14ac:dyDescent="0.3">
      <c r="A68" s="98"/>
      <c r="B68" s="20">
        <f t="shared" si="4"/>
        <v>20</v>
      </c>
      <c r="C68" s="31"/>
      <c r="D68" s="22" t="s">
        <v>66</v>
      </c>
      <c r="E68" s="23">
        <v>100</v>
      </c>
      <c r="F68" s="24">
        <f>IF(F67="","",F67)</f>
        <v>0</v>
      </c>
      <c r="G68" s="28" t="s">
        <v>23</v>
      </c>
      <c r="H68" s="54" t="str">
        <f t="shared" si="5"/>
        <v/>
      </c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29"/>
      <c r="BD68" s="29"/>
      <c r="BE68" s="29"/>
      <c r="BF68" s="29"/>
      <c r="BG68" s="29"/>
      <c r="BH68" s="29"/>
      <c r="BI68" s="29"/>
      <c r="BJ68" s="29"/>
      <c r="BK68" s="29"/>
      <c r="BL68" s="29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29"/>
      <c r="CA68" s="29"/>
      <c r="CB68" s="29"/>
      <c r="CC68" s="29"/>
      <c r="CD68" s="29"/>
      <c r="CE68" s="29"/>
      <c r="CF68" s="29"/>
      <c r="CG68" s="29"/>
      <c r="CH68" s="29"/>
      <c r="CI68" s="29"/>
      <c r="CJ68" s="29"/>
      <c r="CK68" s="29"/>
      <c r="CL68" s="29"/>
      <c r="CM68" s="29"/>
      <c r="CN68" s="29"/>
      <c r="CO68" s="29"/>
      <c r="CP68" s="29"/>
      <c r="CQ68" s="29"/>
      <c r="CR68" s="29"/>
      <c r="CS68" s="29"/>
      <c r="CT68" s="29"/>
      <c r="CU68" s="29"/>
      <c r="CV68" s="29"/>
      <c r="CW68" s="29"/>
      <c r="CX68" s="29"/>
      <c r="CY68" s="29"/>
      <c r="CZ68" s="29"/>
      <c r="DA68" s="29"/>
      <c r="DB68" s="29"/>
      <c r="DC68" s="29"/>
      <c r="DD68" s="29"/>
      <c r="DE68" s="29"/>
      <c r="DF68" s="29"/>
      <c r="DG68" s="29"/>
      <c r="DH68" s="29"/>
      <c r="DI68" s="29"/>
      <c r="DJ68" s="29"/>
      <c r="DK68" s="29"/>
      <c r="DL68" s="29"/>
      <c r="DM68" s="29"/>
      <c r="DN68" s="29"/>
      <c r="DO68" s="29"/>
      <c r="DP68" s="29"/>
      <c r="DQ68" s="29"/>
      <c r="DR68" s="29"/>
      <c r="DS68" s="29"/>
      <c r="DT68" s="29"/>
      <c r="DU68" s="29"/>
      <c r="DV68" s="29"/>
      <c r="DW68" s="29"/>
      <c r="DX68" s="29"/>
      <c r="DY68" s="29"/>
      <c r="DZ68" s="29"/>
      <c r="EA68" s="29"/>
      <c r="EB68" s="29"/>
      <c r="EC68" s="29"/>
      <c r="ED68" s="29"/>
      <c r="EE68" s="29"/>
      <c r="EF68" s="29"/>
      <c r="EG68" s="29"/>
      <c r="EH68" s="29"/>
      <c r="EI68" s="29"/>
      <c r="EJ68" s="29"/>
      <c r="EK68" s="29"/>
      <c r="EL68" s="29"/>
      <c r="EM68" s="29"/>
    </row>
    <row r="69" spans="1:143" s="44" customFormat="1" ht="24.95" customHeight="1" x14ac:dyDescent="0.3">
      <c r="A69" s="98"/>
      <c r="B69" s="20">
        <f t="shared" si="4"/>
        <v>21</v>
      </c>
      <c r="C69" s="31"/>
      <c r="D69" s="22" t="s">
        <v>67</v>
      </c>
      <c r="E69" s="23">
        <v>100</v>
      </c>
      <c r="F69" s="24"/>
      <c r="G69" s="28" t="s">
        <v>23</v>
      </c>
      <c r="H69" s="54" t="str">
        <f t="shared" si="5"/>
        <v/>
      </c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29"/>
      <c r="CA69" s="29"/>
      <c r="CB69" s="29"/>
      <c r="CC69" s="29"/>
      <c r="CD69" s="29"/>
      <c r="CE69" s="29"/>
      <c r="CF69" s="29"/>
      <c r="CG69" s="29"/>
      <c r="CH69" s="29"/>
      <c r="CI69" s="29"/>
      <c r="CJ69" s="29"/>
      <c r="CK69" s="29"/>
      <c r="CL69" s="29"/>
      <c r="CM69" s="29"/>
      <c r="CN69" s="29"/>
      <c r="CO69" s="29"/>
      <c r="CP69" s="29"/>
      <c r="CQ69" s="29"/>
      <c r="CR69" s="29"/>
      <c r="CS69" s="29"/>
      <c r="CT69" s="29"/>
      <c r="CU69" s="29"/>
      <c r="CV69" s="29"/>
      <c r="CW69" s="29"/>
      <c r="CX69" s="29"/>
      <c r="CY69" s="29"/>
      <c r="CZ69" s="29"/>
      <c r="DA69" s="29"/>
      <c r="DB69" s="29"/>
      <c r="DC69" s="29"/>
      <c r="DD69" s="29"/>
      <c r="DE69" s="29"/>
      <c r="DF69" s="29"/>
      <c r="DG69" s="29"/>
      <c r="DH69" s="29"/>
      <c r="DI69" s="29"/>
      <c r="DJ69" s="29"/>
      <c r="DK69" s="29"/>
      <c r="DL69" s="29"/>
      <c r="DM69" s="29"/>
      <c r="DN69" s="29"/>
      <c r="DO69" s="29"/>
      <c r="DP69" s="29"/>
      <c r="DQ69" s="29"/>
      <c r="DR69" s="29"/>
      <c r="DS69" s="29"/>
      <c r="DT69" s="29"/>
      <c r="DU69" s="29"/>
      <c r="DV69" s="29"/>
      <c r="DW69" s="29"/>
      <c r="DX69" s="29"/>
      <c r="DY69" s="29"/>
      <c r="DZ69" s="29"/>
      <c r="EA69" s="29"/>
      <c r="EB69" s="29"/>
      <c r="EC69" s="29"/>
      <c r="ED69" s="29"/>
      <c r="EE69" s="29"/>
      <c r="EF69" s="29"/>
      <c r="EG69" s="29"/>
      <c r="EH69" s="29"/>
      <c r="EI69" s="29"/>
      <c r="EJ69" s="29"/>
      <c r="EK69" s="29"/>
      <c r="EL69" s="29"/>
      <c r="EM69" s="29"/>
    </row>
    <row r="70" spans="1:143" s="44" customFormat="1" ht="24.95" customHeight="1" x14ac:dyDescent="0.3">
      <c r="A70" s="98"/>
      <c r="B70" s="45">
        <f t="shared" si="4"/>
        <v>22</v>
      </c>
      <c r="C70" s="21"/>
      <c r="D70" s="46" t="s">
        <v>68</v>
      </c>
      <c r="E70" s="69">
        <v>100</v>
      </c>
      <c r="F70" s="24"/>
      <c r="G70" s="56" t="s">
        <v>20</v>
      </c>
      <c r="H70" s="54" t="str">
        <f t="shared" si="5"/>
        <v/>
      </c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29"/>
      <c r="BB70" s="29"/>
      <c r="BC70" s="29"/>
      <c r="BD70" s="29"/>
      <c r="BE70" s="29"/>
      <c r="BF70" s="29"/>
      <c r="BG70" s="29"/>
      <c r="BH70" s="29"/>
      <c r="BI70" s="29"/>
      <c r="BJ70" s="29"/>
      <c r="BK70" s="29"/>
      <c r="BL70" s="29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29"/>
      <c r="CA70" s="29"/>
      <c r="CB70" s="29"/>
      <c r="CC70" s="29"/>
      <c r="CD70" s="29"/>
      <c r="CE70" s="29"/>
      <c r="CF70" s="29"/>
      <c r="CG70" s="29"/>
      <c r="CH70" s="29"/>
      <c r="CI70" s="29"/>
      <c r="CJ70" s="29"/>
      <c r="CK70" s="29"/>
      <c r="CL70" s="29"/>
      <c r="CM70" s="29"/>
      <c r="CN70" s="29"/>
      <c r="CO70" s="29"/>
      <c r="CP70" s="29"/>
      <c r="CQ70" s="29"/>
      <c r="CR70" s="29"/>
      <c r="CS70" s="29"/>
      <c r="CT70" s="29"/>
      <c r="CU70" s="29"/>
      <c r="CV70" s="29"/>
      <c r="CW70" s="29"/>
      <c r="CX70" s="29"/>
      <c r="CY70" s="29"/>
      <c r="CZ70" s="29"/>
      <c r="DA70" s="29"/>
      <c r="DB70" s="29"/>
      <c r="DC70" s="29"/>
      <c r="DD70" s="29"/>
      <c r="DE70" s="29"/>
      <c r="DF70" s="29"/>
      <c r="DG70" s="29"/>
      <c r="DH70" s="29"/>
      <c r="DI70" s="29"/>
      <c r="DJ70" s="29"/>
      <c r="DK70" s="29"/>
      <c r="DL70" s="29"/>
      <c r="DM70" s="29"/>
      <c r="DN70" s="29"/>
      <c r="DO70" s="29"/>
      <c r="DP70" s="29"/>
      <c r="DQ70" s="29"/>
      <c r="DR70" s="29"/>
      <c r="DS70" s="29"/>
      <c r="DT70" s="29"/>
      <c r="DU70" s="29"/>
      <c r="DV70" s="29"/>
      <c r="DW70" s="29"/>
      <c r="DX70" s="29"/>
      <c r="DY70" s="29"/>
      <c r="DZ70" s="29"/>
      <c r="EA70" s="29"/>
      <c r="EB70" s="29"/>
      <c r="EC70" s="29"/>
      <c r="ED70" s="29"/>
      <c r="EE70" s="29"/>
      <c r="EF70" s="29"/>
      <c r="EG70" s="29"/>
      <c r="EH70" s="29"/>
      <c r="EI70" s="29"/>
      <c r="EJ70" s="29"/>
      <c r="EK70" s="29"/>
      <c r="EL70" s="29"/>
      <c r="EM70" s="29"/>
    </row>
    <row r="71" spans="1:143" s="44" customFormat="1" ht="24.95" customHeight="1" thickBot="1" x14ac:dyDescent="0.35">
      <c r="A71" s="99"/>
      <c r="B71" s="90" t="s">
        <v>26</v>
      </c>
      <c r="C71" s="91"/>
      <c r="D71" s="92"/>
      <c r="E71" s="93">
        <f>SUM(H49:H71)</f>
        <v>0</v>
      </c>
      <c r="F71" s="94"/>
      <c r="G71" s="94"/>
      <c r="H71" s="57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29"/>
      <c r="BB71" s="29"/>
      <c r="BC71" s="29"/>
      <c r="BD71" s="29"/>
      <c r="BE71" s="29"/>
      <c r="BF71" s="29"/>
      <c r="BG71" s="29"/>
      <c r="BH71" s="29"/>
      <c r="BI71" s="29"/>
      <c r="BJ71" s="29"/>
      <c r="BK71" s="29"/>
      <c r="BL71" s="29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29"/>
      <c r="CA71" s="29"/>
      <c r="CB71" s="29"/>
      <c r="CC71" s="29"/>
      <c r="CD71" s="29"/>
      <c r="CE71" s="29"/>
      <c r="CF71" s="29"/>
      <c r="CG71" s="29"/>
      <c r="CH71" s="29"/>
      <c r="CI71" s="29"/>
      <c r="CJ71" s="29"/>
      <c r="CK71" s="29"/>
      <c r="CL71" s="29"/>
      <c r="CM71" s="29"/>
      <c r="CN71" s="29"/>
      <c r="CO71" s="29"/>
      <c r="CP71" s="29"/>
      <c r="CQ71" s="29"/>
      <c r="CR71" s="29"/>
      <c r="CS71" s="29"/>
      <c r="CT71" s="29"/>
      <c r="CU71" s="29"/>
      <c r="CV71" s="29"/>
      <c r="CW71" s="29"/>
      <c r="CX71" s="29"/>
      <c r="CY71" s="29"/>
      <c r="CZ71" s="29"/>
      <c r="DA71" s="29"/>
      <c r="DB71" s="29"/>
      <c r="DC71" s="29"/>
      <c r="DD71" s="29"/>
      <c r="DE71" s="29"/>
      <c r="DF71" s="29"/>
      <c r="DG71" s="29"/>
      <c r="DH71" s="29"/>
      <c r="DI71" s="29"/>
      <c r="DJ71" s="29"/>
      <c r="DK71" s="29"/>
      <c r="DL71" s="29"/>
      <c r="DM71" s="29"/>
      <c r="DN71" s="29"/>
      <c r="DO71" s="29"/>
      <c r="DP71" s="29"/>
      <c r="DQ71" s="29"/>
      <c r="DR71" s="29"/>
      <c r="DS71" s="29"/>
      <c r="DT71" s="29"/>
      <c r="DU71" s="29"/>
      <c r="DV71" s="29"/>
      <c r="DW71" s="29"/>
      <c r="DX71" s="29"/>
      <c r="DY71" s="29"/>
      <c r="DZ71" s="29"/>
      <c r="EA71" s="29"/>
      <c r="EB71" s="29"/>
      <c r="EC71" s="29"/>
      <c r="ED71" s="29"/>
      <c r="EE71" s="29"/>
      <c r="EF71" s="29"/>
      <c r="EG71" s="29"/>
      <c r="EH71" s="29"/>
      <c r="EI71" s="29"/>
      <c r="EJ71" s="29"/>
      <c r="EK71" s="29"/>
      <c r="EL71" s="29"/>
      <c r="EM71" s="29"/>
    </row>
    <row r="72" spans="1:143" s="44" customFormat="1" ht="24.95" customHeight="1" thickBot="1" x14ac:dyDescent="0.35">
      <c r="A72" s="81" t="s">
        <v>69</v>
      </c>
      <c r="B72" s="82"/>
      <c r="C72" s="82"/>
      <c r="D72" s="83"/>
      <c r="E72" s="84">
        <f>SUM(H6:H71)</f>
        <v>0</v>
      </c>
      <c r="F72" s="85"/>
      <c r="G72" s="85"/>
      <c r="H72" s="58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29"/>
      <c r="BE72" s="29"/>
      <c r="BF72" s="29"/>
      <c r="BG72" s="29"/>
      <c r="BH72" s="29"/>
      <c r="BI72" s="29"/>
      <c r="BJ72" s="29"/>
      <c r="BK72" s="29"/>
      <c r="BL72" s="29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29"/>
      <c r="CA72" s="29"/>
      <c r="CB72" s="29"/>
      <c r="CC72" s="29"/>
      <c r="CD72" s="29"/>
      <c r="CE72" s="29"/>
      <c r="CF72" s="29"/>
      <c r="CG72" s="29"/>
      <c r="CH72" s="29"/>
      <c r="CI72" s="29"/>
      <c r="CJ72" s="29"/>
      <c r="CK72" s="29"/>
      <c r="CL72" s="29"/>
      <c r="CM72" s="29"/>
      <c r="CN72" s="29"/>
      <c r="CO72" s="29"/>
      <c r="CP72" s="29"/>
      <c r="CQ72" s="29"/>
      <c r="CR72" s="29"/>
      <c r="CS72" s="29"/>
      <c r="CT72" s="29"/>
      <c r="CU72" s="29"/>
      <c r="CV72" s="29"/>
      <c r="CW72" s="29"/>
      <c r="CX72" s="29"/>
      <c r="CY72" s="29"/>
      <c r="CZ72" s="29"/>
      <c r="DA72" s="29"/>
      <c r="DB72" s="29"/>
      <c r="DC72" s="29"/>
      <c r="DD72" s="29"/>
      <c r="DE72" s="29"/>
      <c r="DF72" s="29"/>
      <c r="DG72" s="29"/>
      <c r="DH72" s="29"/>
      <c r="DI72" s="29"/>
      <c r="DJ72" s="29"/>
      <c r="DK72" s="29"/>
      <c r="DL72" s="29"/>
      <c r="DM72" s="29"/>
      <c r="DN72" s="29"/>
      <c r="DO72" s="29"/>
      <c r="DP72" s="29"/>
      <c r="DQ72" s="29"/>
      <c r="DR72" s="29"/>
      <c r="DS72" s="29"/>
      <c r="DT72" s="29"/>
      <c r="DU72" s="29"/>
      <c r="DV72" s="29"/>
      <c r="DW72" s="29"/>
      <c r="DX72" s="29"/>
      <c r="DY72" s="29"/>
      <c r="DZ72" s="29"/>
      <c r="EA72" s="29"/>
      <c r="EB72" s="29"/>
      <c r="EC72" s="29"/>
      <c r="ED72" s="29"/>
      <c r="EE72" s="29"/>
      <c r="EF72" s="29"/>
      <c r="EG72" s="29"/>
      <c r="EH72" s="29"/>
      <c r="EI72" s="29"/>
      <c r="EJ72" s="29"/>
      <c r="EK72" s="29"/>
      <c r="EL72" s="29"/>
      <c r="EM72" s="29"/>
    </row>
    <row r="77" spans="1:143" ht="15" customHeight="1" x14ac:dyDescent="0.2">
      <c r="A77"/>
      <c r="B77"/>
      <c r="C77" s="59"/>
      <c r="D77"/>
      <c r="E77"/>
      <c r="F77"/>
      <c r="G77"/>
      <c r="H77"/>
      <c r="J77"/>
    </row>
    <row r="80" spans="1:143" ht="15" customHeight="1" x14ac:dyDescent="0.2">
      <c r="A80"/>
      <c r="B80"/>
      <c r="C80" s="59"/>
      <c r="D80"/>
      <c r="E80"/>
      <c r="F80"/>
      <c r="G80"/>
      <c r="H80"/>
      <c r="J80"/>
    </row>
    <row r="81" spans="1:10" ht="15" customHeight="1" x14ac:dyDescent="0.2">
      <c r="A81"/>
      <c r="B81"/>
      <c r="C81" s="59"/>
      <c r="D81"/>
      <c r="E81"/>
      <c r="F81"/>
      <c r="G81"/>
      <c r="H81"/>
      <c r="J81"/>
    </row>
  </sheetData>
  <sheetProtection selectLockedCells="1" selectUnlockedCells="1"/>
  <mergeCells count="23">
    <mergeCell ref="A23:G23"/>
    <mergeCell ref="A1:E1"/>
    <mergeCell ref="A2:A4"/>
    <mergeCell ref="B2:C3"/>
    <mergeCell ref="D2:D4"/>
    <mergeCell ref="E2:E4"/>
    <mergeCell ref="F2:F4"/>
    <mergeCell ref="G2:G4"/>
    <mergeCell ref="H2:H3"/>
    <mergeCell ref="I2:I3"/>
    <mergeCell ref="A5:G5"/>
    <mergeCell ref="A6:A22"/>
    <mergeCell ref="B22:D22"/>
    <mergeCell ref="E22:G22"/>
    <mergeCell ref="A72:D72"/>
    <mergeCell ref="E72:G72"/>
    <mergeCell ref="A24:A47"/>
    <mergeCell ref="B47:D47"/>
    <mergeCell ref="E47:G47"/>
    <mergeCell ref="A48:G48"/>
    <mergeCell ref="A49:A71"/>
    <mergeCell ref="B71:D71"/>
    <mergeCell ref="E71:G71"/>
  </mergeCells>
  <dataValidations count="11">
    <dataValidation type="list" allowBlank="1" showInputMessage="1" showErrorMessage="1" sqref="D27">
      <formula1>"Штукатурка стен по маякам (до 5 см.),Штукатурка стен под правило"</formula1>
    </dataValidation>
    <dataValidation type="list" allowBlank="1" showInputMessage="1" showErrorMessage="1" sqref="D63">
      <formula1>"Монтаж натяжного потолка белого цвета с мат. (багет пластик, ширина 320 см),Монтаж натяжного потолка белого цвета с мат. (багет пластик, ширина 540 см)"</formula1>
    </dataValidation>
    <dataValidation type="list" allowBlank="1" showInputMessage="1" showErrorMessage="1" sqref="D41">
      <formula1>"Устройство откосов (ГКЛ) с комплексом малярных работ,Штукатурка откосов с комплексом малярных работ,Монтаж откосов (сендвич панель)"</formula1>
    </dataValidation>
    <dataValidation type="list" allowBlank="1" showInputMessage="1" showErrorMessage="1" sqref="D38">
      <formula1>"Укладка кафельной плитки на фартук по прямой (размер от 30х30) без подбора и декора,Укладка керамогранита на фартук по прямой (размер от 30х30) без подбора и декора"</formula1>
    </dataValidation>
    <dataValidation type="list" allowBlank="1" showInputMessage="1" showErrorMessage="1" sqref="D14">
      <formula1>"Укладка кафельной плитки по прямой (размер от 30х30) без подбора и декора,Укладка керамогранита по прямой (размер от 30х30) без подбора и декора"</formula1>
    </dataValidation>
    <dataValidation type="list" allowBlank="1" showInputMessage="1" showErrorMessage="1" sqref="D26">
      <formula1>"Монтаж штукатурной сетки (по углам),Монтаж штукатурной сетки"</formula1>
    </dataValidation>
    <dataValidation type="list" allowBlank="1" showInputMessage="1" showErrorMessage="1" sqref="D49">
      <formula1>"Грунтовка потолка (полный цикл),Грунтовка потолка"</formula1>
    </dataValidation>
    <dataValidation type="list" allowBlank="1" showInputMessage="1" showErrorMessage="1" sqref="D6">
      <formula1>"Грунтовка пола (полный цикл),Грунтовка пола"</formula1>
    </dataValidation>
    <dataValidation type="list" allowBlank="1" showInputMessage="1" showErrorMessage="1" sqref="D19">
      <formula1>"Монтаж плинтусов (пластик),Монтаж плинтусов (дерево),Монтаж плинтусов (под покраску),Монтаж плинтусов (МДФ)"</formula1>
    </dataValidation>
    <dataValidation type="list" allowBlank="1" showInputMessage="1" showErrorMessage="1" sqref="D13">
      <formula1>"Укладка ламината,Укладка паркетной доски,Настил линолеума,Укладка кварц-виниловой доски"</formula1>
    </dataValidation>
    <dataValidation type="list" allowBlank="1" showInputMessage="1" showErrorMessage="1" sqref="D36">
      <formula1>"Поклейка обоев под покраску,Поклейка обоев без рисунка,Поклейка обоев с подгонкой"</formula1>
    </dataValidation>
  </dataValidations>
  <hyperlinks>
    <hyperlink ref="A5:G5" location="в4" display="в4"/>
  </hyperlinks>
  <pageMargins left="0.35433070866141736" right="0.43307086614173229" top="0.78740157480314965" bottom="0.78740157480314965" header="0.23622047244094491" footer="0.19685039370078741"/>
  <pageSetup paperSize="9" scale="44" fitToHeight="0" orientation="portrait" useFirstPageNumber="1" verticalDpi="300" r:id="rId1"/>
  <headerFooter>
    <oddFooter xml:space="preserve">&amp;L&amp;20Подрядчик_____________        МП      &amp;D&amp;C&amp;18&amp;P&amp;R &amp;20          Заказчик____________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E68"/>
  <sheetViews>
    <sheetView zoomScale="80" zoomScaleNormal="80" workbookViewId="0">
      <selection activeCell="E49" sqref="E49"/>
    </sheetView>
  </sheetViews>
  <sheetFormatPr defaultRowHeight="12.75" x14ac:dyDescent="0.2"/>
  <cols>
    <col min="1" max="1" width="4.5" customWidth="1"/>
    <col min="2" max="2" width="5.83203125" customWidth="1"/>
    <col min="3" max="3" width="118.5" customWidth="1"/>
    <col min="4" max="4" width="20.33203125" customWidth="1"/>
    <col min="5" max="5" width="20" customWidth="1"/>
  </cols>
  <sheetData>
    <row r="1" spans="1:5" ht="25.5" customHeight="1" x14ac:dyDescent="0.2">
      <c r="A1" s="120" t="s">
        <v>71</v>
      </c>
      <c r="B1" s="120"/>
      <c r="C1" s="120"/>
      <c r="D1" s="2"/>
      <c r="E1" s="3"/>
    </row>
    <row r="2" spans="1:5" ht="12.75" customHeight="1" x14ac:dyDescent="0.2">
      <c r="A2" s="107"/>
      <c r="B2" s="110" t="s">
        <v>1</v>
      </c>
      <c r="C2" s="107" t="s">
        <v>2</v>
      </c>
      <c r="D2" s="117" t="s">
        <v>4</v>
      </c>
      <c r="E2" s="107" t="s">
        <v>5</v>
      </c>
    </row>
    <row r="3" spans="1:5" ht="12.75" customHeight="1" x14ac:dyDescent="0.2">
      <c r="A3" s="108"/>
      <c r="B3" s="112"/>
      <c r="C3" s="108"/>
      <c r="D3" s="118"/>
      <c r="E3" s="108"/>
    </row>
    <row r="4" spans="1:5" ht="19.5" thickBot="1" x14ac:dyDescent="0.25">
      <c r="A4" s="109"/>
      <c r="B4" s="64"/>
      <c r="C4" s="109"/>
      <c r="D4" s="119"/>
      <c r="E4" s="109"/>
    </row>
    <row r="5" spans="1:5" ht="26.25" customHeight="1" thickBot="1" x14ac:dyDescent="0.25">
      <c r="A5" s="101" t="str">
        <f>'[1]Расчётный лист'!B4</f>
        <v>Прихожая</v>
      </c>
      <c r="B5" s="102"/>
      <c r="C5" s="102"/>
      <c r="D5" s="102"/>
      <c r="E5" s="102"/>
    </row>
    <row r="6" spans="1:5" ht="23.1" customHeight="1" x14ac:dyDescent="0.3">
      <c r="A6" s="103" t="s">
        <v>7</v>
      </c>
      <c r="B6" s="12">
        <f>ROW()-ROW($B$5)</f>
        <v>1</v>
      </c>
      <c r="C6" s="70" t="str">
        <f>IFERROR(IF(Смета!C6,(INDEX(Смета!$B$1:$G$99,ROW(),COLUMN())),""),"")</f>
        <v/>
      </c>
      <c r="D6" s="15" t="str">
        <f>IFERROR((VLOOKUP(C6,Смета!$D$6:$G$21,3,0)),"")</f>
        <v/>
      </c>
      <c r="E6" s="75" t="str">
        <f>IFERROR((VLOOKUP(C6,Смета!$D$6:$G$21,4,0)),"")</f>
        <v/>
      </c>
    </row>
    <row r="7" spans="1:5" ht="23.1" customHeight="1" x14ac:dyDescent="0.3">
      <c r="A7" s="104"/>
      <c r="B7" s="20">
        <f t="shared" ref="B7:B21" si="0">ROW()-ROW($B$5)</f>
        <v>2</v>
      </c>
      <c r="C7" s="22" t="str">
        <f>IFERROR(IF(Смета!C7,(INDEX(Смета!$B$1:$G$99,ROW(),COLUMN())),""),"")</f>
        <v/>
      </c>
      <c r="D7" s="24" t="str">
        <f>IFERROR((VLOOKUP(C7,Смета!$D$6:$G$21,3,0)),"")</f>
        <v/>
      </c>
      <c r="E7" s="68" t="str">
        <f>IFERROR((VLOOKUP(C7,Смета!$D$6:$G$21,4,0)),"")</f>
        <v/>
      </c>
    </row>
    <row r="8" spans="1:5" ht="23.1" customHeight="1" x14ac:dyDescent="0.3">
      <c r="A8" s="104"/>
      <c r="B8" s="20">
        <f t="shared" si="0"/>
        <v>3</v>
      </c>
      <c r="C8" s="22" t="str">
        <f>IFERROR(IF(Смета!C8,(INDEX(Смета!$B$1:$G$99,ROW(),COLUMN())),""),"")</f>
        <v/>
      </c>
      <c r="D8" s="24" t="str">
        <f>IFERROR((VLOOKUP(C8,Смета!$D$6:$G$21,3,0)),"")</f>
        <v/>
      </c>
      <c r="E8" s="68" t="str">
        <f>IFERROR((VLOOKUP(C8,Смета!$D$6:$G$21,4,0)),"")</f>
        <v/>
      </c>
    </row>
    <row r="9" spans="1:5" ht="23.1" customHeight="1" x14ac:dyDescent="0.3">
      <c r="A9" s="104"/>
      <c r="B9" s="20">
        <f t="shared" si="0"/>
        <v>4</v>
      </c>
      <c r="C9" s="22" t="str">
        <f>IFERROR(IF(Смета!C9,(INDEX(Смета!$B$1:$G$99,ROW(),COLUMN())),""),"")</f>
        <v/>
      </c>
      <c r="D9" s="24" t="str">
        <f>IFERROR((VLOOKUP(C9,Смета!$D$6:$G$21,3,0)),"")</f>
        <v/>
      </c>
      <c r="E9" s="68" t="str">
        <f>IFERROR((VLOOKUP(C9,Смета!$D$6:$G$21,4,0)),"")</f>
        <v/>
      </c>
    </row>
    <row r="10" spans="1:5" ht="23.1" customHeight="1" x14ac:dyDescent="0.3">
      <c r="A10" s="104"/>
      <c r="B10" s="20">
        <f t="shared" si="0"/>
        <v>5</v>
      </c>
      <c r="C10" s="22" t="str">
        <f>IFERROR(IF(Смета!C10,(INDEX(Смета!$B$1:$G$99,ROW(),COLUMN())),""),"")</f>
        <v/>
      </c>
      <c r="D10" s="24" t="str">
        <f>IFERROR((VLOOKUP(C10,Смета!$D$6:$G$21,3,0)),"")</f>
        <v/>
      </c>
      <c r="E10" s="68" t="str">
        <f>IFERROR((VLOOKUP(C10,Смета!$D$6:$G$21,4,0)),"")</f>
        <v/>
      </c>
    </row>
    <row r="11" spans="1:5" ht="23.1" customHeight="1" x14ac:dyDescent="0.3">
      <c r="A11" s="104"/>
      <c r="B11" s="20">
        <f t="shared" si="0"/>
        <v>6</v>
      </c>
      <c r="C11" s="22" t="str">
        <f>IFERROR(IF(Смета!C11,(INDEX(Смета!$B$1:$G$99,ROW(),COLUMN())),""),"")</f>
        <v/>
      </c>
      <c r="D11" s="24" t="str">
        <f>IFERROR((VLOOKUP(C11,Смета!$D$6:$G$21,3,0)),"")</f>
        <v/>
      </c>
      <c r="E11" s="68" t="str">
        <f>IFERROR((VLOOKUP(C11,Смета!$D$6:$G$21,4,0)),"")</f>
        <v/>
      </c>
    </row>
    <row r="12" spans="1:5" ht="23.1" customHeight="1" x14ac:dyDescent="0.3">
      <c r="A12" s="104"/>
      <c r="B12" s="20">
        <f t="shared" si="0"/>
        <v>7</v>
      </c>
      <c r="C12" s="22" t="str">
        <f>IFERROR(IF(Смета!C12,(INDEX(Смета!$B$1:$G$99,ROW(),COLUMN())),""),"")</f>
        <v/>
      </c>
      <c r="D12" s="24" t="str">
        <f>IFERROR((VLOOKUP(C12,Смета!$D$6:$G$21,3,0)),"")</f>
        <v/>
      </c>
      <c r="E12" s="68" t="str">
        <f>IFERROR((VLOOKUP(C12,Смета!$D$6:$G$21,4,0)),"")</f>
        <v/>
      </c>
    </row>
    <row r="13" spans="1:5" ht="23.1" customHeight="1" x14ac:dyDescent="0.3">
      <c r="A13" s="104"/>
      <c r="B13" s="20">
        <f t="shared" si="0"/>
        <v>8</v>
      </c>
      <c r="C13" s="22" t="str">
        <f>IFERROR(IF(Смета!C13,(INDEX(Смета!$B$1:$G$99,ROW(),COLUMN())),""),"")</f>
        <v/>
      </c>
      <c r="D13" s="24" t="str">
        <f>IFERROR((VLOOKUP(C13,Смета!$D$6:$G$21,3,0)),"")</f>
        <v/>
      </c>
      <c r="E13" s="68" t="str">
        <f>IFERROR((VLOOKUP(C13,Смета!$D$6:$G$21,4,0)),"")</f>
        <v/>
      </c>
    </row>
    <row r="14" spans="1:5" ht="23.1" customHeight="1" x14ac:dyDescent="0.3">
      <c r="A14" s="104"/>
      <c r="B14" s="20">
        <f t="shared" si="0"/>
        <v>9</v>
      </c>
      <c r="C14" s="22" t="str">
        <f>IFERROR(IF(Смета!C14,(INDEX(Смета!$B$1:$G$99,ROW(),COLUMN())),""),"")</f>
        <v/>
      </c>
      <c r="D14" s="24" t="str">
        <f>IFERROR((VLOOKUP(C14,Смета!$D$6:$G$21,3,0)),"")</f>
        <v/>
      </c>
      <c r="E14" s="68" t="str">
        <f>IFERROR((VLOOKUP(C14,Смета!$D$6:$G$21,4,0)),"")</f>
        <v/>
      </c>
    </row>
    <row r="15" spans="1:5" ht="23.1" customHeight="1" x14ac:dyDescent="0.3">
      <c r="A15" s="104"/>
      <c r="B15" s="20">
        <f t="shared" si="0"/>
        <v>10</v>
      </c>
      <c r="C15" s="22" t="str">
        <f>IFERROR(IF(Смета!C15,(INDEX(Смета!$B$1:$G$99,ROW(),COLUMN())),""),"")</f>
        <v/>
      </c>
      <c r="D15" s="24" t="str">
        <f>IFERROR((VLOOKUP(C15,Смета!$D$6:$G$21,3,0)),"")</f>
        <v/>
      </c>
      <c r="E15" s="68" t="str">
        <f>IFERROR((VLOOKUP(C15,Смета!$D$6:$G$21,4,0)),"")</f>
        <v/>
      </c>
    </row>
    <row r="16" spans="1:5" ht="23.1" customHeight="1" x14ac:dyDescent="0.3">
      <c r="A16" s="104"/>
      <c r="B16" s="20">
        <f t="shared" si="0"/>
        <v>11</v>
      </c>
      <c r="C16" s="22" t="str">
        <f>IFERROR(IF(Смета!C16,(INDEX(Смета!$B$1:$G$99,ROW(),COLUMN())),""),"")</f>
        <v/>
      </c>
      <c r="D16" s="24" t="str">
        <f>IFERROR((VLOOKUP(C16,Смета!$D$6:$G$21,3,0)),"")</f>
        <v/>
      </c>
      <c r="E16" s="68" t="str">
        <f>IFERROR((VLOOKUP(C16,Смета!$D$6:$G$21,4,0)),"")</f>
        <v/>
      </c>
    </row>
    <row r="17" spans="1:5" ht="23.1" customHeight="1" x14ac:dyDescent="0.3">
      <c r="A17" s="104"/>
      <c r="B17" s="20">
        <f t="shared" si="0"/>
        <v>12</v>
      </c>
      <c r="C17" s="22" t="str">
        <f>IFERROR(IF(Смета!C17,(INDEX(Смета!$B$1:$G$99,ROW(),COLUMN())),""),"")</f>
        <v/>
      </c>
      <c r="D17" s="24" t="str">
        <f>IFERROR((VLOOKUP(C17,Смета!$D$6:$G$21,3,0)),"")</f>
        <v/>
      </c>
      <c r="E17" s="68" t="str">
        <f>IFERROR((VLOOKUP(C17,Смета!$D$6:$G$21,4,0)),"")</f>
        <v/>
      </c>
    </row>
    <row r="18" spans="1:5" ht="23.1" customHeight="1" x14ac:dyDescent="0.3">
      <c r="A18" s="104"/>
      <c r="B18" s="20">
        <f t="shared" si="0"/>
        <v>13</v>
      </c>
      <c r="C18" s="22" t="str">
        <f>IFERROR(IF(Смета!C18,(INDEX(Смета!$B$1:$G$99,ROW(),COLUMN())),""),"")</f>
        <v/>
      </c>
      <c r="D18" s="24" t="str">
        <f>IFERROR((VLOOKUP(C18,Смета!$D$6:$G$21,3,0)),"")</f>
        <v/>
      </c>
      <c r="E18" s="68" t="str">
        <f>IFERROR((VLOOKUP(C18,Смета!$D$6:$G$21,4,0)),"")</f>
        <v/>
      </c>
    </row>
    <row r="19" spans="1:5" ht="23.1" customHeight="1" x14ac:dyDescent="0.3">
      <c r="A19" s="104"/>
      <c r="B19" s="20">
        <f t="shared" si="0"/>
        <v>14</v>
      </c>
      <c r="C19" s="22" t="str">
        <f>IFERROR(IF(Смета!C19,(INDEX(Смета!$B$1:$G$99,ROW(),COLUMN())),""),"")</f>
        <v/>
      </c>
      <c r="D19" s="24" t="str">
        <f>IFERROR((VLOOKUP(C19,Смета!$D$6:$G$21,3,0)),"")</f>
        <v/>
      </c>
      <c r="E19" s="68" t="str">
        <f>IFERROR((VLOOKUP(C19,Смета!$D$6:$G$21,4,0)),"")</f>
        <v/>
      </c>
    </row>
    <row r="20" spans="1:5" ht="23.1" customHeight="1" x14ac:dyDescent="0.3">
      <c r="A20" s="104"/>
      <c r="B20" s="20">
        <f t="shared" si="0"/>
        <v>15</v>
      </c>
      <c r="C20" s="22" t="str">
        <f>IFERROR(IF(Смета!C20,(INDEX(Смета!$B$1:$G$99,ROW(),COLUMN())),""),"")</f>
        <v/>
      </c>
      <c r="D20" s="24" t="str">
        <f>IFERROR((VLOOKUP(C20,Смета!$D$6:$G$21,3,0)),"")</f>
        <v/>
      </c>
      <c r="E20" s="68" t="str">
        <f>IFERROR((VLOOKUP(C20,Смета!$D$6:$G$21,4,0)),"")</f>
        <v/>
      </c>
    </row>
    <row r="21" spans="1:5" ht="23.1" customHeight="1" thickBot="1" x14ac:dyDescent="0.35">
      <c r="A21" s="105"/>
      <c r="B21" s="66">
        <f t="shared" si="0"/>
        <v>16</v>
      </c>
      <c r="C21" s="73" t="str">
        <f>IFERROR(IF(Смета!C21,(INDEX(Смета!$B$1:$G$99,ROW(),COLUMN())),""),"")</f>
        <v/>
      </c>
      <c r="D21" s="65" t="str">
        <f>IFERROR((VLOOKUP(C21,Смета!$D$6:$G$21,3,0)),"")</f>
        <v/>
      </c>
      <c r="E21" s="76" t="str">
        <f>IFERROR((VLOOKUP(C21,Смета!$D$6:$G$21,4,0)),"")</f>
        <v/>
      </c>
    </row>
    <row r="22" spans="1:5" ht="24.75" customHeight="1" thickBot="1" x14ac:dyDescent="0.35">
      <c r="A22" s="121"/>
      <c r="B22" s="96"/>
      <c r="C22" s="96"/>
      <c r="D22" s="96"/>
      <c r="E22" s="122"/>
    </row>
    <row r="23" spans="1:5" ht="23.1" customHeight="1" x14ac:dyDescent="0.3">
      <c r="A23" s="86" t="s">
        <v>27</v>
      </c>
      <c r="B23" s="38">
        <f>ROW()-ROW($B$22)</f>
        <v>1</v>
      </c>
      <c r="C23" s="70" t="str">
        <f>IFERROR(IF(Смета!C24,(INDEX(Смета!$B$2:$G$99,ROW(),COLUMN())),""),"")</f>
        <v/>
      </c>
      <c r="D23" s="39" t="str">
        <f>IFERROR((VLOOKUP(C23,Смета!$D$6:$G$99,3,0)),"")</f>
        <v/>
      </c>
      <c r="E23" s="75" t="str">
        <f>IFERROR((VLOOKUP(C23,Смета!$D$6:$G$99,4,0)),"")</f>
        <v/>
      </c>
    </row>
    <row r="24" spans="1:5" ht="23.1" customHeight="1" x14ac:dyDescent="0.3">
      <c r="A24" s="87"/>
      <c r="B24" s="20">
        <f t="shared" ref="B24:B45" si="1">ROW()-ROW($B$22)</f>
        <v>2</v>
      </c>
      <c r="C24" s="22" t="str">
        <f>IFERROR(IF(Смета!C25,(INDEX(Смета!$B$2:$G$99,ROW(),COLUMN())),""),"")</f>
        <v/>
      </c>
      <c r="D24" s="24" t="str">
        <f>IFERROR((VLOOKUP(C24,Смета!$D$6:$G$99,3,0)),"")</f>
        <v/>
      </c>
      <c r="E24" s="68" t="str">
        <f>IFERROR((VLOOKUP(C24,Смета!$D$6:$G$99,4,0)),"")</f>
        <v/>
      </c>
    </row>
    <row r="25" spans="1:5" ht="23.1" customHeight="1" x14ac:dyDescent="0.3">
      <c r="A25" s="87"/>
      <c r="B25" s="20">
        <f t="shared" si="1"/>
        <v>3</v>
      </c>
      <c r="C25" s="22" t="str">
        <f>IFERROR(IF(Смета!C26,(INDEX(Смета!$B$2:$G$99,ROW(),COLUMN())),""),"")</f>
        <v/>
      </c>
      <c r="D25" s="24" t="str">
        <f>IFERROR((VLOOKUP(C25,Смета!$D$6:$G$99,3,0)),"")</f>
        <v/>
      </c>
      <c r="E25" s="68" t="str">
        <f>IFERROR((VLOOKUP(C25,Смета!$D$6:$G$99,4,0)),"")</f>
        <v/>
      </c>
    </row>
    <row r="26" spans="1:5" ht="23.1" customHeight="1" x14ac:dyDescent="0.3">
      <c r="A26" s="87"/>
      <c r="B26" s="20">
        <f t="shared" si="1"/>
        <v>4</v>
      </c>
      <c r="C26" s="22" t="str">
        <f>IFERROR(IF(Смета!C27,(INDEX(Смета!$B$2:$G$99,ROW(),COLUMN())),""),"")</f>
        <v/>
      </c>
      <c r="D26" s="24" t="str">
        <f>IFERROR((VLOOKUP(C26,Смета!$D$6:$G$99,3,0)),"")</f>
        <v/>
      </c>
      <c r="E26" s="68" t="str">
        <f>IFERROR((VLOOKUP(C26,Смета!$D$6:$G$99,4,0)),"")</f>
        <v/>
      </c>
    </row>
    <row r="27" spans="1:5" ht="23.1" customHeight="1" x14ac:dyDescent="0.3">
      <c r="A27" s="87"/>
      <c r="B27" s="20">
        <f t="shared" si="1"/>
        <v>5</v>
      </c>
      <c r="C27" s="22" t="str">
        <f>IFERROR(IF(Смета!C28,(INDEX(Смета!$B$2:$G$99,ROW(),COLUMN())),""),"")</f>
        <v/>
      </c>
      <c r="D27" s="24" t="str">
        <f>IFERROR((VLOOKUP(C27,Смета!$D$6:$G$99,3,0)),"")</f>
        <v/>
      </c>
      <c r="E27" s="68" t="str">
        <f>IFERROR((VLOOKUP(C27,Смета!$D$6:$G$99,4,0)),"")</f>
        <v/>
      </c>
    </row>
    <row r="28" spans="1:5" ht="23.1" customHeight="1" x14ac:dyDescent="0.3">
      <c r="A28" s="87"/>
      <c r="B28" s="20">
        <f t="shared" si="1"/>
        <v>6</v>
      </c>
      <c r="C28" s="22" t="str">
        <f>IFERROR(IF(Смета!C29,(INDEX(Смета!$B$2:$G$99,ROW(),COLUMN())),""),"")</f>
        <v/>
      </c>
      <c r="D28" s="24" t="str">
        <f>IFERROR((VLOOKUP(C28,Смета!$D$6:$G$99,3,0)),"")</f>
        <v/>
      </c>
      <c r="E28" s="68" t="str">
        <f>IFERROR((VLOOKUP(C28,Смета!$D$6:$G$99,4,0)),"")</f>
        <v/>
      </c>
    </row>
    <row r="29" spans="1:5" ht="23.1" customHeight="1" x14ac:dyDescent="0.3">
      <c r="A29" s="87"/>
      <c r="B29" s="20">
        <f t="shared" si="1"/>
        <v>7</v>
      </c>
      <c r="C29" s="22" t="str">
        <f>IFERROR(IF(Смета!C30,(INDEX(Смета!$B$2:$G$99,ROW(),COLUMN())),""),"")</f>
        <v/>
      </c>
      <c r="D29" s="24" t="str">
        <f>IFERROR((VLOOKUP(C29,Смета!$D$6:$G$99,3,0)),"")</f>
        <v/>
      </c>
      <c r="E29" s="68" t="str">
        <f>IFERROR((VLOOKUP(C29,Смета!$D$6:$G$99,4,0)),"")</f>
        <v/>
      </c>
    </row>
    <row r="30" spans="1:5" ht="23.1" customHeight="1" x14ac:dyDescent="0.3">
      <c r="A30" s="87"/>
      <c r="B30" s="20">
        <f t="shared" si="1"/>
        <v>8</v>
      </c>
      <c r="C30" s="22" t="str">
        <f>IFERROR(IF(Смета!C31,(INDEX(Смета!$B$2:$G$99,ROW(),COLUMN())),""),"")</f>
        <v/>
      </c>
      <c r="D30" s="24" t="str">
        <f>IFERROR((VLOOKUP(C30,Смета!$D$6:$G$99,3,0)),"")</f>
        <v/>
      </c>
      <c r="E30" s="68" t="str">
        <f>IFERROR((VLOOKUP(C30,Смета!$D$6:$G$99,4,0)),"")</f>
        <v/>
      </c>
    </row>
    <row r="31" spans="1:5" ht="23.1" customHeight="1" x14ac:dyDescent="0.3">
      <c r="A31" s="87"/>
      <c r="B31" s="20">
        <f t="shared" si="1"/>
        <v>9</v>
      </c>
      <c r="C31" s="22" t="str">
        <f>IFERROR(IF(Смета!C32,(INDEX(Смета!$B$2:$G$99,ROW(),COLUMN())),""),"")</f>
        <v/>
      </c>
      <c r="D31" s="24" t="str">
        <f>IFERROR((VLOOKUP(C31,Смета!$D$6:$G$99,3,0)),"")</f>
        <v/>
      </c>
      <c r="E31" s="68" t="str">
        <f>IFERROR((VLOOKUP(C31,Смета!$D$6:$G$99,4,0)),"")</f>
        <v/>
      </c>
    </row>
    <row r="32" spans="1:5" ht="23.1" customHeight="1" x14ac:dyDescent="0.3">
      <c r="A32" s="87"/>
      <c r="B32" s="20">
        <f t="shared" si="1"/>
        <v>10</v>
      </c>
      <c r="C32" s="22" t="str">
        <f>IFERROR(IF(Смета!C33,(INDEX(Смета!$B$2:$G$99,ROW(),COLUMN())),""),"")</f>
        <v/>
      </c>
      <c r="D32" s="24" t="str">
        <f>IFERROR((VLOOKUP(C32,Смета!$D$6:$G$99,3,0)),"")</f>
        <v/>
      </c>
      <c r="E32" s="68" t="str">
        <f>IFERROR((VLOOKUP(C32,Смета!$D$6:$G$99,4,0)),"")</f>
        <v/>
      </c>
    </row>
    <row r="33" spans="1:5" ht="23.1" customHeight="1" x14ac:dyDescent="0.3">
      <c r="A33" s="87"/>
      <c r="B33" s="20">
        <f t="shared" si="1"/>
        <v>11</v>
      </c>
      <c r="C33" s="22" t="str">
        <f>IFERROR(IF(Смета!C34,(INDEX(Смета!$B$2:$G$99,ROW(),COLUMN())),""),"")</f>
        <v/>
      </c>
      <c r="D33" s="24" t="str">
        <f>IFERROR((VLOOKUP(C33,Смета!$D$6:$G$99,3,0)),"")</f>
        <v/>
      </c>
      <c r="E33" s="68" t="str">
        <f>IFERROR((VLOOKUP(C33,Смета!$D$6:$G$99,4,0)),"")</f>
        <v/>
      </c>
    </row>
    <row r="34" spans="1:5" ht="23.1" customHeight="1" x14ac:dyDescent="0.3">
      <c r="A34" s="87"/>
      <c r="B34" s="20">
        <f t="shared" si="1"/>
        <v>12</v>
      </c>
      <c r="C34" s="22" t="str">
        <f>IFERROR(IF(Смета!C35,(INDEX(Смета!$B$2:$G$99,ROW(),COLUMN())),""),"")</f>
        <v/>
      </c>
      <c r="D34" s="24" t="str">
        <f>IFERROR((VLOOKUP(C34,Смета!$D$6:$G$99,3,0)),"")</f>
        <v/>
      </c>
      <c r="E34" s="68" t="str">
        <f>IFERROR((VLOOKUP(C34,Смета!$D$6:$G$99,4,0)),"")</f>
        <v/>
      </c>
    </row>
    <row r="35" spans="1:5" ht="23.1" customHeight="1" x14ac:dyDescent="0.3">
      <c r="A35" s="87"/>
      <c r="B35" s="20">
        <f t="shared" si="1"/>
        <v>13</v>
      </c>
      <c r="C35" s="22" t="str">
        <f>IFERROR(IF(Смета!C36,(INDEX(Смета!$B$2:$G$99,ROW(),COLUMN())),""),"")</f>
        <v/>
      </c>
      <c r="D35" s="24" t="str">
        <f>IFERROR((VLOOKUP(C35,Смета!$D$6:$G$99,3,0)),"")</f>
        <v/>
      </c>
      <c r="E35" s="68" t="str">
        <f>IFERROR((VLOOKUP(C35,Смета!$D$6:$G$99,4,0)),"")</f>
        <v/>
      </c>
    </row>
    <row r="36" spans="1:5" ht="23.1" customHeight="1" x14ac:dyDescent="0.3">
      <c r="A36" s="87"/>
      <c r="B36" s="20">
        <f t="shared" si="1"/>
        <v>14</v>
      </c>
      <c r="C36" s="22" t="str">
        <f>IFERROR(IF(Смета!C37,(INDEX(Смета!$B$2:$G$99,ROW(),COLUMN())),""),"")</f>
        <v/>
      </c>
      <c r="D36" s="24" t="str">
        <f>IFERROR((VLOOKUP(C36,Смета!$D$6:$G$99,3,0)),"")</f>
        <v/>
      </c>
      <c r="E36" s="68" t="str">
        <f>IFERROR((VLOOKUP(C36,Смета!$D$6:$G$99,4,0)),"")</f>
        <v/>
      </c>
    </row>
    <row r="37" spans="1:5" ht="23.1" customHeight="1" x14ac:dyDescent="0.3">
      <c r="A37" s="87"/>
      <c r="B37" s="20">
        <f t="shared" si="1"/>
        <v>15</v>
      </c>
      <c r="C37" s="22" t="str">
        <f>IFERROR(IF(Смета!C38,(INDEX(Смета!$B$2:$G$99,ROW(),COLUMN())),""),"")</f>
        <v/>
      </c>
      <c r="D37" s="24" t="str">
        <f>IFERROR((VLOOKUP(C37,Смета!$D$6:$G$99,3,0)),"")</f>
        <v/>
      </c>
      <c r="E37" s="68" t="str">
        <f>IFERROR((VLOOKUP(C37,Смета!$D$6:$G$99,4,0)),"")</f>
        <v/>
      </c>
    </row>
    <row r="38" spans="1:5" ht="23.1" customHeight="1" x14ac:dyDescent="0.3">
      <c r="A38" s="87"/>
      <c r="B38" s="20">
        <f t="shared" si="1"/>
        <v>16</v>
      </c>
      <c r="C38" s="22" t="str">
        <f>IFERROR(IF(Смета!C39,(INDEX(Смета!$B$2:$G$99,ROW(),COLUMN())),""),"")</f>
        <v/>
      </c>
      <c r="D38" s="24" t="str">
        <f>IFERROR((VLOOKUP(C38,Смета!$D$6:$G$99,3,0)),"")</f>
        <v/>
      </c>
      <c r="E38" s="68" t="str">
        <f>IFERROR((VLOOKUP(C38,Смета!$D$6:$G$99,4,0)),"")</f>
        <v/>
      </c>
    </row>
    <row r="39" spans="1:5" ht="23.1" customHeight="1" x14ac:dyDescent="0.3">
      <c r="A39" s="88"/>
      <c r="B39" s="20">
        <f t="shared" si="1"/>
        <v>17</v>
      </c>
      <c r="C39" s="22" t="str">
        <f>IFERROR(IF(Смета!C40,(INDEX(Смета!$B$2:$G$99,ROW(),COLUMN())),""),"")</f>
        <v/>
      </c>
      <c r="D39" s="24" t="str">
        <f>IFERROR((VLOOKUP(C39,Смета!$D$6:$G$99,3,0)),"")</f>
        <v/>
      </c>
      <c r="E39" s="68" t="str">
        <f>IFERROR((VLOOKUP(C39,Смета!$D$6:$G$99,4,0)),"")</f>
        <v/>
      </c>
    </row>
    <row r="40" spans="1:5" ht="23.1" customHeight="1" x14ac:dyDescent="0.3">
      <c r="A40" s="88"/>
      <c r="B40" s="20">
        <f t="shared" si="1"/>
        <v>18</v>
      </c>
      <c r="C40" s="22" t="str">
        <f>IFERROR(IF(Смета!C41,(INDEX(Смета!$B$2:$G$99,ROW(),COLUMN())),""),"")</f>
        <v/>
      </c>
      <c r="D40" s="24" t="str">
        <f>IFERROR((VLOOKUP(C40,Смета!$D$6:$G$99,3,0)),"")</f>
        <v/>
      </c>
      <c r="E40" s="68" t="str">
        <f>IFERROR((VLOOKUP(C40,Смета!$D$6:$G$99,4,0)),"")</f>
        <v/>
      </c>
    </row>
    <row r="41" spans="1:5" ht="23.1" customHeight="1" x14ac:dyDescent="0.3">
      <c r="A41" s="88"/>
      <c r="B41" s="20">
        <f t="shared" si="1"/>
        <v>19</v>
      </c>
      <c r="C41" s="22" t="str">
        <f>IFERROR(IF(Смета!C42,(INDEX(Смета!$B$2:$G$99,ROW(),COLUMN())),""),"")</f>
        <v/>
      </c>
      <c r="D41" s="24" t="str">
        <f>IFERROR((VLOOKUP(C41,Смета!$D$6:$G$99,3,0)),"")</f>
        <v/>
      </c>
      <c r="E41" s="68" t="str">
        <f>IFERROR((VLOOKUP(C41,Смета!$D$6:$G$99,4,0)),"")</f>
        <v/>
      </c>
    </row>
    <row r="42" spans="1:5" ht="23.1" customHeight="1" x14ac:dyDescent="0.3">
      <c r="A42" s="88"/>
      <c r="B42" s="20">
        <f t="shared" si="1"/>
        <v>20</v>
      </c>
      <c r="C42" s="22" t="str">
        <f>IFERROR(IF(Смета!C43,(INDEX(Смета!$B$2:$G$99,ROW(),COLUMN())),""),"")</f>
        <v/>
      </c>
      <c r="D42" s="24" t="str">
        <f>IFERROR((VLOOKUP(C42,Смета!$D$6:$G$99,3,0)),"")</f>
        <v/>
      </c>
      <c r="E42" s="68" t="str">
        <f>IFERROR((VLOOKUP(C42,Смета!$D$6:$G$99,4,0)),"")</f>
        <v/>
      </c>
    </row>
    <row r="43" spans="1:5" ht="23.1" customHeight="1" x14ac:dyDescent="0.3">
      <c r="A43" s="88"/>
      <c r="B43" s="20">
        <f t="shared" si="1"/>
        <v>21</v>
      </c>
      <c r="C43" s="22" t="str">
        <f>IFERROR(IF(Смета!C44,(INDEX(Смета!$B$2:$G$99,ROW(),COLUMN())),""),"")</f>
        <v/>
      </c>
      <c r="D43" s="24" t="str">
        <f>IFERROR((VLOOKUP(C43,Смета!$D$6:$G$99,3,0)),"")</f>
        <v/>
      </c>
      <c r="E43" s="68" t="str">
        <f>IFERROR((VLOOKUP(C43,Смета!$D$6:$G$99,4,0)),"")</f>
        <v/>
      </c>
    </row>
    <row r="44" spans="1:5" ht="23.1" customHeight="1" x14ac:dyDescent="0.3">
      <c r="A44" s="88"/>
      <c r="B44" s="20">
        <f t="shared" si="1"/>
        <v>22</v>
      </c>
      <c r="C44" s="22" t="str">
        <f>IFERROR(IF(Смета!C45,(INDEX(Смета!$B$2:$G$99,ROW(),COLUMN())),""),"")</f>
        <v/>
      </c>
      <c r="D44" s="24" t="str">
        <f>IFERROR((VLOOKUP(C44,Смета!$D$6:$G$99,3,0)),"")</f>
        <v/>
      </c>
      <c r="E44" s="68" t="str">
        <f>IFERROR((VLOOKUP(C44,Смета!$D$6:$G$99,4,0)),"")</f>
        <v/>
      </c>
    </row>
    <row r="45" spans="1:5" ht="23.1" customHeight="1" thickBot="1" x14ac:dyDescent="0.35">
      <c r="A45" s="89"/>
      <c r="B45" s="77">
        <f t="shared" si="1"/>
        <v>23</v>
      </c>
      <c r="C45" s="74" t="str">
        <f>IFERROR(IF(Смета!C46,(INDEX(Смета!$B$2:$G$99,ROW(),COLUMN())),""),"")</f>
        <v/>
      </c>
      <c r="D45" s="78" t="str">
        <f>IFERROR((VLOOKUP(C45,Смета!$D$6:$G$99,3,0)),"")</f>
        <v/>
      </c>
      <c r="E45" s="76" t="str">
        <f>IFERROR((VLOOKUP(C45,Смета!$D$6:$G$99,4,0)),"")</f>
        <v/>
      </c>
    </row>
    <row r="46" spans="1:5" ht="26.25" customHeight="1" thickBot="1" x14ac:dyDescent="0.35">
      <c r="A46" s="121"/>
      <c r="B46" s="96"/>
      <c r="C46" s="96"/>
      <c r="D46" s="96"/>
      <c r="E46" s="122"/>
    </row>
    <row r="47" spans="1:5" ht="23.1" customHeight="1" x14ac:dyDescent="0.3">
      <c r="A47" s="97" t="s">
        <v>51</v>
      </c>
      <c r="B47" s="38">
        <f>ROW()-ROW($B$46)</f>
        <v>1</v>
      </c>
      <c r="C47" s="70" t="str">
        <f>IFERROR(IF(Смета!C49,(INDEX(Смета!$B$3:$G$99,ROW(),COLUMN())),""),"")</f>
        <v/>
      </c>
      <c r="D47" s="39" t="str">
        <f>IFERROR((VLOOKUP(C47,Смета!$D$6:$G$99,3,0)),"")</f>
        <v/>
      </c>
      <c r="E47" s="79" t="str">
        <f>IFERROR((VLOOKUP(C47,Смета!$D$6:$G$99,4,0)),"")</f>
        <v/>
      </c>
    </row>
    <row r="48" spans="1:5" ht="23.1" customHeight="1" x14ac:dyDescent="0.3">
      <c r="A48" s="98"/>
      <c r="B48" s="20">
        <f t="shared" ref="B48:B68" si="2">ROW()-ROW($B$46)</f>
        <v>2</v>
      </c>
      <c r="C48" s="22" t="str">
        <f>IFERROR(IF(Смета!C50,(INDEX(Смета!$B$3:$G$99,ROW(),COLUMN())),""),"")</f>
        <v/>
      </c>
      <c r="D48" s="24" t="str">
        <f>IFERROR((VLOOKUP(C48,Смета!$D$6:$G$99,3,0)),"")</f>
        <v/>
      </c>
      <c r="E48" s="67" t="str">
        <f>IFERROR((VLOOKUP(C48,Смета!$D$6:$G$99,4,0)),"")</f>
        <v/>
      </c>
    </row>
    <row r="49" spans="1:5" ht="23.1" customHeight="1" x14ac:dyDescent="0.3">
      <c r="A49" s="98"/>
      <c r="B49" s="20">
        <f t="shared" si="2"/>
        <v>3</v>
      </c>
      <c r="C49" s="22" t="str">
        <f>IFERROR(IF(Смета!C51,(INDEX(Смета!$B$3:$G$99,ROW(),COLUMN())),""),"")</f>
        <v/>
      </c>
      <c r="D49" s="24" t="str">
        <f>IFERROR((VLOOKUP(C49,Смета!$D$6:$G$99,3,0)),"")</f>
        <v/>
      </c>
      <c r="E49" s="67" t="str">
        <f>IFERROR((VLOOKUP(C49,Смета!$D$6:$G$99,4,0)),"")</f>
        <v/>
      </c>
    </row>
    <row r="50" spans="1:5" ht="23.1" customHeight="1" x14ac:dyDescent="0.3">
      <c r="A50" s="98"/>
      <c r="B50" s="20">
        <f t="shared" si="2"/>
        <v>4</v>
      </c>
      <c r="C50" s="22" t="str">
        <f>IFERROR(IF(Смета!C52,(INDEX(Смета!$B$3:$G$99,ROW(),COLUMN())),""),"")</f>
        <v/>
      </c>
      <c r="D50" s="24" t="str">
        <f>IFERROR((VLOOKUP(C50,Смета!$D$6:$G$99,3,0)),"")</f>
        <v/>
      </c>
      <c r="E50" s="67" t="str">
        <f>IFERROR((VLOOKUP(C50,Смета!$D$6:$G$99,4,0)),"")</f>
        <v/>
      </c>
    </row>
    <row r="51" spans="1:5" ht="23.1" customHeight="1" x14ac:dyDescent="0.3">
      <c r="A51" s="98"/>
      <c r="B51" s="20">
        <f t="shared" si="2"/>
        <v>5</v>
      </c>
      <c r="C51" s="22" t="str">
        <f>IFERROR(IF(Смета!C53,(INDEX(Смета!$B$3:$G$99,ROW(),COLUMN())),""),"")</f>
        <v/>
      </c>
      <c r="D51" s="24" t="str">
        <f>IFERROR((VLOOKUP(C51,Смета!$D$6:$G$99,3,0)),"")</f>
        <v/>
      </c>
      <c r="E51" s="67" t="str">
        <f>IFERROR((VLOOKUP(C51,Смета!$D$6:$G$99,4,0)),"")</f>
        <v/>
      </c>
    </row>
    <row r="52" spans="1:5" ht="23.1" customHeight="1" x14ac:dyDescent="0.3">
      <c r="A52" s="98"/>
      <c r="B52" s="20">
        <f t="shared" si="2"/>
        <v>6</v>
      </c>
      <c r="C52" s="22" t="str">
        <f>IFERROR(IF(Смета!C54,(INDEX(Смета!$B$3:$G$99,ROW(),COLUMN())),""),"")</f>
        <v/>
      </c>
      <c r="D52" s="24" t="str">
        <f>IFERROR((VLOOKUP(C52,Смета!$D$6:$G$99,3,0)),"")</f>
        <v/>
      </c>
      <c r="E52" s="67" t="str">
        <f>IFERROR((VLOOKUP(C52,Смета!$D$6:$G$99,4,0)),"")</f>
        <v/>
      </c>
    </row>
    <row r="53" spans="1:5" ht="23.1" customHeight="1" x14ac:dyDescent="0.3">
      <c r="A53" s="98"/>
      <c r="B53" s="20">
        <f t="shared" si="2"/>
        <v>7</v>
      </c>
      <c r="C53" s="22" t="str">
        <f>IFERROR(IF(Смета!C55,(INDEX(Смета!$B$3:$G$99,ROW(),COLUMN())),""),"")</f>
        <v/>
      </c>
      <c r="D53" s="24" t="str">
        <f>IFERROR((VLOOKUP(C53,Смета!$D$6:$G$99,3,0)),"")</f>
        <v/>
      </c>
      <c r="E53" s="67" t="str">
        <f>IFERROR((VLOOKUP(C53,Смета!$D$6:$G$99,4,0)),"")</f>
        <v/>
      </c>
    </row>
    <row r="54" spans="1:5" ht="23.1" customHeight="1" x14ac:dyDescent="0.3">
      <c r="A54" s="98"/>
      <c r="B54" s="20">
        <f t="shared" si="2"/>
        <v>8</v>
      </c>
      <c r="C54" s="22" t="str">
        <f>IFERROR(IF(Смета!C56,(INDEX(Смета!$B$3:$G$99,ROW(),COLUMN())),""),"")</f>
        <v/>
      </c>
      <c r="D54" s="24" t="str">
        <f>IFERROR((VLOOKUP(C54,Смета!$D$6:$G$99,3,0)),"")</f>
        <v/>
      </c>
      <c r="E54" s="67" t="str">
        <f>IFERROR((VLOOKUP(C54,Смета!$D$6:$G$99,4,0)),"")</f>
        <v/>
      </c>
    </row>
    <row r="55" spans="1:5" ht="23.1" customHeight="1" x14ac:dyDescent="0.3">
      <c r="A55" s="98"/>
      <c r="B55" s="20">
        <f t="shared" si="2"/>
        <v>9</v>
      </c>
      <c r="C55" s="22" t="str">
        <f>IFERROR(IF(Смета!C57,(INDEX(Смета!$B$3:$G$99,ROW(),COLUMN())),""),"")</f>
        <v/>
      </c>
      <c r="D55" s="24" t="str">
        <f>IFERROR((VLOOKUP(C55,Смета!$D$6:$G$99,3,0)),"")</f>
        <v/>
      </c>
      <c r="E55" s="67" t="str">
        <f>IFERROR((VLOOKUP(C55,Смета!$D$6:$G$99,4,0)),"")</f>
        <v/>
      </c>
    </row>
    <row r="56" spans="1:5" ht="23.1" customHeight="1" x14ac:dyDescent="0.3">
      <c r="A56" s="98"/>
      <c r="B56" s="20">
        <f t="shared" si="2"/>
        <v>10</v>
      </c>
      <c r="C56" s="22" t="str">
        <f>IFERROR(IF(Смета!C58,(INDEX(Смета!$B$3:$G$99,ROW(),COLUMN())),""),"")</f>
        <v/>
      </c>
      <c r="D56" s="24" t="str">
        <f>IFERROR((VLOOKUP(C56,Смета!$D$6:$G$99,3,0)),"")</f>
        <v/>
      </c>
      <c r="E56" s="67" t="str">
        <f>IFERROR((VLOOKUP(C56,Смета!$D$6:$G$99,4,0)),"")</f>
        <v/>
      </c>
    </row>
    <row r="57" spans="1:5" ht="23.1" customHeight="1" x14ac:dyDescent="0.3">
      <c r="A57" s="98"/>
      <c r="B57" s="20">
        <f t="shared" si="2"/>
        <v>11</v>
      </c>
      <c r="C57" s="22" t="str">
        <f>IFERROR(IF(Смета!C59,(INDEX(Смета!$B$3:$G$99,ROW(),COLUMN())),""),"")</f>
        <v/>
      </c>
      <c r="D57" s="24" t="str">
        <f>IFERROR((VLOOKUP(C57,Смета!$D$6:$G$99,3,0)),"")</f>
        <v/>
      </c>
      <c r="E57" s="67" t="str">
        <f>IFERROR((VLOOKUP(C57,Смета!$D$6:$G$99,4,0)),"")</f>
        <v/>
      </c>
    </row>
    <row r="58" spans="1:5" ht="23.1" customHeight="1" x14ac:dyDescent="0.3">
      <c r="A58" s="98"/>
      <c r="B58" s="20">
        <f t="shared" si="2"/>
        <v>12</v>
      </c>
      <c r="C58" s="22" t="str">
        <f>IFERROR(IF(Смета!C60,(INDEX(Смета!$B$3:$G$99,ROW(),COLUMN())),""),"")</f>
        <v/>
      </c>
      <c r="D58" s="24" t="str">
        <f>IFERROR((VLOOKUP(C58,Смета!$D$6:$G$99,3,0)),"")</f>
        <v/>
      </c>
      <c r="E58" s="67" t="str">
        <f>IFERROR((VLOOKUP(C58,Смета!$D$6:$G$99,4,0)),"")</f>
        <v/>
      </c>
    </row>
    <row r="59" spans="1:5" ht="23.1" customHeight="1" x14ac:dyDescent="0.3">
      <c r="A59" s="98"/>
      <c r="B59" s="20">
        <f t="shared" si="2"/>
        <v>13</v>
      </c>
      <c r="C59" s="22" t="str">
        <f>IFERROR(IF(Смета!C61,(INDEX(Смета!$B$3:$G$99,ROW(),COLUMN())),""),"")</f>
        <v/>
      </c>
      <c r="D59" s="24" t="str">
        <f>IFERROR((VLOOKUP(C59,Смета!$D$6:$G$99,3,0)),"")</f>
        <v/>
      </c>
      <c r="E59" s="67" t="str">
        <f>IFERROR((VLOOKUP(C59,Смета!$D$6:$G$99,4,0)),"")</f>
        <v/>
      </c>
    </row>
    <row r="60" spans="1:5" ht="23.1" customHeight="1" x14ac:dyDescent="0.3">
      <c r="A60" s="98"/>
      <c r="B60" s="20">
        <f t="shared" si="2"/>
        <v>14</v>
      </c>
      <c r="C60" s="22" t="str">
        <f>IFERROR(IF(Смета!C62,(INDEX(Смета!$B$3:$G$99,ROW(),COLUMN())),""),"")</f>
        <v/>
      </c>
      <c r="D60" s="24" t="str">
        <f>IFERROR((VLOOKUP(C60,Смета!$D$6:$G$99,3,0)),"")</f>
        <v/>
      </c>
      <c r="E60" s="67" t="str">
        <f>IFERROR((VLOOKUP(C60,Смета!$D$6:$G$99,4,0)),"")</f>
        <v/>
      </c>
    </row>
    <row r="61" spans="1:5" ht="23.1" customHeight="1" x14ac:dyDescent="0.3">
      <c r="A61" s="98"/>
      <c r="B61" s="20">
        <f t="shared" si="2"/>
        <v>15</v>
      </c>
      <c r="C61" s="22" t="str">
        <f>IFERROR(IF(Смета!C63,(INDEX(Смета!$B$3:$G$99,ROW(),COLUMN())),""),"")</f>
        <v/>
      </c>
      <c r="D61" s="24" t="str">
        <f>IFERROR((VLOOKUP(C61,Смета!$D$6:$G$99,3,0)),"")</f>
        <v/>
      </c>
      <c r="E61" s="67" t="str">
        <f>IFERROR((VLOOKUP(C61,Смета!$D$6:$G$99,4,0)),"")</f>
        <v/>
      </c>
    </row>
    <row r="62" spans="1:5" ht="23.1" customHeight="1" x14ac:dyDescent="0.3">
      <c r="A62" s="98"/>
      <c r="B62" s="20">
        <f t="shared" si="2"/>
        <v>16</v>
      </c>
      <c r="C62" s="22" t="str">
        <f>IFERROR(IF(Смета!C64,(INDEX(Смета!$B$3:$G$99,ROW(),COLUMN())),""),"")</f>
        <v/>
      </c>
      <c r="D62" s="24" t="str">
        <f>IFERROR((VLOOKUP(C62,Смета!$D$6:$G$99,3,0)),"")</f>
        <v/>
      </c>
      <c r="E62" s="67" t="str">
        <f>IFERROR((VLOOKUP(C62,Смета!$D$6:$G$99,4,0)),"")</f>
        <v/>
      </c>
    </row>
    <row r="63" spans="1:5" ht="23.1" customHeight="1" x14ac:dyDescent="0.3">
      <c r="A63" s="98"/>
      <c r="B63" s="20">
        <f t="shared" si="2"/>
        <v>17</v>
      </c>
      <c r="C63" s="22" t="str">
        <f>IFERROR(IF(Смета!C65,(INDEX(Смета!$B$3:$G$99,ROW(),COLUMN())),""),"")</f>
        <v/>
      </c>
      <c r="D63" s="24" t="str">
        <f>IFERROR((VLOOKUP(C63,Смета!$D$6:$G$99,3,0)),"")</f>
        <v/>
      </c>
      <c r="E63" s="67" t="str">
        <f>IFERROR((VLOOKUP(C63,Смета!$D$6:$G$99,4,0)),"")</f>
        <v/>
      </c>
    </row>
    <row r="64" spans="1:5" ht="23.1" customHeight="1" x14ac:dyDescent="0.3">
      <c r="A64" s="98"/>
      <c r="B64" s="20">
        <f t="shared" si="2"/>
        <v>18</v>
      </c>
      <c r="C64" s="22" t="str">
        <f>IFERROR(IF(Смета!C66,(INDEX(Смета!$B$3:$G$99,ROW(),COLUMN())),""),"")</f>
        <v/>
      </c>
      <c r="D64" s="24" t="str">
        <f>IFERROR((VLOOKUP(C64,Смета!$D$6:$G$99,3,0)),"")</f>
        <v/>
      </c>
      <c r="E64" s="67" t="str">
        <f>IFERROR((VLOOKUP(C64,Смета!$D$6:$G$99,4,0)),"")</f>
        <v/>
      </c>
    </row>
    <row r="65" spans="1:5" ht="23.1" customHeight="1" x14ac:dyDescent="0.3">
      <c r="A65" s="98"/>
      <c r="B65" s="20">
        <f t="shared" si="2"/>
        <v>19</v>
      </c>
      <c r="C65" s="22" t="str">
        <f>IFERROR(IF(Смета!C67,(INDEX(Смета!$B$3:$G$99,ROW(),COLUMN())),""),"")</f>
        <v/>
      </c>
      <c r="D65" s="24" t="str">
        <f>IFERROR((VLOOKUP(C65,Смета!$D$6:$G$99,3,0)),"")</f>
        <v/>
      </c>
      <c r="E65" s="67" t="str">
        <f>IFERROR((VLOOKUP(C65,Смета!$D$6:$G$99,4,0)),"")</f>
        <v/>
      </c>
    </row>
    <row r="66" spans="1:5" ht="23.1" customHeight="1" x14ac:dyDescent="0.3">
      <c r="A66" s="98"/>
      <c r="B66" s="20">
        <f t="shared" si="2"/>
        <v>20</v>
      </c>
      <c r="C66" s="22" t="str">
        <f>IFERROR(IF(Смета!C68,(INDEX(Смета!$B$3:$G$99,ROW(),COLUMN())),""),"")</f>
        <v/>
      </c>
      <c r="D66" s="24" t="str">
        <f>IFERROR((VLOOKUP(C66,Смета!$D$6:$G$99,3,0)),"")</f>
        <v/>
      </c>
      <c r="E66" s="67" t="str">
        <f>IFERROR((VLOOKUP(C66,Смета!$D$6:$G$99,4,0)),"")</f>
        <v/>
      </c>
    </row>
    <row r="67" spans="1:5" ht="23.1" customHeight="1" x14ac:dyDescent="0.3">
      <c r="A67" s="98"/>
      <c r="B67" s="20">
        <f t="shared" si="2"/>
        <v>21</v>
      </c>
      <c r="C67" s="22" t="str">
        <f>IFERROR(IF(Смета!C69,(INDEX(Смета!$B$3:$G$99,ROW(),COLUMN())),""),"")</f>
        <v/>
      </c>
      <c r="D67" s="24" t="str">
        <f>IFERROR((VLOOKUP(C67,Смета!$D$6:$G$99,3,0)),"")</f>
        <v/>
      </c>
      <c r="E67" s="67" t="str">
        <f>IFERROR((VLOOKUP(C67,Смета!$D$6:$G$99,4,0)),"")</f>
        <v/>
      </c>
    </row>
    <row r="68" spans="1:5" ht="23.1" customHeight="1" thickBot="1" x14ac:dyDescent="0.35">
      <c r="A68" s="99"/>
      <c r="B68" s="66">
        <f t="shared" si="2"/>
        <v>22</v>
      </c>
      <c r="C68" s="74" t="str">
        <f>IFERROR(IF(Смета!C70,(INDEX(Смета!$B$3:$G$99,ROW(),COLUMN())),""),"")</f>
        <v/>
      </c>
      <c r="D68" s="78" t="str">
        <f>IFERROR((VLOOKUP(C68,Смета!$D$6:$G$99,3,0)),"")</f>
        <v/>
      </c>
      <c r="E68" s="80" t="str">
        <f>IFERROR((VLOOKUP(C68,Смета!$D$6:$G$99,4,0)),"")</f>
        <v/>
      </c>
    </row>
  </sheetData>
  <mergeCells count="12">
    <mergeCell ref="A46:E46"/>
    <mergeCell ref="A47:A68"/>
    <mergeCell ref="A5:E5"/>
    <mergeCell ref="A6:A21"/>
    <mergeCell ref="A22:E22"/>
    <mergeCell ref="A23:A45"/>
    <mergeCell ref="E2:E4"/>
    <mergeCell ref="A1:C1"/>
    <mergeCell ref="A2:A4"/>
    <mergeCell ref="B2:B3"/>
    <mergeCell ref="C2:C4"/>
    <mergeCell ref="D2:D4"/>
  </mergeCells>
  <hyperlinks>
    <hyperlink ref="A5:E5" location="в4" display="в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Смета</vt:lpstr>
      <vt:lpstr>Лист1</vt:lpstr>
      <vt:lpstr>г2</vt:lpstr>
      <vt:lpstr>Смета!Область_печати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Строй-в-месте</dc:creator>
  <cp:lastModifiedBy>Строй-в-месте</cp:lastModifiedBy>
  <dcterms:created xsi:type="dcterms:W3CDTF">2019-09-07T09:11:43Z</dcterms:created>
  <dcterms:modified xsi:type="dcterms:W3CDTF">2019-09-20T10:13:17Z</dcterms:modified>
</cp:coreProperties>
</file>