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6720"/>
  </bookViews>
  <sheets>
    <sheet name="Вывод" sheetId="1" r:id="rId1"/>
    <sheet name="1" sheetId="2" r:id="rId2"/>
    <sheet name="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 a="1"/>
  <c r="A3" i="1" s="1"/>
  <c r="A2" i="1" a="1"/>
  <c r="A2" i="1" s="1"/>
  <c r="F1" i="1"/>
  <c r="B2" i="1" l="1"/>
  <c r="D2" i="1"/>
  <c r="C2" i="1"/>
  <c r="D3" i="1"/>
  <c r="C3" i="1"/>
  <c r="B3" i="1"/>
</calcChain>
</file>

<file path=xl/sharedStrings.xml><?xml version="1.0" encoding="utf-8"?>
<sst xmlns="http://schemas.openxmlformats.org/spreadsheetml/2006/main" count="37" uniqueCount="19">
  <si>
    <t>Номенклатура.Код</t>
  </si>
  <si>
    <t>Количество</t>
  </si>
  <si>
    <t>Оборот</t>
  </si>
  <si>
    <t>Прибыль</t>
  </si>
  <si>
    <t>Себестоимость</t>
  </si>
  <si>
    <t xml:space="preserve">450429    </t>
  </si>
  <si>
    <t xml:space="preserve">450613    </t>
  </si>
  <si>
    <t xml:space="preserve">240354    </t>
  </si>
  <si>
    <t xml:space="preserve">390406    </t>
  </si>
  <si>
    <t xml:space="preserve">450439    </t>
  </si>
  <si>
    <t>Наименование</t>
  </si>
  <si>
    <t>Артикул</t>
  </si>
  <si>
    <t>Яблоко MN27</t>
  </si>
  <si>
    <t>Апельсин A76-BC10</t>
  </si>
  <si>
    <t>Фрукт 06014</t>
  </si>
  <si>
    <t>Сумка 61x25x99 синяя</t>
  </si>
  <si>
    <t>Яблоко, в блист. 12В.</t>
  </si>
  <si>
    <t>Завод №1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</si>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</sst>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indexed="9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sz val="8"/>
      <color theme="1" tint="4.9989318521683403E-2"/>
      <name val="Verdana"/>
      <family val="2"/>
      <charset val="204"/>
    </font>
    <font>
      <sz val="11"/>
      <color theme="1" tint="4.9989318521683403E-2"/>
      <name val="Calibri"/>
      <family val="2"/>
      <charset val="204"/>
      <scheme val="minor"/>
    </font>
    <font>
      <sz val="9"/>
      <color theme="1" tint="4.9989318521683403E-2"/>
      <name val="Verdana"/>
      <family val="2"/>
      <charset val="204"/>
    </font>
    <font>
      <b/>
      <sz val="9"/>
      <color theme="0"/>
      <name val="Verdana"/>
      <family val="2"/>
      <charset val="204"/>
    </font>
    <font>
      <sz val="8"/>
      <color theme="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1" xfId="1" applyNumberFormat="1" applyFont="1" applyBorder="1" applyAlignment="1">
      <alignment horizontal="left" vertical="top"/>
    </xf>
    <xf numFmtId="0" fontId="4" fillId="0" borderId="8" xfId="1" applyNumberFormat="1" applyFont="1" applyBorder="1" applyAlignment="1">
      <alignment horizontal="right" vertical="top"/>
    </xf>
    <xf numFmtId="0" fontId="7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horizontal="right" vertical="top"/>
    </xf>
    <xf numFmtId="0" fontId="4" fillId="0" borderId="9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left" vertical="top"/>
    </xf>
    <xf numFmtId="1" fontId="4" fillId="0" borderId="9" xfId="1" applyNumberFormat="1" applyFont="1" applyBorder="1" applyAlignment="1">
      <alignment horizontal="left" vertical="top"/>
    </xf>
    <xf numFmtId="2" fontId="4" fillId="0" borderId="8" xfId="1" applyNumberFormat="1" applyFont="1" applyBorder="1" applyAlignment="1">
      <alignment horizontal="left" vertical="top"/>
    </xf>
    <xf numFmtId="2" fontId="4" fillId="0" borderId="9" xfId="1" applyNumberFormat="1" applyFont="1" applyBorder="1" applyAlignment="1">
      <alignment horizontal="left" vertical="top"/>
    </xf>
    <xf numFmtId="0" fontId="8" fillId="3" borderId="2" xfId="1" applyNumberFormat="1" applyFont="1" applyFill="1" applyBorder="1" applyAlignment="1">
      <alignment horizontal="center" vertical="top" wrapText="1"/>
    </xf>
    <xf numFmtId="0" fontId="8" fillId="3" borderId="3" xfId="1" applyNumberFormat="1" applyFont="1" applyFill="1" applyBorder="1" applyAlignment="1">
      <alignment horizontal="center" vertical="top" wrapText="1"/>
    </xf>
    <xf numFmtId="0" fontId="8" fillId="3" borderId="4" xfId="1" applyNumberFormat="1" applyFont="1" applyFill="1" applyBorder="1" applyAlignment="1">
      <alignment horizontal="center" vertical="top" wrapText="1"/>
    </xf>
    <xf numFmtId="0" fontId="8" fillId="3" borderId="5" xfId="1" applyNumberFormat="1" applyFont="1" applyFill="1" applyBorder="1" applyAlignment="1">
      <alignment horizontal="center" vertical="top" wrapText="1"/>
    </xf>
    <xf numFmtId="0" fontId="8" fillId="3" borderId="6" xfId="1" applyNumberFormat="1" applyFont="1" applyFill="1" applyBorder="1" applyAlignment="1">
      <alignment horizontal="center" vertical="top" wrapText="1"/>
    </xf>
    <xf numFmtId="0" fontId="8" fillId="3" borderId="7" xfId="1" applyNumberFormat="1" applyFont="1" applyFill="1" applyBorder="1" applyAlignment="1">
      <alignment horizontal="center" vertical="top" wrapText="1"/>
    </xf>
    <xf numFmtId="1" fontId="9" fillId="3" borderId="1" xfId="1" applyNumberFormat="1" applyFont="1" applyFill="1" applyBorder="1" applyAlignment="1">
      <alignment horizontal="center" vertical="top"/>
    </xf>
    <xf numFmtId="1" fontId="9" fillId="3" borderId="1" xfId="1" applyNumberFormat="1" applyFont="1" applyFill="1" applyBorder="1" applyAlignment="1">
      <alignment horizontal="center" vertical="top" wrapText="1"/>
    </xf>
    <xf numFmtId="0" fontId="2" fillId="3" borderId="2" xfId="1" applyNumberFormat="1" applyFont="1" applyFill="1" applyBorder="1" applyAlignment="1">
      <alignment horizontal="center" vertical="top" wrapText="1"/>
    </xf>
    <xf numFmtId="0" fontId="2" fillId="3" borderId="3" xfId="1" applyNumberFormat="1" applyFont="1" applyFill="1" applyBorder="1" applyAlignment="1">
      <alignment horizontal="center" vertical="top" wrapText="1"/>
    </xf>
    <xf numFmtId="0" fontId="2" fillId="3" borderId="4" xfId="1" applyNumberFormat="1" applyFont="1" applyFill="1" applyBorder="1" applyAlignment="1">
      <alignment horizontal="center" vertical="top" wrapText="1"/>
    </xf>
    <xf numFmtId="0" fontId="2" fillId="3" borderId="5" xfId="1" applyNumberFormat="1" applyFont="1" applyFill="1" applyBorder="1" applyAlignment="1">
      <alignment horizontal="center" vertical="top" wrapText="1"/>
    </xf>
    <xf numFmtId="0" fontId="2" fillId="3" borderId="6" xfId="1" applyNumberFormat="1" applyFont="1" applyFill="1" applyBorder="1" applyAlignment="1">
      <alignment horizontal="center" vertical="top" wrapText="1"/>
    </xf>
    <xf numFmtId="0" fontId="2" fillId="3" borderId="7" xfId="1" applyNumberFormat="1" applyFont="1" applyFill="1" applyBorder="1" applyAlignment="1">
      <alignment horizontal="center" vertical="top" wrapText="1"/>
    </xf>
    <xf numFmtId="1" fontId="3" fillId="3" borderId="1" xfId="1" applyNumberFormat="1" applyFont="1" applyFill="1" applyBorder="1" applyAlignment="1">
      <alignment horizontal="center" vertical="top"/>
    </xf>
    <xf numFmtId="1" fontId="3" fillId="3" borderId="1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"/>
  <sheetViews>
    <sheetView tabSelected="1" workbookViewId="0">
      <selection activeCell="A2" sqref="A2"/>
    </sheetView>
  </sheetViews>
  <sheetFormatPr defaultRowHeight="15" x14ac:dyDescent="0.25"/>
  <cols>
    <col min="2" max="2" width="20" customWidth="1"/>
    <col min="3" max="3" width="13.5703125" customWidth="1"/>
    <col min="4" max="4" width="18" customWidth="1"/>
  </cols>
  <sheetData>
    <row r="1" spans="1:8" x14ac:dyDescent="0.25">
      <c r="A1" s="5" t="s">
        <v>11</v>
      </c>
      <c r="B1" s="3" t="s">
        <v>10</v>
      </c>
      <c r="C1" s="4" t="s">
        <v>1</v>
      </c>
      <c r="D1" s="4" t="s">
        <v>3</v>
      </c>
      <c r="F1">
        <f>COUNTIF('1'!B:C,"Яблоко*")</f>
        <v>2</v>
      </c>
      <c r="H1" t="s">
        <v>18</v>
      </c>
    </row>
    <row r="2" spans="1:8" x14ac:dyDescent="0.25">
      <c r="A2" t="str">
        <f t="array" ref="A2">IF(ROW()-1&lt;=$F$1,INDEX('1'!A:A,SMALL(IF(ISNUMBER(FIND($H$1,'1'!$B$3:$B$7))+ISNUMBER(FIND($H$1,'1'!$C$3:$C$7)),ROW('1'!$B$3:$C$7)),ROW(A1))),"")</f>
        <v xml:space="preserve">450429    </v>
      </c>
      <c r="B2" t="str">
        <f>VLOOKUP(A2,'1'!A:C,2,0)&amp;VLOOKUP(A2,'1'!A:C,3,0)</f>
        <v>Яблоко MN27</v>
      </c>
      <c r="C2">
        <f>SUMIF('1'!A:A,Вывод!A2,'1'!D:D)+SUMIF('2'!A:A,Вывод!A2,'2'!D:D)</f>
        <v>13</v>
      </c>
      <c r="D2">
        <f>SUMIF('1'!A:A,Вывод!A2,'1'!J:J)+SUMIF('2'!A:A,Вывод!A2,'2'!J:J)</f>
        <v>91.76</v>
      </c>
    </row>
    <row r="3" spans="1:8" x14ac:dyDescent="0.25">
      <c r="A3" t="str">
        <f t="array" ref="A3">IF(ROW()-1&lt;=$F$1,INDEX('1'!A:A,SMALL(IF(ISNUMBER(FIND($H$1,'1'!$B$3:$B$7))+ISNUMBER(FIND($H$1,'1'!$C$3:$C$7)),ROW('1'!$B$3:$C$7)),ROW(A2))),"")</f>
        <v xml:space="preserve">450439    </v>
      </c>
      <c r="B3" t="str">
        <f>VLOOKUP(A3,'1'!A:C,2,0)&amp;VLOOKUP(A3,'1'!A:C,3,0)</f>
        <v>Яблоко, в блист. 12В.</v>
      </c>
      <c r="C3">
        <f>SUMIF('1'!A:A,Вывод!A3,'1'!D:D)+SUMIF('2'!A:A,Вывод!A3,'2'!D:D)</f>
        <v>51</v>
      </c>
      <c r="D3">
        <f>SUMIF('1'!A:A,Вывод!A3,'1'!J:J)+SUMIF('2'!A:A,Вывод!A3,'2'!J:J)</f>
        <v>364.9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"/>
  <sheetViews>
    <sheetView workbookViewId="0">
      <selection activeCell="B3" sqref="B3:C3"/>
    </sheetView>
  </sheetViews>
  <sheetFormatPr defaultRowHeight="15" x14ac:dyDescent="0.25"/>
  <cols>
    <col min="2" max="2" width="35.28515625" customWidth="1"/>
    <col min="3" max="3" width="52.85546875" customWidth="1"/>
  </cols>
  <sheetData>
    <row r="1" spans="1:11" x14ac:dyDescent="0.25">
      <c r="A1" s="12" t="s">
        <v>0</v>
      </c>
      <c r="B1" s="13"/>
      <c r="C1" s="14"/>
      <c r="D1" s="18" t="s">
        <v>17</v>
      </c>
      <c r="E1" s="18"/>
      <c r="F1" s="18"/>
      <c r="G1" s="18"/>
      <c r="H1" s="18"/>
      <c r="I1" s="18"/>
      <c r="J1" s="18"/>
      <c r="K1" s="18"/>
    </row>
    <row r="2" spans="1:11" x14ac:dyDescent="0.25">
      <c r="A2" s="15"/>
      <c r="B2" s="16"/>
      <c r="C2" s="17"/>
      <c r="D2" s="19" t="s">
        <v>1</v>
      </c>
      <c r="E2" s="19"/>
      <c r="F2" s="19" t="s">
        <v>4</v>
      </c>
      <c r="G2" s="19"/>
      <c r="H2" s="19" t="s">
        <v>2</v>
      </c>
      <c r="I2" s="19"/>
      <c r="J2" s="19" t="s">
        <v>3</v>
      </c>
      <c r="K2" s="19"/>
    </row>
    <row r="3" spans="1:11" x14ac:dyDescent="0.25">
      <c r="A3" s="1" t="s">
        <v>5</v>
      </c>
      <c r="B3" s="6" t="s">
        <v>12</v>
      </c>
      <c r="C3" s="7"/>
      <c r="D3" s="8">
        <v>1</v>
      </c>
      <c r="E3" s="9"/>
      <c r="F3" s="10">
        <v>76.12</v>
      </c>
      <c r="G3" s="11"/>
      <c r="H3" s="10">
        <v>122</v>
      </c>
      <c r="I3" s="11"/>
      <c r="J3" s="10">
        <v>45.88</v>
      </c>
      <c r="K3" s="11"/>
    </row>
    <row r="4" spans="1:11" x14ac:dyDescent="0.25">
      <c r="A4" s="1" t="s">
        <v>6</v>
      </c>
      <c r="B4" s="2"/>
      <c r="C4" s="2" t="s">
        <v>13</v>
      </c>
      <c r="D4" s="8">
        <v>17</v>
      </c>
      <c r="E4" s="9"/>
      <c r="F4" s="10">
        <v>38.590000000000003</v>
      </c>
      <c r="G4" s="11"/>
      <c r="H4" s="10">
        <v>154.69999999999999</v>
      </c>
      <c r="I4" s="11"/>
      <c r="J4" s="10">
        <v>116.11</v>
      </c>
      <c r="K4" s="11"/>
    </row>
    <row r="5" spans="1:11" x14ac:dyDescent="0.25">
      <c r="A5" s="1" t="s">
        <v>7</v>
      </c>
      <c r="B5" s="2"/>
      <c r="C5" s="2" t="s">
        <v>14</v>
      </c>
      <c r="D5" s="8">
        <v>1</v>
      </c>
      <c r="E5" s="9"/>
      <c r="F5" s="10">
        <v>455.53</v>
      </c>
      <c r="G5" s="11"/>
      <c r="H5" s="10">
        <v>585.65</v>
      </c>
      <c r="I5" s="11"/>
      <c r="J5" s="10">
        <v>130.12</v>
      </c>
      <c r="K5" s="11"/>
    </row>
    <row r="6" spans="1:11" x14ac:dyDescent="0.25">
      <c r="A6" s="1" t="s">
        <v>8</v>
      </c>
      <c r="B6" s="2"/>
      <c r="C6" s="2" t="s">
        <v>15</v>
      </c>
      <c r="D6" s="8">
        <v>1</v>
      </c>
      <c r="E6" s="9"/>
      <c r="F6" s="10">
        <v>144.16999999999999</v>
      </c>
      <c r="G6" s="11"/>
      <c r="H6" s="10">
        <v>284</v>
      </c>
      <c r="I6" s="11"/>
      <c r="J6" s="10">
        <v>139.83000000000001</v>
      </c>
      <c r="K6" s="11"/>
    </row>
    <row r="7" spans="1:11" x14ac:dyDescent="0.25">
      <c r="A7" s="1" t="s">
        <v>9</v>
      </c>
      <c r="B7" s="2"/>
      <c r="C7" s="2" t="s">
        <v>16</v>
      </c>
      <c r="D7" s="8">
        <v>10</v>
      </c>
      <c r="E7" s="9"/>
      <c r="F7" s="10">
        <v>189.1</v>
      </c>
      <c r="G7" s="11"/>
      <c r="H7" s="10">
        <v>341</v>
      </c>
      <c r="I7" s="11"/>
      <c r="J7" s="10">
        <v>151.9</v>
      </c>
      <c r="K7" s="11"/>
    </row>
  </sheetData>
  <mergeCells count="27">
    <mergeCell ref="A1:C2"/>
    <mergeCell ref="D1:K1"/>
    <mergeCell ref="D2:E2"/>
    <mergeCell ref="F2:G2"/>
    <mergeCell ref="H2:I2"/>
    <mergeCell ref="J2:K2"/>
    <mergeCell ref="J3:K3"/>
    <mergeCell ref="D4:E4"/>
    <mergeCell ref="F4:G4"/>
    <mergeCell ref="H4:I4"/>
    <mergeCell ref="J4:K4"/>
    <mergeCell ref="B3:C3"/>
    <mergeCell ref="D7:E7"/>
    <mergeCell ref="F7:G7"/>
    <mergeCell ref="H7:I7"/>
    <mergeCell ref="J7:K7"/>
    <mergeCell ref="D5:E5"/>
    <mergeCell ref="F5:G5"/>
    <mergeCell ref="H5:I5"/>
    <mergeCell ref="J5:K5"/>
    <mergeCell ref="D6:E6"/>
    <mergeCell ref="F6:G6"/>
    <mergeCell ref="H6:I6"/>
    <mergeCell ref="J6:K6"/>
    <mergeCell ref="D3:E3"/>
    <mergeCell ref="F3:G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7"/>
  <sheetViews>
    <sheetView workbookViewId="0">
      <selection activeCell="C10" sqref="C10"/>
    </sheetView>
  </sheetViews>
  <sheetFormatPr defaultRowHeight="15" x14ac:dyDescent="0.25"/>
  <cols>
    <col min="2" max="2" width="33" customWidth="1"/>
    <col min="3" max="3" width="52.85546875" customWidth="1"/>
  </cols>
  <sheetData>
    <row r="1" spans="1:11" x14ac:dyDescent="0.25">
      <c r="A1" s="20" t="s">
        <v>0</v>
      </c>
      <c r="B1" s="21"/>
      <c r="C1" s="22"/>
      <c r="D1" s="26" t="s">
        <v>17</v>
      </c>
      <c r="E1" s="26"/>
      <c r="F1" s="26"/>
      <c r="G1" s="26"/>
      <c r="H1" s="26"/>
      <c r="I1" s="26"/>
      <c r="J1" s="26"/>
      <c r="K1" s="26"/>
    </row>
    <row r="2" spans="1:11" x14ac:dyDescent="0.25">
      <c r="A2" s="23"/>
      <c r="B2" s="24"/>
      <c r="C2" s="25"/>
      <c r="D2" s="27" t="s">
        <v>1</v>
      </c>
      <c r="E2" s="27"/>
      <c r="F2" s="27" t="s">
        <v>4</v>
      </c>
      <c r="G2" s="27"/>
      <c r="H2" s="27" t="s">
        <v>2</v>
      </c>
      <c r="I2" s="27"/>
      <c r="J2" s="27" t="s">
        <v>3</v>
      </c>
      <c r="K2" s="27"/>
    </row>
    <row r="3" spans="1:11" x14ac:dyDescent="0.25">
      <c r="A3" s="1" t="s">
        <v>7</v>
      </c>
      <c r="B3" s="2"/>
      <c r="C3" s="2" t="s">
        <v>14</v>
      </c>
      <c r="D3" s="8">
        <v>12</v>
      </c>
      <c r="E3" s="9"/>
      <c r="F3" s="10">
        <v>321</v>
      </c>
      <c r="G3" s="11"/>
      <c r="H3" s="10">
        <v>432</v>
      </c>
      <c r="I3" s="11"/>
      <c r="J3" s="10">
        <v>130.12</v>
      </c>
      <c r="K3" s="11"/>
    </row>
    <row r="4" spans="1:11" x14ac:dyDescent="0.25">
      <c r="A4" s="1" t="s">
        <v>6</v>
      </c>
      <c r="B4" s="2"/>
      <c r="C4" s="2" t="s">
        <v>13</v>
      </c>
      <c r="D4" s="8">
        <v>17</v>
      </c>
      <c r="E4" s="9"/>
      <c r="F4" s="10">
        <v>231</v>
      </c>
      <c r="G4" s="11"/>
      <c r="H4" s="10">
        <v>213</v>
      </c>
      <c r="I4" s="11"/>
      <c r="J4" s="10">
        <v>4234</v>
      </c>
      <c r="K4" s="11"/>
    </row>
    <row r="5" spans="1:11" x14ac:dyDescent="0.25">
      <c r="A5" s="1" t="s">
        <v>5</v>
      </c>
      <c r="B5" s="6" t="s">
        <v>12</v>
      </c>
      <c r="C5" s="7"/>
      <c r="D5" s="8">
        <v>12</v>
      </c>
      <c r="E5" s="9"/>
      <c r="F5" s="10">
        <v>111</v>
      </c>
      <c r="G5" s="11"/>
      <c r="H5" s="10">
        <v>111</v>
      </c>
      <c r="I5" s="11"/>
      <c r="J5" s="10">
        <v>45.88</v>
      </c>
      <c r="K5" s="11"/>
    </row>
    <row r="6" spans="1:11" x14ac:dyDescent="0.25">
      <c r="A6" s="1" t="s">
        <v>8</v>
      </c>
      <c r="B6" s="2"/>
      <c r="C6" s="2" t="s">
        <v>15</v>
      </c>
      <c r="D6" s="8">
        <v>11</v>
      </c>
      <c r="E6" s="9"/>
      <c r="F6" s="10">
        <v>123</v>
      </c>
      <c r="G6" s="11"/>
      <c r="H6" s="10">
        <v>123</v>
      </c>
      <c r="I6" s="11"/>
      <c r="J6" s="10">
        <v>139.83000000000001</v>
      </c>
      <c r="K6" s="11"/>
    </row>
    <row r="7" spans="1:11" x14ac:dyDescent="0.25">
      <c r="A7" s="1" t="s">
        <v>9</v>
      </c>
      <c r="B7" s="2"/>
      <c r="C7" s="2" t="s">
        <v>16</v>
      </c>
      <c r="D7" s="8">
        <v>41</v>
      </c>
      <c r="E7" s="9"/>
      <c r="F7" s="10">
        <v>111</v>
      </c>
      <c r="G7" s="11"/>
      <c r="H7" s="10">
        <v>123</v>
      </c>
      <c r="I7" s="11"/>
      <c r="J7" s="10">
        <v>213</v>
      </c>
      <c r="K7" s="11"/>
    </row>
  </sheetData>
  <mergeCells count="27">
    <mergeCell ref="A1:C2"/>
    <mergeCell ref="D1:K1"/>
    <mergeCell ref="D2:E2"/>
    <mergeCell ref="F2:G2"/>
    <mergeCell ref="H2:I2"/>
    <mergeCell ref="J2:K2"/>
    <mergeCell ref="D3:E3"/>
    <mergeCell ref="F3:G3"/>
    <mergeCell ref="H3:I3"/>
    <mergeCell ref="J3:K3"/>
    <mergeCell ref="D4:E4"/>
    <mergeCell ref="F4:G4"/>
    <mergeCell ref="H4:I4"/>
    <mergeCell ref="J4:K4"/>
    <mergeCell ref="B5:C5"/>
    <mergeCell ref="D7:E7"/>
    <mergeCell ref="F7:G7"/>
    <mergeCell ref="H7:I7"/>
    <mergeCell ref="J7:K7"/>
    <mergeCell ref="D5:E5"/>
    <mergeCell ref="F5:G5"/>
    <mergeCell ref="H5:I5"/>
    <mergeCell ref="J5:K5"/>
    <mergeCell ref="D6:E6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Вывод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2019-09-25T18:22:23Z</dcterms:modified>
</cp:coreProperties>
</file>