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0" yWindow="4215" windowWidth="19440" windowHeight="88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Лист1!$A$2:$P$21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 a="1"/>
  <c r="L23" i="1" s="1"/>
  <c r="L22" i="1" a="1"/>
  <c r="L22" i="1" s="1"/>
  <c r="L21" i="1" a="1"/>
  <c r="L21" i="1" s="1"/>
  <c r="L20" i="1" a="1"/>
  <c r="L20" i="1" s="1"/>
  <c r="L19" i="1" a="1"/>
  <c r="L19" i="1" s="1"/>
  <c r="L18" i="1" a="1"/>
  <c r="L18" i="1" s="1"/>
  <c r="L17" i="1" a="1"/>
  <c r="L17" i="1" s="1"/>
  <c r="L16" i="1" a="1"/>
  <c r="L16" i="1" s="1"/>
  <c r="L15" i="1" a="1"/>
  <c r="L15" i="1" s="1"/>
  <c r="L14" i="1" a="1"/>
  <c r="L14" i="1" s="1"/>
  <c r="L13" i="1" a="1"/>
  <c r="L13" i="1" s="1"/>
  <c r="L12" i="1" a="1"/>
  <c r="L12" i="1" s="1"/>
  <c r="L11" i="1" a="1"/>
  <c r="L11" i="1" s="1"/>
  <c r="L10" i="1" a="1"/>
  <c r="L10" i="1" s="1"/>
  <c r="L9" i="1" a="1"/>
  <c r="L9" i="1" s="1"/>
  <c r="L8" i="1" a="1"/>
  <c r="L8" i="1" s="1"/>
  <c r="L7" i="1" a="1"/>
  <c r="L7" i="1" s="1"/>
  <c r="L6" i="1" a="1"/>
  <c r="L6" i="1" s="1"/>
  <c r="L5" i="1" a="1"/>
  <c r="L5" i="1" s="1"/>
  <c r="L4" i="1" a="1"/>
  <c r="L4" i="1" s="1"/>
  <c r="L3" i="1" a="1"/>
  <c r="L3" i="1" s="1"/>
  <c r="D4" i="1" l="1"/>
  <c r="D5" i="1" s="1"/>
  <c r="D6" i="1" s="1"/>
  <c r="D7" i="1" s="1"/>
  <c r="D9" i="1"/>
  <c r="D16" i="1"/>
  <c r="D18" i="1"/>
  <c r="D19" i="1" s="1"/>
  <c r="D20" i="1" s="1"/>
  <c r="D21" i="1" s="1"/>
  <c r="D22" i="1" s="1"/>
  <c r="D23" i="1" s="1"/>
</calcChain>
</file>

<file path=xl/sharedStrings.xml><?xml version="1.0" encoding="utf-8"?>
<sst xmlns="http://schemas.openxmlformats.org/spreadsheetml/2006/main" count="91" uniqueCount="48">
  <si>
    <t>Значения</t>
  </si>
  <si>
    <t>TT_NAME,C,150</t>
  </si>
  <si>
    <t>TT_ADDRESS,C,200</t>
  </si>
  <si>
    <t>Код ТТ БМ</t>
  </si>
  <si>
    <t>TT_Kind Куб</t>
  </si>
  <si>
    <t>DATA,D</t>
  </si>
  <si>
    <t>NUMDOC,C,20</t>
  </si>
  <si>
    <t>Бренд ТМ</t>
  </si>
  <si>
    <t>СКЮ БМ</t>
  </si>
  <si>
    <t>Розница</t>
  </si>
  <si>
    <t>Беленькая</t>
  </si>
  <si>
    <t>Водка Беленькая 0,50</t>
  </si>
  <si>
    <t>бут Золотая Альфа</t>
  </si>
  <si>
    <t>кол-во</t>
  </si>
  <si>
    <t>должно получиться</t>
  </si>
  <si>
    <t>Русский лес ООО</t>
  </si>
  <si>
    <t>Бобровский районный потребительский кооператив (Шишовское)</t>
  </si>
  <si>
    <t>397702, Воронежская обл, Бобровский муниципальный район, городское поселение город Бобров, 22 Января ул, дом № 31, помещение нежилое</t>
  </si>
  <si>
    <t>397730,Воронежская обл,Бобровский р-н,,Сухая Березовка с,Карла Маркса ул,6а</t>
  </si>
  <si>
    <t>397731, Воронежская обл, Бобровский муниципальный район, Коршево с, Советская ул, здание № 188</t>
  </si>
  <si>
    <t>397732, Воронежская обл, Бобровский муниципальный р-н, Шишовское сельское поселение, Шишовка с, Большая Советская ул, дом № 42а, нежилое помещение, литера А, А1, 1 этаж, номера на поэтажном плане 2,3</t>
  </si>
  <si>
    <t>397732, Воронежская обл, Бобровский муниципальный р-н, Шишовское сельское поселение, Шишовка с, Большая Советская ул, дом № 72,нежилое помещение, литера 1А, номера на поэтажном плане 1-4</t>
  </si>
  <si>
    <t>Царь</t>
  </si>
  <si>
    <t>Ардели</t>
  </si>
  <si>
    <t>Золотой Резерв</t>
  </si>
  <si>
    <t>Георгиевский</t>
  </si>
  <si>
    <t>Водка Царь 0,50</t>
  </si>
  <si>
    <t>Настойка Ардели 5 лет 0,25</t>
  </si>
  <si>
    <t>Настойка Ардели 5 лет 0,50</t>
  </si>
  <si>
    <t>Коньяк ЗолотойРезерв 0,50</t>
  </si>
  <si>
    <t>Водка Царь 0,10</t>
  </si>
  <si>
    <t>Настойка Георгиевский 5 лет 0,50</t>
  </si>
  <si>
    <t>Настойка Георгиевский 5 лет 0,25</t>
  </si>
  <si>
    <t>АГ00-064205</t>
  </si>
  <si>
    <t>АГ00-061111</t>
  </si>
  <si>
    <t>АГ00-062723</t>
  </si>
  <si>
    <t>АГ00-062668</t>
  </si>
  <si>
    <t>АГ00-064102</t>
  </si>
  <si>
    <t>АГ00-061239</t>
  </si>
  <si>
    <t>АГ00-062709</t>
  </si>
  <si>
    <t>АГ00-064141</t>
  </si>
  <si>
    <t>АГ00-061151</t>
  </si>
  <si>
    <t>АГ00-062657</t>
  </si>
  <si>
    <t>АГ00-064140</t>
  </si>
  <si>
    <t>Геор/Ардели*0,5</t>
  </si>
  <si>
    <t>Комментарий</t>
  </si>
  <si>
    <t>не нужно выводить напротив позиции, которую искали</t>
  </si>
  <si>
    <t>Нужно посчитать кол-во по столбцу I (кол-во) В столбце L (Георг/Ардели 0,5) кол-во Ардели и Георгиевский 0,5л, если совпадут сцепки стобцов C;E (повторяющиеся значения ячеек). НО вывести сумму этих позиций только напротив остальных позиций из этих сцепок.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</si>
</sst>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0" xfId="0" applyNumberFormat="1"/>
    <xf numFmtId="0" fontId="1" fillId="0" borderId="0" xfId="0" applyFont="1"/>
    <xf numFmtId="0" fontId="0" fillId="2" borderId="0" xfId="0" applyFill="1"/>
    <xf numFmtId="0" fontId="3" fillId="0" borderId="0" xfId="0" applyFont="1" applyFill="1"/>
    <xf numFmtId="0" fontId="5" fillId="0" borderId="0" xfId="0" applyFont="1"/>
    <xf numFmtId="0" fontId="2" fillId="0" borderId="0" xfId="0" applyFont="1"/>
    <xf numFmtId="0" fontId="4" fillId="0" borderId="0" xfId="0" applyNumberFormat="1" applyFont="1" applyAlignment="1">
      <alignment horizontal="center" wrapText="1"/>
    </xf>
    <xf numFmtId="0" fontId="6" fillId="0" borderId="0" xfId="0" applyFont="1"/>
    <xf numFmtId="14" fontId="6" fillId="0" borderId="0" xfId="0" applyNumberFormat="1" applyFont="1"/>
    <xf numFmtId="0" fontId="0" fillId="0" borderId="0" xfId="0" applyFill="1" applyAlignment="1">
      <alignment horizont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70" zoomScaleNormal="70" workbookViewId="0">
      <selection activeCell="L3" sqref="L3"/>
    </sheetView>
  </sheetViews>
  <sheetFormatPr defaultRowHeight="15" x14ac:dyDescent="0.25"/>
  <cols>
    <col min="1" max="1" width="8.5703125" customWidth="1"/>
    <col min="3" max="3" width="12.28515625" customWidth="1"/>
    <col min="5" max="5" width="12.7109375" customWidth="1"/>
    <col min="7" max="7" width="14.5703125" customWidth="1"/>
    <col min="8" max="8" width="36.140625" customWidth="1"/>
    <col min="10" max="10" width="26" customWidth="1"/>
    <col min="11" max="11" width="10.140625" customWidth="1"/>
    <col min="12" max="12" width="13.5703125" customWidth="1"/>
  </cols>
  <sheetData>
    <row r="1" spans="1:13" ht="30" customHeight="1" x14ac:dyDescent="0.25">
      <c r="I1" t="s">
        <v>0</v>
      </c>
      <c r="K1" s="1"/>
      <c r="L1" s="11" t="s">
        <v>44</v>
      </c>
    </row>
    <row r="2" spans="1:13" ht="15" customHeight="1" x14ac:dyDescent="0.25">
      <c r="A2" t="s">
        <v>1</v>
      </c>
      <c r="B2" t="s">
        <v>2</v>
      </c>
      <c r="C2" s="4" t="s">
        <v>3</v>
      </c>
      <c r="D2" t="s">
        <v>4</v>
      </c>
      <c r="E2" s="4" t="s">
        <v>5</v>
      </c>
      <c r="F2" t="s">
        <v>6</v>
      </c>
      <c r="G2" t="s">
        <v>7</v>
      </c>
      <c r="H2" s="4" t="s">
        <v>8</v>
      </c>
      <c r="I2" s="4" t="s">
        <v>13</v>
      </c>
      <c r="J2" t="s">
        <v>12</v>
      </c>
      <c r="K2" s="5" t="s">
        <v>14</v>
      </c>
      <c r="L2" s="11"/>
      <c r="M2" s="6" t="s">
        <v>45</v>
      </c>
    </row>
    <row r="3" spans="1:13" ht="15" customHeight="1" x14ac:dyDescent="0.25">
      <c r="A3" s="9" t="s">
        <v>15</v>
      </c>
      <c r="B3" t="s">
        <v>17</v>
      </c>
      <c r="C3" s="9">
        <v>273064</v>
      </c>
      <c r="D3" t="s">
        <v>9</v>
      </c>
      <c r="E3" s="10">
        <v>43726</v>
      </c>
      <c r="F3" t="s">
        <v>33</v>
      </c>
      <c r="G3" s="9" t="s">
        <v>10</v>
      </c>
      <c r="H3" t="s">
        <v>11</v>
      </c>
      <c r="I3" s="2">
        <v>20</v>
      </c>
      <c r="J3" s="8" t="s">
        <v>47</v>
      </c>
      <c r="K3" s="3">
        <v>0</v>
      </c>
      <c r="L3">
        <f t="array" ref="L3">SUM(SUMIFS(I$3:I$23,C$3:C$23,C3,E$3:E$23,E3,H$3:H$23,{"*Ардели*0,5*","*Георгиевс*0,5*"}))</f>
        <v>0</v>
      </c>
    </row>
    <row r="4" spans="1:13" ht="15" customHeight="1" x14ac:dyDescent="0.25">
      <c r="A4" s="9" t="s">
        <v>16</v>
      </c>
      <c r="B4" t="s">
        <v>18</v>
      </c>
      <c r="C4" s="9">
        <v>259079</v>
      </c>
      <c r="D4" t="str">
        <f t="shared" ref="D4:D7" si="0">D3</f>
        <v>Розница</v>
      </c>
      <c r="E4" s="10">
        <v>43712</v>
      </c>
      <c r="F4" t="s">
        <v>34</v>
      </c>
      <c r="G4" s="9" t="s">
        <v>10</v>
      </c>
      <c r="H4" t="s">
        <v>11</v>
      </c>
      <c r="I4" s="2">
        <v>3</v>
      </c>
      <c r="J4" s="8"/>
      <c r="K4" s="3">
        <v>0</v>
      </c>
      <c r="L4">
        <f t="array" ref="L4">SUM(SUMIFS(I$3:I$23,C$3:C$23,C4,E$3:E$23,E4,H$3:H$23,{"*Ардели*0,5*","*Георгиевс*0,5*"}))</f>
        <v>0</v>
      </c>
    </row>
    <row r="5" spans="1:13" ht="15" customHeight="1" x14ac:dyDescent="0.25">
      <c r="A5" s="9"/>
      <c r="C5" s="9">
        <v>259079</v>
      </c>
      <c r="D5" t="str">
        <f t="shared" si="0"/>
        <v>Розница</v>
      </c>
      <c r="E5" s="10">
        <v>43712</v>
      </c>
      <c r="G5" s="9" t="s">
        <v>22</v>
      </c>
      <c r="H5" t="s">
        <v>26</v>
      </c>
      <c r="I5" s="2">
        <v>3</v>
      </c>
      <c r="J5" s="8"/>
      <c r="K5" s="3">
        <v>0</v>
      </c>
      <c r="L5">
        <f t="array" ref="L5">SUM(SUMIFS(I$3:I$23,C$3:C$23,C5,E$3:E$23,E5,H$3:H$23,{"*Ардели*0,5*","*Георгиевс*0,5*"}))</f>
        <v>0</v>
      </c>
    </row>
    <row r="6" spans="1:13" ht="15" customHeight="1" x14ac:dyDescent="0.25">
      <c r="A6" s="9"/>
      <c r="C6" s="9">
        <v>259079</v>
      </c>
      <c r="D6" t="str">
        <f t="shared" si="0"/>
        <v>Розница</v>
      </c>
      <c r="E6" s="10">
        <v>43719</v>
      </c>
      <c r="F6" t="s">
        <v>35</v>
      </c>
      <c r="G6" s="9" t="s">
        <v>23</v>
      </c>
      <c r="H6" t="s">
        <v>27</v>
      </c>
      <c r="I6" s="2">
        <v>3</v>
      </c>
      <c r="J6" s="8"/>
      <c r="K6" s="3">
        <v>0</v>
      </c>
      <c r="L6" s="12">
        <f t="array" ref="L6">SUM(SUMIFS(I$3:I$23,C$3:C$23,C6,E$3:E$23,E6,H$3:H$23,{"*Ардели*0,5*","*Георгиевс*0,5*"}))</f>
        <v>3</v>
      </c>
      <c r="M6" s="7" t="s">
        <v>46</v>
      </c>
    </row>
    <row r="7" spans="1:13" ht="15" customHeight="1" x14ac:dyDescent="0.25">
      <c r="A7" s="9"/>
      <c r="C7" s="9">
        <v>259079</v>
      </c>
      <c r="D7" t="str">
        <f t="shared" si="0"/>
        <v>Розница</v>
      </c>
      <c r="E7" s="10">
        <v>43719</v>
      </c>
      <c r="G7" s="9" t="s">
        <v>23</v>
      </c>
      <c r="H7" t="s">
        <v>28</v>
      </c>
      <c r="I7" s="2">
        <v>3</v>
      </c>
      <c r="J7" s="8"/>
      <c r="K7" s="3">
        <v>0</v>
      </c>
      <c r="L7" s="12">
        <f t="array" ref="L7">SUM(SUMIFS(I$3:I$23,C$3:C$23,C7,E$3:E$23,E7,H$3:H$23,{"*Ардели*0,5*","*Георгиевс*0,5*"}))</f>
        <v>3</v>
      </c>
      <c r="M7" s="7" t="s">
        <v>46</v>
      </c>
    </row>
    <row r="8" spans="1:13" ht="15" customHeight="1" x14ac:dyDescent="0.25">
      <c r="A8" s="9"/>
      <c r="C8" s="9">
        <v>259079</v>
      </c>
      <c r="D8" t="s">
        <v>9</v>
      </c>
      <c r="E8" s="10">
        <v>43719</v>
      </c>
      <c r="G8" s="9" t="s">
        <v>10</v>
      </c>
      <c r="H8" t="s">
        <v>11</v>
      </c>
      <c r="I8" s="2">
        <v>3</v>
      </c>
      <c r="J8" s="8"/>
      <c r="K8" s="3">
        <v>3</v>
      </c>
      <c r="L8">
        <f t="array" ref="L8">SUM(SUMIFS(I$3:I$23,C$3:C$23,C8,E$3:E$23,E8,H$3:H$23,{"*Ардели*0,5*","*Георгиевс*0,5*"}))</f>
        <v>3</v>
      </c>
    </row>
    <row r="9" spans="1:13" ht="15" customHeight="1" x14ac:dyDescent="0.25">
      <c r="A9" s="9"/>
      <c r="C9" s="9">
        <v>259079</v>
      </c>
      <c r="D9" t="str">
        <f t="shared" ref="D9" si="1">D8</f>
        <v>Розница</v>
      </c>
      <c r="E9" s="10">
        <v>43719</v>
      </c>
      <c r="G9" s="9" t="s">
        <v>24</v>
      </c>
      <c r="H9" t="s">
        <v>29</v>
      </c>
      <c r="I9" s="2">
        <v>3</v>
      </c>
      <c r="J9" s="8"/>
      <c r="K9" s="3">
        <v>3</v>
      </c>
      <c r="L9">
        <f t="array" ref="L9">SUM(SUMIFS(I$3:I$23,C$3:C$23,C9,E$3:E$23,E9,H$3:H$23,{"*Ардели*0,5*","*Георгиевс*0,5*"}))</f>
        <v>3</v>
      </c>
    </row>
    <row r="10" spans="1:13" ht="15" customHeight="1" x14ac:dyDescent="0.25">
      <c r="A10" s="9"/>
      <c r="B10" t="s">
        <v>19</v>
      </c>
      <c r="C10" s="9">
        <v>457802</v>
      </c>
      <c r="D10" t="s">
        <v>9</v>
      </c>
      <c r="E10" s="10">
        <v>43719</v>
      </c>
      <c r="F10" t="s">
        <v>36</v>
      </c>
      <c r="G10" s="9" t="s">
        <v>10</v>
      </c>
      <c r="H10" t="s">
        <v>11</v>
      </c>
      <c r="I10" s="2">
        <v>5</v>
      </c>
      <c r="J10" s="8"/>
      <c r="K10" s="3">
        <v>0</v>
      </c>
      <c r="L10">
        <f t="array" ref="L10">SUM(SUMIFS(I$3:I$23,C$3:C$23,C10,E$3:E$23,E10,H$3:H$23,{"*Ардели*0,5*","*Георгиевс*0,5*"}))</f>
        <v>0</v>
      </c>
      <c r="M10" s="7"/>
    </row>
    <row r="11" spans="1:13" ht="15" customHeight="1" x14ac:dyDescent="0.25">
      <c r="A11" s="9"/>
      <c r="C11" s="9">
        <v>457802</v>
      </c>
      <c r="D11" t="s">
        <v>9</v>
      </c>
      <c r="E11" s="10">
        <v>43719</v>
      </c>
      <c r="G11" s="9" t="s">
        <v>22</v>
      </c>
      <c r="H11" t="s">
        <v>30</v>
      </c>
      <c r="I11" s="2">
        <v>20</v>
      </c>
      <c r="J11" s="8"/>
      <c r="K11" s="3">
        <v>0</v>
      </c>
      <c r="L11">
        <f t="array" ref="L11">SUM(SUMIFS(I$3:I$23,C$3:C$23,C11,E$3:E$23,E11,H$3:H$23,{"*Ардели*0,5*","*Георгиевс*0,5*"}))</f>
        <v>0</v>
      </c>
      <c r="M11" s="7"/>
    </row>
    <row r="12" spans="1:13" ht="15" customHeight="1" x14ac:dyDescent="0.25">
      <c r="A12" s="9"/>
      <c r="C12" s="9">
        <v>457802</v>
      </c>
      <c r="D12" t="s">
        <v>9</v>
      </c>
      <c r="E12" s="10">
        <v>43726</v>
      </c>
      <c r="F12" t="s">
        <v>37</v>
      </c>
      <c r="G12" s="9" t="s">
        <v>25</v>
      </c>
      <c r="H12" t="s">
        <v>31</v>
      </c>
      <c r="I12" s="2">
        <v>2</v>
      </c>
      <c r="J12" s="8"/>
      <c r="K12" s="3">
        <v>0</v>
      </c>
      <c r="L12" s="12">
        <f t="array" ref="L12">SUM(SUMIFS(I$3:I$23,C$3:C$23,C12,E$3:E$23,E12,H$3:H$23,{"*Ардели*0,5*","*Георгиевс*0,5*"}))</f>
        <v>2</v>
      </c>
      <c r="M12" s="7" t="s">
        <v>46</v>
      </c>
    </row>
    <row r="13" spans="1:13" ht="15" customHeight="1" x14ac:dyDescent="0.25">
      <c r="A13" s="9"/>
      <c r="B13" t="s">
        <v>20</v>
      </c>
      <c r="C13" s="9">
        <v>524852</v>
      </c>
      <c r="D13" t="s">
        <v>9</v>
      </c>
      <c r="E13" s="10">
        <v>43712</v>
      </c>
      <c r="F13" t="s">
        <v>38</v>
      </c>
      <c r="G13" s="9" t="s">
        <v>10</v>
      </c>
      <c r="H13" t="s">
        <v>11</v>
      </c>
      <c r="I13" s="2">
        <v>5</v>
      </c>
      <c r="J13" s="8"/>
      <c r="K13" s="3">
        <v>3</v>
      </c>
      <c r="L13">
        <f t="array" ref="L13">SUM(SUMIFS(I$3:I$23,C$3:C$23,C13,E$3:E$23,E13,H$3:H$23,{"*Ардели*0,5*","*Георгиевс*0,5*"}))</f>
        <v>3</v>
      </c>
      <c r="M13" s="7"/>
    </row>
    <row r="14" spans="1:13" ht="15" customHeight="1" x14ac:dyDescent="0.25">
      <c r="A14" s="9"/>
      <c r="C14" s="9">
        <v>524852</v>
      </c>
      <c r="D14" s="1" t="s">
        <v>9</v>
      </c>
      <c r="E14" s="10">
        <v>43712</v>
      </c>
      <c r="G14" s="9" t="s">
        <v>25</v>
      </c>
      <c r="H14" t="s">
        <v>31</v>
      </c>
      <c r="I14" s="2">
        <v>3</v>
      </c>
      <c r="J14" s="8"/>
      <c r="K14" s="3">
        <v>0</v>
      </c>
      <c r="L14" s="12">
        <f t="array" ref="L14">SUM(SUMIFS(I$3:I$23,C$3:C$23,C14,E$3:E$23,E14,H$3:H$23,{"*Ардели*0,5*","*Георгиевс*0,5*"}))</f>
        <v>3</v>
      </c>
      <c r="M14" s="7" t="s">
        <v>46</v>
      </c>
    </row>
    <row r="15" spans="1:13" ht="15" customHeight="1" x14ac:dyDescent="0.25">
      <c r="A15" s="9"/>
      <c r="C15" s="9">
        <v>524852</v>
      </c>
      <c r="D15" s="1" t="s">
        <v>9</v>
      </c>
      <c r="E15" s="10">
        <v>43712</v>
      </c>
      <c r="G15" s="9" t="s">
        <v>22</v>
      </c>
      <c r="H15" t="s">
        <v>26</v>
      </c>
      <c r="I15" s="2">
        <v>3</v>
      </c>
      <c r="J15" s="8"/>
      <c r="K15" s="3">
        <v>3</v>
      </c>
      <c r="L15">
        <f t="array" ref="L15">SUM(SUMIFS(I$3:I$23,C$3:C$23,C15,E$3:E$23,E15,H$3:H$23,{"*Ардели*0,5*","*Георгиевс*0,5*"}))</f>
        <v>3</v>
      </c>
    </row>
    <row r="16" spans="1:13" ht="15" customHeight="1" x14ac:dyDescent="0.25">
      <c r="A16" s="9"/>
      <c r="C16" s="9">
        <v>524852</v>
      </c>
      <c r="D16" s="1" t="str">
        <f>D15</f>
        <v>Розница</v>
      </c>
      <c r="E16" s="10">
        <v>43719</v>
      </c>
      <c r="F16" t="s">
        <v>39</v>
      </c>
      <c r="G16" s="9" t="s">
        <v>22</v>
      </c>
      <c r="H16" t="s">
        <v>30</v>
      </c>
      <c r="I16" s="2">
        <v>20</v>
      </c>
      <c r="J16" s="8"/>
      <c r="K16" s="3">
        <v>0</v>
      </c>
      <c r="L16">
        <f t="array" ref="L16">SUM(SUMIFS(I$3:I$23,C$3:C$23,C16,E$3:E$23,E16,H$3:H$23,{"*Ардели*0,5*","*Георгиевс*0,5*"}))</f>
        <v>0</v>
      </c>
    </row>
    <row r="17" spans="1:13" ht="15" customHeight="1" x14ac:dyDescent="0.25">
      <c r="A17" s="9"/>
      <c r="C17" s="9">
        <v>524852</v>
      </c>
      <c r="D17" s="1" t="s">
        <v>9</v>
      </c>
      <c r="E17" s="10">
        <v>43726</v>
      </c>
      <c r="F17" t="s">
        <v>40</v>
      </c>
      <c r="G17" s="9" t="s">
        <v>10</v>
      </c>
      <c r="H17" t="s">
        <v>11</v>
      </c>
      <c r="I17" s="2">
        <v>5</v>
      </c>
      <c r="J17" s="8"/>
      <c r="K17" s="3">
        <v>0</v>
      </c>
      <c r="L17">
        <f t="array" ref="L17">SUM(SUMIFS(I$3:I$23,C$3:C$23,C17,E$3:E$23,E17,H$3:H$23,{"*Ардели*0,5*","*Георгиевс*0,5*"}))</f>
        <v>0</v>
      </c>
    </row>
    <row r="18" spans="1:13" ht="15" customHeight="1" x14ac:dyDescent="0.25">
      <c r="A18" s="9"/>
      <c r="B18" t="s">
        <v>21</v>
      </c>
      <c r="C18" s="9">
        <v>259028</v>
      </c>
      <c r="D18" s="1" t="str">
        <f t="shared" ref="D18:D23" si="2">D17</f>
        <v>Розница</v>
      </c>
      <c r="E18" s="10">
        <v>43712</v>
      </c>
      <c r="F18" t="s">
        <v>41</v>
      </c>
      <c r="G18" s="9" t="s">
        <v>25</v>
      </c>
      <c r="H18" t="s">
        <v>32</v>
      </c>
      <c r="I18" s="2">
        <v>6</v>
      </c>
      <c r="J18" s="8"/>
      <c r="K18" s="3">
        <v>0</v>
      </c>
      <c r="L18" s="12">
        <f t="array" ref="L18">SUM(SUMIFS(I$3:I$23,C$3:C$23,C18,E$3:E$23,E18,H$3:H$23,{"*Ардели*0,5*","*Георгиевс*0,5*"}))</f>
        <v>10</v>
      </c>
      <c r="M18" s="7" t="s">
        <v>46</v>
      </c>
    </row>
    <row r="19" spans="1:13" ht="15" customHeight="1" x14ac:dyDescent="0.25">
      <c r="A19" s="9"/>
      <c r="C19" s="9">
        <v>259028</v>
      </c>
      <c r="D19" s="1" t="str">
        <f t="shared" si="2"/>
        <v>Розница</v>
      </c>
      <c r="E19" s="10">
        <v>43712</v>
      </c>
      <c r="G19" s="9" t="s">
        <v>25</v>
      </c>
      <c r="H19" t="s">
        <v>32</v>
      </c>
      <c r="I19" s="2">
        <v>4</v>
      </c>
      <c r="J19" s="8"/>
      <c r="K19" s="3">
        <v>0</v>
      </c>
      <c r="L19" s="12">
        <f t="array" ref="L19">SUM(SUMIFS(I$3:I$23,C$3:C$23,C19,E$3:E$23,E19,H$3:H$23,{"*Ардели*0,5*","*Георгиевс*0,5*"}))</f>
        <v>10</v>
      </c>
      <c r="M19" s="7" t="s">
        <v>46</v>
      </c>
    </row>
    <row r="20" spans="1:13" x14ac:dyDescent="0.25">
      <c r="A20" s="9"/>
      <c r="C20" s="9">
        <v>259028</v>
      </c>
      <c r="D20" s="1" t="str">
        <f t="shared" si="2"/>
        <v>Розница</v>
      </c>
      <c r="E20" s="10">
        <v>43712</v>
      </c>
      <c r="G20" s="9" t="s">
        <v>25</v>
      </c>
      <c r="H20" t="s">
        <v>31</v>
      </c>
      <c r="I20" s="2">
        <v>10</v>
      </c>
      <c r="J20" s="8"/>
      <c r="K20" s="3">
        <v>0</v>
      </c>
      <c r="L20" s="12">
        <f t="array" ref="L20">SUM(SUMIFS(I$3:I$23,C$3:C$23,C20,E$3:E$23,E20,H$3:H$23,{"*Ардели*0,5*","*Георгиевс*0,5*"}))</f>
        <v>10</v>
      </c>
      <c r="M20" s="7" t="s">
        <v>46</v>
      </c>
    </row>
    <row r="21" spans="1:13" x14ac:dyDescent="0.25">
      <c r="A21" s="9"/>
      <c r="C21" s="9">
        <v>259028</v>
      </c>
      <c r="D21" s="1" t="str">
        <f t="shared" si="2"/>
        <v>Розница</v>
      </c>
      <c r="E21" s="10">
        <v>43712</v>
      </c>
      <c r="G21" s="9" t="s">
        <v>22</v>
      </c>
      <c r="H21" t="s">
        <v>30</v>
      </c>
      <c r="I21" s="2">
        <v>20</v>
      </c>
      <c r="J21" s="8"/>
      <c r="K21" s="3">
        <v>10</v>
      </c>
      <c r="L21">
        <f t="array" ref="L21">SUM(SUMIFS(I$3:I$23,C$3:C$23,C21,E$3:E$23,E21,H$3:H$23,{"*Ардели*0,5*","*Георгиевс*0,5*"}))</f>
        <v>10</v>
      </c>
    </row>
    <row r="22" spans="1:13" x14ac:dyDescent="0.25">
      <c r="C22" s="9">
        <v>259028</v>
      </c>
      <c r="D22" s="1" t="str">
        <f t="shared" si="2"/>
        <v>Розница</v>
      </c>
      <c r="E22" s="10">
        <v>43719</v>
      </c>
      <c r="F22" t="s">
        <v>42</v>
      </c>
      <c r="G22" s="9" t="s">
        <v>22</v>
      </c>
      <c r="H22" t="s">
        <v>30</v>
      </c>
      <c r="I22" s="2">
        <v>20</v>
      </c>
      <c r="J22" s="8"/>
      <c r="K22" s="3">
        <v>0</v>
      </c>
      <c r="L22">
        <f t="array" ref="L22">SUM(SUMIFS(I$3:I$23,C$3:C$23,C22,E$3:E$23,E22,H$3:H$23,{"*Ардели*0,5*","*Георгиевс*0,5*"}))</f>
        <v>0</v>
      </c>
    </row>
    <row r="23" spans="1:13" x14ac:dyDescent="0.25">
      <c r="C23" s="9">
        <v>259028</v>
      </c>
      <c r="D23" s="1" t="str">
        <f t="shared" si="2"/>
        <v>Розница</v>
      </c>
      <c r="E23" s="10">
        <v>43726</v>
      </c>
      <c r="F23" t="s">
        <v>43</v>
      </c>
      <c r="G23" s="9" t="s">
        <v>25</v>
      </c>
      <c r="H23" t="s">
        <v>32</v>
      </c>
      <c r="I23" s="2">
        <v>10</v>
      </c>
      <c r="J23" s="8"/>
      <c r="K23" s="3">
        <v>0</v>
      </c>
      <c r="L23">
        <f t="array" ref="L23">SUM(SUMIFS(I$3:I$23,C$3:C$23,C23,E$3:E$23,E23,H$3:H$23,{"*Ардели*0,5*","*Георгиевс*0,5*"}))</f>
        <v>0</v>
      </c>
    </row>
  </sheetData>
  <autoFilter ref="A2:P21"/>
  <mergeCells count="2">
    <mergeCell ref="L1:L2"/>
    <mergeCell ref="J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2019-09-24T13:07:00Z</dcterms:modified>
</cp:coreProperties>
</file>