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Лист1!$A$2:$U$26</definedName>
  </definedNames>
  <calcPr calcId="145621"/>
</workbook>
</file>

<file path=xl/calcChain.xml><?xml version="1.0" encoding="utf-8"?>
<calcChain xmlns="http://schemas.openxmlformats.org/spreadsheetml/2006/main">
  <c r="R11" i="1" l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<sst xmlns="http://schemas.openxmlformats.org/spreadsheetml/2006/main" count="94" uniqueCount="52">
  <si>
    <t>Значения</t>
  </si>
  <si>
    <t>TT_NAME,C,150</t>
  </si>
  <si>
    <t>TT_ADDRESS,C,200</t>
  </si>
  <si>
    <t>Код ТТ БМ</t>
  </si>
  <si>
    <t>TT_Kind Куб</t>
  </si>
  <si>
    <t>DATA,D</t>
  </si>
  <si>
    <t>NUMDOC,C,20</t>
  </si>
  <si>
    <t>Бренд ТМ</t>
  </si>
  <si>
    <t>СКЮ БМ</t>
  </si>
  <si>
    <t>Цены ТР</t>
  </si>
  <si>
    <t>Ц за бут</t>
  </si>
  <si>
    <t xml:space="preserve"> Далы</t>
  </si>
  <si>
    <t xml:space="preserve"> TOTAL,N,20,2</t>
  </si>
  <si>
    <t>Метелица ООО</t>
  </si>
  <si>
    <t>397700,Воронежская обл, Бобров г, Кирова ул, д. 18/2, нежилое помещение, лит А, 1 этаж, номера на поэтажном плане 1-7,подвал, номер на поэтажном плане 1</t>
  </si>
  <si>
    <t>Розница</t>
  </si>
  <si>
    <t>АГ00-061255</t>
  </si>
  <si>
    <t>Беленькая</t>
  </si>
  <si>
    <t>Водка Беленькая 0,10</t>
  </si>
  <si>
    <t>Водка Беленькая 0,10 Стакан</t>
  </si>
  <si>
    <t>Водка Беленькая 0,25</t>
  </si>
  <si>
    <t>Водка Беленькая 0,50</t>
  </si>
  <si>
    <t>Водка Беленькая Золотая Альфа 0,50</t>
  </si>
  <si>
    <t>Водка Беленькая Люкс 0,50</t>
  </si>
  <si>
    <t>Аквариум ООО</t>
  </si>
  <si>
    <t>Российская Федерация, Воронежская область, Новоусманский муниципальный район, Отрадненское сельское поселение, п.Отрадное, ул.Первомайская, д.2а, нежилое помещение I, лит.А, А1, подвал, 1 этаж, 2 этаж</t>
  </si>
  <si>
    <t>АГ00-061417</t>
  </si>
  <si>
    <t>ОАЗИС ООО</t>
  </si>
  <si>
    <t>396336, Воронежская обл, Новоусманский р-н, Отрадное п, Советская ул, д. 41а, нежилое помещение, лит. А, 1 этаж, номера на поэтажном плане 1-3</t>
  </si>
  <si>
    <t>АГ00-061427</t>
  </si>
  <si>
    <t>Водка Беленькая Золотая Альфа 0,70</t>
  </si>
  <si>
    <t>Водка Беленькая Люкс 1,00</t>
  </si>
  <si>
    <t>СТИМУЛ ООО</t>
  </si>
  <si>
    <t>Российская Федерация, Воронежская обл, Павловский р-н, Воронцовка с, Большая ул, 26, нежилое помещение, 1 этаж, номера на поэтажном плане: 1, 2, 4</t>
  </si>
  <si>
    <t>АГ00-063153</t>
  </si>
  <si>
    <t>Водка Беленькая Люкс 0,25</t>
  </si>
  <si>
    <t>Ред Фиш ООО (БУФЕТ,Транспортная, 18А)</t>
  </si>
  <si>
    <t>396900,Российская Федерация, Воронежская область, Семилукский муниципальный район, городское поселение - город Семилуки, ул. Транспортная, д.18 А, нежилое помещение 1, 1 этаж, номер на поэтажном плане</t>
  </si>
  <si>
    <t>АГ00-060766</t>
  </si>
  <si>
    <t>Водка Беленькая 0,70</t>
  </si>
  <si>
    <t>Дубрава ТП ООО</t>
  </si>
  <si>
    <t>Российская Федерация, Воронежская обл, , Воронеж г, Дачный пр-кт, 9, нежилое помещение, лит1А, 1 этаж, номер на поэтажном плане: 2 (часть); лит.1Б, подвал, номер на поэтажном плане: 2 (часть)</t>
  </si>
  <si>
    <t>АГ00-061431</t>
  </si>
  <si>
    <t>АГ00-062921</t>
  </si>
  <si>
    <t>Самовец1 ООО</t>
  </si>
  <si>
    <t>394094, Воронежская обл, городской округ г.Воронеж, Тиханкина ул, дом № 65г,нежилое помещение, литера А, 1 этаж, номера на поэтажном плане 2,6</t>
  </si>
  <si>
    <t>АГ00-061879</t>
  </si>
  <si>
    <t>бут Золотая Альфа</t>
  </si>
  <si>
    <t>кол-во</t>
  </si>
  <si>
    <t>должно получиться</t>
  </si>
  <si>
    <t xml:space="preserve">Нужно посчитать кол-во бут по столбцу K (кол-во) Бренда Золотая Альфа, если совпадут сцепки стобцов C;E (повторяющиеся значения ячеек). </t>
  </si>
  <si>
    <t>Неполное условие (Без учета "Беленькя Золотая Альфа 0,7")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</si>
</sst>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 applyNumberFormat="1"/>
    <xf numFmtId="0" fontId="1" fillId="0" borderId="0" xfId="0" applyFont="1"/>
    <xf numFmtId="0" fontId="0" fillId="2" borderId="0" xfId="0" applyFill="1"/>
    <xf numFmtId="14" fontId="0" fillId="0" borderId="0" xfId="0" applyNumberFormat="1" applyFill="1"/>
    <xf numFmtId="0" fontId="0" fillId="0" borderId="0" xfId="0" applyNumberFormat="1" applyFill="1"/>
    <xf numFmtId="0" fontId="4" fillId="0" borderId="0" xfId="0" applyNumberFormat="1" applyFont="1" applyAlignment="1">
      <alignment horizontal="center" wrapText="1"/>
    </xf>
    <xf numFmtId="0" fontId="3" fillId="0" borderId="0" xfId="0" applyFont="1" applyFill="1"/>
    <xf numFmtId="0" fontId="5" fillId="0" borderId="0" xfId="0" applyFont="1"/>
    <xf numFmtId="0" fontId="2" fillId="0" borderId="0" xfId="0" applyFont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zoomScale="70" zoomScaleNormal="70" workbookViewId="0">
      <selection activeCell="O11" sqref="O11:O16"/>
    </sheetView>
  </sheetViews>
  <sheetFormatPr defaultRowHeight="15" x14ac:dyDescent="0.25"/>
  <cols>
    <col min="1" max="1" width="8.5703125" customWidth="1"/>
    <col min="3" max="3" width="12.28515625" customWidth="1"/>
    <col min="5" max="5" width="12.7109375" customWidth="1"/>
    <col min="7" max="7" width="14.5703125" customWidth="1"/>
    <col min="8" max="8" width="36.140625" customWidth="1"/>
    <col min="14" max="14" width="26" customWidth="1"/>
    <col min="15" max="15" width="10.140625" customWidth="1"/>
  </cols>
  <sheetData>
    <row r="1" spans="1:18" x14ac:dyDescent="0.25">
      <c r="K1" t="s">
        <v>0</v>
      </c>
      <c r="O1" s="1"/>
    </row>
    <row r="2" spans="1:18" x14ac:dyDescent="0.25">
      <c r="A2" t="s">
        <v>1</v>
      </c>
      <c r="B2" t="s">
        <v>2</v>
      </c>
      <c r="C2" s="5" t="s">
        <v>3</v>
      </c>
      <c r="D2" t="s">
        <v>4</v>
      </c>
      <c r="E2" s="5" t="s">
        <v>5</v>
      </c>
      <c r="F2" t="s">
        <v>6</v>
      </c>
      <c r="G2" t="s">
        <v>7</v>
      </c>
      <c r="H2" s="5" t="s">
        <v>8</v>
      </c>
      <c r="I2" t="s">
        <v>9</v>
      </c>
      <c r="J2" t="s">
        <v>10</v>
      </c>
      <c r="K2" s="5" t="s">
        <v>48</v>
      </c>
      <c r="L2" t="s">
        <v>11</v>
      </c>
      <c r="M2" t="s">
        <v>12</v>
      </c>
      <c r="N2" t="s">
        <v>47</v>
      </c>
      <c r="O2" s="9" t="s">
        <v>49</v>
      </c>
      <c r="R2" s="10" t="s">
        <v>51</v>
      </c>
    </row>
    <row r="3" spans="1:18" x14ac:dyDescent="0.25">
      <c r="A3" t="s">
        <v>13</v>
      </c>
      <c r="B3" t="s">
        <v>14</v>
      </c>
      <c r="C3">
        <v>105042</v>
      </c>
      <c r="D3" t="s">
        <v>15</v>
      </c>
      <c r="E3" s="2">
        <v>43712</v>
      </c>
      <c r="F3" t="s">
        <v>16</v>
      </c>
      <c r="G3" t="s">
        <v>17</v>
      </c>
      <c r="H3" t="s">
        <v>18</v>
      </c>
      <c r="I3">
        <v>61.71</v>
      </c>
      <c r="J3">
        <v>56.92</v>
      </c>
      <c r="K3" s="3">
        <v>20</v>
      </c>
      <c r="L3" s="3">
        <v>0.2</v>
      </c>
      <c r="M3" s="3">
        <v>1138.4000000000001</v>
      </c>
      <c r="N3" s="8" t="s">
        <v>50</v>
      </c>
      <c r="O3" s="4">
        <v>3</v>
      </c>
      <c r="R3">
        <f>SUMPRODUCT((C$3:C$26=C3)*(E$3:E$26=E3)*(H$3:H$26="Водка Беленькая Золотая Альфа 0,50")*K$3:K$26)</f>
        <v>3</v>
      </c>
    </row>
    <row r="4" spans="1:18" x14ac:dyDescent="0.25">
      <c r="C4">
        <v>105042</v>
      </c>
      <c r="E4" s="2">
        <v>43712</v>
      </c>
      <c r="G4" t="s">
        <v>17</v>
      </c>
      <c r="H4" t="s">
        <v>19</v>
      </c>
      <c r="I4">
        <v>65.790000000000006</v>
      </c>
      <c r="J4">
        <v>59.21</v>
      </c>
      <c r="K4" s="3">
        <v>20</v>
      </c>
      <c r="L4" s="3">
        <v>0.2</v>
      </c>
      <c r="M4" s="3">
        <v>1184.2</v>
      </c>
      <c r="N4" s="8"/>
      <c r="O4" s="4">
        <v>3</v>
      </c>
      <c r="R4">
        <f>SUMPRODUCT((C$3:C$26=C4)*(E$3:E$26=E4)*(H$3:H$26="Водка Беленькая Золотая Альфа 0,50")*K$3:K$26)</f>
        <v>3</v>
      </c>
    </row>
    <row r="5" spans="1:18" x14ac:dyDescent="0.25">
      <c r="C5">
        <v>105042</v>
      </c>
      <c r="E5" s="2">
        <v>43712</v>
      </c>
      <c r="G5" t="s">
        <v>17</v>
      </c>
      <c r="H5" t="s">
        <v>20</v>
      </c>
      <c r="I5">
        <v>143.82</v>
      </c>
      <c r="J5">
        <v>129.44</v>
      </c>
      <c r="K5" s="3">
        <v>24</v>
      </c>
      <c r="L5" s="3">
        <v>0.6</v>
      </c>
      <c r="M5" s="3">
        <v>3106.56</v>
      </c>
      <c r="N5" s="8"/>
      <c r="O5" s="4">
        <v>3</v>
      </c>
      <c r="R5">
        <f>SUMPRODUCT((C$3:C$26=C5)*(E$3:E$26=E5)*(H$3:H$26="Водка Беленькая Золотая Альфа 0,50")*K$3:K$26)</f>
        <v>3</v>
      </c>
    </row>
    <row r="6" spans="1:18" x14ac:dyDescent="0.25">
      <c r="C6">
        <v>105042</v>
      </c>
      <c r="E6" s="2">
        <v>43712</v>
      </c>
      <c r="G6" t="s">
        <v>17</v>
      </c>
      <c r="H6" t="s">
        <v>21</v>
      </c>
      <c r="I6">
        <v>261.12</v>
      </c>
      <c r="J6">
        <v>235.01</v>
      </c>
      <c r="K6" s="3">
        <v>20</v>
      </c>
      <c r="L6" s="3">
        <v>1</v>
      </c>
      <c r="M6" s="3">
        <v>4700.2</v>
      </c>
      <c r="N6" s="8"/>
      <c r="O6" s="4">
        <v>3</v>
      </c>
      <c r="R6">
        <f>SUMPRODUCT((C$3:C$26=C6)*(E$3:E$26=E6)*(H$3:H$26="Водка Беленькая Золотая Альфа 0,50")*K$3:K$26)</f>
        <v>3</v>
      </c>
    </row>
    <row r="7" spans="1:18" x14ac:dyDescent="0.25">
      <c r="C7">
        <v>105042</v>
      </c>
      <c r="E7" s="2">
        <v>43712</v>
      </c>
      <c r="G7" t="s">
        <v>17</v>
      </c>
      <c r="H7" s="5" t="s">
        <v>22</v>
      </c>
      <c r="I7">
        <v>275.91000000000003</v>
      </c>
      <c r="J7">
        <v>248.32000000000002</v>
      </c>
      <c r="K7" s="3">
        <v>3</v>
      </c>
      <c r="L7" s="3">
        <v>0.15</v>
      </c>
      <c r="M7" s="3">
        <v>744.96</v>
      </c>
      <c r="N7" s="8"/>
      <c r="O7" s="4">
        <v>3</v>
      </c>
      <c r="R7">
        <f>SUMPRODUCT((C$3:C$26=C7)*(E$3:E$26=E7)*(H$3:H$26="Водка Беленькая Золотая Альфа 0,50")*K$3:K$26)</f>
        <v>3</v>
      </c>
    </row>
    <row r="8" spans="1:18" x14ac:dyDescent="0.25">
      <c r="A8" t="s">
        <v>24</v>
      </c>
      <c r="B8" t="s">
        <v>25</v>
      </c>
      <c r="C8">
        <v>534640</v>
      </c>
      <c r="D8" t="s">
        <v>15</v>
      </c>
      <c r="E8" s="2">
        <v>43712</v>
      </c>
      <c r="F8" t="s">
        <v>26</v>
      </c>
      <c r="G8" t="s">
        <v>17</v>
      </c>
      <c r="H8" t="s">
        <v>20</v>
      </c>
      <c r="I8">
        <v>143.82</v>
      </c>
      <c r="J8">
        <v>135.19</v>
      </c>
      <c r="K8" s="3">
        <v>3</v>
      </c>
      <c r="L8" s="3">
        <v>7.4999999999999997E-2</v>
      </c>
      <c r="M8" s="3">
        <v>405.57</v>
      </c>
      <c r="N8" s="8"/>
      <c r="O8" s="4">
        <v>2</v>
      </c>
      <c r="R8">
        <f>SUMPRODUCT((C$3:C$26=C8)*(E$3:E$26=E8)*(H$3:H$26="Водка Беленькая Золотая Альфа 0,50")*K$3:K$26)</f>
        <v>2</v>
      </c>
    </row>
    <row r="9" spans="1:18" x14ac:dyDescent="0.25">
      <c r="C9">
        <v>534640</v>
      </c>
      <c r="E9" s="2">
        <v>43712</v>
      </c>
      <c r="G9" t="s">
        <v>17</v>
      </c>
      <c r="H9" t="s">
        <v>21</v>
      </c>
      <c r="I9">
        <v>261.12</v>
      </c>
      <c r="J9">
        <v>245.45</v>
      </c>
      <c r="K9" s="3">
        <v>8</v>
      </c>
      <c r="L9" s="3">
        <v>0.4</v>
      </c>
      <c r="M9" s="3">
        <v>1963.6</v>
      </c>
      <c r="N9" s="8"/>
      <c r="O9" s="4">
        <v>2</v>
      </c>
      <c r="R9">
        <f>SUMPRODUCT((C$3:C$26=C9)*(E$3:E$26=E9)*(H$3:H$26="Водка Беленькая Золотая Альфа 0,50")*K$3:K$26)</f>
        <v>2</v>
      </c>
    </row>
    <row r="10" spans="1:18" x14ac:dyDescent="0.25">
      <c r="C10">
        <v>534640</v>
      </c>
      <c r="E10" s="2">
        <v>43712</v>
      </c>
      <c r="G10" t="s">
        <v>17</v>
      </c>
      <c r="H10" s="5" t="s">
        <v>22</v>
      </c>
      <c r="I10">
        <v>275.91000000000003</v>
      </c>
      <c r="J10">
        <v>259.36</v>
      </c>
      <c r="K10" s="3">
        <v>2</v>
      </c>
      <c r="L10" s="3">
        <v>0.1</v>
      </c>
      <c r="M10" s="3">
        <v>518.72</v>
      </c>
      <c r="N10" s="8"/>
      <c r="O10" s="4">
        <v>2</v>
      </c>
      <c r="R10">
        <f>SUMPRODUCT((C$3:C$26=C10)*(E$3:E$26=E10)*(H$3:H$26="Водка Беленькая Золотая Альфа 0,50")*K$3:K$26)</f>
        <v>2</v>
      </c>
    </row>
    <row r="11" spans="1:18" x14ac:dyDescent="0.25">
      <c r="A11" t="s">
        <v>27</v>
      </c>
      <c r="B11" t="s">
        <v>28</v>
      </c>
      <c r="C11">
        <v>105107</v>
      </c>
      <c r="D11" t="s">
        <v>15</v>
      </c>
      <c r="E11" s="2">
        <v>43712</v>
      </c>
      <c r="F11" t="s">
        <v>29</v>
      </c>
      <c r="G11" t="s">
        <v>17</v>
      </c>
      <c r="H11" t="s">
        <v>20</v>
      </c>
      <c r="I11">
        <v>143.82</v>
      </c>
      <c r="J11">
        <v>135.19</v>
      </c>
      <c r="K11" s="3">
        <v>6</v>
      </c>
      <c r="L11" s="3">
        <v>0.15</v>
      </c>
      <c r="M11" s="3">
        <v>811.14</v>
      </c>
      <c r="N11" s="8"/>
      <c r="O11" s="4">
        <v>4</v>
      </c>
      <c r="R11" s="11">
        <f>SUMPRODUCT((C$3:C$26=C11)*(E$3:E$26=E11)*(H$3:H$26="Водка Беленькая Золотая Альфа 0,50")*K$3:K$26)</f>
        <v>2</v>
      </c>
    </row>
    <row r="12" spans="1:18" x14ac:dyDescent="0.25">
      <c r="C12">
        <v>105107</v>
      </c>
      <c r="E12" s="2">
        <v>43712</v>
      </c>
      <c r="G12" t="s">
        <v>17</v>
      </c>
      <c r="H12" t="s">
        <v>21</v>
      </c>
      <c r="I12">
        <v>261.12</v>
      </c>
      <c r="J12">
        <v>245.45000000000002</v>
      </c>
      <c r="K12" s="3">
        <v>3</v>
      </c>
      <c r="L12" s="3">
        <v>0.15</v>
      </c>
      <c r="M12" s="3">
        <v>736.35</v>
      </c>
      <c r="N12" s="8"/>
      <c r="O12" s="4">
        <v>4</v>
      </c>
      <c r="R12" s="11">
        <f>SUMPRODUCT((C$3:C$26=C12)*(E$3:E$26=E12)*(H$3:H$26="Водка Беленькая Золотая Альфа 0,50")*K$3:K$26)</f>
        <v>2</v>
      </c>
    </row>
    <row r="13" spans="1:18" x14ac:dyDescent="0.25">
      <c r="C13">
        <v>105107</v>
      </c>
      <c r="E13" s="2">
        <v>43712</v>
      </c>
      <c r="G13" t="s">
        <v>17</v>
      </c>
      <c r="H13" s="5" t="s">
        <v>22</v>
      </c>
      <c r="I13">
        <v>275.91000000000003</v>
      </c>
      <c r="J13">
        <v>259.36</v>
      </c>
      <c r="K13" s="3">
        <v>2</v>
      </c>
      <c r="L13" s="3">
        <v>0.1</v>
      </c>
      <c r="M13" s="3">
        <v>518.72</v>
      </c>
      <c r="N13" s="8"/>
      <c r="O13" s="4">
        <v>4</v>
      </c>
      <c r="R13" s="11">
        <f>SUMPRODUCT((C$3:C$26=C13)*(E$3:E$26=E13)*(H$3:H$26="Водка Беленькая Золотая Альфа 0,50")*K$3:K$26)</f>
        <v>2</v>
      </c>
    </row>
    <row r="14" spans="1:18" x14ac:dyDescent="0.25">
      <c r="C14">
        <v>105107</v>
      </c>
      <c r="E14" s="2">
        <v>43712</v>
      </c>
      <c r="G14" t="s">
        <v>17</v>
      </c>
      <c r="H14" s="12" t="s">
        <v>30</v>
      </c>
      <c r="I14">
        <v>386.58</v>
      </c>
      <c r="J14">
        <v>363.39</v>
      </c>
      <c r="K14" s="3">
        <v>2</v>
      </c>
      <c r="L14" s="3">
        <v>0.13999999999999999</v>
      </c>
      <c r="M14" s="3">
        <v>726.78</v>
      </c>
      <c r="N14" s="8"/>
      <c r="O14" s="4">
        <v>4</v>
      </c>
      <c r="R14" s="11">
        <f>SUMPRODUCT((C$3:C$26=C14)*(E$3:E$26=E14)*(H$3:H$26="Водка Беленькая Золотая Альфа 0,50")*K$3:K$26)</f>
        <v>2</v>
      </c>
    </row>
    <row r="15" spans="1:18" x14ac:dyDescent="0.25">
      <c r="C15">
        <v>105107</v>
      </c>
      <c r="E15" s="2">
        <v>43712</v>
      </c>
      <c r="G15" t="s">
        <v>17</v>
      </c>
      <c r="H15" t="s">
        <v>23</v>
      </c>
      <c r="I15">
        <v>268.26</v>
      </c>
      <c r="J15">
        <v>252.16</v>
      </c>
      <c r="K15" s="3">
        <v>1</v>
      </c>
      <c r="L15" s="3">
        <v>0.05</v>
      </c>
      <c r="M15" s="3">
        <v>252.16</v>
      </c>
      <c r="N15" s="8"/>
      <c r="O15" s="4">
        <v>4</v>
      </c>
      <c r="R15" s="11">
        <f>SUMPRODUCT((C$3:C$26=C15)*(E$3:E$26=E15)*(H$3:H$26="Водка Беленькая Золотая Альфа 0,50")*K$3:K$26)</f>
        <v>2</v>
      </c>
    </row>
    <row r="16" spans="1:18" x14ac:dyDescent="0.25">
      <c r="C16">
        <v>105107</v>
      </c>
      <c r="E16" s="2">
        <v>43712</v>
      </c>
      <c r="G16" t="s">
        <v>17</v>
      </c>
      <c r="H16" t="s">
        <v>31</v>
      </c>
      <c r="I16">
        <v>520.20000000000005</v>
      </c>
      <c r="J16">
        <v>488.99</v>
      </c>
      <c r="K16" s="3">
        <v>1</v>
      </c>
      <c r="L16" s="3">
        <v>0.1</v>
      </c>
      <c r="M16" s="3">
        <v>488.99</v>
      </c>
      <c r="N16" s="8"/>
      <c r="O16" s="4">
        <v>4</v>
      </c>
      <c r="R16" s="11">
        <f>SUMPRODUCT((C$3:C$26=C16)*(E$3:E$26=E16)*(H$3:H$26="Водка Беленькая Золотая Альфа 0,50")*K$3:K$26)</f>
        <v>2</v>
      </c>
    </row>
    <row r="17" spans="1:18" x14ac:dyDescent="0.25">
      <c r="A17" s="1" t="s">
        <v>32</v>
      </c>
      <c r="B17" s="1" t="s">
        <v>33</v>
      </c>
      <c r="C17" s="1">
        <v>1157242</v>
      </c>
      <c r="D17" s="1" t="s">
        <v>15</v>
      </c>
      <c r="E17" s="6">
        <v>43720</v>
      </c>
      <c r="F17" s="1" t="s">
        <v>34</v>
      </c>
      <c r="G17" s="1" t="s">
        <v>17</v>
      </c>
      <c r="H17" s="1" t="s">
        <v>35</v>
      </c>
      <c r="I17" s="1">
        <v>144.94200000000001</v>
      </c>
      <c r="J17" s="1">
        <v>129.05000000000001</v>
      </c>
      <c r="K17" s="7">
        <v>2</v>
      </c>
      <c r="L17" s="7">
        <v>0.05</v>
      </c>
      <c r="M17" s="7">
        <v>258.10000000000002</v>
      </c>
      <c r="N17" s="8"/>
      <c r="O17" s="4">
        <v>0</v>
      </c>
      <c r="R17">
        <f>SUMPRODUCT((C$3:C$26=C17)*(E$3:E$26=E17)*(H$3:H$26="Водка Беленькая Золотая Альфа 0,50")*K$3:K$26)</f>
        <v>0</v>
      </c>
    </row>
    <row r="18" spans="1:18" x14ac:dyDescent="0.25">
      <c r="A18" s="1" t="s">
        <v>36</v>
      </c>
      <c r="B18" s="1" t="s">
        <v>37</v>
      </c>
      <c r="C18" s="1">
        <v>1154470</v>
      </c>
      <c r="D18" s="1" t="s">
        <v>15</v>
      </c>
      <c r="E18" s="6">
        <v>43710</v>
      </c>
      <c r="F18" s="1" t="s">
        <v>38</v>
      </c>
      <c r="G18" s="1" t="s">
        <v>17</v>
      </c>
      <c r="H18" s="1" t="s">
        <v>20</v>
      </c>
      <c r="I18" s="1">
        <v>143.82</v>
      </c>
      <c r="J18" s="1">
        <v>124</v>
      </c>
      <c r="K18" s="7">
        <v>12</v>
      </c>
      <c r="L18" s="7">
        <v>0.3</v>
      </c>
      <c r="M18" s="7">
        <v>1488</v>
      </c>
      <c r="N18" s="8"/>
      <c r="O18" s="4">
        <v>0</v>
      </c>
      <c r="R18">
        <f>SUMPRODUCT((C$3:C$26=C18)*(E$3:E$26=E18)*(H$3:H$26="Водка Беленькая Золотая Альфа 0,50")*K$3:K$26)</f>
        <v>0</v>
      </c>
    </row>
    <row r="19" spans="1:18" x14ac:dyDescent="0.25">
      <c r="A19" s="1"/>
      <c r="B19" s="1"/>
      <c r="C19" s="1">
        <v>1154470</v>
      </c>
      <c r="D19" s="1"/>
      <c r="E19" s="6">
        <v>43710</v>
      </c>
      <c r="F19" s="1"/>
      <c r="G19" s="1" t="s">
        <v>17</v>
      </c>
      <c r="H19" s="1" t="s">
        <v>21</v>
      </c>
      <c r="I19" s="1">
        <v>261.12</v>
      </c>
      <c r="J19" s="1">
        <v>225.5</v>
      </c>
      <c r="K19" s="7">
        <v>5</v>
      </c>
      <c r="L19" s="7">
        <v>0.25</v>
      </c>
      <c r="M19" s="7">
        <v>1127.5</v>
      </c>
      <c r="N19" s="8"/>
      <c r="O19" s="4">
        <v>0</v>
      </c>
      <c r="R19">
        <f>SUMPRODUCT((C$3:C$26=C19)*(E$3:E$26=E19)*(H$3:H$26="Водка Беленькая Золотая Альфа 0,50")*K$3:K$26)</f>
        <v>0</v>
      </c>
    </row>
    <row r="20" spans="1:18" x14ac:dyDescent="0.25">
      <c r="A20" s="1" t="s">
        <v>40</v>
      </c>
      <c r="B20" s="1" t="s">
        <v>41</v>
      </c>
      <c r="C20" s="1">
        <v>1174046</v>
      </c>
      <c r="D20" s="1" t="s">
        <v>15</v>
      </c>
      <c r="E20" s="6">
        <v>43712</v>
      </c>
      <c r="F20" s="1" t="s">
        <v>42</v>
      </c>
      <c r="G20" s="1" t="s">
        <v>17</v>
      </c>
      <c r="H20" s="1" t="s">
        <v>21</v>
      </c>
      <c r="I20" s="1">
        <v>261.12</v>
      </c>
      <c r="J20" s="1">
        <v>229.79000000000002</v>
      </c>
      <c r="K20" s="7">
        <v>20</v>
      </c>
      <c r="L20" s="7">
        <v>1</v>
      </c>
      <c r="M20" s="7">
        <v>4595.8</v>
      </c>
      <c r="N20" s="7"/>
      <c r="O20" s="4">
        <v>5</v>
      </c>
      <c r="R20">
        <f>SUMPRODUCT((C$3:C$26=C20)*(E$3:E$26=E20)*(H$3:H$26="Водка Беленькая Золотая Альфа 0,50")*K$3:K$26)</f>
        <v>5</v>
      </c>
    </row>
    <row r="21" spans="1:18" x14ac:dyDescent="0.25">
      <c r="A21" s="1"/>
      <c r="B21" s="1"/>
      <c r="C21" s="1">
        <v>1174046</v>
      </c>
      <c r="D21" s="1"/>
      <c r="E21" s="6">
        <v>43712</v>
      </c>
      <c r="F21" s="1"/>
      <c r="G21" s="1" t="s">
        <v>17</v>
      </c>
      <c r="H21" s="5" t="s">
        <v>22</v>
      </c>
      <c r="I21" s="1">
        <v>275.91000000000003</v>
      </c>
      <c r="J21" s="1">
        <v>248.32</v>
      </c>
      <c r="K21" s="7">
        <v>5</v>
      </c>
      <c r="L21" s="7">
        <v>0.25</v>
      </c>
      <c r="M21" s="7">
        <v>1241.5999999999999</v>
      </c>
      <c r="N21" s="7"/>
      <c r="O21" s="4">
        <v>5</v>
      </c>
      <c r="R21">
        <f>SUMPRODUCT((C$3:C$26=C21)*(E$3:E$26=E21)*(H$3:H$26="Водка Беленькая Золотая Альфа 0,50")*K$3:K$26)</f>
        <v>5</v>
      </c>
    </row>
    <row r="22" spans="1:18" x14ac:dyDescent="0.25">
      <c r="A22" s="1"/>
      <c r="B22" s="1"/>
      <c r="C22" s="1">
        <v>1174046</v>
      </c>
      <c r="D22" s="1"/>
      <c r="E22" s="6">
        <v>43719</v>
      </c>
      <c r="F22" s="1" t="s">
        <v>43</v>
      </c>
      <c r="G22" s="1" t="s">
        <v>17</v>
      </c>
      <c r="H22" s="1" t="s">
        <v>21</v>
      </c>
      <c r="I22" s="1">
        <v>261.12</v>
      </c>
      <c r="J22" s="1">
        <v>225.5</v>
      </c>
      <c r="K22" s="7">
        <v>5</v>
      </c>
      <c r="L22" s="7">
        <v>0.25</v>
      </c>
      <c r="M22" s="7">
        <v>1127.5</v>
      </c>
      <c r="N22" s="7"/>
      <c r="O22" s="4">
        <v>0</v>
      </c>
      <c r="R22">
        <f>SUMPRODUCT((C$3:C$26=C22)*(E$3:E$26=E22)*(H$3:H$26="Водка Беленькая Золотая Альфа 0,50")*K$3:K$26)</f>
        <v>0</v>
      </c>
    </row>
    <row r="23" spans="1:18" x14ac:dyDescent="0.25">
      <c r="A23" s="1"/>
      <c r="B23" s="1"/>
      <c r="C23" s="1">
        <v>1174046</v>
      </c>
      <c r="D23" s="1"/>
      <c r="E23" s="6">
        <v>43719</v>
      </c>
      <c r="F23" s="1"/>
      <c r="G23" s="1" t="s">
        <v>17</v>
      </c>
      <c r="H23" s="1" t="s">
        <v>39</v>
      </c>
      <c r="I23" s="1">
        <v>365.67</v>
      </c>
      <c r="J23" s="1">
        <v>329.1</v>
      </c>
      <c r="K23" s="7">
        <v>1</v>
      </c>
      <c r="L23" s="7">
        <v>6.9999999999999993E-2</v>
      </c>
      <c r="M23" s="7">
        <v>329.1</v>
      </c>
      <c r="N23" s="7"/>
      <c r="O23" s="4">
        <v>0</v>
      </c>
      <c r="R23">
        <f>SUMPRODUCT((C$3:C$26=C23)*(E$3:E$26=E23)*(H$3:H$26="Водка Беленькая Золотая Альфа 0,50")*K$3:K$26)</f>
        <v>0</v>
      </c>
    </row>
    <row r="24" spans="1:18" x14ac:dyDescent="0.25">
      <c r="A24" s="1"/>
      <c r="B24" s="1"/>
      <c r="C24" s="1">
        <v>1174046</v>
      </c>
      <c r="D24" s="1"/>
      <c r="E24" s="6">
        <v>43719</v>
      </c>
      <c r="F24" s="1"/>
      <c r="G24" s="1" t="s">
        <v>17</v>
      </c>
      <c r="H24" s="1"/>
      <c r="I24" s="1"/>
      <c r="J24" s="1">
        <v>329.11</v>
      </c>
      <c r="K24" s="7">
        <v>2</v>
      </c>
      <c r="L24" s="7">
        <v>0.13999999999999999</v>
      </c>
      <c r="M24" s="7">
        <v>658.22</v>
      </c>
      <c r="N24" s="7"/>
      <c r="O24" s="4">
        <v>0</v>
      </c>
      <c r="R24">
        <f>SUMPRODUCT((C$3:C$26=C24)*(E$3:E$26=E24)*(H$3:H$26="Водка Беленькая Золотая Альфа 0,50")*K$3:K$26)</f>
        <v>0</v>
      </c>
    </row>
    <row r="25" spans="1:18" x14ac:dyDescent="0.25">
      <c r="A25" s="1"/>
      <c r="B25" s="1"/>
      <c r="C25" s="1">
        <v>1174046</v>
      </c>
      <c r="D25" s="1"/>
      <c r="E25" s="6">
        <v>43719</v>
      </c>
      <c r="F25" s="1"/>
      <c r="G25" s="1" t="s">
        <v>17</v>
      </c>
      <c r="H25" s="1" t="s">
        <v>35</v>
      </c>
      <c r="I25" s="1">
        <v>147.9</v>
      </c>
      <c r="J25" s="1">
        <v>133.10999999999999</v>
      </c>
      <c r="K25" s="7">
        <v>5</v>
      </c>
      <c r="L25" s="7">
        <v>0.125</v>
      </c>
      <c r="M25" s="7">
        <v>665.55</v>
      </c>
      <c r="N25" s="7"/>
      <c r="O25" s="4">
        <v>0</v>
      </c>
      <c r="R25">
        <f>SUMPRODUCT((C$3:C$26=C25)*(E$3:E$26=E25)*(H$3:H$26="Водка Беленькая Золотая Альфа 0,50")*K$3:K$26)</f>
        <v>0</v>
      </c>
    </row>
    <row r="26" spans="1:18" x14ac:dyDescent="0.25">
      <c r="A26" s="1" t="s">
        <v>44</v>
      </c>
      <c r="B26" s="1" t="s">
        <v>45</v>
      </c>
      <c r="C26" s="1">
        <v>559414</v>
      </c>
      <c r="D26" s="1" t="s">
        <v>15</v>
      </c>
      <c r="E26" s="6">
        <v>43713</v>
      </c>
      <c r="F26" s="1" t="s">
        <v>46</v>
      </c>
      <c r="G26" s="1" t="s">
        <v>17</v>
      </c>
      <c r="H26" s="1" t="s">
        <v>19</v>
      </c>
      <c r="I26" s="1">
        <v>65.790000000000006</v>
      </c>
      <c r="J26" s="1">
        <v>65.789999999999992</v>
      </c>
      <c r="K26" s="7">
        <v>20</v>
      </c>
      <c r="L26" s="7">
        <v>0.2</v>
      </c>
      <c r="M26" s="7">
        <v>1315.8</v>
      </c>
      <c r="N26" s="7"/>
      <c r="O26" s="4">
        <v>0</v>
      </c>
      <c r="R26">
        <f>SUMPRODUCT((C$3:C$26=C26)*(E$3:E$26=E26)*(H$3:H$26="Водка Беленькая Золотая Альфа 0,50")*K$3:K$26)</f>
        <v>0</v>
      </c>
    </row>
  </sheetData>
  <autoFilter ref="A2:U26"/>
  <mergeCells count="1">
    <mergeCell ref="N3:N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2019-09-22T20:52:03Z</dcterms:modified>
</cp:coreProperties>
</file>