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видео\Downloads\"/>
    </mc:Choice>
  </mc:AlternateContent>
  <bookViews>
    <workbookView xWindow="0" yWindow="0" windowWidth="20490" windowHeight="6825" activeTab="1"/>
  </bookViews>
  <sheets>
    <sheet name="Свод (02-03.2020)" sheetId="2" r:id="rId1"/>
    <sheet name="Ответы до 20.03.2020" sheetId="3" r:id="rId2"/>
    <sheet name="Свод (10-11)" sheetId="16" state="hidden" r:id="rId3"/>
    <sheet name="сент.-окт. " sheetId="17" state="hidden" r:id="rId4"/>
    <sheet name="Для проверки (09-10)" sheetId="18" state="hidden" r:id="rId5"/>
    <sheet name="Свод (09-10)" sheetId="19" state="hidden" r:id="rId6"/>
    <sheet name="Потребление" sheetId="20" state="hidden" r:id="rId7"/>
    <sheet name="Ответы до 20.10.19" sheetId="21" state="hidden" r:id="rId8"/>
    <sheet name="Ответы на 23.09.19" sheetId="22" state="hidden" r:id="rId9"/>
    <sheet name="Свод на 23.09.19" sheetId="23" state="hidden" r:id="rId10"/>
  </sheets>
  <definedNames>
    <definedName name="_xlnm._FilterDatabase" localSheetId="8" hidden="1">'Ответы на 23.09.19'!$A$1:$C$260</definedName>
    <definedName name="_xlnm._FilterDatabase" localSheetId="6" hidden="1">Потребление!$L$3:$M$213</definedName>
    <definedName name="_xlnm._FilterDatabase" localSheetId="9" hidden="1">'Свод на 23.09.19'!$A$1:$E$211</definedName>
  </definedNames>
  <calcPr calcId="152511"/>
</workbook>
</file>

<file path=xl/calcChain.xml><?xml version="1.0" encoding="utf-8"?>
<calcChain xmlns="http://schemas.openxmlformats.org/spreadsheetml/2006/main">
  <c r="A114" i="2" l="1" a="1"/>
  <c r="A114" i="2" s="1"/>
  <c r="A4" i="2" a="1"/>
  <c r="A4" i="2" s="1"/>
  <c r="A5" i="2" s="1" a="1"/>
  <c r="A5" i="2" s="1"/>
  <c r="A6" i="2" s="1" a="1"/>
  <c r="A6" i="2" s="1"/>
  <c r="A7" i="2" s="1" a="1"/>
  <c r="A7" i="2" s="1"/>
  <c r="A8" i="2" s="1" a="1"/>
  <c r="A8" i="2" s="1"/>
  <c r="A9" i="2" s="1" a="1"/>
  <c r="A9" i="2" s="1"/>
  <c r="A10" i="2" s="1" a="1"/>
  <c r="A10" i="2" s="1"/>
  <c r="A11" i="2" s="1" a="1"/>
  <c r="A11" i="2" s="1"/>
  <c r="A12" i="2" s="1" a="1"/>
  <c r="A12" i="2" s="1"/>
  <c r="A13" i="2" s="1" a="1"/>
  <c r="A13" i="2" s="1"/>
  <c r="A14" i="2" s="1" a="1"/>
  <c r="A14" i="2" s="1"/>
  <c r="A15" i="2" s="1" a="1"/>
  <c r="A15" i="2" s="1"/>
  <c r="A16" i="2" s="1" a="1"/>
  <c r="A16" i="2" s="1"/>
  <c r="A17" i="2" s="1" a="1"/>
  <c r="A17" i="2" s="1"/>
  <c r="A18" i="2" s="1" a="1"/>
  <c r="A18" i="2" s="1"/>
  <c r="A19" i="2" s="1" a="1"/>
  <c r="A19" i="2" s="1"/>
  <c r="A20" i="2" s="1" a="1"/>
  <c r="A20" i="2" s="1"/>
  <c r="A21" i="2" s="1" a="1"/>
  <c r="A21" i="2" s="1"/>
  <c r="A22" i="2" s="1" a="1"/>
  <c r="A22" i="2" s="1"/>
  <c r="A23" i="2" s="1" a="1"/>
  <c r="A23" i="2" s="1"/>
  <c r="A24" i="2" s="1" a="1"/>
  <c r="A24" i="2" s="1"/>
  <c r="A25" i="2" s="1" a="1"/>
  <c r="A25" i="2" s="1"/>
  <c r="A26" i="2" s="1" a="1"/>
  <c r="A26" i="2" s="1"/>
  <c r="A27" i="2" s="1" a="1"/>
  <c r="A27" i="2" s="1"/>
  <c r="A28" i="2" s="1" a="1"/>
  <c r="A28" i="2" s="1"/>
  <c r="A29" i="2" s="1" a="1"/>
  <c r="A29" i="2" s="1"/>
  <c r="A30" i="2" s="1" a="1"/>
  <c r="A30" i="2" s="1"/>
  <c r="A31" i="2" s="1" a="1"/>
  <c r="A31" i="2" s="1"/>
  <c r="A32" i="2" s="1" a="1"/>
  <c r="A32" i="2" s="1"/>
  <c r="A33" i="2" s="1" a="1"/>
  <c r="A33" i="2" s="1"/>
  <c r="A34" i="2" s="1" a="1"/>
  <c r="A34" i="2" s="1"/>
  <c r="A35" i="2" s="1" a="1"/>
  <c r="A35" i="2" s="1"/>
  <c r="A36" i="2" s="1" a="1"/>
  <c r="A36" i="2" s="1"/>
  <c r="A37" i="2" s="1" a="1"/>
  <c r="A37" i="2" s="1"/>
  <c r="A38" i="2" s="1" a="1"/>
  <c r="A38" i="2" s="1"/>
  <c r="A39" i="2" s="1" a="1"/>
  <c r="A39" i="2" s="1"/>
  <c r="A40" i="2" s="1" a="1"/>
  <c r="A40" i="2" s="1"/>
  <c r="A41" i="2" s="1" a="1"/>
  <c r="A41" i="2" s="1"/>
  <c r="A42" i="2" s="1" a="1"/>
  <c r="A42" i="2" s="1"/>
  <c r="A43" i="2" s="1" a="1"/>
  <c r="A43" i="2" s="1"/>
  <c r="A44" i="2" s="1" a="1"/>
  <c r="A44" i="2" s="1"/>
  <c r="A45" i="2" s="1" a="1"/>
  <c r="A45" i="2" s="1"/>
  <c r="A46" i="2" s="1" a="1"/>
  <c r="A46" i="2" s="1"/>
  <c r="A47" i="2" s="1" a="1"/>
  <c r="A47" i="2" s="1"/>
  <c r="A48" i="2" s="1" a="1"/>
  <c r="A48" i="2" s="1"/>
  <c r="A49" i="2" s="1" a="1"/>
  <c r="A49" i="2" s="1"/>
  <c r="A50" i="2" s="1" a="1"/>
  <c r="A50" i="2" s="1"/>
  <c r="A51" i="2" s="1" a="1"/>
  <c r="A51" i="2" s="1"/>
  <c r="A52" i="2" s="1" a="1"/>
  <c r="A52" i="2" s="1"/>
  <c r="A53" i="2" s="1" a="1"/>
  <c r="A53" i="2" s="1"/>
  <c r="A54" i="2" s="1" a="1"/>
  <c r="A54" i="2" s="1"/>
  <c r="A55" i="2" s="1" a="1"/>
  <c r="A55" i="2" s="1"/>
  <c r="A56" i="2" s="1" a="1"/>
  <c r="A56" i="2" s="1"/>
  <c r="A57" i="2" s="1" a="1"/>
  <c r="A57" i="2" s="1"/>
  <c r="A58" i="2" s="1" a="1"/>
  <c r="A58" i="2" s="1"/>
  <c r="A59" i="2" s="1" a="1"/>
  <c r="A59" i="2" s="1"/>
  <c r="A60" i="2" s="1" a="1"/>
  <c r="A60" i="2" s="1"/>
  <c r="A61" i="2" s="1" a="1"/>
  <c r="A61" i="2" s="1"/>
  <c r="A62" i="2" s="1" a="1"/>
  <c r="A62" i="2" s="1"/>
  <c r="A63" i="2" s="1" a="1"/>
  <c r="A63" i="2" s="1"/>
  <c r="A64" i="2" s="1" a="1"/>
  <c r="A64" i="2" s="1"/>
  <c r="A65" i="2" s="1" a="1"/>
  <c r="A65" i="2" s="1"/>
  <c r="A66" i="2" s="1" a="1"/>
  <c r="A66" i="2" s="1"/>
  <c r="A67" i="2" s="1" a="1"/>
  <c r="A67" i="2" s="1"/>
  <c r="A68" i="2" s="1" a="1"/>
  <c r="A68" i="2" s="1"/>
  <c r="A69" i="2" s="1" a="1"/>
  <c r="A69" i="2" s="1"/>
  <c r="A70" i="2" s="1" a="1"/>
  <c r="A70" i="2" s="1"/>
  <c r="A71" i="2" s="1" a="1"/>
  <c r="A71" i="2" s="1"/>
  <c r="A72" i="2" s="1" a="1"/>
  <c r="A72" i="2" s="1"/>
  <c r="A73" i="2" s="1" a="1"/>
  <c r="A73" i="2" s="1"/>
  <c r="A74" i="2" s="1" a="1"/>
  <c r="A74" i="2" s="1"/>
  <c r="A75" i="2" s="1" a="1"/>
  <c r="A75" i="2" s="1"/>
  <c r="A76" i="2" s="1" a="1"/>
  <c r="A76" i="2" s="1"/>
  <c r="A77" i="2" s="1" a="1"/>
  <c r="A77" i="2" s="1"/>
  <c r="A78" i="2" s="1" a="1"/>
  <c r="A78" i="2" s="1"/>
  <c r="A79" i="2" s="1" a="1"/>
  <c r="A79" i="2" s="1"/>
  <c r="A80" i="2" s="1" a="1"/>
  <c r="A80" i="2" s="1"/>
  <c r="A81" i="2" s="1" a="1"/>
  <c r="A81" i="2" s="1"/>
  <c r="A82" i="2" s="1" a="1"/>
  <c r="A82" i="2" s="1"/>
  <c r="A83" i="2" s="1" a="1"/>
  <c r="A83" i="2" s="1"/>
  <c r="A84" i="2" s="1" a="1"/>
  <c r="A84" i="2" s="1"/>
  <c r="A85" i="2" s="1" a="1"/>
  <c r="A85" i="2" s="1"/>
  <c r="A86" i="2" s="1" a="1"/>
  <c r="A86" i="2" s="1"/>
  <c r="A87" i="2" s="1" a="1"/>
  <c r="A87" i="2" s="1"/>
  <c r="A88" i="2" s="1" a="1"/>
  <c r="A88" i="2" s="1"/>
  <c r="A89" i="2" s="1" a="1"/>
  <c r="A89" i="2" s="1"/>
  <c r="A90" i="2" s="1" a="1"/>
  <c r="A90" i="2" s="1"/>
  <c r="A91" i="2" s="1" a="1"/>
  <c r="A91" i="2" s="1"/>
  <c r="A92" i="2" s="1" a="1"/>
  <c r="A92" i="2" s="1"/>
  <c r="A93" i="2" s="1" a="1"/>
  <c r="A93" i="2" s="1"/>
  <c r="A94" i="2" s="1" a="1"/>
  <c r="A94" i="2" s="1"/>
  <c r="A95" i="2" s="1" a="1"/>
  <c r="A95" i="2" s="1"/>
  <c r="A96" i="2" s="1" a="1"/>
  <c r="A96" i="2" s="1"/>
  <c r="A97" i="2" s="1" a="1"/>
  <c r="A97" i="2" s="1"/>
  <c r="A98" i="2" s="1" a="1"/>
  <c r="A98" i="2" s="1"/>
  <c r="A99" i="2" s="1" a="1"/>
  <c r="A99" i="2" s="1"/>
  <c r="A100" i="2" s="1" a="1"/>
  <c r="A100" i="2" s="1"/>
  <c r="A101" i="2" s="1" a="1"/>
  <c r="A101" i="2" s="1"/>
  <c r="A102" i="2" s="1" a="1"/>
  <c r="A102" i="2" s="1"/>
  <c r="A103" i="2" s="1" a="1"/>
  <c r="A103" i="2" s="1"/>
  <c r="A104" i="2" s="1" a="1"/>
  <c r="A104" i="2" s="1"/>
  <c r="A105" i="2" s="1" a="1"/>
  <c r="A105" i="2" s="1"/>
  <c r="A106" i="2" s="1" a="1"/>
  <c r="A106" i="2" s="1"/>
  <c r="A107" i="2" s="1" a="1"/>
  <c r="A107" i="2" s="1"/>
  <c r="A108" i="2" s="1" a="1"/>
  <c r="A108" i="2" s="1"/>
  <c r="A109" i="2" s="1" a="1"/>
  <c r="A109" i="2" s="1"/>
  <c r="A110" i="2" s="1" a="1"/>
  <c r="A110" i="2" s="1"/>
  <c r="A111" i="2" s="1" a="1"/>
  <c r="A111" i="2" s="1"/>
  <c r="A112" i="2" s="1" a="1"/>
  <c r="A112" i="2" s="1"/>
  <c r="A113" i="2" s="1" a="1"/>
  <c r="A113" i="2" s="1"/>
  <c r="A3" i="2" a="1"/>
  <c r="A3" i="2" s="1"/>
  <c r="F211" i="23" a="1"/>
  <c r="F211" i="23" s="1"/>
  <c r="D211" i="23"/>
  <c r="E211" i="23" s="1" a="1"/>
  <c r="E211" i="23" s="1"/>
  <c r="C211" i="23"/>
  <c r="E210" i="23" a="1"/>
  <c r="E210" i="23" s="1"/>
  <c r="D210" i="23"/>
  <c r="F210" i="23" s="1" a="1"/>
  <c r="F210" i="23" s="1"/>
  <c r="C210" i="23"/>
  <c r="D209" i="23"/>
  <c r="C209" i="23"/>
  <c r="E208" i="23" a="1"/>
  <c r="E208" i="23" s="1"/>
  <c r="D208" i="23"/>
  <c r="F208" i="23" s="1" a="1"/>
  <c r="F208" i="23" s="1"/>
  <c r="C208" i="23"/>
  <c r="D207" i="23"/>
  <c r="E207" i="23" s="1" a="1"/>
  <c r="E207" i="23" s="1"/>
  <c r="C207" i="23"/>
  <c r="E206" i="23" a="1"/>
  <c r="E206" i="23" s="1"/>
  <c r="D206" i="23"/>
  <c r="F206" i="23" s="1" a="1"/>
  <c r="F206" i="23" s="1"/>
  <c r="C206" i="23"/>
  <c r="E205" i="23" a="1"/>
  <c r="E205" i="23" s="1"/>
  <c r="D205" i="23"/>
  <c r="F205" i="23" s="1" a="1"/>
  <c r="F205" i="23" s="1"/>
  <c r="C205" i="23"/>
  <c r="E204" i="23" a="1"/>
  <c r="E204" i="23" s="1"/>
  <c r="D204" i="23"/>
  <c r="F204" i="23" s="1" a="1"/>
  <c r="F204" i="23" s="1"/>
  <c r="C204" i="23"/>
  <c r="E203" i="23" a="1"/>
  <c r="E203" i="23" s="1"/>
  <c r="D203" i="23"/>
  <c r="F203" i="23" s="1" a="1"/>
  <c r="F203" i="23" s="1"/>
  <c r="C203" i="23"/>
  <c r="F202" i="23" a="1"/>
  <c r="F202" i="23" s="1"/>
  <c r="E202" i="23" a="1"/>
  <c r="E202" i="23" s="1"/>
  <c r="D202" i="23"/>
  <c r="C202" i="23"/>
  <c r="F201" i="23" a="1"/>
  <c r="F201" i="23" s="1"/>
  <c r="E201" i="23" a="1"/>
  <c r="E201" i="23" s="1"/>
  <c r="D201" i="23"/>
  <c r="C201" i="23"/>
  <c r="F200" i="23" a="1"/>
  <c r="F200" i="23" s="1"/>
  <c r="E200" i="23" a="1"/>
  <c r="E200" i="23" s="1"/>
  <c r="D200" i="23"/>
  <c r="C200" i="23"/>
  <c r="F199" i="23" a="1"/>
  <c r="F199" i="23" s="1"/>
  <c r="E199" i="23" a="1"/>
  <c r="E199" i="23" s="1"/>
  <c r="D199" i="23"/>
  <c r="C199" i="23"/>
  <c r="F198" i="23" a="1"/>
  <c r="F198" i="23" s="1"/>
  <c r="E198" i="23" a="1"/>
  <c r="E198" i="23" s="1"/>
  <c r="D198" i="23"/>
  <c r="C198" i="23"/>
  <c r="F197" i="23" a="1"/>
  <c r="F197" i="23" s="1"/>
  <c r="E197" i="23" a="1"/>
  <c r="E197" i="23" s="1"/>
  <c r="D197" i="23"/>
  <c r="C197" i="23"/>
  <c r="F196" i="23" a="1"/>
  <c r="F196" i="23" s="1"/>
  <c r="E196" i="23" a="1"/>
  <c r="E196" i="23" s="1"/>
  <c r="D196" i="23"/>
  <c r="C196" i="23"/>
  <c r="F195" i="23" a="1"/>
  <c r="F195" i="23" s="1"/>
  <c r="E195" i="23" a="1"/>
  <c r="E195" i="23" s="1"/>
  <c r="D195" i="23"/>
  <c r="C195" i="23"/>
  <c r="F194" i="23" a="1"/>
  <c r="F194" i="23" s="1"/>
  <c r="E194" i="23" a="1"/>
  <c r="E194" i="23" s="1"/>
  <c r="D194" i="23"/>
  <c r="C194" i="23"/>
  <c r="F193" i="23" a="1"/>
  <c r="F193" i="23" s="1"/>
  <c r="E193" i="23" a="1"/>
  <c r="E193" i="23" s="1"/>
  <c r="D193" i="23"/>
  <c r="C193" i="23"/>
  <c r="F192" i="23" a="1"/>
  <c r="F192" i="23" s="1"/>
  <c r="E192" i="23" a="1"/>
  <c r="E192" i="23" s="1"/>
  <c r="D192" i="23"/>
  <c r="C192" i="23"/>
  <c r="F191" i="23" a="1"/>
  <c r="F191" i="23" s="1"/>
  <c r="E191" i="23" a="1"/>
  <c r="E191" i="23" s="1"/>
  <c r="D191" i="23"/>
  <c r="C191" i="23"/>
  <c r="F190" i="23" a="1"/>
  <c r="F190" i="23" s="1"/>
  <c r="E190" i="23" a="1"/>
  <c r="E190" i="23" s="1"/>
  <c r="D190" i="23"/>
  <c r="C190" i="23"/>
  <c r="F189" i="23" a="1"/>
  <c r="F189" i="23" s="1"/>
  <c r="E189" i="23" a="1"/>
  <c r="E189" i="23" s="1"/>
  <c r="D189" i="23"/>
  <c r="C189" i="23"/>
  <c r="F188" i="23" a="1"/>
  <c r="F188" i="23" s="1"/>
  <c r="E188" i="23" a="1"/>
  <c r="E188" i="23" s="1"/>
  <c r="D188" i="23"/>
  <c r="C188" i="23"/>
  <c r="F187" i="23" a="1"/>
  <c r="F187" i="23" s="1"/>
  <c r="E187" i="23" a="1"/>
  <c r="E187" i="23" s="1"/>
  <c r="D187" i="23"/>
  <c r="C187" i="23"/>
  <c r="F186" i="23" a="1"/>
  <c r="F186" i="23" s="1"/>
  <c r="E186" i="23" a="1"/>
  <c r="E186" i="23" s="1"/>
  <c r="D186" i="23"/>
  <c r="C186" i="23"/>
  <c r="F185" i="23" a="1"/>
  <c r="F185" i="23" s="1"/>
  <c r="E185" i="23" a="1"/>
  <c r="E185" i="23" s="1"/>
  <c r="D185" i="23"/>
  <c r="C185" i="23"/>
  <c r="F184" i="23" a="1"/>
  <c r="F184" i="23" s="1"/>
  <c r="E184" i="23" a="1"/>
  <c r="E184" i="23" s="1"/>
  <c r="D184" i="23"/>
  <c r="C184" i="23"/>
  <c r="F183" i="23" a="1"/>
  <c r="F183" i="23" s="1"/>
  <c r="E183" i="23" a="1"/>
  <c r="E183" i="23" s="1"/>
  <c r="D183" i="23"/>
  <c r="C183" i="23"/>
  <c r="F182" i="23" a="1"/>
  <c r="F182" i="23" s="1"/>
  <c r="E182" i="23" a="1"/>
  <c r="E182" i="23" s="1"/>
  <c r="D182" i="23"/>
  <c r="C182" i="23"/>
  <c r="F181" i="23" a="1"/>
  <c r="F181" i="23" s="1"/>
  <c r="E181" i="23" a="1"/>
  <c r="E181" i="23" s="1"/>
  <c r="D181" i="23"/>
  <c r="C181" i="23"/>
  <c r="F180" i="23" a="1"/>
  <c r="F180" i="23" s="1"/>
  <c r="E180" i="23" a="1"/>
  <c r="E180" i="23" s="1"/>
  <c r="D180" i="23"/>
  <c r="C180" i="23"/>
  <c r="F179" i="23" a="1"/>
  <c r="F179" i="23" s="1"/>
  <c r="E179" i="23" a="1"/>
  <c r="E179" i="23" s="1"/>
  <c r="D179" i="23"/>
  <c r="C179" i="23"/>
  <c r="F178" i="23" a="1"/>
  <c r="F178" i="23" s="1"/>
  <c r="E178" i="23" a="1"/>
  <c r="E178" i="23" s="1"/>
  <c r="D178" i="23"/>
  <c r="C178" i="23"/>
  <c r="F177" i="23" a="1"/>
  <c r="F177" i="23" s="1"/>
  <c r="E177" i="23" a="1"/>
  <c r="E177" i="23" s="1"/>
  <c r="D177" i="23"/>
  <c r="C177" i="23"/>
  <c r="F176" i="23" a="1"/>
  <c r="F176" i="23" s="1"/>
  <c r="E176" i="23" a="1"/>
  <c r="E176" i="23" s="1"/>
  <c r="D176" i="23"/>
  <c r="C176" i="23"/>
  <c r="F175" i="23" a="1"/>
  <c r="F175" i="23" s="1"/>
  <c r="E175" i="23" a="1"/>
  <c r="E175" i="23" s="1"/>
  <c r="D175" i="23"/>
  <c r="C175" i="23"/>
  <c r="F174" i="23" a="1"/>
  <c r="F174" i="23" s="1"/>
  <c r="E174" i="23" a="1"/>
  <c r="E174" i="23" s="1"/>
  <c r="D174" i="23"/>
  <c r="C174" i="23"/>
  <c r="F173" i="23" a="1"/>
  <c r="F173" i="23" s="1"/>
  <c r="E173" i="23" a="1"/>
  <c r="E173" i="23" s="1"/>
  <c r="D173" i="23"/>
  <c r="C173" i="23"/>
  <c r="F172" i="23" a="1"/>
  <c r="F172" i="23" s="1"/>
  <c r="E172" i="23" a="1"/>
  <c r="E172" i="23" s="1"/>
  <c r="D172" i="23"/>
  <c r="C172" i="23"/>
  <c r="F171" i="23" a="1"/>
  <c r="F171" i="23" s="1"/>
  <c r="E171" i="23" a="1"/>
  <c r="E171" i="23" s="1"/>
  <c r="D171" i="23"/>
  <c r="C171" i="23"/>
  <c r="F170" i="23" a="1"/>
  <c r="F170" i="23" s="1"/>
  <c r="E170" i="23" a="1"/>
  <c r="E170" i="23" s="1"/>
  <c r="D170" i="23"/>
  <c r="C170" i="23"/>
  <c r="F169" i="23" a="1"/>
  <c r="F169" i="23" s="1"/>
  <c r="E169" i="23" a="1"/>
  <c r="E169" i="23" s="1"/>
  <c r="D169" i="23"/>
  <c r="C169" i="23"/>
  <c r="F168" i="23" a="1"/>
  <c r="F168" i="23" s="1"/>
  <c r="E168" i="23" a="1"/>
  <c r="E168" i="23" s="1"/>
  <c r="D168" i="23"/>
  <c r="C168" i="23"/>
  <c r="F167" i="23" a="1"/>
  <c r="F167" i="23" s="1"/>
  <c r="E167" i="23" a="1"/>
  <c r="E167" i="23" s="1"/>
  <c r="D167" i="23"/>
  <c r="C167" i="23"/>
  <c r="F166" i="23" a="1"/>
  <c r="F166" i="23" s="1"/>
  <c r="E166" i="23" a="1"/>
  <c r="E166" i="23" s="1"/>
  <c r="D166" i="23"/>
  <c r="C166" i="23"/>
  <c r="F165" i="23" a="1"/>
  <c r="F165" i="23" s="1"/>
  <c r="E165" i="23" a="1"/>
  <c r="E165" i="23" s="1"/>
  <c r="D165" i="23"/>
  <c r="C165" i="23"/>
  <c r="F164" i="23" a="1"/>
  <c r="F164" i="23" s="1"/>
  <c r="E164" i="23" a="1"/>
  <c r="E164" i="23" s="1"/>
  <c r="D164" i="23"/>
  <c r="C164" i="23"/>
  <c r="F163" i="23" a="1"/>
  <c r="F163" i="23" s="1"/>
  <c r="E163" i="23" a="1"/>
  <c r="E163" i="23" s="1"/>
  <c r="D163" i="23"/>
  <c r="C163" i="23"/>
  <c r="F162" i="23" a="1"/>
  <c r="F162" i="23" s="1"/>
  <c r="E162" i="23" a="1"/>
  <c r="E162" i="23" s="1"/>
  <c r="D162" i="23"/>
  <c r="C162" i="23"/>
  <c r="F161" i="23" a="1"/>
  <c r="F161" i="23" s="1"/>
  <c r="E161" i="23" a="1"/>
  <c r="E161" i="23" s="1"/>
  <c r="D161" i="23"/>
  <c r="C161" i="23"/>
  <c r="F160" i="23" a="1"/>
  <c r="F160" i="23" s="1"/>
  <c r="E160" i="23" a="1"/>
  <c r="E160" i="23" s="1"/>
  <c r="D160" i="23"/>
  <c r="C160" i="23"/>
  <c r="F159" i="23" a="1"/>
  <c r="F159" i="23" s="1"/>
  <c r="E159" i="23" a="1"/>
  <c r="E159" i="23" s="1"/>
  <c r="D159" i="23"/>
  <c r="C159" i="23"/>
  <c r="F158" i="23" a="1"/>
  <c r="F158" i="23" s="1"/>
  <c r="E158" i="23" a="1"/>
  <c r="E158" i="23" s="1"/>
  <c r="D158" i="23"/>
  <c r="C158" i="23"/>
  <c r="F157" i="23" a="1"/>
  <c r="F157" i="23" s="1"/>
  <c r="E157" i="23" a="1"/>
  <c r="E157" i="23" s="1"/>
  <c r="D157" i="23"/>
  <c r="C157" i="23"/>
  <c r="F156" i="23" a="1"/>
  <c r="F156" i="23" s="1"/>
  <c r="E156" i="23" a="1"/>
  <c r="E156" i="23" s="1"/>
  <c r="D156" i="23"/>
  <c r="C156" i="23"/>
  <c r="F155" i="23" a="1"/>
  <c r="F155" i="23" s="1"/>
  <c r="E155" i="23" a="1"/>
  <c r="E155" i="23" s="1"/>
  <c r="D155" i="23"/>
  <c r="C155" i="23"/>
  <c r="F154" i="23" a="1"/>
  <c r="F154" i="23" s="1"/>
  <c r="E154" i="23" a="1"/>
  <c r="E154" i="23" s="1"/>
  <c r="D154" i="23"/>
  <c r="C154" i="23"/>
  <c r="F153" i="23" a="1"/>
  <c r="F153" i="23" s="1"/>
  <c r="E153" i="23" a="1"/>
  <c r="E153" i="23" s="1"/>
  <c r="D153" i="23"/>
  <c r="C153" i="23"/>
  <c r="F152" i="23" a="1"/>
  <c r="F152" i="23" s="1"/>
  <c r="E152" i="23" a="1"/>
  <c r="E152" i="23" s="1"/>
  <c r="D152" i="23"/>
  <c r="C152" i="23"/>
  <c r="F151" i="23" a="1"/>
  <c r="F151" i="23" s="1"/>
  <c r="E151" i="23" a="1"/>
  <c r="E151" i="23" s="1"/>
  <c r="D151" i="23"/>
  <c r="C151" i="23"/>
  <c r="F150" i="23" a="1"/>
  <c r="F150" i="23" s="1"/>
  <c r="E150" i="23" a="1"/>
  <c r="E150" i="23" s="1"/>
  <c r="D150" i="23"/>
  <c r="C150" i="23"/>
  <c r="F149" i="23" a="1"/>
  <c r="F149" i="23" s="1"/>
  <c r="E149" i="23" a="1"/>
  <c r="E149" i="23" s="1"/>
  <c r="D149" i="23"/>
  <c r="C149" i="23"/>
  <c r="F148" i="23" a="1"/>
  <c r="F148" i="23" s="1"/>
  <c r="E148" i="23" a="1"/>
  <c r="E148" i="23" s="1"/>
  <c r="D148" i="23"/>
  <c r="C148" i="23"/>
  <c r="F147" i="23" a="1"/>
  <c r="F147" i="23" s="1"/>
  <c r="E147" i="23" a="1"/>
  <c r="E147" i="23" s="1"/>
  <c r="D147" i="23"/>
  <c r="C147" i="23"/>
  <c r="F146" i="23" a="1"/>
  <c r="F146" i="23" s="1"/>
  <c r="E146" i="23" a="1"/>
  <c r="E146" i="23" s="1"/>
  <c r="D146" i="23"/>
  <c r="C146" i="23"/>
  <c r="F145" i="23" a="1"/>
  <c r="F145" i="23" s="1"/>
  <c r="E145" i="23" a="1"/>
  <c r="E145" i="23" s="1"/>
  <c r="D145" i="23"/>
  <c r="C145" i="23"/>
  <c r="F144" i="23" a="1"/>
  <c r="F144" i="23" s="1"/>
  <c r="E144" i="23" a="1"/>
  <c r="E144" i="23" s="1"/>
  <c r="D144" i="23"/>
  <c r="C144" i="23"/>
  <c r="F143" i="23" a="1"/>
  <c r="F143" i="23" s="1"/>
  <c r="E143" i="23" a="1"/>
  <c r="E143" i="23" s="1"/>
  <c r="D143" i="23"/>
  <c r="C143" i="23"/>
  <c r="F142" i="23" a="1"/>
  <c r="F142" i="23" s="1"/>
  <c r="E142" i="23" a="1"/>
  <c r="E142" i="23" s="1"/>
  <c r="D142" i="23"/>
  <c r="C142" i="23"/>
  <c r="F141" i="23" a="1"/>
  <c r="F141" i="23" s="1"/>
  <c r="E141" i="23" a="1"/>
  <c r="E141" i="23" s="1"/>
  <c r="D141" i="23"/>
  <c r="C141" i="23"/>
  <c r="F140" i="23" a="1"/>
  <c r="F140" i="23" s="1"/>
  <c r="E140" i="23" a="1"/>
  <c r="E140" i="23" s="1"/>
  <c r="D140" i="23"/>
  <c r="C140" i="23"/>
  <c r="F139" i="23" a="1"/>
  <c r="F139" i="23" s="1"/>
  <c r="E139" i="23" a="1"/>
  <c r="E139" i="23" s="1"/>
  <c r="D139" i="23"/>
  <c r="C139" i="23"/>
  <c r="F138" i="23" a="1"/>
  <c r="F138" i="23" s="1"/>
  <c r="E138" i="23" a="1"/>
  <c r="E138" i="23" s="1"/>
  <c r="D138" i="23"/>
  <c r="C138" i="23"/>
  <c r="F137" i="23" a="1"/>
  <c r="F137" i="23" s="1"/>
  <c r="E137" i="23" a="1"/>
  <c r="E137" i="23" s="1"/>
  <c r="D137" i="23"/>
  <c r="C137" i="23"/>
  <c r="F136" i="23" a="1"/>
  <c r="F136" i="23" s="1"/>
  <c r="E136" i="23" a="1"/>
  <c r="E136" i="23" s="1"/>
  <c r="D136" i="23"/>
  <c r="C136" i="23"/>
  <c r="F135" i="23" a="1"/>
  <c r="F135" i="23" s="1"/>
  <c r="E135" i="23" a="1"/>
  <c r="E135" i="23" s="1"/>
  <c r="D135" i="23"/>
  <c r="C135" i="23"/>
  <c r="F134" i="23" a="1"/>
  <c r="F134" i="23" s="1"/>
  <c r="E134" i="23" a="1"/>
  <c r="E134" i="23" s="1"/>
  <c r="D134" i="23"/>
  <c r="C134" i="23"/>
  <c r="F133" i="23" a="1"/>
  <c r="F133" i="23" s="1"/>
  <c r="E133" i="23" a="1"/>
  <c r="E133" i="23" s="1"/>
  <c r="D133" i="23"/>
  <c r="C133" i="23"/>
  <c r="F132" i="23" a="1"/>
  <c r="F132" i="23" s="1"/>
  <c r="E132" i="23" a="1"/>
  <c r="E132" i="23" s="1"/>
  <c r="D132" i="23"/>
  <c r="C132" i="23"/>
  <c r="F131" i="23" a="1"/>
  <c r="F131" i="23" s="1"/>
  <c r="E131" i="23" a="1"/>
  <c r="E131" i="23" s="1"/>
  <c r="D131" i="23"/>
  <c r="C131" i="23"/>
  <c r="F130" i="23" a="1"/>
  <c r="F130" i="23" s="1"/>
  <c r="E130" i="23" a="1"/>
  <c r="E130" i="23" s="1"/>
  <c r="D130" i="23"/>
  <c r="C130" i="23"/>
  <c r="F129" i="23" a="1"/>
  <c r="F129" i="23" s="1"/>
  <c r="E129" i="23" a="1"/>
  <c r="E129" i="23" s="1"/>
  <c r="D129" i="23"/>
  <c r="C129" i="23"/>
  <c r="F128" i="23" a="1"/>
  <c r="F128" i="23" s="1"/>
  <c r="E128" i="23" a="1"/>
  <c r="E128" i="23" s="1"/>
  <c r="D128" i="23"/>
  <c r="C128" i="23"/>
  <c r="F127" i="23" a="1"/>
  <c r="F127" i="23" s="1"/>
  <c r="D127" i="23"/>
  <c r="E127" i="23" s="1" a="1"/>
  <c r="E127" i="23" s="1"/>
  <c r="C127" i="23"/>
  <c r="D126" i="23"/>
  <c r="E126" i="23" s="1" a="1"/>
  <c r="E126" i="23" s="1"/>
  <c r="C126" i="23"/>
  <c r="E125" i="23" a="1"/>
  <c r="E125" i="23" s="1"/>
  <c r="D125" i="23"/>
  <c r="F125" i="23" s="1" a="1"/>
  <c r="F125" i="23" s="1"/>
  <c r="C125" i="23"/>
  <c r="E124" i="23" a="1"/>
  <c r="E124" i="23" s="1"/>
  <c r="D124" i="23"/>
  <c r="F124" i="23" s="1" a="1"/>
  <c r="F124" i="23" s="1"/>
  <c r="C124" i="23"/>
  <c r="F123" i="23" a="1"/>
  <c r="F123" i="23" s="1"/>
  <c r="E123" i="23" a="1"/>
  <c r="E123" i="23" s="1"/>
  <c r="D123" i="23"/>
  <c r="C123" i="23"/>
  <c r="F122" i="23" a="1"/>
  <c r="F122" i="23" s="1"/>
  <c r="D122" i="23"/>
  <c r="E122" i="23" s="1" a="1"/>
  <c r="E122" i="23" s="1"/>
  <c r="C122" i="23"/>
  <c r="E121" i="23" a="1"/>
  <c r="E121" i="23" s="1"/>
  <c r="D121" i="23"/>
  <c r="F121" i="23" s="1" a="1"/>
  <c r="F121" i="23" s="1"/>
  <c r="C121" i="23"/>
  <c r="E120" i="23" a="1"/>
  <c r="E120" i="23"/>
  <c r="D120" i="23"/>
  <c r="F120" i="23" s="1" a="1"/>
  <c r="F120" i="23" s="1"/>
  <c r="C120" i="23"/>
  <c r="F119" i="23" a="1"/>
  <c r="F119" i="23"/>
  <c r="E119" i="23" a="1"/>
  <c r="E119" i="23" s="1"/>
  <c r="D119" i="23"/>
  <c r="C119" i="23"/>
  <c r="F118" i="23" a="1"/>
  <c r="F118" i="23" s="1"/>
  <c r="D118" i="23"/>
  <c r="E118" i="23" s="1" a="1"/>
  <c r="E118" i="23" s="1"/>
  <c r="C118" i="23"/>
  <c r="D117" i="23"/>
  <c r="C117" i="23"/>
  <c r="E116" i="23" a="1"/>
  <c r="E116" i="23"/>
  <c r="D116" i="23"/>
  <c r="F116" i="23" s="1" a="1"/>
  <c r="F116" i="23" s="1"/>
  <c r="C116" i="23"/>
  <c r="F115" i="23" a="1"/>
  <c r="F115" i="23"/>
  <c r="E115" i="23" a="1"/>
  <c r="E115" i="23" s="1"/>
  <c r="D115" i="23"/>
  <c r="C115" i="23"/>
  <c r="D114" i="23"/>
  <c r="C114" i="23"/>
  <c r="D113" i="23"/>
  <c r="F113" i="23" s="1" a="1"/>
  <c r="F113" i="23" s="1"/>
  <c r="C113" i="23"/>
  <c r="E112" i="23" a="1"/>
  <c r="E112" i="23" s="1"/>
  <c r="D112" i="23"/>
  <c r="F112" i="23" s="1" a="1"/>
  <c r="F112" i="23" s="1"/>
  <c r="C112" i="23"/>
  <c r="F111" i="23" a="1"/>
  <c r="F111" i="23" s="1"/>
  <c r="E111" i="23" a="1"/>
  <c r="E111" i="23" s="1"/>
  <c r="D111" i="23"/>
  <c r="C111" i="23"/>
  <c r="D110" i="23"/>
  <c r="E110" i="23" s="1" a="1"/>
  <c r="E110" i="23" s="1"/>
  <c r="C110" i="23"/>
  <c r="E109" i="23" a="1"/>
  <c r="E109" i="23" s="1"/>
  <c r="D109" i="23"/>
  <c r="F109" i="23" s="1" a="1"/>
  <c r="F109" i="23" s="1"/>
  <c r="C109" i="23"/>
  <c r="E108" i="23" a="1"/>
  <c r="E108" i="23" s="1"/>
  <c r="D108" i="23"/>
  <c r="F108" i="23" s="1" a="1"/>
  <c r="F108" i="23" s="1"/>
  <c r="C108" i="23"/>
  <c r="F107" i="23" a="1"/>
  <c r="F107" i="23" s="1"/>
  <c r="E107" i="23" a="1"/>
  <c r="E107" i="23" s="1"/>
  <c r="D107" i="23"/>
  <c r="C107" i="23"/>
  <c r="F106" i="23" a="1"/>
  <c r="F106" i="23" s="1"/>
  <c r="D106" i="23"/>
  <c r="E106" i="23" s="1" a="1"/>
  <c r="E106" i="23" s="1"/>
  <c r="C106" i="23"/>
  <c r="E105" i="23" a="1"/>
  <c r="E105" i="23" s="1"/>
  <c r="D105" i="23"/>
  <c r="F105" i="23" s="1" a="1"/>
  <c r="F105" i="23" s="1"/>
  <c r="C105" i="23"/>
  <c r="E104" i="23" a="1"/>
  <c r="E104" i="23"/>
  <c r="D104" i="23"/>
  <c r="F104" i="23" s="1" a="1"/>
  <c r="F104" i="23" s="1"/>
  <c r="C104" i="23"/>
  <c r="F103" i="23" a="1"/>
  <c r="F103" i="23"/>
  <c r="E103" i="23" a="1"/>
  <c r="E103" i="23" s="1"/>
  <c r="D103" i="23"/>
  <c r="C103" i="23"/>
  <c r="F102" i="23" a="1"/>
  <c r="F102" i="23" s="1"/>
  <c r="D102" i="23"/>
  <c r="E102" i="23" s="1" a="1"/>
  <c r="E102" i="23" s="1"/>
  <c r="C102" i="23"/>
  <c r="D101" i="23"/>
  <c r="C101" i="23"/>
  <c r="D100" i="23"/>
  <c r="C100" i="23"/>
  <c r="F99" i="23" a="1"/>
  <c r="F99" i="23"/>
  <c r="E99" i="23" a="1"/>
  <c r="E99" i="23" s="1"/>
  <c r="D99" i="23"/>
  <c r="C99" i="23"/>
  <c r="F98" i="23" a="1"/>
  <c r="F98" i="23" s="1"/>
  <c r="E98" i="23" a="1"/>
  <c r="E98" i="23" s="1"/>
  <c r="D98" i="23"/>
  <c r="C98" i="23"/>
  <c r="F97" i="23" a="1"/>
  <c r="F97" i="23" s="1"/>
  <c r="E97" i="23" a="1"/>
  <c r="E97" i="23" s="1"/>
  <c r="D97" i="23"/>
  <c r="C97" i="23"/>
  <c r="E96" i="23" a="1"/>
  <c r="E96" i="23"/>
  <c r="D96" i="23"/>
  <c r="F96" i="23" s="1" a="1"/>
  <c r="F96" i="23" s="1"/>
  <c r="C96" i="23"/>
  <c r="F95" i="23" a="1"/>
  <c r="F95" i="23"/>
  <c r="E95" i="23" a="1"/>
  <c r="E95" i="23" s="1"/>
  <c r="D95" i="23"/>
  <c r="C95" i="23"/>
  <c r="F94" i="23" a="1"/>
  <c r="F94" i="23" s="1"/>
  <c r="E94" i="23" a="1"/>
  <c r="E94" i="23" s="1"/>
  <c r="D94" i="23"/>
  <c r="C94" i="23"/>
  <c r="F93" i="23" a="1"/>
  <c r="F93" i="23" s="1"/>
  <c r="E93" i="23" a="1"/>
  <c r="E93" i="23" s="1"/>
  <c r="D93" i="23"/>
  <c r="C93" i="23"/>
  <c r="E92" i="23" a="1"/>
  <c r="E92" i="23" s="1"/>
  <c r="D92" i="23"/>
  <c r="F92" i="23" s="1" a="1"/>
  <c r="F92" i="23" s="1"/>
  <c r="C92" i="23"/>
  <c r="F91" i="23" a="1"/>
  <c r="F91" i="23" s="1"/>
  <c r="E91" i="23" a="1"/>
  <c r="E91" i="23" s="1"/>
  <c r="D91" i="23"/>
  <c r="C91" i="23"/>
  <c r="F90" i="23" a="1"/>
  <c r="F90" i="23" s="1"/>
  <c r="D90" i="23"/>
  <c r="E90" i="23" s="1" a="1"/>
  <c r="E90" i="23" s="1"/>
  <c r="C90" i="23"/>
  <c r="F89" i="23" a="1"/>
  <c r="F89" i="23" s="1"/>
  <c r="D89" i="23"/>
  <c r="E89" i="23" s="1" a="1"/>
  <c r="E89" i="23" s="1"/>
  <c r="C89" i="23"/>
  <c r="E88" i="23" a="1"/>
  <c r="E88" i="23" s="1"/>
  <c r="D88" i="23"/>
  <c r="F88" i="23" s="1" a="1"/>
  <c r="F88" i="23" s="1"/>
  <c r="C88" i="23"/>
  <c r="F87" i="23" a="1"/>
  <c r="F87" i="23" s="1"/>
  <c r="E87" i="23" a="1"/>
  <c r="E87" i="23" s="1"/>
  <c r="D87" i="23"/>
  <c r="C87" i="23"/>
  <c r="E86" i="23" a="1"/>
  <c r="E86" i="23" s="1"/>
  <c r="D86" i="23"/>
  <c r="F86" i="23" s="1" a="1"/>
  <c r="F86" i="23" s="1"/>
  <c r="C86" i="23"/>
  <c r="E85" i="23" a="1"/>
  <c r="E85" i="23" s="1"/>
  <c r="D85" i="23"/>
  <c r="F85" i="23" s="1" a="1"/>
  <c r="F85" i="23" s="1"/>
  <c r="C85" i="23"/>
  <c r="D84" i="23"/>
  <c r="C84" i="23"/>
  <c r="F83" i="23" a="1"/>
  <c r="F83" i="23"/>
  <c r="E83" i="23" a="1"/>
  <c r="E83" i="23" s="1"/>
  <c r="D83" i="23"/>
  <c r="C83" i="23"/>
  <c r="F82" i="23" a="1"/>
  <c r="F82" i="23" s="1"/>
  <c r="E82" i="23" a="1"/>
  <c r="E82" i="23" s="1"/>
  <c r="D82" i="23"/>
  <c r="C82" i="23"/>
  <c r="F81" i="23" a="1"/>
  <c r="F81" i="23" s="1"/>
  <c r="E81" i="23" a="1"/>
  <c r="E81" i="23" s="1"/>
  <c r="D81" i="23"/>
  <c r="C81" i="23"/>
  <c r="E80" i="23" a="1"/>
  <c r="E80" i="23" s="1"/>
  <c r="D80" i="23"/>
  <c r="F80" i="23" s="1" a="1"/>
  <c r="F80" i="23" s="1"/>
  <c r="C80" i="23"/>
  <c r="F79" i="23" a="1"/>
  <c r="F79" i="23" s="1"/>
  <c r="E79" i="23" a="1"/>
  <c r="E79" i="23" s="1"/>
  <c r="D79" i="23"/>
  <c r="C79" i="23"/>
  <c r="F78" i="23" a="1"/>
  <c r="F78" i="23" s="1"/>
  <c r="E78" i="23" a="1"/>
  <c r="E78" i="23" s="1"/>
  <c r="D78" i="23"/>
  <c r="C78" i="23"/>
  <c r="F77" i="23" a="1"/>
  <c r="F77" i="23" s="1"/>
  <c r="E77" i="23" a="1"/>
  <c r="E77" i="23" s="1"/>
  <c r="D77" i="23"/>
  <c r="C77" i="23"/>
  <c r="E76" i="23" a="1"/>
  <c r="E76" i="23" s="1"/>
  <c r="D76" i="23"/>
  <c r="F76" i="23" s="1" a="1"/>
  <c r="F76" i="23" s="1"/>
  <c r="C76" i="23"/>
  <c r="F75" i="23" a="1"/>
  <c r="F75" i="23" s="1"/>
  <c r="E75" i="23" a="1"/>
  <c r="E75" i="23" s="1"/>
  <c r="D75" i="23"/>
  <c r="C75" i="23"/>
  <c r="F74" i="23" a="1"/>
  <c r="F74" i="23" s="1"/>
  <c r="D74" i="23"/>
  <c r="E74" i="23" s="1" a="1"/>
  <c r="E74" i="23" s="1"/>
  <c r="C74" i="23"/>
  <c r="F73" i="23" a="1"/>
  <c r="F73" i="23" s="1"/>
  <c r="D73" i="23"/>
  <c r="E73" i="23" s="1" a="1"/>
  <c r="E73" i="23" s="1"/>
  <c r="C73" i="23"/>
  <c r="E72" i="23" a="1"/>
  <c r="E72" i="23" s="1"/>
  <c r="D72" i="23"/>
  <c r="F72" i="23" s="1" a="1"/>
  <c r="F72" i="23" s="1"/>
  <c r="C72" i="23"/>
  <c r="F71" i="23" a="1"/>
  <c r="F71" i="23" s="1"/>
  <c r="E71" i="23" a="1"/>
  <c r="E71" i="23" s="1"/>
  <c r="D71" i="23"/>
  <c r="C71" i="23"/>
  <c r="D70" i="23"/>
  <c r="F70" i="23" s="1" a="1"/>
  <c r="F70" i="23" s="1"/>
  <c r="C70" i="23"/>
  <c r="E69" i="23" a="1"/>
  <c r="E69" i="23" s="1"/>
  <c r="D69" i="23"/>
  <c r="F69" i="23" s="1" a="1"/>
  <c r="F69" i="23" s="1"/>
  <c r="C69" i="23"/>
  <c r="D68" i="23"/>
  <c r="C68" i="23"/>
  <c r="F67" i="23" a="1"/>
  <c r="F67" i="23"/>
  <c r="E67" i="23" a="1"/>
  <c r="E67" i="23" s="1"/>
  <c r="D67" i="23"/>
  <c r="C67" i="23"/>
  <c r="F66" i="23" a="1"/>
  <c r="F66" i="23" s="1"/>
  <c r="E66" i="23" a="1"/>
  <c r="E66" i="23" s="1"/>
  <c r="D66" i="23"/>
  <c r="C66" i="23"/>
  <c r="F65" i="23" a="1"/>
  <c r="F65" i="23" s="1"/>
  <c r="E65" i="23" a="1"/>
  <c r="E65" i="23" s="1"/>
  <c r="D65" i="23"/>
  <c r="C65" i="23"/>
  <c r="E64" i="23" a="1"/>
  <c r="E64" i="23" s="1"/>
  <c r="D64" i="23"/>
  <c r="F64" i="23" s="1" a="1"/>
  <c r="F64" i="23" s="1"/>
  <c r="C64" i="23"/>
  <c r="F63" i="23" a="1"/>
  <c r="F63" i="23" s="1"/>
  <c r="E63" i="23" a="1"/>
  <c r="E63" i="23" s="1"/>
  <c r="D63" i="23"/>
  <c r="C63" i="23"/>
  <c r="F62" i="23" a="1"/>
  <c r="F62" i="23" s="1"/>
  <c r="E62" i="23" a="1"/>
  <c r="E62" i="23" s="1"/>
  <c r="D62" i="23"/>
  <c r="C62" i="23"/>
  <c r="F61" i="23" a="1"/>
  <c r="F61" i="23" s="1"/>
  <c r="E61" i="23" a="1"/>
  <c r="E61" i="23" s="1"/>
  <c r="D61" i="23"/>
  <c r="C61" i="23"/>
  <c r="E60" i="23" a="1"/>
  <c r="E60" i="23" s="1"/>
  <c r="D60" i="23"/>
  <c r="F60" i="23" s="1" a="1"/>
  <c r="F60" i="23" s="1"/>
  <c r="C60" i="23"/>
  <c r="F59" i="23" a="1"/>
  <c r="F59" i="23" s="1"/>
  <c r="E59" i="23" a="1"/>
  <c r="E59" i="23" s="1"/>
  <c r="D59" i="23"/>
  <c r="C59" i="23"/>
  <c r="D58" i="23"/>
  <c r="E58" i="23" s="1" a="1"/>
  <c r="E58" i="23" s="1"/>
  <c r="C58" i="23"/>
  <c r="F57" i="23" a="1"/>
  <c r="F57" i="23" s="1"/>
  <c r="D57" i="23"/>
  <c r="E57" i="23" s="1" a="1"/>
  <c r="E57" i="23" s="1"/>
  <c r="C57" i="23"/>
  <c r="E56" i="23" a="1"/>
  <c r="E56" i="23" s="1"/>
  <c r="D56" i="23"/>
  <c r="F56" i="23" s="1" a="1"/>
  <c r="F56" i="23" s="1"/>
  <c r="C56" i="23"/>
  <c r="F55" i="23" a="1"/>
  <c r="F55" i="23" s="1"/>
  <c r="E55" i="23" a="1"/>
  <c r="E55" i="23" s="1"/>
  <c r="D55" i="23"/>
  <c r="C55" i="23"/>
  <c r="E54" i="23" a="1"/>
  <c r="E54" i="23" s="1"/>
  <c r="D54" i="23"/>
  <c r="F54" i="23" s="1" a="1"/>
  <c r="F54" i="23" s="1"/>
  <c r="C54" i="23"/>
  <c r="D53" i="23"/>
  <c r="F53" i="23" s="1" a="1"/>
  <c r="F53" i="23" s="1"/>
  <c r="C53" i="23"/>
  <c r="D52" i="23"/>
  <c r="C52" i="23"/>
  <c r="F51" i="23" a="1"/>
  <c r="F51" i="23"/>
  <c r="E51" i="23" a="1"/>
  <c r="E51" i="23" s="1"/>
  <c r="D51" i="23"/>
  <c r="C51" i="23"/>
  <c r="D50" i="23"/>
  <c r="F50" i="23" s="1" a="1"/>
  <c r="F50" i="23" s="1"/>
  <c r="C50" i="23"/>
  <c r="D49" i="23"/>
  <c r="F49" i="23" s="1" a="1"/>
  <c r="F49" i="23" s="1"/>
  <c r="C49" i="23"/>
  <c r="D48" i="23"/>
  <c r="F48" i="23" s="1" a="1"/>
  <c r="F48" i="23" s="1"/>
  <c r="C48" i="23"/>
  <c r="F47" i="23" a="1"/>
  <c r="F47" i="23" s="1"/>
  <c r="E47" i="23" a="1"/>
  <c r="E47" i="23" s="1"/>
  <c r="D47" i="23"/>
  <c r="C47" i="23"/>
  <c r="F46" i="23" a="1"/>
  <c r="F46" i="23" s="1"/>
  <c r="E46" i="23" a="1"/>
  <c r="E46" i="23" s="1"/>
  <c r="D46" i="23"/>
  <c r="C46" i="23"/>
  <c r="E45" i="23" a="1"/>
  <c r="E45" i="23"/>
  <c r="D45" i="23"/>
  <c r="F45" i="23" s="1" a="1"/>
  <c r="F45" i="23" s="1"/>
  <c r="C45" i="23"/>
  <c r="F44" i="23" a="1"/>
  <c r="F44" i="23" s="1"/>
  <c r="E44" i="23"/>
  <c r="D44" i="23"/>
  <c r="E44" i="23" s="1" a="1"/>
  <c r="C44" i="23"/>
  <c r="E43" i="23" a="1"/>
  <c r="E43" i="23" s="1"/>
  <c r="D43" i="23"/>
  <c r="F43" i="23" s="1" a="1"/>
  <c r="F43" i="23" s="1"/>
  <c r="C43" i="23"/>
  <c r="E42" i="23"/>
  <c r="D42" i="23"/>
  <c r="E42" i="23" s="1" a="1"/>
  <c r="C42" i="23"/>
  <c r="E41" i="23" a="1"/>
  <c r="E41" i="23" s="1"/>
  <c r="D41" i="23"/>
  <c r="F41" i="23" s="1" a="1"/>
  <c r="F41" i="23" s="1"/>
  <c r="C41" i="23"/>
  <c r="F40" i="23" a="1"/>
  <c r="F40" i="23" s="1"/>
  <c r="E40" i="23" a="1"/>
  <c r="E40" i="23" s="1"/>
  <c r="D40" i="23"/>
  <c r="C40" i="23"/>
  <c r="D39" i="23"/>
  <c r="C39" i="23"/>
  <c r="E38" i="23" a="1"/>
  <c r="E38" i="23" s="1"/>
  <c r="D38" i="23"/>
  <c r="F38" i="23" s="1" a="1"/>
  <c r="F38" i="23" s="1"/>
  <c r="C38" i="23"/>
  <c r="E37" i="23" a="1"/>
  <c r="E37" i="23" s="1"/>
  <c r="D37" i="23"/>
  <c r="F37" i="23" s="1" a="1"/>
  <c r="F37" i="23" s="1"/>
  <c r="C37" i="23"/>
  <c r="F36" i="23" a="1"/>
  <c r="F36" i="23" s="1"/>
  <c r="E36" i="23" a="1"/>
  <c r="E36" i="23" s="1"/>
  <c r="D36" i="23"/>
  <c r="C36" i="23"/>
  <c r="D35" i="23"/>
  <c r="C35" i="23"/>
  <c r="E34" i="23" a="1"/>
  <c r="E34" i="23" s="1"/>
  <c r="D34" i="23"/>
  <c r="F34" i="23" s="1" a="1"/>
  <c r="F34" i="23" s="1"/>
  <c r="C34" i="23"/>
  <c r="E33" i="23" a="1"/>
  <c r="E33" i="23" s="1"/>
  <c r="D33" i="23"/>
  <c r="F33" i="23" s="1" a="1"/>
  <c r="F33" i="23" s="1"/>
  <c r="C33" i="23"/>
  <c r="F32" i="23" a="1"/>
  <c r="F32" i="23" s="1"/>
  <c r="E32" i="23" a="1"/>
  <c r="E32" i="23" s="1"/>
  <c r="D32" i="23"/>
  <c r="C32" i="23"/>
  <c r="D31" i="23"/>
  <c r="C31" i="23"/>
  <c r="E30" i="23" a="1"/>
  <c r="E30" i="23" s="1"/>
  <c r="D30" i="23"/>
  <c r="F30" i="23" s="1" a="1"/>
  <c r="F30" i="23" s="1"/>
  <c r="C30" i="23"/>
  <c r="E29" i="23" a="1"/>
  <c r="E29" i="23" s="1"/>
  <c r="D29" i="23"/>
  <c r="F29" i="23" s="1" a="1"/>
  <c r="F29" i="23" s="1"/>
  <c r="C29" i="23"/>
  <c r="F28" i="23" a="1"/>
  <c r="F28" i="23" s="1"/>
  <c r="E28" i="23" a="1"/>
  <c r="E28" i="23" s="1"/>
  <c r="D28" i="23"/>
  <c r="C28" i="23"/>
  <c r="D27" i="23"/>
  <c r="C27" i="23"/>
  <c r="E26" i="23" a="1"/>
  <c r="E26" i="23" s="1"/>
  <c r="D26" i="23"/>
  <c r="F26" i="23" s="1" a="1"/>
  <c r="F26" i="23" s="1"/>
  <c r="C26" i="23"/>
  <c r="E25" i="23" a="1"/>
  <c r="E25" i="23" s="1"/>
  <c r="D25" i="23"/>
  <c r="F25" i="23" s="1" a="1"/>
  <c r="F25" i="23" s="1"/>
  <c r="C25" i="23"/>
  <c r="F24" i="23" a="1"/>
  <c r="F24" i="23" s="1"/>
  <c r="E24" i="23" a="1"/>
  <c r="E24" i="23" s="1"/>
  <c r="D24" i="23"/>
  <c r="C24" i="23"/>
  <c r="D23" i="23"/>
  <c r="C23" i="23"/>
  <c r="E22" i="23" a="1"/>
  <c r="E22" i="23" s="1"/>
  <c r="D22" i="23"/>
  <c r="F22" i="23" s="1" a="1"/>
  <c r="F22" i="23" s="1"/>
  <c r="C22" i="23"/>
  <c r="E21" i="23" a="1"/>
  <c r="E21" i="23" s="1"/>
  <c r="D21" i="23"/>
  <c r="F21" i="23" s="1" a="1"/>
  <c r="F21" i="23" s="1"/>
  <c r="C21" i="23"/>
  <c r="F20" i="23" a="1"/>
  <c r="F20" i="23" s="1"/>
  <c r="E20" i="23" a="1"/>
  <c r="E20" i="23" s="1"/>
  <c r="D20" i="23"/>
  <c r="C20" i="23"/>
  <c r="D19" i="23"/>
  <c r="E19" i="23" s="1" a="1"/>
  <c r="E19" i="23" s="1"/>
  <c r="C19" i="23"/>
  <c r="E18" i="23" a="1"/>
  <c r="E18" i="23" s="1"/>
  <c r="D18" i="23"/>
  <c r="F18" i="23" s="1" a="1"/>
  <c r="F18" i="23" s="1"/>
  <c r="C18" i="23"/>
  <c r="E17" i="23" a="1"/>
  <c r="E17" i="23" s="1"/>
  <c r="D17" i="23"/>
  <c r="F17" i="23" s="1" a="1"/>
  <c r="F17" i="23" s="1"/>
  <c r="C17" i="23"/>
  <c r="F16" i="23" a="1"/>
  <c r="F16" i="23" s="1"/>
  <c r="E16" i="23" a="1"/>
  <c r="E16" i="23" s="1"/>
  <c r="D16" i="23"/>
  <c r="C16" i="23"/>
  <c r="E15" i="23"/>
  <c r="D15" i="23"/>
  <c r="E15" i="23" s="1" a="1"/>
  <c r="C15" i="23"/>
  <c r="F14" i="23"/>
  <c r="E14" i="23" a="1"/>
  <c r="E14" i="23" s="1"/>
  <c r="D14" i="23"/>
  <c r="F14" i="23" s="1" a="1"/>
  <c r="C14" i="23"/>
  <c r="F13" i="23" a="1"/>
  <c r="F13" i="23" s="1"/>
  <c r="D13" i="23"/>
  <c r="E13" i="23" s="1" a="1"/>
  <c r="E13" i="23" s="1"/>
  <c r="C13" i="23"/>
  <c r="E12" i="23" a="1"/>
  <c r="E12" i="23"/>
  <c r="D12" i="23"/>
  <c r="F12" i="23" s="1" a="1"/>
  <c r="F12" i="23" s="1"/>
  <c r="C12" i="23"/>
  <c r="E11" i="23"/>
  <c r="D11" i="23"/>
  <c r="E11" i="23" s="1" a="1"/>
  <c r="C11" i="23"/>
  <c r="F10" i="23"/>
  <c r="E10" i="23" a="1"/>
  <c r="E10" i="23" s="1"/>
  <c r="D10" i="23"/>
  <c r="F10" i="23" s="1" a="1"/>
  <c r="C10" i="23"/>
  <c r="F9" i="23" a="1"/>
  <c r="F9" i="23" s="1"/>
  <c r="D9" i="23"/>
  <c r="E9" i="23" s="1" a="1"/>
  <c r="E9" i="23" s="1"/>
  <c r="C9" i="23"/>
  <c r="E8" i="23" a="1"/>
  <c r="E8" i="23"/>
  <c r="D8" i="23"/>
  <c r="F8" i="23" s="1" a="1"/>
  <c r="F8" i="23" s="1"/>
  <c r="C8" i="23"/>
  <c r="F7" i="23" a="1"/>
  <c r="F7" i="23" s="1"/>
  <c r="D7" i="23"/>
  <c r="E7" i="23" s="1" a="1"/>
  <c r="E7" i="23" s="1"/>
  <c r="C7" i="23"/>
  <c r="F6" i="23"/>
  <c r="E6" i="23" a="1"/>
  <c r="E6" i="23" s="1"/>
  <c r="D6" i="23"/>
  <c r="F6" i="23" s="1" a="1"/>
  <c r="C6" i="23"/>
  <c r="E5" i="23" a="1"/>
  <c r="E5" i="23" s="1"/>
  <c r="D5" i="23"/>
  <c r="F5" i="23" s="1" a="1"/>
  <c r="F5" i="23" s="1"/>
  <c r="C5" i="23"/>
  <c r="F4" i="23" a="1"/>
  <c r="F4" i="23" s="1"/>
  <c r="E4" i="23" a="1"/>
  <c r="E4" i="23" s="1"/>
  <c r="D4" i="23"/>
  <c r="C4" i="23"/>
  <c r="M3" i="23"/>
  <c r="D3" i="23"/>
  <c r="C3" i="23"/>
  <c r="F2" i="23"/>
  <c r="E2" i="23" a="1"/>
  <c r="E2" i="23"/>
  <c r="D2" i="23"/>
  <c r="F2" i="23" s="1" a="1"/>
  <c r="C2" i="23"/>
  <c r="B213" i="20"/>
  <c r="B212" i="20"/>
  <c r="B210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7" i="20"/>
  <c r="B126" i="20"/>
  <c r="B125" i="20"/>
  <c r="B124" i="20"/>
  <c r="B123" i="20"/>
  <c r="B122" i="20"/>
  <c r="B121" i="20"/>
  <c r="B120" i="20"/>
  <c r="B118" i="20"/>
  <c r="B117" i="20"/>
  <c r="B115" i="20"/>
  <c r="B114" i="20"/>
  <c r="B113" i="20"/>
  <c r="B111" i="20"/>
  <c r="B110" i="20"/>
  <c r="B109" i="20"/>
  <c r="B108" i="20"/>
  <c r="B107" i="20"/>
  <c r="B106" i="20"/>
  <c r="B105" i="20"/>
  <c r="B104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69" i="20"/>
  <c r="B68" i="20"/>
  <c r="B67" i="20"/>
  <c r="B66" i="20"/>
  <c r="B65" i="20"/>
  <c r="B64" i="20"/>
  <c r="B63" i="20"/>
  <c r="B62" i="20"/>
  <c r="B61" i="20"/>
  <c r="B59" i="20"/>
  <c r="B58" i="20"/>
  <c r="B57" i="20"/>
  <c r="B56" i="20"/>
  <c r="B55" i="20"/>
  <c r="B53" i="20"/>
  <c r="B52" i="20"/>
  <c r="B51" i="20"/>
  <c r="B50" i="20"/>
  <c r="B49" i="20"/>
  <c r="B48" i="20"/>
  <c r="B47" i="20"/>
  <c r="B46" i="20"/>
  <c r="B45" i="20"/>
  <c r="B43" i="20"/>
  <c r="B42" i="20"/>
  <c r="B40" i="20"/>
  <c r="B39" i="20"/>
  <c r="B38" i="20"/>
  <c r="B36" i="20"/>
  <c r="B35" i="20"/>
  <c r="B34" i="20"/>
  <c r="B32" i="20"/>
  <c r="B31" i="20"/>
  <c r="B30" i="20"/>
  <c r="B28" i="20"/>
  <c r="B27" i="20"/>
  <c r="B26" i="20"/>
  <c r="B24" i="20"/>
  <c r="B23" i="20"/>
  <c r="B22" i="20"/>
  <c r="B20" i="20"/>
  <c r="B19" i="20"/>
  <c r="B18" i="20"/>
  <c r="B16" i="20"/>
  <c r="B15" i="20"/>
  <c r="B14" i="20"/>
  <c r="B12" i="20"/>
  <c r="B11" i="20"/>
  <c r="B10" i="20"/>
  <c r="B9" i="20"/>
  <c r="B8" i="20"/>
  <c r="B7" i="20"/>
  <c r="B6" i="20"/>
  <c r="B4" i="20"/>
  <c r="M3" i="19"/>
  <c r="A3" i="19" a="1"/>
  <c r="A3" i="19" s="1"/>
  <c r="C2" i="19" a="1"/>
  <c r="C2" i="19" s="1"/>
  <c r="A2" i="19"/>
  <c r="B2" i="19" s="1" a="1"/>
  <c r="B2" i="19" s="1"/>
  <c r="L38" i="18"/>
  <c r="H38" i="18"/>
  <c r="B38" i="18"/>
  <c r="L37" i="18"/>
  <c r="L36" i="18"/>
  <c r="L35" i="18"/>
  <c r="M3" i="16"/>
  <c r="A2" i="16"/>
  <c r="B2" i="16" s="1" a="1"/>
  <c r="B2" i="16" s="1"/>
  <c r="V1" i="16"/>
  <c r="V5" i="2"/>
  <c r="AA3" i="2"/>
  <c r="M3" i="2"/>
  <c r="A2" i="2"/>
  <c r="C2" i="16" l="1" a="1"/>
  <c r="C2" i="16" s="1"/>
  <c r="A3" i="16" a="1"/>
  <c r="A3" i="16" s="1"/>
  <c r="C3" i="16" s="1" a="1"/>
  <c r="C3" i="16" s="1"/>
  <c r="A115" i="2" a="1"/>
  <c r="A115" i="2" s="1"/>
  <c r="A116" i="2" s="1" a="1"/>
  <c r="A116" i="2" s="1"/>
  <c r="A117" i="2" s="1" a="1"/>
  <c r="A117" i="2" s="1"/>
  <c r="A118" i="2" s="1" a="1"/>
  <c r="A118" i="2" s="1"/>
  <c r="A119" i="2" s="1" a="1"/>
  <c r="A119" i="2" s="1"/>
  <c r="A120" i="2" s="1" a="1"/>
  <c r="A120" i="2" s="1"/>
  <c r="A121" i="2" s="1" a="1"/>
  <c r="A121" i="2" s="1"/>
  <c r="A122" i="2" s="1" a="1"/>
  <c r="A122" i="2" s="1"/>
  <c r="A123" i="2" s="1" a="1"/>
  <c r="A123" i="2" s="1"/>
  <c r="A124" i="2" s="1" a="1"/>
  <c r="A124" i="2" s="1"/>
  <c r="A125" i="2" s="1" a="1"/>
  <c r="A125" i="2" s="1"/>
  <c r="A126" i="2" s="1" a="1"/>
  <c r="A126" i="2" s="1"/>
  <c r="A127" i="2" s="1" a="1"/>
  <c r="A127" i="2" s="1"/>
  <c r="A128" i="2" s="1" a="1"/>
  <c r="A128" i="2" s="1"/>
  <c r="A129" i="2" s="1" a="1"/>
  <c r="A129" i="2" s="1"/>
  <c r="A130" i="2" s="1" a="1"/>
  <c r="A130" i="2" s="1"/>
  <c r="A131" i="2" s="1" a="1"/>
  <c r="A131" i="2" s="1"/>
  <c r="A132" i="2" s="1" a="1"/>
  <c r="A132" i="2" s="1"/>
  <c r="A133" i="2" s="1" a="1"/>
  <c r="A133" i="2" s="1"/>
  <c r="A134" i="2" s="1" a="1"/>
  <c r="A134" i="2" s="1"/>
  <c r="A135" i="2" s="1" a="1"/>
  <c r="A135" i="2" s="1"/>
  <c r="A136" i="2" s="1" a="1"/>
  <c r="A136" i="2" s="1"/>
  <c r="A137" i="2" s="1" a="1"/>
  <c r="A137" i="2" s="1"/>
  <c r="A138" i="2" s="1" a="1"/>
  <c r="A138" i="2" s="1"/>
  <c r="A139" i="2" s="1" a="1"/>
  <c r="A139" i="2" s="1"/>
  <c r="A140" i="2" s="1" a="1"/>
  <c r="A140" i="2" s="1"/>
  <c r="A141" i="2" s="1" a="1"/>
  <c r="A141" i="2" s="1"/>
  <c r="A142" i="2" s="1" a="1"/>
  <c r="A142" i="2" s="1"/>
  <c r="A143" i="2" s="1" a="1"/>
  <c r="A143" i="2" s="1"/>
  <c r="A144" i="2" s="1" a="1"/>
  <c r="A144" i="2" s="1"/>
  <c r="A145" i="2" s="1" a="1"/>
  <c r="A145" i="2" s="1"/>
  <c r="A146" i="2" s="1" a="1"/>
  <c r="A146" i="2" s="1"/>
  <c r="A147" i="2" s="1" a="1"/>
  <c r="A147" i="2" s="1"/>
  <c r="A148" i="2" s="1" a="1"/>
  <c r="A148" i="2" s="1"/>
  <c r="A149" i="2" s="1" a="1"/>
  <c r="A149" i="2" s="1"/>
  <c r="A150" i="2" s="1" a="1"/>
  <c r="A150" i="2" s="1"/>
  <c r="A151" i="2" s="1" a="1"/>
  <c r="A151" i="2" s="1"/>
  <c r="A152" i="2" s="1" a="1"/>
  <c r="A152" i="2" s="1"/>
  <c r="A153" i="2" s="1" a="1"/>
  <c r="A153" i="2" s="1"/>
  <c r="A154" i="2" s="1" a="1"/>
  <c r="A154" i="2" s="1"/>
  <c r="A155" i="2" s="1" a="1"/>
  <c r="A155" i="2" s="1"/>
  <c r="A156" i="2" s="1" a="1"/>
  <c r="A156" i="2" s="1"/>
  <c r="A157" i="2" s="1" a="1"/>
  <c r="A157" i="2" s="1"/>
  <c r="A158" i="2" s="1" a="1"/>
  <c r="A158" i="2" s="1"/>
  <c r="A159" i="2" s="1" a="1"/>
  <c r="A159" i="2" s="1"/>
  <c r="A160" i="2" s="1" a="1"/>
  <c r="A160" i="2" s="1"/>
  <c r="A161" i="2" s="1" a="1"/>
  <c r="A161" i="2" s="1"/>
  <c r="A162" i="2" s="1" a="1"/>
  <c r="A162" i="2" s="1"/>
  <c r="A163" i="2" s="1" a="1"/>
  <c r="A163" i="2" s="1"/>
  <c r="A164" i="2" s="1" a="1"/>
  <c r="A164" i="2" s="1"/>
  <c r="A165" i="2" s="1" a="1"/>
  <c r="A165" i="2" s="1"/>
  <c r="A166" i="2" s="1" a="1"/>
  <c r="A166" i="2" s="1"/>
  <c r="A167" i="2" s="1" a="1"/>
  <c r="A167" i="2" s="1"/>
  <c r="A168" i="2" s="1" a="1"/>
  <c r="A168" i="2" s="1"/>
  <c r="A169" i="2" s="1" a="1"/>
  <c r="A169" i="2" s="1"/>
  <c r="A170" i="2" s="1" a="1"/>
  <c r="A170" i="2" s="1"/>
  <c r="A171" i="2" s="1" a="1"/>
  <c r="A171" i="2" s="1"/>
  <c r="A172" i="2" s="1" a="1"/>
  <c r="A172" i="2" s="1"/>
  <c r="A173" i="2" s="1" a="1"/>
  <c r="A173" i="2" s="1"/>
  <c r="A174" i="2" s="1" a="1"/>
  <c r="A174" i="2" s="1"/>
  <c r="A175" i="2" s="1" a="1"/>
  <c r="A175" i="2" s="1"/>
  <c r="A176" i="2" s="1" a="1"/>
  <c r="A176" i="2" s="1"/>
  <c r="A177" i="2" s="1" a="1"/>
  <c r="A177" i="2" s="1"/>
  <c r="A178" i="2" s="1" a="1"/>
  <c r="A178" i="2" s="1"/>
  <c r="A179" i="2" s="1" a="1"/>
  <c r="A179" i="2" s="1"/>
  <c r="A180" i="2" s="1" a="1"/>
  <c r="A180" i="2" s="1"/>
  <c r="A181" i="2" s="1" a="1"/>
  <c r="A181" i="2" s="1"/>
  <c r="A182" i="2" s="1" a="1"/>
  <c r="A182" i="2" s="1"/>
  <c r="A183" i="2" s="1" a="1"/>
  <c r="A183" i="2" s="1"/>
  <c r="A184" i="2" s="1" a="1"/>
  <c r="A184" i="2" s="1"/>
  <c r="A185" i="2" s="1" a="1"/>
  <c r="A185" i="2" s="1"/>
  <c r="A186" i="2" s="1" a="1"/>
  <c r="A186" i="2" s="1"/>
  <c r="A187" i="2" s="1" a="1"/>
  <c r="A187" i="2" s="1"/>
  <c r="A188" i="2" s="1" a="1"/>
  <c r="A188" i="2" s="1"/>
  <c r="C3" i="2" a="1"/>
  <c r="C3" i="2" s="1"/>
  <c r="B3" i="2" a="1"/>
  <c r="B3" i="2" s="1"/>
  <c r="B2" i="2" a="1"/>
  <c r="B2" i="2" s="1"/>
  <c r="C2" i="2" a="1"/>
  <c r="C2" i="2" s="1"/>
  <c r="A4" i="19" a="1"/>
  <c r="A4" i="19" s="1"/>
  <c r="C3" i="19" a="1"/>
  <c r="C3" i="19" s="1"/>
  <c r="B3" i="19" a="1"/>
  <c r="B3" i="19" s="1"/>
  <c r="E3" i="23" a="1"/>
  <c r="E3" i="23" s="1"/>
  <c r="F3" i="23" a="1"/>
  <c r="F3" i="23" s="1"/>
  <c r="B5" i="20" s="1"/>
  <c r="O45" i="23" a="1"/>
  <c r="O45" i="23" s="1"/>
  <c r="Q44" i="23" a="1"/>
  <c r="Q44" i="23" s="1"/>
  <c r="O44" i="23" a="1"/>
  <c r="O44" i="23" s="1"/>
  <c r="M44" i="23" a="1"/>
  <c r="M44" i="23" s="1"/>
  <c r="I44" i="23" a="1"/>
  <c r="I44" i="23" s="1"/>
  <c r="J44" i="23" s="1" a="1"/>
  <c r="J44" i="23" s="1"/>
  <c r="R43" i="23" a="1"/>
  <c r="R43" i="23" s="1"/>
  <c r="P43" i="23" a="1"/>
  <c r="P43" i="23" s="1"/>
  <c r="N43" i="23" a="1"/>
  <c r="N43" i="23" s="1"/>
  <c r="Q42" i="23" a="1"/>
  <c r="Q42" i="23" s="1"/>
  <c r="O42" i="23" a="1"/>
  <c r="O42" i="23" s="1"/>
  <c r="M42" i="23" a="1"/>
  <c r="M42" i="23" s="1"/>
  <c r="I42" i="23" a="1"/>
  <c r="I42" i="23" s="1"/>
  <c r="J42" i="23" s="1" a="1"/>
  <c r="J42" i="23" s="1"/>
  <c r="R41" i="23" a="1"/>
  <c r="R41" i="23" s="1"/>
  <c r="P41" i="23" a="1"/>
  <c r="P41" i="23" s="1"/>
  <c r="N41" i="23" a="1"/>
  <c r="N41" i="23" s="1"/>
  <c r="P45" i="23" a="1"/>
  <c r="P45" i="23" s="1"/>
  <c r="M45" i="23" a="1"/>
  <c r="M45" i="23" s="1"/>
  <c r="P44" i="23" a="1"/>
  <c r="P44" i="23" s="1"/>
  <c r="I43" i="23" a="1"/>
  <c r="I43" i="23" s="1"/>
  <c r="J43" i="23" s="1" a="1"/>
  <c r="J43" i="23" s="1"/>
  <c r="O41" i="23" a="1"/>
  <c r="O41" i="23" s="1"/>
  <c r="N45" i="23" a="1"/>
  <c r="N45" i="23" s="1"/>
  <c r="Q43" i="23" a="1"/>
  <c r="Q43" i="23" s="1"/>
  <c r="M43" i="23" a="1"/>
  <c r="M43" i="23" s="1"/>
  <c r="R42" i="23" a="1"/>
  <c r="R42" i="23" s="1"/>
  <c r="N42" i="23" a="1"/>
  <c r="N42" i="23" s="1"/>
  <c r="I41" i="23" a="1"/>
  <c r="I41" i="23" s="1"/>
  <c r="J41" i="23" s="1" a="1"/>
  <c r="J41" i="23" s="1"/>
  <c r="Q40" i="23" a="1"/>
  <c r="Q40" i="23" s="1"/>
  <c r="N40" i="23" a="1"/>
  <c r="N40" i="23" s="1"/>
  <c r="Q39" i="23" a="1"/>
  <c r="Q39" i="23" s="1"/>
  <c r="R38" i="23" a="1"/>
  <c r="R38" i="23" s="1"/>
  <c r="M38" i="23" a="1"/>
  <c r="M38" i="23" s="1"/>
  <c r="P37" i="23" a="1"/>
  <c r="P37" i="23" s="1"/>
  <c r="M37" i="23" a="1"/>
  <c r="M37" i="23" s="1"/>
  <c r="Q36" i="23" a="1"/>
  <c r="Q36" i="23" s="1"/>
  <c r="N36" i="23" a="1"/>
  <c r="N36" i="23" s="1"/>
  <c r="Q35" i="23" a="1"/>
  <c r="Q35" i="23" s="1"/>
  <c r="R34" i="23" a="1"/>
  <c r="R34" i="23" s="1"/>
  <c r="M34" i="23" a="1"/>
  <c r="M34" i="23" s="1"/>
  <c r="P33" i="23" a="1"/>
  <c r="P33" i="23" s="1"/>
  <c r="M33" i="23" a="1"/>
  <c r="M33" i="23" s="1"/>
  <c r="Q32" i="23" a="1"/>
  <c r="Q32" i="23" s="1"/>
  <c r="N32" i="23" a="1"/>
  <c r="N32" i="23" s="1"/>
  <c r="Q31" i="23" a="1"/>
  <c r="Q31" i="23" s="1"/>
  <c r="R30" i="23" a="1"/>
  <c r="R30" i="23" s="1"/>
  <c r="M30" i="23" a="1"/>
  <c r="M30" i="23" s="1"/>
  <c r="P29" i="23" a="1"/>
  <c r="P29" i="23" s="1"/>
  <c r="M29" i="23" a="1"/>
  <c r="M29" i="23" s="1"/>
  <c r="Q28" i="23" a="1"/>
  <c r="Q28" i="23" s="1"/>
  <c r="N28" i="23" a="1"/>
  <c r="N28" i="23" s="1"/>
  <c r="Q27" i="23" a="1"/>
  <c r="Q27" i="23" s="1"/>
  <c r="R26" i="23" a="1"/>
  <c r="R26" i="23" s="1"/>
  <c r="M26" i="23" a="1"/>
  <c r="M26" i="23" s="1"/>
  <c r="P25" i="23" a="1"/>
  <c r="P25" i="23" s="1"/>
  <c r="M25" i="23" a="1"/>
  <c r="M25" i="23" s="1"/>
  <c r="Q24" i="23" a="1"/>
  <c r="Q24" i="23" s="1"/>
  <c r="N24" i="23" a="1"/>
  <c r="N24" i="23" s="1"/>
  <c r="Q23" i="23" a="1"/>
  <c r="Q23" i="23" s="1"/>
  <c r="R22" i="23" a="1"/>
  <c r="R22" i="23" s="1"/>
  <c r="M22" i="23" a="1"/>
  <c r="M22" i="23" s="1"/>
  <c r="P21" i="23" a="1"/>
  <c r="P21" i="23" s="1"/>
  <c r="M21" i="23" a="1"/>
  <c r="M21" i="23" s="1"/>
  <c r="Q20" i="23" a="1"/>
  <c r="Q20" i="23" s="1"/>
  <c r="N20" i="23" a="1"/>
  <c r="N20" i="23" s="1"/>
  <c r="Q19" i="23" a="1"/>
  <c r="Q19" i="23" s="1"/>
  <c r="R18" i="23" a="1"/>
  <c r="R18" i="23" s="1"/>
  <c r="M18" i="23" a="1"/>
  <c r="M18" i="23" s="1"/>
  <c r="R45" i="23" a="1"/>
  <c r="R45" i="23" s="1"/>
  <c r="R44" i="23" a="1"/>
  <c r="R44" i="23" s="1"/>
  <c r="Q41" i="23" a="1"/>
  <c r="Q41" i="23" s="1"/>
  <c r="P40" i="23" a="1"/>
  <c r="P40" i="23" s="1"/>
  <c r="I40" i="23" a="1"/>
  <c r="I40" i="23" s="1"/>
  <c r="J40" i="23" s="1" a="1"/>
  <c r="J40" i="23" s="1"/>
  <c r="N39" i="23" a="1"/>
  <c r="N39" i="23" s="1"/>
  <c r="I39" i="23" a="1"/>
  <c r="I39" i="23" s="1"/>
  <c r="J39" i="23" s="1" a="1"/>
  <c r="J39" i="23" s="1"/>
  <c r="O38" i="23" a="1"/>
  <c r="O38" i="23" s="1"/>
  <c r="R37" i="23" a="1"/>
  <c r="R37" i="23" s="1"/>
  <c r="O37" i="23" a="1"/>
  <c r="O37" i="23" s="1"/>
  <c r="P36" i="23" a="1"/>
  <c r="P36" i="23" s="1"/>
  <c r="I36" i="23" a="1"/>
  <c r="I36" i="23" s="1"/>
  <c r="J36" i="23" s="1" a="1"/>
  <c r="J36" i="23" s="1"/>
  <c r="N35" i="23" a="1"/>
  <c r="N35" i="23" s="1"/>
  <c r="I35" i="23" a="1"/>
  <c r="I35" i="23" s="1"/>
  <c r="J35" i="23" s="1" a="1"/>
  <c r="J35" i="23" s="1"/>
  <c r="O34" i="23" a="1"/>
  <c r="O34" i="23" s="1"/>
  <c r="R33" i="23" a="1"/>
  <c r="R33" i="23" s="1"/>
  <c r="O33" i="23" a="1"/>
  <c r="O33" i="23" s="1"/>
  <c r="P32" i="23" a="1"/>
  <c r="P32" i="23" s="1"/>
  <c r="I32" i="23" a="1"/>
  <c r="I32" i="23" s="1"/>
  <c r="J32" i="23" s="1" a="1"/>
  <c r="J32" i="23" s="1"/>
  <c r="N31" i="23" a="1"/>
  <c r="N31" i="23" s="1"/>
  <c r="I31" i="23" a="1"/>
  <c r="I31" i="23" s="1"/>
  <c r="J31" i="23" s="1" a="1"/>
  <c r="J31" i="23" s="1"/>
  <c r="O30" i="23" a="1"/>
  <c r="O30" i="23" s="1"/>
  <c r="R29" i="23" a="1"/>
  <c r="R29" i="23" s="1"/>
  <c r="O29" i="23" a="1"/>
  <c r="O29" i="23" s="1"/>
  <c r="P28" i="23" a="1"/>
  <c r="P28" i="23" s="1"/>
  <c r="I28" i="23" a="1"/>
  <c r="I28" i="23" s="1"/>
  <c r="J28" i="23" s="1" a="1"/>
  <c r="J28" i="23" s="1"/>
  <c r="N27" i="23" a="1"/>
  <c r="N27" i="23" s="1"/>
  <c r="I27" i="23" a="1"/>
  <c r="I27" i="23" s="1"/>
  <c r="J27" i="23" s="1" a="1"/>
  <c r="J27" i="23" s="1"/>
  <c r="O26" i="23" a="1"/>
  <c r="O26" i="23" s="1"/>
  <c r="R25" i="23" a="1"/>
  <c r="R25" i="23" s="1"/>
  <c r="O25" i="23" a="1"/>
  <c r="O25" i="23" s="1"/>
  <c r="P24" i="23" a="1"/>
  <c r="P24" i="23" s="1"/>
  <c r="I24" i="23" a="1"/>
  <c r="I24" i="23" s="1"/>
  <c r="J24" i="23" s="1" a="1"/>
  <c r="J24" i="23" s="1"/>
  <c r="N23" i="23" a="1"/>
  <c r="N23" i="23" s="1"/>
  <c r="I23" i="23" a="1"/>
  <c r="I23" i="23" s="1"/>
  <c r="J23" i="23" s="1" a="1"/>
  <c r="J23" i="23" s="1"/>
  <c r="O22" i="23" a="1"/>
  <c r="O22" i="23" s="1"/>
  <c r="R21" i="23" a="1"/>
  <c r="R21" i="23" s="1"/>
  <c r="O21" i="23" a="1"/>
  <c r="O21" i="23" s="1"/>
  <c r="P20" i="23" a="1"/>
  <c r="P20" i="23" s="1"/>
  <c r="I20" i="23" a="1"/>
  <c r="I20" i="23" s="1"/>
  <c r="J20" i="23" s="1" a="1"/>
  <c r="J20" i="23" s="1"/>
  <c r="N19" i="23" a="1"/>
  <c r="N19" i="23" s="1"/>
  <c r="I19" i="23" a="1"/>
  <c r="I19" i="23" s="1"/>
  <c r="J19" i="23" s="1" a="1"/>
  <c r="J19" i="23" s="1"/>
  <c r="O18" i="23" a="1"/>
  <c r="O18" i="23" s="1"/>
  <c r="R17" i="23" a="1"/>
  <c r="R17" i="23" s="1"/>
  <c r="O17" i="23" a="1"/>
  <c r="O17" i="23" s="1"/>
  <c r="P16" i="23" a="1"/>
  <c r="P16" i="23" s="1"/>
  <c r="I16" i="23" a="1"/>
  <c r="I16" i="23" s="1"/>
  <c r="J16" i="23" s="1" a="1"/>
  <c r="J16" i="23" s="1"/>
  <c r="Q15" i="23" a="1"/>
  <c r="Q15" i="23" s="1"/>
  <c r="O15" i="23" a="1"/>
  <c r="O15" i="23" s="1"/>
  <c r="M15" i="23" a="1"/>
  <c r="M15" i="23" s="1"/>
  <c r="I15" i="23" a="1"/>
  <c r="I15" i="23" s="1"/>
  <c r="J15" i="23" s="1" a="1"/>
  <c r="J15" i="23" s="1"/>
  <c r="R14" i="23" a="1"/>
  <c r="R14" i="23" s="1"/>
  <c r="P14" i="23" a="1"/>
  <c r="P14" i="23" s="1"/>
  <c r="N14" i="23" a="1"/>
  <c r="N14" i="23" s="1"/>
  <c r="Q13" i="23" a="1"/>
  <c r="Q13" i="23" s="1"/>
  <c r="O13" i="23" a="1"/>
  <c r="O13" i="23" s="1"/>
  <c r="M13" i="23" a="1"/>
  <c r="M13" i="23" s="1"/>
  <c r="I13" i="23" a="1"/>
  <c r="I13" i="23" s="1"/>
  <c r="J13" i="23" s="1" a="1"/>
  <c r="J13" i="23" s="1"/>
  <c r="R12" i="23" a="1"/>
  <c r="R12" i="23" s="1"/>
  <c r="P12" i="23" a="1"/>
  <c r="P12" i="23" s="1"/>
  <c r="N12" i="23" a="1"/>
  <c r="N12" i="23" s="1"/>
  <c r="Q11" i="23" a="1"/>
  <c r="Q11" i="23" s="1"/>
  <c r="O11" i="23" a="1"/>
  <c r="O11" i="23" s="1"/>
  <c r="M11" i="23" a="1"/>
  <c r="M11" i="23" s="1"/>
  <c r="I11" i="23" a="1"/>
  <c r="I11" i="23" s="1"/>
  <c r="J11" i="23" s="1" a="1"/>
  <c r="J11" i="23" s="1"/>
  <c r="R10" i="23" a="1"/>
  <c r="R10" i="23" s="1"/>
  <c r="P10" i="23" a="1"/>
  <c r="P10" i="23" s="1"/>
  <c r="N10" i="23" a="1"/>
  <c r="N10" i="23" s="1"/>
  <c r="Q9" i="23" a="1"/>
  <c r="Q9" i="23" s="1"/>
  <c r="O9" i="23" a="1"/>
  <c r="O9" i="23" s="1"/>
  <c r="M9" i="23" a="1"/>
  <c r="M9" i="23" s="1"/>
  <c r="I9" i="23" a="1"/>
  <c r="I9" i="23" s="1"/>
  <c r="J9" i="23" s="1" a="1"/>
  <c r="J9" i="23" s="1"/>
  <c r="R8" i="23" a="1"/>
  <c r="R8" i="23" s="1"/>
  <c r="P8" i="23" a="1"/>
  <c r="P8" i="23" s="1"/>
  <c r="N8" i="23" a="1"/>
  <c r="N8" i="23" s="1"/>
  <c r="I45" i="23" a="1"/>
  <c r="I45" i="23" s="1"/>
  <c r="J45" i="23" s="1" a="1"/>
  <c r="J45" i="23" s="1"/>
  <c r="O40" i="23" a="1"/>
  <c r="O40" i="23" s="1"/>
  <c r="R39" i="23" a="1"/>
  <c r="R39" i="23" s="1"/>
  <c r="O39" i="23" a="1"/>
  <c r="O39" i="23" s="1"/>
  <c r="P38" i="23" a="1"/>
  <c r="P38" i="23" s="1"/>
  <c r="I38" i="23" a="1"/>
  <c r="I38" i="23" s="1"/>
  <c r="J38" i="23" s="1" a="1"/>
  <c r="J38" i="23" s="1"/>
  <c r="N37" i="23" a="1"/>
  <c r="N37" i="23" s="1"/>
  <c r="I37" i="23" a="1"/>
  <c r="I37" i="23" s="1"/>
  <c r="J37" i="23" s="1" a="1"/>
  <c r="J37" i="23" s="1"/>
  <c r="O36" i="23" a="1"/>
  <c r="O36" i="23" s="1"/>
  <c r="R35" i="23" a="1"/>
  <c r="R35" i="23" s="1"/>
  <c r="O35" i="23" a="1"/>
  <c r="O35" i="23" s="1"/>
  <c r="P34" i="23" a="1"/>
  <c r="P34" i="23" s="1"/>
  <c r="I34" i="23" a="1"/>
  <c r="I34" i="23" s="1"/>
  <c r="J34" i="23" s="1" a="1"/>
  <c r="J34" i="23" s="1"/>
  <c r="N33" i="23" a="1"/>
  <c r="N33" i="23" s="1"/>
  <c r="I33" i="23" a="1"/>
  <c r="I33" i="23" s="1"/>
  <c r="J33" i="23" s="1" a="1"/>
  <c r="J33" i="23" s="1"/>
  <c r="O32" i="23" a="1"/>
  <c r="O32" i="23" s="1"/>
  <c r="R31" i="23" a="1"/>
  <c r="R31" i="23" s="1"/>
  <c r="O31" i="23" a="1"/>
  <c r="O31" i="23" s="1"/>
  <c r="P30" i="23" a="1"/>
  <c r="P30" i="23" s="1"/>
  <c r="I30" i="23" a="1"/>
  <c r="I30" i="23" s="1"/>
  <c r="J30" i="23" s="1" a="1"/>
  <c r="J30" i="23" s="1"/>
  <c r="N29" i="23" a="1"/>
  <c r="N29" i="23" s="1"/>
  <c r="I29" i="23" a="1"/>
  <c r="I29" i="23" s="1"/>
  <c r="J29" i="23" s="1" a="1"/>
  <c r="J29" i="23" s="1"/>
  <c r="O28" i="23" a="1"/>
  <c r="O28" i="23" s="1"/>
  <c r="R27" i="23" a="1"/>
  <c r="R27" i="23" s="1"/>
  <c r="O27" i="23" a="1"/>
  <c r="O27" i="23" s="1"/>
  <c r="P26" i="23" a="1"/>
  <c r="P26" i="23" s="1"/>
  <c r="I26" i="23" a="1"/>
  <c r="I26" i="23" s="1"/>
  <c r="J26" i="23" s="1" a="1"/>
  <c r="J26" i="23" s="1"/>
  <c r="N25" i="23" a="1"/>
  <c r="N25" i="23" s="1"/>
  <c r="I25" i="23" a="1"/>
  <c r="I25" i="23" s="1"/>
  <c r="J25" i="23" s="1" a="1"/>
  <c r="J25" i="23" s="1"/>
  <c r="O24" i="23" a="1"/>
  <c r="O24" i="23" s="1"/>
  <c r="R23" i="23" a="1"/>
  <c r="R23" i="23" s="1"/>
  <c r="O23" i="23" a="1"/>
  <c r="O23" i="23" s="1"/>
  <c r="P22" i="23" a="1"/>
  <c r="P22" i="23" s="1"/>
  <c r="I22" i="23" a="1"/>
  <c r="I22" i="23" s="1"/>
  <c r="J22" i="23" s="1" a="1"/>
  <c r="J22" i="23" s="1"/>
  <c r="N21" i="23" a="1"/>
  <c r="N21" i="23" s="1"/>
  <c r="I21" i="23" a="1"/>
  <c r="I21" i="23" s="1"/>
  <c r="J21" i="23" s="1" a="1"/>
  <c r="J21" i="23" s="1"/>
  <c r="O20" i="23" a="1"/>
  <c r="O20" i="23" s="1"/>
  <c r="R19" i="23" a="1"/>
  <c r="R19" i="23" s="1"/>
  <c r="O19" i="23" a="1"/>
  <c r="O19" i="23" s="1"/>
  <c r="Q45" i="23" a="1"/>
  <c r="Q45" i="23" s="1"/>
  <c r="O43" i="23" a="1"/>
  <c r="O43" i="23" s="1"/>
  <c r="N38" i="23" a="1"/>
  <c r="N38" i="23" s="1"/>
  <c r="N34" i="23" a="1"/>
  <c r="N34" i="23" s="1"/>
  <c r="N30" i="23" a="1"/>
  <c r="N30" i="23" s="1"/>
  <c r="N26" i="23" a="1"/>
  <c r="N26" i="23" s="1"/>
  <c r="N22" i="23" a="1"/>
  <c r="N22" i="23" s="1"/>
  <c r="P17" i="23" a="1"/>
  <c r="P17" i="23" s="1"/>
  <c r="N16" i="23" a="1"/>
  <c r="N16" i="23" s="1"/>
  <c r="P15" i="23" a="1"/>
  <c r="P15" i="23" s="1"/>
  <c r="I14" i="23" a="1"/>
  <c r="I14" i="23" s="1"/>
  <c r="J14" i="23" s="1" a="1"/>
  <c r="J14" i="23" s="1"/>
  <c r="O12" i="23" a="1"/>
  <c r="O12" i="23" s="1"/>
  <c r="P11" i="23" a="1"/>
  <c r="P11" i="23" s="1"/>
  <c r="I10" i="23" a="1"/>
  <c r="I10" i="23" s="1"/>
  <c r="J10" i="23" s="1" a="1"/>
  <c r="J10" i="23" s="1"/>
  <c r="O8" i="23" a="1"/>
  <c r="O8" i="23" s="1"/>
  <c r="P42" i="23" a="1"/>
  <c r="P42" i="23" s="1"/>
  <c r="M40" i="23" a="1"/>
  <c r="M40" i="23" s="1"/>
  <c r="Q37" i="23" a="1"/>
  <c r="Q37" i="23" s="1"/>
  <c r="M36" i="23" a="1"/>
  <c r="M36" i="23" s="1"/>
  <c r="Q33" i="23" a="1"/>
  <c r="Q33" i="23" s="1"/>
  <c r="M32" i="23" a="1"/>
  <c r="M32" i="23" s="1"/>
  <c r="Q29" i="23" a="1"/>
  <c r="Q29" i="23" s="1"/>
  <c r="M28" i="23" a="1"/>
  <c r="M28" i="23" s="1"/>
  <c r="Q25" i="23" a="1"/>
  <c r="Q25" i="23" s="1"/>
  <c r="M24" i="23" a="1"/>
  <c r="M24" i="23" s="1"/>
  <c r="Q21" i="23" a="1"/>
  <c r="Q21" i="23" s="1"/>
  <c r="M20" i="23" a="1"/>
  <c r="M20" i="23" s="1"/>
  <c r="Q18" i="23" a="1"/>
  <c r="Q18" i="23" s="1"/>
  <c r="I17" i="23" a="1"/>
  <c r="I17" i="23" s="1"/>
  <c r="J17" i="23" s="1" a="1"/>
  <c r="J17" i="23" s="1"/>
  <c r="Q16" i="23" a="1"/>
  <c r="Q16" i="23" s="1"/>
  <c r="M16" i="23" a="1"/>
  <c r="M16" i="23" s="1"/>
  <c r="R15" i="23" a="1"/>
  <c r="R15" i="23" s="1"/>
  <c r="M14" i="23" a="1"/>
  <c r="M14" i="23" s="1"/>
  <c r="N13" i="23" a="1"/>
  <c r="N13" i="23" s="1"/>
  <c r="Q12" i="23" a="1"/>
  <c r="Q12" i="23" s="1"/>
  <c r="R11" i="23" a="1"/>
  <c r="R11" i="23" s="1"/>
  <c r="M10" i="23" a="1"/>
  <c r="M10" i="23" s="1"/>
  <c r="N9" i="23" a="1"/>
  <c r="N9" i="23" s="1"/>
  <c r="Q8" i="23" a="1"/>
  <c r="Q8" i="23" s="1"/>
  <c r="I6" i="23"/>
  <c r="P39" i="23" a="1"/>
  <c r="P39" i="23" s="1"/>
  <c r="P35" i="23" a="1"/>
  <c r="P35" i="23" s="1"/>
  <c r="P31" i="23" a="1"/>
  <c r="P31" i="23" s="1"/>
  <c r="P27" i="23" a="1"/>
  <c r="P27" i="23" s="1"/>
  <c r="P23" i="23" a="1"/>
  <c r="P23" i="23" s="1"/>
  <c r="P19" i="23" a="1"/>
  <c r="P19" i="23" s="1"/>
  <c r="P18" i="23" a="1"/>
  <c r="P18" i="23" s="1"/>
  <c r="I18" i="23" a="1"/>
  <c r="I18" i="23" s="1"/>
  <c r="J18" i="23" s="1" a="1"/>
  <c r="J18" i="23" s="1"/>
  <c r="Q17" i="23" a="1"/>
  <c r="Q17" i="23" s="1"/>
  <c r="N17" i="23" a="1"/>
  <c r="N17" i="23" s="1"/>
  <c r="O14" i="23" a="1"/>
  <c r="O14" i="23" s="1"/>
  <c r="P13" i="23" a="1"/>
  <c r="P13" i="23" s="1"/>
  <c r="I12" i="23" a="1"/>
  <c r="I12" i="23" s="1"/>
  <c r="J12" i="23" s="1" a="1"/>
  <c r="J12" i="23" s="1"/>
  <c r="O10" i="23" a="1"/>
  <c r="O10" i="23" s="1"/>
  <c r="P9" i="23" a="1"/>
  <c r="P9" i="23" s="1"/>
  <c r="I8" i="23" a="1"/>
  <c r="I8" i="23" s="1"/>
  <c r="J8" i="23" s="1" a="1"/>
  <c r="J8" i="23" s="1"/>
  <c r="I7" i="23" s="1"/>
  <c r="N44" i="23" a="1"/>
  <c r="N44" i="23" s="1"/>
  <c r="M41" i="23" a="1"/>
  <c r="M41" i="23" s="1"/>
  <c r="R40" i="23" a="1"/>
  <c r="R40" i="23" s="1"/>
  <c r="M39" i="23" a="1"/>
  <c r="M39" i="23" s="1"/>
  <c r="Q38" i="23" a="1"/>
  <c r="Q38" i="23" s="1"/>
  <c r="R36" i="23" a="1"/>
  <c r="R36" i="23" s="1"/>
  <c r="M35" i="23" a="1"/>
  <c r="M35" i="23" s="1"/>
  <c r="Q34" i="23" a="1"/>
  <c r="Q34" i="23" s="1"/>
  <c r="R32" i="23" a="1"/>
  <c r="R32" i="23" s="1"/>
  <c r="M31" i="23" a="1"/>
  <c r="M31" i="23" s="1"/>
  <c r="Q30" i="23" a="1"/>
  <c r="Q30" i="23" s="1"/>
  <c r="R28" i="23" a="1"/>
  <c r="R28" i="23" s="1"/>
  <c r="M27" i="23" a="1"/>
  <c r="M27" i="23" s="1"/>
  <c r="Q26" i="23" a="1"/>
  <c r="Q26" i="23" s="1"/>
  <c r="R24" i="23" a="1"/>
  <c r="R24" i="23" s="1"/>
  <c r="M23" i="23" a="1"/>
  <c r="M23" i="23" s="1"/>
  <c r="Q22" i="23" a="1"/>
  <c r="Q22" i="23" s="1"/>
  <c r="R20" i="23" a="1"/>
  <c r="R20" i="23" s="1"/>
  <c r="M19" i="23" a="1"/>
  <c r="M19" i="23" s="1"/>
  <c r="N18" i="23" a="1"/>
  <c r="N18" i="23" s="1"/>
  <c r="M17" i="23" a="1"/>
  <c r="M17" i="23" s="1"/>
  <c r="R16" i="23" a="1"/>
  <c r="R16" i="23" s="1"/>
  <c r="O16" i="23" a="1"/>
  <c r="O16" i="23" s="1"/>
  <c r="N15" i="23" a="1"/>
  <c r="N15" i="23" s="1"/>
  <c r="Q14" i="23" a="1"/>
  <c r="Q14" i="23" s="1"/>
  <c r="R13" i="23" a="1"/>
  <c r="R13" i="23" s="1"/>
  <c r="M12" i="23" a="1"/>
  <c r="M12" i="23" s="1"/>
  <c r="M8" i="23" a="1"/>
  <c r="M8" i="23" s="1"/>
  <c r="N11" i="23" a="1"/>
  <c r="N11" i="23" s="1"/>
  <c r="R9" i="23" a="1"/>
  <c r="R9" i="23" s="1"/>
  <c r="Q10" i="23" a="1"/>
  <c r="Q10" i="23" s="1"/>
  <c r="F19" i="23" a="1"/>
  <c r="F19" i="23" s="1"/>
  <c r="B21" i="20" s="1"/>
  <c r="F11" i="23" a="1"/>
  <c r="F11" i="23" s="1"/>
  <c r="B13" i="20" s="1"/>
  <c r="F15" i="23" a="1"/>
  <c r="F15" i="23" s="1"/>
  <c r="B17" i="20" s="1"/>
  <c r="E23" i="23" a="1"/>
  <c r="E23" i="23" s="1"/>
  <c r="F23" i="23" a="1"/>
  <c r="F23" i="23" s="1"/>
  <c r="B25" i="20" s="1"/>
  <c r="E27" i="23" a="1"/>
  <c r="E27" i="23" s="1"/>
  <c r="F27" i="23" a="1"/>
  <c r="F27" i="23" s="1"/>
  <c r="B29" i="20" s="1"/>
  <c r="E31" i="23" a="1"/>
  <c r="E31" i="23" s="1"/>
  <c r="F31" i="23" a="1"/>
  <c r="F31" i="23" s="1"/>
  <c r="B33" i="20" s="1"/>
  <c r="E35" i="23" a="1"/>
  <c r="E35" i="23" s="1"/>
  <c r="F35" i="23" a="1"/>
  <c r="F35" i="23" s="1"/>
  <c r="B37" i="20" s="1"/>
  <c r="E39" i="23" a="1"/>
  <c r="E39" i="23" s="1"/>
  <c r="F39" i="23" a="1"/>
  <c r="F39" i="23" s="1"/>
  <c r="B41" i="20" s="1"/>
  <c r="F84" i="23" a="1"/>
  <c r="F84" i="23" s="1"/>
  <c r="B86" i="20" s="1"/>
  <c r="E84" i="23" a="1"/>
  <c r="E84" i="23" s="1"/>
  <c r="F101" i="23" a="1"/>
  <c r="F101" i="23" s="1"/>
  <c r="B103" i="20" s="1"/>
  <c r="E101" i="23" a="1"/>
  <c r="E101" i="23" s="1"/>
  <c r="F117" i="23" a="1"/>
  <c r="F117" i="23" s="1"/>
  <c r="B119" i="20" s="1"/>
  <c r="E117" i="23" a="1"/>
  <c r="E117" i="23" s="1"/>
  <c r="F42" i="23" a="1"/>
  <c r="F42" i="23" s="1"/>
  <c r="B44" i="20" s="1"/>
  <c r="E49" i="23" a="1"/>
  <c r="E49" i="23" s="1"/>
  <c r="E50" i="23" a="1"/>
  <c r="E50" i="23" s="1"/>
  <c r="F52" i="23" a="1"/>
  <c r="F52" i="23" s="1"/>
  <c r="B54" i="20" s="1"/>
  <c r="E52" i="23" a="1"/>
  <c r="E52" i="23" s="1"/>
  <c r="E53" i="23" a="1"/>
  <c r="E53" i="23" s="1"/>
  <c r="F58" i="23" a="1"/>
  <c r="F58" i="23" s="1"/>
  <c r="B60" i="20" s="1"/>
  <c r="E70" i="23" a="1"/>
  <c r="E70" i="23" s="1"/>
  <c r="E114" i="23" a="1"/>
  <c r="E114" i="23" s="1"/>
  <c r="F114" i="23" a="1"/>
  <c r="F114" i="23" s="1"/>
  <c r="B116" i="20" s="1"/>
  <c r="E48" i="23" a="1"/>
  <c r="E48" i="23" s="1"/>
  <c r="F68" i="23" a="1"/>
  <c r="F68" i="23" s="1"/>
  <c r="B70" i="20" s="1"/>
  <c r="E68" i="23" a="1"/>
  <c r="E68" i="23" s="1"/>
  <c r="F100" i="23" a="1"/>
  <c r="F100" i="23" s="1"/>
  <c r="B102" i="20" s="1"/>
  <c r="E100" i="23" a="1"/>
  <c r="E100" i="23" s="1"/>
  <c r="F110" i="23" a="1"/>
  <c r="F110" i="23" s="1"/>
  <c r="B112" i="20" s="1"/>
  <c r="E113" i="23" a="1"/>
  <c r="E113" i="23" s="1"/>
  <c r="F126" i="23" a="1"/>
  <c r="F126" i="23" s="1"/>
  <c r="B128" i="20" s="1"/>
  <c r="E209" i="23" a="1"/>
  <c r="E209" i="23" s="1"/>
  <c r="F209" i="23" a="1"/>
  <c r="F209" i="23" s="1"/>
  <c r="B211" i="20" s="1"/>
  <c r="F207" i="23" a="1"/>
  <c r="F207" i="23" s="1"/>
  <c r="B209" i="20" s="1"/>
  <c r="A4" i="16" l="1" a="1"/>
  <c r="A4" i="16" s="1"/>
  <c r="B3" i="16" a="1"/>
  <c r="B3" i="16" s="1"/>
  <c r="Q7" i="23"/>
  <c r="Q6" i="23" s="1"/>
  <c r="I5" i="23"/>
  <c r="P7" i="23"/>
  <c r="P6" i="23" s="1"/>
  <c r="B4" i="19" a="1"/>
  <c r="B4" i="19" s="1"/>
  <c r="C4" i="19" a="1"/>
  <c r="C4" i="19" s="1"/>
  <c r="A5" i="19" a="1"/>
  <c r="A5" i="19" s="1"/>
  <c r="G192" i="2"/>
  <c r="G108" i="2"/>
  <c r="O7" i="23"/>
  <c r="O6" i="23" s="1"/>
  <c r="R7" i="23"/>
  <c r="R6" i="23" s="1"/>
  <c r="M7" i="23"/>
  <c r="M6" i="23" s="1"/>
  <c r="G87" i="19"/>
  <c r="B4" i="2" a="1"/>
  <c r="B4" i="2" s="1"/>
  <c r="C4" i="2" a="1"/>
  <c r="C4" i="2" s="1"/>
  <c r="N7" i="23"/>
  <c r="N6" i="23" s="1"/>
  <c r="C4" i="16" l="1" a="1"/>
  <c r="C4" i="16" s="1"/>
  <c r="B4" i="16" a="1"/>
  <c r="B4" i="16" s="1"/>
  <c r="A5" i="16" a="1"/>
  <c r="A5" i="16" s="1"/>
  <c r="G193" i="2"/>
  <c r="C5" i="2" a="1"/>
  <c r="C5" i="2" s="1"/>
  <c r="B5" i="2" a="1"/>
  <c r="B5" i="2" s="1"/>
  <c r="G194" i="2" s="1"/>
  <c r="B5" i="19" a="1"/>
  <c r="B5" i="19" s="1"/>
  <c r="C5" i="19" a="1"/>
  <c r="C5" i="19" s="1"/>
  <c r="A6" i="19" a="1"/>
  <c r="A6" i="19" s="1"/>
  <c r="J5" i="23"/>
  <c r="I4" i="23"/>
  <c r="A6" i="16" l="1" a="1"/>
  <c r="A6" i="16" s="1"/>
  <c r="C5" i="16" a="1"/>
  <c r="C5" i="16" s="1"/>
  <c r="B5" i="16" a="1"/>
  <c r="B5" i="16" s="1"/>
  <c r="A7" i="19" a="1"/>
  <c r="A7" i="19" s="1"/>
  <c r="B6" i="19" a="1"/>
  <c r="B6" i="19" s="1"/>
  <c r="C6" i="19" a="1"/>
  <c r="C6" i="19" s="1"/>
  <c r="J7" i="23"/>
  <c r="J6" i="23"/>
  <c r="G85" i="19"/>
  <c r="G109" i="19"/>
  <c r="B6" i="2" a="1"/>
  <c r="B6" i="2" s="1"/>
  <c r="C6" i="2" a="1"/>
  <c r="C6" i="2" s="1"/>
  <c r="A7" i="16" l="1" a="1"/>
  <c r="A7" i="16" s="1"/>
  <c r="C6" i="16" a="1"/>
  <c r="C6" i="16" s="1"/>
  <c r="B6" i="16" a="1"/>
  <c r="B6" i="16" s="1"/>
  <c r="G195" i="2"/>
  <c r="C7" i="2" a="1"/>
  <c r="C7" i="2" s="1"/>
  <c r="B7" i="2" a="1"/>
  <c r="B7" i="2" s="1"/>
  <c r="C7" i="19" a="1"/>
  <c r="C7" i="19" s="1"/>
  <c r="B7" i="19" a="1"/>
  <c r="B7" i="19" s="1"/>
  <c r="A8" i="19" a="1"/>
  <c r="A8" i="19" s="1"/>
  <c r="B7" i="16" l="1" a="1"/>
  <c r="B7" i="16" s="1"/>
  <c r="A8" i="16" a="1"/>
  <c r="A8" i="16" s="1"/>
  <c r="C7" i="16" a="1"/>
  <c r="C7" i="16" s="1"/>
  <c r="B8" i="2" a="1"/>
  <c r="B8" i="2" s="1"/>
  <c r="G35" i="2" s="1"/>
  <c r="C8" i="2" a="1"/>
  <c r="C8" i="2" s="1"/>
  <c r="C8" i="19" a="1"/>
  <c r="C8" i="19" s="1"/>
  <c r="A9" i="19" a="1"/>
  <c r="A9" i="19" s="1"/>
  <c r="B8" i="19" a="1"/>
  <c r="B8" i="19" s="1"/>
  <c r="G110" i="19"/>
  <c r="G111" i="19"/>
  <c r="G36" i="2"/>
  <c r="C8" i="16" l="1" a="1"/>
  <c r="C8" i="16" s="1"/>
  <c r="B8" i="16" a="1"/>
  <c r="B8" i="16" s="1"/>
  <c r="A9" i="16" a="1"/>
  <c r="A9" i="16" s="1"/>
  <c r="B9" i="2" a="1"/>
  <c r="B9" i="2" s="1"/>
  <c r="C9" i="2" a="1"/>
  <c r="C9" i="2" s="1"/>
  <c r="A10" i="19" a="1"/>
  <c r="A10" i="19" s="1"/>
  <c r="B9" i="19" a="1"/>
  <c r="B9" i="19" s="1"/>
  <c r="C9" i="19" a="1"/>
  <c r="C9" i="19" s="1"/>
  <c r="B9" i="16" l="1" a="1"/>
  <c r="B9" i="16" s="1"/>
  <c r="C9" i="16" a="1"/>
  <c r="C9" i="16" s="1"/>
  <c r="A10" i="16" a="1"/>
  <c r="A10" i="16" s="1"/>
  <c r="G36" i="19"/>
  <c r="C10" i="2" a="1"/>
  <c r="C10" i="2" s="1"/>
  <c r="B10" i="2" a="1"/>
  <c r="B10" i="2" s="1"/>
  <c r="G33" i="2" s="1"/>
  <c r="A11" i="19" a="1"/>
  <c r="A11" i="19" s="1"/>
  <c r="C10" i="19" a="1"/>
  <c r="C10" i="19" s="1"/>
  <c r="B10" i="19" a="1"/>
  <c r="B10" i="19" s="1"/>
  <c r="G34" i="2"/>
  <c r="B10" i="16" l="1" a="1"/>
  <c r="B10" i="16" s="1"/>
  <c r="A11" i="16" a="1"/>
  <c r="A11" i="16" s="1"/>
  <c r="C10" i="16" a="1"/>
  <c r="C10" i="16" s="1"/>
  <c r="C11" i="19" a="1"/>
  <c r="C11" i="19" s="1"/>
  <c r="A12" i="19" a="1"/>
  <c r="A12" i="19" s="1"/>
  <c r="B11" i="19" a="1"/>
  <c r="B11" i="19" s="1"/>
  <c r="C11" i="2" a="1"/>
  <c r="C11" i="2" s="1"/>
  <c r="B11" i="2" a="1"/>
  <c r="B11" i="2" s="1"/>
  <c r="B11" i="16" l="1" a="1"/>
  <c r="B11" i="16" s="1"/>
  <c r="A12" i="16" a="1"/>
  <c r="A12" i="16" s="1"/>
  <c r="C11" i="16" a="1"/>
  <c r="C11" i="16" s="1"/>
  <c r="C12" i="2" a="1"/>
  <c r="C12" i="2" s="1"/>
  <c r="B12" i="2" a="1"/>
  <c r="B12" i="2" s="1"/>
  <c r="A13" i="19" a="1"/>
  <c r="A13" i="19" s="1"/>
  <c r="C12" i="19" a="1"/>
  <c r="C12" i="19" s="1"/>
  <c r="B12" i="19" a="1"/>
  <c r="B12" i="19" s="1"/>
  <c r="C12" i="16" l="1" a="1"/>
  <c r="C12" i="16" s="1"/>
  <c r="B12" i="16" a="1"/>
  <c r="B12" i="16" s="1"/>
  <c r="A13" i="16" a="1"/>
  <c r="A13" i="16" s="1"/>
  <c r="B13" i="19" a="1"/>
  <c r="B13" i="19" s="1"/>
  <c r="A14" i="19" a="1"/>
  <c r="A14" i="19" s="1"/>
  <c r="C13" i="19" a="1"/>
  <c r="C13" i="19" s="1"/>
  <c r="B13" i="2" a="1"/>
  <c r="B13" i="2" s="1"/>
  <c r="C13" i="2" a="1"/>
  <c r="C13" i="2" s="1"/>
  <c r="C13" i="16" l="1" a="1"/>
  <c r="C13" i="16" s="1"/>
  <c r="B13" i="16" a="1"/>
  <c r="B13" i="16" s="1"/>
  <c r="A14" i="16" a="1"/>
  <c r="A14" i="16" s="1"/>
  <c r="B14" i="2" a="1"/>
  <c r="B14" i="2" s="1"/>
  <c r="C14" i="2" a="1"/>
  <c r="C14" i="2" s="1"/>
  <c r="B14" i="19" a="1"/>
  <c r="B14" i="19" s="1"/>
  <c r="C14" i="19" a="1"/>
  <c r="C14" i="19" s="1"/>
  <c r="A15" i="19" a="1"/>
  <c r="A15" i="19" s="1"/>
  <c r="A15" i="16" l="1" a="1"/>
  <c r="A15" i="16" s="1"/>
  <c r="C14" i="16" a="1"/>
  <c r="C14" i="16" s="1"/>
  <c r="B14" i="16" a="1"/>
  <c r="B14" i="16" s="1"/>
  <c r="C15" i="2" a="1"/>
  <c r="C15" i="2" s="1"/>
  <c r="B15" i="2" a="1"/>
  <c r="B15" i="2" s="1"/>
  <c r="A16" i="19" a="1"/>
  <c r="A16" i="19" s="1"/>
  <c r="C15" i="19" a="1"/>
  <c r="C15" i="19" s="1"/>
  <c r="B15" i="19" a="1"/>
  <c r="B15" i="19" s="1"/>
  <c r="A16" i="16" l="1" a="1"/>
  <c r="A16" i="16" s="1"/>
  <c r="C15" i="16" a="1"/>
  <c r="C15" i="16" s="1"/>
  <c r="B15" i="16" a="1"/>
  <c r="B15" i="16" s="1"/>
  <c r="A17" i="19" a="1"/>
  <c r="A17" i="19" s="1"/>
  <c r="B16" i="19" a="1"/>
  <c r="B16" i="19" s="1"/>
  <c r="C16" i="19" a="1"/>
  <c r="C16" i="19" s="1"/>
  <c r="C16" i="2" a="1"/>
  <c r="C16" i="2" s="1"/>
  <c r="B16" i="2" a="1"/>
  <c r="B16" i="2" s="1"/>
  <c r="C16" i="16" l="1" a="1"/>
  <c r="C16" i="16" s="1"/>
  <c r="B16" i="16" a="1"/>
  <c r="B16" i="16" s="1"/>
  <c r="A17" i="16" a="1"/>
  <c r="A17" i="16" s="1"/>
  <c r="B17" i="2" a="1"/>
  <c r="B17" i="2" s="1"/>
  <c r="C17" i="2" a="1"/>
  <c r="C17" i="2" s="1"/>
  <c r="B17" i="19" a="1"/>
  <c r="B17" i="19" s="1"/>
  <c r="A18" i="19" a="1"/>
  <c r="A18" i="19" s="1"/>
  <c r="C17" i="19" a="1"/>
  <c r="C17" i="19" s="1"/>
  <c r="B17" i="16" l="1" a="1"/>
  <c r="B17" i="16" s="1"/>
  <c r="A18" i="16" a="1"/>
  <c r="A18" i="16" s="1"/>
  <c r="C17" i="16" a="1"/>
  <c r="C17" i="16" s="1"/>
  <c r="C18" i="19" a="1"/>
  <c r="C18" i="19" s="1"/>
  <c r="B18" i="19" a="1"/>
  <c r="B18" i="19" s="1"/>
  <c r="A19" i="19" a="1"/>
  <c r="A19" i="19" s="1"/>
  <c r="B18" i="2" a="1"/>
  <c r="B18" i="2" s="1"/>
  <c r="C18" i="2" a="1"/>
  <c r="C18" i="2" s="1"/>
  <c r="A19" i="16" l="1" a="1"/>
  <c r="A19" i="16" s="1"/>
  <c r="C18" i="16" a="1"/>
  <c r="C18" i="16" s="1"/>
  <c r="B18" i="16" a="1"/>
  <c r="B18" i="16" s="1"/>
  <c r="C19" i="2" a="1"/>
  <c r="C19" i="2" s="1"/>
  <c r="B19" i="2" a="1"/>
  <c r="B19" i="2" s="1"/>
  <c r="C19" i="19" a="1"/>
  <c r="C19" i="19" s="1"/>
  <c r="A20" i="19" a="1"/>
  <c r="A20" i="19" s="1"/>
  <c r="B19" i="19" a="1"/>
  <c r="B19" i="19" s="1"/>
  <c r="A20" i="16" l="1" a="1"/>
  <c r="A20" i="16" s="1"/>
  <c r="C19" i="16" a="1"/>
  <c r="C19" i="16" s="1"/>
  <c r="B19" i="16" a="1"/>
  <c r="B19" i="16" s="1"/>
  <c r="A21" i="19" a="1"/>
  <c r="A21" i="19" s="1"/>
  <c r="C20" i="19" a="1"/>
  <c r="C20" i="19" s="1"/>
  <c r="B20" i="19" a="1"/>
  <c r="B20" i="19" s="1"/>
  <c r="C20" i="2" a="1"/>
  <c r="C20" i="2" s="1"/>
  <c r="B20" i="2" a="1"/>
  <c r="B20" i="2" s="1"/>
  <c r="A21" i="16" l="1" a="1"/>
  <c r="A21" i="16" s="1"/>
  <c r="C20" i="16" a="1"/>
  <c r="C20" i="16" s="1"/>
  <c r="B20" i="16" a="1"/>
  <c r="B20" i="16" s="1"/>
  <c r="B21" i="2" a="1"/>
  <c r="B21" i="2" s="1"/>
  <c r="C21" i="2" a="1"/>
  <c r="C21" i="2" s="1"/>
  <c r="B21" i="19" a="1"/>
  <c r="B21" i="19" s="1"/>
  <c r="C21" i="19" a="1"/>
  <c r="C21" i="19" s="1"/>
  <c r="A22" i="19" a="1"/>
  <c r="A22" i="19" s="1"/>
  <c r="C21" i="16" l="1" a="1"/>
  <c r="C21" i="16" s="1"/>
  <c r="B21" i="16" a="1"/>
  <c r="B21" i="16" s="1"/>
  <c r="A22" i="16" a="1"/>
  <c r="A22" i="16" s="1"/>
  <c r="B22" i="2" a="1"/>
  <c r="B22" i="2" s="1"/>
  <c r="C22" i="2" a="1"/>
  <c r="C22" i="2" s="1"/>
  <c r="B22" i="19" a="1"/>
  <c r="B22" i="19" s="1"/>
  <c r="C22" i="19" a="1"/>
  <c r="C22" i="19" s="1"/>
  <c r="A23" i="19" a="1"/>
  <c r="A23" i="19" s="1"/>
  <c r="C22" i="16" l="1" a="1"/>
  <c r="C22" i="16" s="1"/>
  <c r="B22" i="16" a="1"/>
  <c r="B22" i="16" s="1"/>
  <c r="A23" i="16" a="1"/>
  <c r="A23" i="16" s="1"/>
  <c r="A24" i="19" a="1"/>
  <c r="A24" i="19" s="1"/>
  <c r="C23" i="19" a="1"/>
  <c r="C23" i="19" s="1"/>
  <c r="B23" i="19" a="1"/>
  <c r="B23" i="19" s="1"/>
  <c r="C23" i="2" a="1"/>
  <c r="C23" i="2" s="1"/>
  <c r="B23" i="2" a="1"/>
  <c r="B23" i="2" s="1"/>
  <c r="A24" i="16" l="1" a="1"/>
  <c r="A24" i="16" s="1"/>
  <c r="B23" i="16" a="1"/>
  <c r="B23" i="16" s="1"/>
  <c r="C23" i="16" a="1"/>
  <c r="C23" i="16" s="1"/>
  <c r="A25" i="19" a="1"/>
  <c r="A25" i="19" s="1"/>
  <c r="C24" i="19" a="1"/>
  <c r="C24" i="19" s="1"/>
  <c r="B24" i="19" a="1"/>
  <c r="B24" i="19" s="1"/>
  <c r="C24" i="2" a="1"/>
  <c r="C24" i="2" s="1"/>
  <c r="B24" i="2" a="1"/>
  <c r="B24" i="2" s="1"/>
  <c r="B24" i="16" l="1" a="1"/>
  <c r="B24" i="16" s="1"/>
  <c r="A25" i="16" a="1"/>
  <c r="A25" i="16" s="1"/>
  <c r="C24" i="16" a="1"/>
  <c r="C24" i="16" s="1"/>
  <c r="B25" i="19" a="1"/>
  <c r="B25" i="19" s="1"/>
  <c r="C25" i="19" a="1"/>
  <c r="C25" i="19" s="1"/>
  <c r="A26" i="19" a="1"/>
  <c r="A26" i="19" s="1"/>
  <c r="B25" i="2" a="1"/>
  <c r="B25" i="2" s="1"/>
  <c r="C25" i="2" a="1"/>
  <c r="C25" i="2" s="1"/>
  <c r="A26" i="16" l="1" a="1"/>
  <c r="A26" i="16" s="1"/>
  <c r="C25" i="16" a="1"/>
  <c r="C25" i="16" s="1"/>
  <c r="B25" i="16" a="1"/>
  <c r="B25" i="16" s="1"/>
  <c r="B26" i="2" a="1"/>
  <c r="B26" i="2" s="1"/>
  <c r="C26" i="2" a="1"/>
  <c r="C26" i="2" s="1"/>
  <c r="C26" i="19" a="1"/>
  <c r="C26" i="19" s="1"/>
  <c r="B26" i="19" a="1"/>
  <c r="B26" i="19" s="1"/>
  <c r="A27" i="19" a="1"/>
  <c r="A27" i="19" s="1"/>
  <c r="B26" i="16" l="1" a="1"/>
  <c r="B26" i="16" s="1"/>
  <c r="A27" i="16" a="1"/>
  <c r="A27" i="16" s="1"/>
  <c r="C26" i="16" a="1"/>
  <c r="C26" i="16" s="1"/>
  <c r="C27" i="19" a="1"/>
  <c r="C27" i="19" s="1"/>
  <c r="A28" i="19" a="1"/>
  <c r="A28" i="19" s="1"/>
  <c r="B27" i="19" a="1"/>
  <c r="B27" i="19" s="1"/>
  <c r="C27" i="2" a="1"/>
  <c r="C27" i="2" s="1"/>
  <c r="B27" i="2" a="1"/>
  <c r="B27" i="2" s="1"/>
  <c r="B27" i="16" l="1" a="1"/>
  <c r="B27" i="16" s="1"/>
  <c r="A28" i="16" a="1"/>
  <c r="A28" i="16" s="1"/>
  <c r="C27" i="16" a="1"/>
  <c r="C27" i="16" s="1"/>
  <c r="C28" i="2" a="1"/>
  <c r="C28" i="2" s="1"/>
  <c r="B28" i="2" a="1"/>
  <c r="B28" i="2" s="1"/>
  <c r="A29" i="19" a="1"/>
  <c r="A29" i="19" s="1"/>
  <c r="C28" i="19" a="1"/>
  <c r="C28" i="19" s="1"/>
  <c r="B28" i="19" a="1"/>
  <c r="B28" i="19" s="1"/>
  <c r="A29" i="16" l="1" a="1"/>
  <c r="A29" i="16" s="1"/>
  <c r="C28" i="16" a="1"/>
  <c r="C28" i="16" s="1"/>
  <c r="B28" i="16" a="1"/>
  <c r="B28" i="16" s="1"/>
  <c r="B29" i="19" a="1"/>
  <c r="B29" i="19" s="1"/>
  <c r="A30" i="19" a="1"/>
  <c r="A30" i="19" s="1"/>
  <c r="C29" i="19" a="1"/>
  <c r="C29" i="19" s="1"/>
  <c r="B29" i="2" a="1"/>
  <c r="B29" i="2" s="1"/>
  <c r="C29" i="2" a="1"/>
  <c r="C29" i="2" s="1"/>
  <c r="A30" i="16" l="1" a="1"/>
  <c r="A30" i="16" s="1"/>
  <c r="B29" i="16" a="1"/>
  <c r="B29" i="16" s="1"/>
  <c r="C29" i="16" a="1"/>
  <c r="C29" i="16" s="1"/>
  <c r="B30" i="2" a="1"/>
  <c r="B30" i="2" s="1"/>
  <c r="C30" i="2" a="1"/>
  <c r="C30" i="2" s="1"/>
  <c r="B30" i="19" a="1"/>
  <c r="B30" i="19" s="1"/>
  <c r="A31" i="19" a="1"/>
  <c r="A31" i="19" s="1"/>
  <c r="C30" i="19" a="1"/>
  <c r="C30" i="19" s="1"/>
  <c r="A31" i="16" l="1" a="1"/>
  <c r="A31" i="16" s="1"/>
  <c r="C30" i="16" a="1"/>
  <c r="C30" i="16" s="1"/>
  <c r="B30" i="16" a="1"/>
  <c r="B30" i="16" s="1"/>
  <c r="A32" i="19" a="1"/>
  <c r="A32" i="19" s="1"/>
  <c r="C31" i="19" a="1"/>
  <c r="C31" i="19" s="1"/>
  <c r="B31" i="19" a="1"/>
  <c r="B31" i="19" s="1"/>
  <c r="C31" i="2" a="1"/>
  <c r="C31" i="2" s="1"/>
  <c r="B31" i="2" a="1"/>
  <c r="B31" i="2" s="1"/>
  <c r="B31" i="16" l="1" a="1"/>
  <c r="B31" i="16" s="1"/>
  <c r="A32" i="16" a="1"/>
  <c r="A32" i="16" s="1"/>
  <c r="C31" i="16" a="1"/>
  <c r="C31" i="16" s="1"/>
  <c r="C32" i="2" a="1"/>
  <c r="C32" i="2" s="1"/>
  <c r="B32" i="2" a="1"/>
  <c r="B32" i="2" s="1"/>
  <c r="A33" i="19" a="1"/>
  <c r="A33" i="19" s="1"/>
  <c r="C32" i="19" a="1"/>
  <c r="C32" i="19" s="1"/>
  <c r="B32" i="19" a="1"/>
  <c r="B32" i="19" s="1"/>
  <c r="A33" i="16" l="1" a="1"/>
  <c r="A33" i="16" s="1"/>
  <c r="C32" i="16" a="1"/>
  <c r="C32" i="16" s="1"/>
  <c r="B32" i="16" a="1"/>
  <c r="B32" i="16" s="1"/>
  <c r="C33" i="19" a="1"/>
  <c r="C33" i="19" s="1"/>
  <c r="B33" i="19" a="1"/>
  <c r="B33" i="19" s="1"/>
  <c r="A34" i="19" a="1"/>
  <c r="A34" i="19" s="1"/>
  <c r="B33" i="2" a="1"/>
  <c r="B33" i="2" s="1"/>
  <c r="C33" i="2" a="1"/>
  <c r="C33" i="2" s="1"/>
  <c r="A34" i="16" l="1" a="1"/>
  <c r="A34" i="16" s="1"/>
  <c r="C33" i="16" a="1"/>
  <c r="C33" i="16" s="1"/>
  <c r="B33" i="16" a="1"/>
  <c r="B33" i="16" s="1"/>
  <c r="C34" i="19" a="1"/>
  <c r="C34" i="19" s="1"/>
  <c r="B34" i="19" a="1"/>
  <c r="B34" i="19" s="1"/>
  <c r="A35" i="19" a="1"/>
  <c r="A35" i="19" s="1"/>
  <c r="C34" i="2" a="1"/>
  <c r="C34" i="2" s="1"/>
  <c r="B34" i="2" a="1"/>
  <c r="B34" i="2" s="1"/>
  <c r="A35" i="16" l="1" a="1"/>
  <c r="A35" i="16" s="1"/>
  <c r="C34" i="16" a="1"/>
  <c r="C34" i="16" s="1"/>
  <c r="B34" i="16" a="1"/>
  <c r="B34" i="16" s="1"/>
  <c r="C35" i="2" a="1"/>
  <c r="C35" i="2" s="1"/>
  <c r="B35" i="2" a="1"/>
  <c r="B35" i="2" s="1"/>
  <c r="C35" i="19" a="1"/>
  <c r="C35" i="19" s="1"/>
  <c r="B35" i="19" a="1"/>
  <c r="B35" i="19" s="1"/>
  <c r="A36" i="19" a="1"/>
  <c r="A36" i="19" s="1"/>
  <c r="A36" i="16" l="1" a="1"/>
  <c r="A36" i="16" s="1"/>
  <c r="C35" i="16" a="1"/>
  <c r="C35" i="16" s="1"/>
  <c r="B35" i="16" a="1"/>
  <c r="B35" i="16" s="1"/>
  <c r="C36" i="2" a="1"/>
  <c r="C36" i="2" s="1"/>
  <c r="B36" i="2" a="1"/>
  <c r="B36" i="2" s="1"/>
  <c r="B36" i="19" a="1"/>
  <c r="B36" i="19" s="1"/>
  <c r="A37" i="19" a="1"/>
  <c r="A37" i="19" s="1"/>
  <c r="C36" i="19" a="1"/>
  <c r="C36" i="19" s="1"/>
  <c r="C36" i="16" l="1" a="1"/>
  <c r="C36" i="16" s="1"/>
  <c r="B36" i="16" a="1"/>
  <c r="B36" i="16" s="1"/>
  <c r="A37" i="16" a="1"/>
  <c r="A37" i="16" s="1"/>
  <c r="B37" i="19" a="1"/>
  <c r="B37" i="19" s="1"/>
  <c r="A38" i="19" a="1"/>
  <c r="A38" i="19" s="1"/>
  <c r="C37" i="19" a="1"/>
  <c r="C37" i="19" s="1"/>
  <c r="B37" i="2" a="1"/>
  <c r="B37" i="2" s="1"/>
  <c r="C37" i="2" a="1"/>
  <c r="C37" i="2" s="1"/>
  <c r="A38" i="16" l="1" a="1"/>
  <c r="A38" i="16" s="1"/>
  <c r="C37" i="16" a="1"/>
  <c r="C37" i="16" s="1"/>
  <c r="B37" i="16" a="1"/>
  <c r="B37" i="16" s="1"/>
  <c r="C38" i="2" a="1"/>
  <c r="C38" i="2" s="1"/>
  <c r="B38" i="2" a="1"/>
  <c r="B38" i="2" s="1"/>
  <c r="B38" i="19" a="1"/>
  <c r="B38" i="19" s="1"/>
  <c r="A39" i="19" a="1"/>
  <c r="A39" i="19" s="1"/>
  <c r="C38" i="19" a="1"/>
  <c r="C38" i="19" s="1"/>
  <c r="C38" i="16" l="1" a="1"/>
  <c r="C38" i="16" s="1"/>
  <c r="B38" i="16" a="1"/>
  <c r="B38" i="16" s="1"/>
  <c r="A39" i="16" a="1"/>
  <c r="A39" i="16" s="1"/>
  <c r="C39" i="2" a="1"/>
  <c r="C39" i="2" s="1"/>
  <c r="B39" i="2" a="1"/>
  <c r="B39" i="2" s="1"/>
  <c r="A40" i="19" a="1"/>
  <c r="A40" i="19" s="1"/>
  <c r="C39" i="19" a="1"/>
  <c r="C39" i="19" s="1"/>
  <c r="B39" i="19" a="1"/>
  <c r="B39" i="19" s="1"/>
  <c r="C39" i="16" l="1" a="1"/>
  <c r="C39" i="16" s="1"/>
  <c r="A40" i="16" a="1"/>
  <c r="A40" i="16" s="1"/>
  <c r="B39" i="16" a="1"/>
  <c r="B39" i="16" s="1"/>
  <c r="B40" i="2" a="1"/>
  <c r="B40" i="2" s="1"/>
  <c r="C40" i="2" a="1"/>
  <c r="C40" i="2" s="1"/>
  <c r="A41" i="19" a="1"/>
  <c r="A41" i="19" s="1"/>
  <c r="C40" i="19" a="1"/>
  <c r="C40" i="19" s="1"/>
  <c r="B40" i="19" a="1"/>
  <c r="B40" i="19" s="1"/>
  <c r="B40" i="16" l="1" a="1"/>
  <c r="B40" i="16" s="1"/>
  <c r="C40" i="16" a="1"/>
  <c r="C40" i="16" s="1"/>
  <c r="A41" i="16" a="1"/>
  <c r="A41" i="16" s="1"/>
  <c r="B41" i="2" a="1"/>
  <c r="B41" i="2" s="1"/>
  <c r="C41" i="2" a="1"/>
  <c r="C41" i="2" s="1"/>
  <c r="C41" i="19" a="1"/>
  <c r="C41" i="19" s="1"/>
  <c r="B41" i="19" a="1"/>
  <c r="B41" i="19" s="1"/>
  <c r="A42" i="19" a="1"/>
  <c r="A42" i="19" s="1"/>
  <c r="A42" i="16" l="1" a="1"/>
  <c r="A42" i="16" s="1"/>
  <c r="B41" i="16" a="1"/>
  <c r="B41" i="16" s="1"/>
  <c r="C41" i="16" a="1"/>
  <c r="C41" i="16" s="1"/>
  <c r="C42" i="19" a="1"/>
  <c r="C42" i="19" s="1"/>
  <c r="B42" i="19" a="1"/>
  <c r="B42" i="19" s="1"/>
  <c r="A43" i="19" a="1"/>
  <c r="A43" i="19" s="1"/>
  <c r="B42" i="2" a="1"/>
  <c r="B42" i="2" s="1"/>
  <c r="C42" i="2" a="1"/>
  <c r="C42" i="2" s="1"/>
  <c r="C42" i="16" l="1" a="1"/>
  <c r="C42" i="16" s="1"/>
  <c r="A43" i="16" a="1"/>
  <c r="A43" i="16" s="1"/>
  <c r="B42" i="16" a="1"/>
  <c r="B42" i="16" s="1"/>
  <c r="C43" i="2" a="1"/>
  <c r="C43" i="2" s="1"/>
  <c r="B43" i="2" a="1"/>
  <c r="B43" i="2" s="1"/>
  <c r="C43" i="19" a="1"/>
  <c r="C43" i="19" s="1"/>
  <c r="B43" i="19" a="1"/>
  <c r="B43" i="19" s="1"/>
  <c r="A44" i="19" a="1"/>
  <c r="A44" i="19" s="1"/>
  <c r="A44" i="16" l="1" a="1"/>
  <c r="A44" i="16" s="1"/>
  <c r="B43" i="16" a="1"/>
  <c r="B43" i="16" s="1"/>
  <c r="C43" i="16" a="1"/>
  <c r="C43" i="16" s="1"/>
  <c r="B44" i="19" a="1"/>
  <c r="B44" i="19" s="1"/>
  <c r="A45" i="19" a="1"/>
  <c r="A45" i="19" s="1"/>
  <c r="C44" i="19" a="1"/>
  <c r="C44" i="19" s="1"/>
  <c r="C44" i="2" a="1"/>
  <c r="C44" i="2" s="1"/>
  <c r="B44" i="2" a="1"/>
  <c r="B44" i="2" s="1"/>
  <c r="C44" i="16" l="1" a="1"/>
  <c r="C44" i="16" s="1"/>
  <c r="A45" i="16" a="1"/>
  <c r="A45" i="16" s="1"/>
  <c r="B44" i="16" a="1"/>
  <c r="B44" i="16" s="1"/>
  <c r="B45" i="19" a="1"/>
  <c r="B45" i="19" s="1"/>
  <c r="A46" i="19" a="1"/>
  <c r="A46" i="19" s="1"/>
  <c r="C45" i="19" a="1"/>
  <c r="C45" i="19" s="1"/>
  <c r="B45" i="2" a="1"/>
  <c r="B45" i="2" s="1"/>
  <c r="C45" i="2" a="1"/>
  <c r="C45" i="2" s="1"/>
  <c r="B45" i="16" l="1" a="1"/>
  <c r="B45" i="16" s="1"/>
  <c r="C45" i="16" a="1"/>
  <c r="C45" i="16" s="1"/>
  <c r="A46" i="16" a="1"/>
  <c r="A46" i="16" s="1"/>
  <c r="B46" i="2" a="1"/>
  <c r="B46" i="2" s="1"/>
  <c r="C46" i="2" a="1"/>
  <c r="C46" i="2" s="1"/>
  <c r="B46" i="19" a="1"/>
  <c r="B46" i="19" s="1"/>
  <c r="A47" i="19" a="1"/>
  <c r="A47" i="19" s="1"/>
  <c r="C46" i="19" a="1"/>
  <c r="C46" i="19" s="1"/>
  <c r="A47" i="16" l="1" a="1"/>
  <c r="A47" i="16" s="1"/>
  <c r="B46" i="16" a="1"/>
  <c r="B46" i="16" s="1"/>
  <c r="C46" i="16" a="1"/>
  <c r="C46" i="16" s="1"/>
  <c r="A48" i="19" a="1"/>
  <c r="A48" i="19" s="1"/>
  <c r="C47" i="19" a="1"/>
  <c r="C47" i="19" s="1"/>
  <c r="B47" i="19" a="1"/>
  <c r="B47" i="19" s="1"/>
  <c r="C47" i="2" a="1"/>
  <c r="C47" i="2" s="1"/>
  <c r="B47" i="2" a="1"/>
  <c r="B47" i="2" s="1"/>
  <c r="B47" i="16" l="1" a="1"/>
  <c r="B47" i="16" s="1"/>
  <c r="C47" i="16" a="1"/>
  <c r="C47" i="16" s="1"/>
  <c r="A48" i="16" a="1"/>
  <c r="A48" i="16" s="1"/>
  <c r="C48" i="2" a="1"/>
  <c r="C48" i="2" s="1"/>
  <c r="B48" i="2" a="1"/>
  <c r="B48" i="2" s="1"/>
  <c r="B48" i="19" a="1"/>
  <c r="B48" i="19" s="1"/>
  <c r="A49" i="19" a="1"/>
  <c r="A49" i="19" s="1"/>
  <c r="C48" i="19" a="1"/>
  <c r="C48" i="19" s="1"/>
  <c r="A49" i="16" l="1" a="1"/>
  <c r="A49" i="16" s="1"/>
  <c r="B48" i="16" a="1"/>
  <c r="B48" i="16" s="1"/>
  <c r="C48" i="16" a="1"/>
  <c r="C48" i="16" s="1"/>
  <c r="B49" i="19" a="1"/>
  <c r="B49" i="19" s="1"/>
  <c r="A50" i="19" a="1"/>
  <c r="A50" i="19" s="1"/>
  <c r="C49" i="19" a="1"/>
  <c r="C49" i="19" s="1"/>
  <c r="B49" i="2" a="1"/>
  <c r="B49" i="2" s="1"/>
  <c r="C49" i="2" a="1"/>
  <c r="C49" i="2" s="1"/>
  <c r="B49" i="16" l="1" a="1"/>
  <c r="B49" i="16" s="1"/>
  <c r="C49" i="16" a="1"/>
  <c r="C49" i="16" s="1"/>
  <c r="A50" i="16" a="1"/>
  <c r="A50" i="16" s="1"/>
  <c r="B50" i="2" a="1"/>
  <c r="B50" i="2" s="1"/>
  <c r="C50" i="2" a="1"/>
  <c r="C50" i="2" s="1"/>
  <c r="B50" i="19" a="1"/>
  <c r="B50" i="19" s="1"/>
  <c r="A51" i="19" a="1"/>
  <c r="A51" i="19" s="1"/>
  <c r="C50" i="19" a="1"/>
  <c r="C50" i="19" s="1"/>
  <c r="C50" i="16" l="1" a="1"/>
  <c r="C50" i="16" s="1"/>
  <c r="A51" i="16" a="1"/>
  <c r="A51" i="16" s="1"/>
  <c r="B50" i="16" a="1"/>
  <c r="B50" i="16" s="1"/>
  <c r="C51" i="2" a="1"/>
  <c r="C51" i="2" s="1"/>
  <c r="B51" i="2" a="1"/>
  <c r="B51" i="2" s="1"/>
  <c r="C51" i="19" a="1"/>
  <c r="C51" i="19" s="1"/>
  <c r="B51" i="19" a="1"/>
  <c r="B51" i="19" s="1"/>
  <c r="A52" i="19" a="1"/>
  <c r="A52" i="19" s="1"/>
  <c r="C51" i="16" l="1" a="1"/>
  <c r="C51" i="16" s="1"/>
  <c r="B51" i="16" a="1"/>
  <c r="B51" i="16" s="1"/>
  <c r="A52" i="16" a="1"/>
  <c r="A52" i="16" s="1"/>
  <c r="A53" i="19" a="1"/>
  <c r="A53" i="19" s="1"/>
  <c r="C52" i="19" a="1"/>
  <c r="C52" i="19" s="1"/>
  <c r="B52" i="19" a="1"/>
  <c r="B52" i="19" s="1"/>
  <c r="C52" i="2" a="1"/>
  <c r="C52" i="2" s="1"/>
  <c r="B52" i="2" a="1"/>
  <c r="B52" i="2" s="1"/>
  <c r="A53" i="16" l="1" a="1"/>
  <c r="A53" i="16" s="1"/>
  <c r="C52" i="16" a="1"/>
  <c r="C52" i="16" s="1"/>
  <c r="B52" i="16" a="1"/>
  <c r="B52" i="16" s="1"/>
  <c r="B53" i="2" a="1"/>
  <c r="B53" i="2" s="1"/>
  <c r="C53" i="2" a="1"/>
  <c r="C53" i="2" s="1"/>
  <c r="A54" i="19" a="1"/>
  <c r="A54" i="19" s="1"/>
  <c r="C53" i="19" a="1"/>
  <c r="C53" i="19" s="1"/>
  <c r="B53" i="19" a="1"/>
  <c r="B53" i="19" s="1"/>
  <c r="A54" i="16" l="1" a="1"/>
  <c r="A54" i="16" s="1"/>
  <c r="C53" i="16" a="1"/>
  <c r="C53" i="16" s="1"/>
  <c r="B53" i="16" a="1"/>
  <c r="B53" i="16" s="1"/>
  <c r="A55" i="19" a="1"/>
  <c r="A55" i="19" s="1"/>
  <c r="B54" i="19" a="1"/>
  <c r="B54" i="19" s="1"/>
  <c r="C54" i="19" a="1"/>
  <c r="C54" i="19" s="1"/>
  <c r="B54" i="2" a="1"/>
  <c r="B54" i="2" s="1"/>
  <c r="C54" i="2" a="1"/>
  <c r="C54" i="2" s="1"/>
  <c r="A55" i="16" l="1" a="1"/>
  <c r="A55" i="16" s="1"/>
  <c r="C54" i="16" a="1"/>
  <c r="C54" i="16" s="1"/>
  <c r="B54" i="16" a="1"/>
  <c r="B54" i="16" s="1"/>
  <c r="C55" i="2" a="1"/>
  <c r="C55" i="2" s="1"/>
  <c r="B55" i="2" a="1"/>
  <c r="B55" i="2" s="1"/>
  <c r="C55" i="19" a="1"/>
  <c r="C55" i="19" s="1"/>
  <c r="A56" i="19" a="1"/>
  <c r="A56" i="19" s="1"/>
  <c r="B55" i="19" a="1"/>
  <c r="B55" i="19" s="1"/>
  <c r="C55" i="16" l="1" a="1"/>
  <c r="C55" i="16" s="1"/>
  <c r="A56" i="16" a="1"/>
  <c r="A56" i="16" s="1"/>
  <c r="B55" i="16" a="1"/>
  <c r="B55" i="16" s="1"/>
  <c r="A57" i="19" a="1"/>
  <c r="A57" i="19" s="1"/>
  <c r="B56" i="19" a="1"/>
  <c r="B56" i="19" s="1"/>
  <c r="C56" i="19" a="1"/>
  <c r="C56" i="19" s="1"/>
  <c r="C56" i="2" a="1"/>
  <c r="C56" i="2" s="1"/>
  <c r="B56" i="2" a="1"/>
  <c r="B56" i="2" s="1"/>
  <c r="C56" i="16" l="1" a="1"/>
  <c r="C56" i="16" s="1"/>
  <c r="B56" i="16" a="1"/>
  <c r="B56" i="16" s="1"/>
  <c r="A57" i="16" a="1"/>
  <c r="A57" i="16" s="1"/>
  <c r="C57" i="19" a="1"/>
  <c r="C57" i="19" s="1"/>
  <c r="A58" i="19" a="1"/>
  <c r="A58" i="19" s="1"/>
  <c r="B57" i="19" a="1"/>
  <c r="B57" i="19" s="1"/>
  <c r="B57" i="2" a="1"/>
  <c r="B57" i="2" s="1"/>
  <c r="C57" i="2" a="1"/>
  <c r="C57" i="2" s="1"/>
  <c r="B57" i="16" l="1" a="1"/>
  <c r="B57" i="16" s="1"/>
  <c r="C57" i="16" a="1"/>
  <c r="C57" i="16" s="1"/>
  <c r="A58" i="16" a="1"/>
  <c r="A58" i="16" s="1"/>
  <c r="B58" i="2" a="1"/>
  <c r="B58" i="2" s="1"/>
  <c r="C58" i="2" a="1"/>
  <c r="C58" i="2" s="1"/>
  <c r="A59" i="19" a="1"/>
  <c r="A59" i="19" s="1"/>
  <c r="B58" i="19" a="1"/>
  <c r="B58" i="19" s="1"/>
  <c r="C58" i="19" a="1"/>
  <c r="C58" i="19" s="1"/>
  <c r="B58" i="16" l="1" a="1"/>
  <c r="B58" i="16" s="1"/>
  <c r="A59" i="16" a="1"/>
  <c r="A59" i="16" s="1"/>
  <c r="C58" i="16" a="1"/>
  <c r="C58" i="16" s="1"/>
  <c r="C59" i="19" a="1"/>
  <c r="C59" i="19" s="1"/>
  <c r="A60" i="19" a="1"/>
  <c r="A60" i="19" s="1"/>
  <c r="B59" i="19" a="1"/>
  <c r="B59" i="19" s="1"/>
  <c r="C59" i="2" a="1"/>
  <c r="C59" i="2" s="1"/>
  <c r="B59" i="2" a="1"/>
  <c r="B59" i="2" s="1"/>
  <c r="A60" i="16" l="1" a="1"/>
  <c r="A60" i="16" s="1"/>
  <c r="C59" i="16" a="1"/>
  <c r="C59" i="16" s="1"/>
  <c r="B59" i="16" a="1"/>
  <c r="B59" i="16" s="1"/>
  <c r="C60" i="2" a="1"/>
  <c r="C60" i="2" s="1"/>
  <c r="B60" i="2" a="1"/>
  <c r="B60" i="2" s="1"/>
  <c r="A61" i="19" a="1"/>
  <c r="A61" i="19" s="1"/>
  <c r="B60" i="19" a="1"/>
  <c r="B60" i="19" s="1"/>
  <c r="C60" i="19" a="1"/>
  <c r="C60" i="19" s="1"/>
  <c r="C60" i="16" l="1" a="1"/>
  <c r="C60" i="16" s="1"/>
  <c r="B60" i="16" a="1"/>
  <c r="B60" i="16" s="1"/>
  <c r="A61" i="16" a="1"/>
  <c r="A61" i="16" s="1"/>
  <c r="C61" i="19" a="1"/>
  <c r="C61" i="19" s="1"/>
  <c r="A62" i="19" a="1"/>
  <c r="A62" i="19" s="1"/>
  <c r="B61" i="19" a="1"/>
  <c r="B61" i="19" s="1"/>
  <c r="B61" i="2" a="1"/>
  <c r="B61" i="2" s="1"/>
  <c r="C61" i="2" a="1"/>
  <c r="C61" i="2" s="1"/>
  <c r="B61" i="16" l="1" a="1"/>
  <c r="B61" i="16" s="1"/>
  <c r="A62" i="16" a="1"/>
  <c r="A62" i="16" s="1"/>
  <c r="C61" i="16" a="1"/>
  <c r="C61" i="16" s="1"/>
  <c r="B62" i="2" a="1"/>
  <c r="B62" i="2" s="1"/>
  <c r="C62" i="2" a="1"/>
  <c r="C62" i="2" s="1"/>
  <c r="A63" i="19" a="1"/>
  <c r="A63" i="19" s="1"/>
  <c r="B62" i="19" a="1"/>
  <c r="B62" i="19" s="1"/>
  <c r="C62" i="19" a="1"/>
  <c r="C62" i="19" s="1"/>
  <c r="A63" i="16" l="1" a="1"/>
  <c r="A63" i="16" s="1"/>
  <c r="B62" i="16" a="1"/>
  <c r="B62" i="16" s="1"/>
  <c r="C62" i="16" a="1"/>
  <c r="C62" i="16" s="1"/>
  <c r="C63" i="2" a="1"/>
  <c r="C63" i="2" s="1"/>
  <c r="B63" i="2" a="1"/>
  <c r="B63" i="2" s="1"/>
  <c r="C63" i="19" a="1"/>
  <c r="C63" i="19" s="1"/>
  <c r="A64" i="19" a="1"/>
  <c r="A64" i="19" s="1"/>
  <c r="B63" i="19" a="1"/>
  <c r="B63" i="19" s="1"/>
  <c r="B63" i="16" l="1" a="1"/>
  <c r="B63" i="16" s="1"/>
  <c r="A64" i="16" a="1"/>
  <c r="A64" i="16" s="1"/>
  <c r="C63" i="16" a="1"/>
  <c r="C63" i="16" s="1"/>
  <c r="A65" i="19" a="1"/>
  <c r="A65" i="19" s="1"/>
  <c r="B64" i="19" a="1"/>
  <c r="B64" i="19" s="1"/>
  <c r="C64" i="19" a="1"/>
  <c r="C64" i="19" s="1"/>
  <c r="C64" i="2" a="1"/>
  <c r="C64" i="2" s="1"/>
  <c r="B64" i="2" a="1"/>
  <c r="B64" i="2" s="1"/>
  <c r="B64" i="16" l="1" a="1"/>
  <c r="B64" i="16" s="1"/>
  <c r="A65" i="16" a="1"/>
  <c r="A65" i="16" s="1"/>
  <c r="C64" i="16" a="1"/>
  <c r="C64" i="16" s="1"/>
  <c r="C65" i="19" a="1"/>
  <c r="C65" i="19" s="1"/>
  <c r="A66" i="19" a="1"/>
  <c r="A66" i="19" s="1"/>
  <c r="B65" i="19" a="1"/>
  <c r="B65" i="19" s="1"/>
  <c r="B65" i="2" a="1"/>
  <c r="B65" i="2" s="1"/>
  <c r="C65" i="2" a="1"/>
  <c r="C65" i="2" s="1"/>
  <c r="C65" i="16" l="1" a="1"/>
  <c r="C65" i="16" s="1"/>
  <c r="B65" i="16" a="1"/>
  <c r="B65" i="16" s="1"/>
  <c r="A66" i="16" a="1"/>
  <c r="A66" i="16" s="1"/>
  <c r="B66" i="2" a="1"/>
  <c r="B66" i="2" s="1"/>
  <c r="C66" i="2" a="1"/>
  <c r="C66" i="2" s="1"/>
  <c r="A67" i="19" a="1"/>
  <c r="A67" i="19" s="1"/>
  <c r="B66" i="19" a="1"/>
  <c r="B66" i="19" s="1"/>
  <c r="C66" i="19" a="1"/>
  <c r="C66" i="19" s="1"/>
  <c r="A67" i="16" l="1" a="1"/>
  <c r="A67" i="16" s="1"/>
  <c r="C66" i="16" a="1"/>
  <c r="C66" i="16" s="1"/>
  <c r="B66" i="16" a="1"/>
  <c r="B66" i="16" s="1"/>
  <c r="C67" i="19" a="1"/>
  <c r="C67" i="19" s="1"/>
  <c r="A68" i="19" a="1"/>
  <c r="A68" i="19" s="1"/>
  <c r="B67" i="19" a="1"/>
  <c r="B67" i="19" s="1"/>
  <c r="C67" i="2" a="1"/>
  <c r="C67" i="2" s="1"/>
  <c r="B67" i="2" a="1"/>
  <c r="B67" i="2" s="1"/>
  <c r="C67" i="16" l="1" a="1"/>
  <c r="C67" i="16" s="1"/>
  <c r="A68" i="16" a="1"/>
  <c r="A68" i="16" s="1"/>
  <c r="B67" i="16" a="1"/>
  <c r="B67" i="16" s="1"/>
  <c r="C68" i="2" a="1"/>
  <c r="C68" i="2" s="1"/>
  <c r="B68" i="2" a="1"/>
  <c r="B68" i="2" s="1"/>
  <c r="B68" i="19" a="1"/>
  <c r="B68" i="19" s="1"/>
  <c r="A69" i="19" a="1"/>
  <c r="A69" i="19" s="1"/>
  <c r="C68" i="19" a="1"/>
  <c r="C68" i="19" s="1"/>
  <c r="C68" i="16" l="1" a="1"/>
  <c r="C68" i="16" s="1"/>
  <c r="B68" i="16" a="1"/>
  <c r="B68" i="16" s="1"/>
  <c r="A69" i="16" a="1"/>
  <c r="A69" i="16" s="1"/>
  <c r="B69" i="2" a="1"/>
  <c r="B69" i="2" s="1"/>
  <c r="C69" i="2" a="1"/>
  <c r="C69" i="2" s="1"/>
  <c r="A70" i="19" a="1"/>
  <c r="A70" i="19" s="1"/>
  <c r="C69" i="19" a="1"/>
  <c r="C69" i="19" s="1"/>
  <c r="B69" i="19" a="1"/>
  <c r="B69" i="19" s="1"/>
  <c r="A70" i="16" l="1" a="1"/>
  <c r="A70" i="16" s="1"/>
  <c r="C69" i="16" a="1"/>
  <c r="C69" i="16" s="1"/>
  <c r="B69" i="16" a="1"/>
  <c r="B69" i="16" s="1"/>
  <c r="B70" i="19" a="1"/>
  <c r="B70" i="19" s="1"/>
  <c r="A71" i="19" a="1"/>
  <c r="A71" i="19" s="1"/>
  <c r="C70" i="19" a="1"/>
  <c r="C70" i="19" s="1"/>
  <c r="B70" i="2" a="1"/>
  <c r="B70" i="2" s="1"/>
  <c r="C70" i="2" a="1"/>
  <c r="C70" i="2" s="1"/>
  <c r="A71" i="16" l="1" a="1"/>
  <c r="A71" i="16" s="1"/>
  <c r="C70" i="16" a="1"/>
  <c r="C70" i="16" s="1"/>
  <c r="B70" i="16" a="1"/>
  <c r="B70" i="16" s="1"/>
  <c r="B71" i="19" a="1"/>
  <c r="B71" i="19" s="1"/>
  <c r="A72" i="19" a="1"/>
  <c r="A72" i="19" s="1"/>
  <c r="C71" i="19" a="1"/>
  <c r="C71" i="19" s="1"/>
  <c r="C71" i="2" a="1"/>
  <c r="C71" i="2" s="1"/>
  <c r="B71" i="2" a="1"/>
  <c r="B71" i="2" s="1"/>
  <c r="C71" i="16" l="1" a="1"/>
  <c r="C71" i="16" s="1"/>
  <c r="B71" i="16" a="1"/>
  <c r="B71" i="16" s="1"/>
  <c r="A72" i="16" a="1"/>
  <c r="A72" i="16" s="1"/>
  <c r="C72" i="2" a="1"/>
  <c r="C72" i="2" s="1"/>
  <c r="B72" i="2" a="1"/>
  <c r="B72" i="2" s="1"/>
  <c r="B72" i="19" a="1"/>
  <c r="B72" i="19" s="1"/>
  <c r="C72" i="19" a="1"/>
  <c r="C72" i="19" s="1"/>
  <c r="A73" i="19" a="1"/>
  <c r="A73" i="19" s="1"/>
  <c r="A73" i="16" l="1" a="1"/>
  <c r="A73" i="16" s="1"/>
  <c r="B72" i="16" a="1"/>
  <c r="B72" i="16" s="1"/>
  <c r="C72" i="16" a="1"/>
  <c r="C72" i="16" s="1"/>
  <c r="C73" i="19" a="1"/>
  <c r="C73" i="19" s="1"/>
  <c r="B73" i="19" a="1"/>
  <c r="B73" i="19" s="1"/>
  <c r="A74" i="19" a="1"/>
  <c r="A74" i="19" s="1"/>
  <c r="B73" i="2" a="1"/>
  <c r="B73" i="2" s="1"/>
  <c r="C73" i="2" a="1"/>
  <c r="C73" i="2" s="1"/>
  <c r="B73" i="16" l="1" a="1"/>
  <c r="B73" i="16" s="1"/>
  <c r="A74" i="16" a="1"/>
  <c r="A74" i="16" s="1"/>
  <c r="C73" i="16" a="1"/>
  <c r="C73" i="16" s="1"/>
  <c r="B74" i="2" a="1"/>
  <c r="B74" i="2" s="1"/>
  <c r="C74" i="2" a="1"/>
  <c r="C74" i="2" s="1"/>
  <c r="A75" i="19" a="1"/>
  <c r="A75" i="19" s="1"/>
  <c r="C74" i="19" a="1"/>
  <c r="C74" i="19" s="1"/>
  <c r="B74" i="19" a="1"/>
  <c r="B74" i="19" s="1"/>
  <c r="B74" i="16" l="1" a="1"/>
  <c r="B74" i="16" s="1"/>
  <c r="A75" i="16" a="1"/>
  <c r="A75" i="16" s="1"/>
  <c r="C74" i="16" a="1"/>
  <c r="C74" i="16" s="1"/>
  <c r="A76" i="19" a="1"/>
  <c r="A76" i="19" s="1"/>
  <c r="C75" i="19" a="1"/>
  <c r="C75" i="19" s="1"/>
  <c r="B75" i="19" a="1"/>
  <c r="B75" i="19" s="1"/>
  <c r="C75" i="2" a="1"/>
  <c r="C75" i="2" s="1"/>
  <c r="B75" i="2" a="1"/>
  <c r="B75" i="2" s="1"/>
  <c r="C75" i="16" l="1" a="1"/>
  <c r="C75" i="16" s="1"/>
  <c r="A76" i="16" a="1"/>
  <c r="A76" i="16" s="1"/>
  <c r="B75" i="16" a="1"/>
  <c r="B75" i="16" s="1"/>
  <c r="C76" i="2" a="1"/>
  <c r="C76" i="2" s="1"/>
  <c r="B76" i="2" a="1"/>
  <c r="B76" i="2" s="1"/>
  <c r="A77" i="19" a="1"/>
  <c r="A77" i="19" s="1"/>
  <c r="C76" i="19" a="1"/>
  <c r="C76" i="19" s="1"/>
  <c r="B76" i="19" a="1"/>
  <c r="B76" i="19" s="1"/>
  <c r="A77" i="16" l="1" a="1"/>
  <c r="A77" i="16" s="1"/>
  <c r="B76" i="16" a="1"/>
  <c r="B76" i="16" s="1"/>
  <c r="C76" i="16" a="1"/>
  <c r="C76" i="16" s="1"/>
  <c r="A78" i="19" a="1"/>
  <c r="A78" i="19" s="1"/>
  <c r="C77" i="19" a="1"/>
  <c r="C77" i="19" s="1"/>
  <c r="B77" i="19" a="1"/>
  <c r="B77" i="19" s="1"/>
  <c r="B77" i="2" a="1"/>
  <c r="B77" i="2" s="1"/>
  <c r="C77" i="2" a="1"/>
  <c r="C77" i="2" s="1"/>
  <c r="A78" i="16" l="1" a="1"/>
  <c r="A78" i="16" s="1"/>
  <c r="B77" i="16" a="1"/>
  <c r="B77" i="16" s="1"/>
  <c r="C77" i="16" a="1"/>
  <c r="C77" i="16" s="1"/>
  <c r="B78" i="2" a="1"/>
  <c r="B78" i="2" s="1"/>
  <c r="C78" i="2" a="1"/>
  <c r="C78" i="2" s="1"/>
  <c r="B78" i="19" a="1"/>
  <c r="B78" i="19" s="1"/>
  <c r="A79" i="19" a="1"/>
  <c r="A79" i="19" s="1"/>
  <c r="C78" i="19" a="1"/>
  <c r="C78" i="19" s="1"/>
  <c r="A79" i="16" l="1" a="1"/>
  <c r="A79" i="16" s="1"/>
  <c r="B78" i="16" a="1"/>
  <c r="B78" i="16" s="1"/>
  <c r="C78" i="16" a="1"/>
  <c r="C78" i="16" s="1"/>
  <c r="B79" i="19" a="1"/>
  <c r="B79" i="19" s="1"/>
  <c r="A80" i="19" a="1"/>
  <c r="A80" i="19" s="1"/>
  <c r="C79" i="19" a="1"/>
  <c r="C79" i="19" s="1"/>
  <c r="C79" i="2" a="1"/>
  <c r="C79" i="2" s="1"/>
  <c r="B79" i="2" a="1"/>
  <c r="B79" i="2" s="1"/>
  <c r="A80" i="16" l="1" a="1"/>
  <c r="A80" i="16" s="1"/>
  <c r="B79" i="16" a="1"/>
  <c r="B79" i="16" s="1"/>
  <c r="C79" i="16" a="1"/>
  <c r="C79" i="16" s="1"/>
  <c r="B80" i="19" a="1"/>
  <c r="B80" i="19" s="1"/>
  <c r="A81" i="19" a="1"/>
  <c r="A81" i="19" s="1"/>
  <c r="C80" i="19" a="1"/>
  <c r="C80" i="19" s="1"/>
  <c r="C80" i="2" a="1"/>
  <c r="C80" i="2" s="1"/>
  <c r="B80" i="2" a="1"/>
  <c r="B80" i="2" s="1"/>
  <c r="C80" i="16" l="1" a="1"/>
  <c r="C80" i="16" s="1"/>
  <c r="A81" i="16" a="1"/>
  <c r="A81" i="16" s="1"/>
  <c r="B80" i="16" a="1"/>
  <c r="B80" i="16" s="1"/>
  <c r="C81" i="19" a="1"/>
  <c r="C81" i="19" s="1"/>
  <c r="B81" i="19" a="1"/>
  <c r="B81" i="19" s="1"/>
  <c r="A82" i="19" a="1"/>
  <c r="A82" i="19" s="1"/>
  <c r="B81" i="2" a="1"/>
  <c r="B81" i="2" s="1"/>
  <c r="C81" i="2" a="1"/>
  <c r="C81" i="2" s="1"/>
  <c r="C81" i="16" l="1" a="1"/>
  <c r="C81" i="16" s="1"/>
  <c r="A82" i="16" a="1"/>
  <c r="A82" i="16" s="1"/>
  <c r="B81" i="16" a="1"/>
  <c r="B81" i="16" s="1"/>
  <c r="B82" i="2" a="1"/>
  <c r="B82" i="2" s="1"/>
  <c r="C82" i="2" a="1"/>
  <c r="C82" i="2" s="1"/>
  <c r="A83" i="19" a="1"/>
  <c r="A83" i="19" s="1"/>
  <c r="C82" i="19" a="1"/>
  <c r="C82" i="19" s="1"/>
  <c r="B82" i="19" a="1"/>
  <c r="B82" i="19" s="1"/>
  <c r="A83" i="16" l="1" a="1"/>
  <c r="A83" i="16" s="1"/>
  <c r="B82" i="16" a="1"/>
  <c r="B82" i="16" s="1"/>
  <c r="C82" i="16" a="1"/>
  <c r="C82" i="16" s="1"/>
  <c r="C83" i="2" a="1"/>
  <c r="C83" i="2" s="1"/>
  <c r="B83" i="2" a="1"/>
  <c r="B83" i="2" s="1"/>
  <c r="A84" i="19" a="1"/>
  <c r="A84" i="19" s="1"/>
  <c r="C83" i="19" a="1"/>
  <c r="C83" i="19" s="1"/>
  <c r="B83" i="19" a="1"/>
  <c r="B83" i="19" s="1"/>
  <c r="C83" i="16" l="1" a="1"/>
  <c r="C83" i="16" s="1"/>
  <c r="A84" i="16" a="1"/>
  <c r="A84" i="16" s="1"/>
  <c r="B83" i="16" a="1"/>
  <c r="B83" i="16" s="1"/>
  <c r="A85" i="19" a="1"/>
  <c r="A85" i="19" s="1"/>
  <c r="C84" i="19" a="1"/>
  <c r="C84" i="19" s="1"/>
  <c r="B84" i="19" a="1"/>
  <c r="B84" i="19" s="1"/>
  <c r="C84" i="2" a="1"/>
  <c r="C84" i="2" s="1"/>
  <c r="B84" i="2" a="1"/>
  <c r="B84" i="2" s="1"/>
  <c r="C84" i="16" l="1" a="1"/>
  <c r="C84" i="16" s="1"/>
  <c r="A85" i="16" a="1"/>
  <c r="A85" i="16" s="1"/>
  <c r="B84" i="16" a="1"/>
  <c r="B84" i="16" s="1"/>
  <c r="A86" i="19" a="1"/>
  <c r="A86" i="19" s="1"/>
  <c r="C85" i="19" a="1"/>
  <c r="C85" i="19" s="1"/>
  <c r="B85" i="19" a="1"/>
  <c r="B85" i="19" s="1"/>
  <c r="B85" i="2" a="1"/>
  <c r="B85" i="2" s="1"/>
  <c r="C85" i="2" a="1"/>
  <c r="C85" i="2" s="1"/>
  <c r="B85" i="16" l="1" a="1"/>
  <c r="B85" i="16" s="1"/>
  <c r="C85" i="16" a="1"/>
  <c r="C85" i="16" s="1"/>
  <c r="A86" i="16" a="1"/>
  <c r="A86" i="16" s="1"/>
  <c r="B86" i="2" a="1"/>
  <c r="B86" i="2" s="1"/>
  <c r="C86" i="2" a="1"/>
  <c r="C86" i="2" s="1"/>
  <c r="B86" i="19" a="1"/>
  <c r="B86" i="19" s="1"/>
  <c r="A87" i="19" a="1"/>
  <c r="A87" i="19" s="1"/>
  <c r="C86" i="19" a="1"/>
  <c r="C86" i="19" s="1"/>
  <c r="C86" i="16" l="1" a="1"/>
  <c r="C86" i="16" s="1"/>
  <c r="A87" i="16" a="1"/>
  <c r="A87" i="16" s="1"/>
  <c r="B86" i="16" a="1"/>
  <c r="B86" i="16" s="1"/>
  <c r="C87" i="2" a="1"/>
  <c r="C87" i="2" s="1"/>
  <c r="B87" i="2" a="1"/>
  <c r="B87" i="2" s="1"/>
  <c r="B87" i="19" a="1"/>
  <c r="B87" i="19" s="1"/>
  <c r="A88" i="19" a="1"/>
  <c r="A88" i="19" s="1"/>
  <c r="C87" i="19" a="1"/>
  <c r="C87" i="19" s="1"/>
  <c r="C87" i="16" l="1" a="1"/>
  <c r="C87" i="16" s="1"/>
  <c r="B87" i="16" a="1"/>
  <c r="B87" i="16" s="1"/>
  <c r="A88" i="16" a="1"/>
  <c r="A88" i="16" s="1"/>
  <c r="B88" i="19" a="1"/>
  <c r="B88" i="19" s="1"/>
  <c r="A89" i="19" a="1"/>
  <c r="A89" i="19" s="1"/>
  <c r="C88" i="19" a="1"/>
  <c r="C88" i="19" s="1"/>
  <c r="C88" i="2" a="1"/>
  <c r="C88" i="2" s="1"/>
  <c r="B88" i="2" a="1"/>
  <c r="B88" i="2" s="1"/>
  <c r="A89" i="16" l="1" a="1"/>
  <c r="A89" i="16" s="1"/>
  <c r="B88" i="16" a="1"/>
  <c r="B88" i="16" s="1"/>
  <c r="C88" i="16" a="1"/>
  <c r="C88" i="16" s="1"/>
  <c r="B89" i="2" a="1"/>
  <c r="B89" i="2" s="1"/>
  <c r="C89" i="2" a="1"/>
  <c r="C89" i="2" s="1"/>
  <c r="C89" i="19" a="1"/>
  <c r="C89" i="19" s="1"/>
  <c r="B89" i="19" a="1"/>
  <c r="B89" i="19" s="1"/>
  <c r="A90" i="19" a="1"/>
  <c r="A90" i="19" s="1"/>
  <c r="C89" i="16" l="1" a="1"/>
  <c r="C89" i="16" s="1"/>
  <c r="B89" i="16" a="1"/>
  <c r="B89" i="16" s="1"/>
  <c r="A90" i="16" a="1"/>
  <c r="A90" i="16" s="1"/>
  <c r="A91" i="19" a="1"/>
  <c r="A91" i="19" s="1"/>
  <c r="C90" i="19" a="1"/>
  <c r="C90" i="19" s="1"/>
  <c r="B90" i="19" a="1"/>
  <c r="B90" i="19" s="1"/>
  <c r="B90" i="2" a="1"/>
  <c r="B90" i="2" s="1"/>
  <c r="C90" i="2" a="1"/>
  <c r="C90" i="2" s="1"/>
  <c r="B90" i="16" l="1" a="1"/>
  <c r="B90" i="16" s="1"/>
  <c r="C90" i="16" a="1"/>
  <c r="C90" i="16" s="1"/>
  <c r="A91" i="16" a="1"/>
  <c r="A91" i="16" s="1"/>
  <c r="A92" i="19" a="1"/>
  <c r="A92" i="19" s="1"/>
  <c r="C91" i="19" a="1"/>
  <c r="C91" i="19" s="1"/>
  <c r="B91" i="19" a="1"/>
  <c r="B91" i="19" s="1"/>
  <c r="C91" i="2" a="1"/>
  <c r="C91" i="2" s="1"/>
  <c r="B91" i="2" a="1"/>
  <c r="B91" i="2" s="1"/>
  <c r="C91" i="16" l="1" a="1"/>
  <c r="C91" i="16" s="1"/>
  <c r="B91" i="16" a="1"/>
  <c r="B91" i="16" s="1"/>
  <c r="A92" i="16" a="1"/>
  <c r="A92" i="16" s="1"/>
  <c r="A93" i="19" a="1"/>
  <c r="A93" i="19" s="1"/>
  <c r="C92" i="19" a="1"/>
  <c r="C92" i="19" s="1"/>
  <c r="B92" i="19" a="1"/>
  <c r="B92" i="19" s="1"/>
  <c r="C92" i="2" a="1"/>
  <c r="C92" i="2" s="1"/>
  <c r="B92" i="2" a="1"/>
  <c r="B92" i="2" s="1"/>
  <c r="B92" i="16" l="1" a="1"/>
  <c r="B92" i="16" s="1"/>
  <c r="C92" i="16" a="1"/>
  <c r="C92" i="16" s="1"/>
  <c r="A93" i="16" a="1"/>
  <c r="A93" i="16" s="1"/>
  <c r="B93" i="2" a="1"/>
  <c r="B93" i="2" s="1"/>
  <c r="C93" i="2" a="1"/>
  <c r="C93" i="2" s="1"/>
  <c r="A94" i="19" a="1"/>
  <c r="A94" i="19" s="1"/>
  <c r="C93" i="19" a="1"/>
  <c r="C93" i="19" s="1"/>
  <c r="B93" i="19" a="1"/>
  <c r="B93" i="19" s="1"/>
  <c r="C93" i="16" l="1" a="1"/>
  <c r="C93" i="16" s="1"/>
  <c r="B93" i="16" a="1"/>
  <c r="B93" i="16" s="1"/>
  <c r="A94" i="16" a="1"/>
  <c r="A94" i="16" s="1"/>
  <c r="B94" i="19" a="1"/>
  <c r="B94" i="19" s="1"/>
  <c r="A95" i="19" a="1"/>
  <c r="A95" i="19" s="1"/>
  <c r="C94" i="19" a="1"/>
  <c r="C94" i="19" s="1"/>
  <c r="B94" i="2" a="1"/>
  <c r="B94" i="2" s="1"/>
  <c r="C94" i="2" a="1"/>
  <c r="C94" i="2" s="1"/>
  <c r="A95" i="16" l="1" a="1"/>
  <c r="A95" i="16" s="1"/>
  <c r="C94" i="16" a="1"/>
  <c r="C94" i="16" s="1"/>
  <c r="B94" i="16" a="1"/>
  <c r="B94" i="16" s="1"/>
  <c r="B95" i="19" a="1"/>
  <c r="B95" i="19" s="1"/>
  <c r="A96" i="19" a="1"/>
  <c r="A96" i="19" s="1"/>
  <c r="C95" i="19" a="1"/>
  <c r="C95" i="19" s="1"/>
  <c r="C95" i="2" a="1"/>
  <c r="C95" i="2" s="1"/>
  <c r="B95" i="2" a="1"/>
  <c r="B95" i="2" s="1"/>
  <c r="C95" i="16" l="1" a="1"/>
  <c r="C95" i="16" s="1"/>
  <c r="B95" i="16" a="1"/>
  <c r="B95" i="16" s="1"/>
  <c r="A96" i="16" a="1"/>
  <c r="A96" i="16" s="1"/>
  <c r="C96" i="2" a="1"/>
  <c r="C96" i="2" s="1"/>
  <c r="B96" i="2" a="1"/>
  <c r="B96" i="2" s="1"/>
  <c r="B96" i="19" a="1"/>
  <c r="B96" i="19" s="1"/>
  <c r="A97" i="19" a="1"/>
  <c r="A97" i="19" s="1"/>
  <c r="C96" i="19" a="1"/>
  <c r="C96" i="19" s="1"/>
  <c r="B96" i="16" l="1" a="1"/>
  <c r="B96" i="16" s="1"/>
  <c r="A97" i="16" a="1"/>
  <c r="A97" i="16" s="1"/>
  <c r="C96" i="16" a="1"/>
  <c r="C96" i="16" s="1"/>
  <c r="C97" i="19" a="1"/>
  <c r="C97" i="19" s="1"/>
  <c r="B97" i="19" a="1"/>
  <c r="B97" i="19" s="1"/>
  <c r="A98" i="19" a="1"/>
  <c r="A98" i="19" s="1"/>
  <c r="B97" i="2" a="1"/>
  <c r="B97" i="2" s="1"/>
  <c r="C97" i="2" a="1"/>
  <c r="C97" i="2" s="1"/>
  <c r="A98" i="16" l="1" a="1"/>
  <c r="A98" i="16" s="1"/>
  <c r="B97" i="16" a="1"/>
  <c r="B97" i="16" s="1"/>
  <c r="C97" i="16" a="1"/>
  <c r="C97" i="16" s="1"/>
  <c r="A99" i="19" a="1"/>
  <c r="A99" i="19" s="1"/>
  <c r="C98" i="19" a="1"/>
  <c r="C98" i="19" s="1"/>
  <c r="B98" i="19" a="1"/>
  <c r="B98" i="19" s="1"/>
  <c r="B98" i="2" a="1"/>
  <c r="B98" i="2" s="1"/>
  <c r="C98" i="2" a="1"/>
  <c r="C98" i="2" s="1"/>
  <c r="A99" i="16" l="1" a="1"/>
  <c r="A99" i="16" s="1"/>
  <c r="B98" i="16" a="1"/>
  <c r="B98" i="16" s="1"/>
  <c r="C98" i="16" a="1"/>
  <c r="C98" i="16" s="1"/>
  <c r="C99" i="2" a="1"/>
  <c r="C99" i="2" s="1"/>
  <c r="B99" i="2" a="1"/>
  <c r="B99" i="2" s="1"/>
  <c r="A100" i="19" a="1"/>
  <c r="A100" i="19" s="1"/>
  <c r="C99" i="19" a="1"/>
  <c r="C99" i="19" s="1"/>
  <c r="B99" i="19" a="1"/>
  <c r="B99" i="19" s="1"/>
  <c r="A100" i="16" l="1" a="1"/>
  <c r="A100" i="16" s="1"/>
  <c r="B99" i="16" a="1"/>
  <c r="B99" i="16" s="1"/>
  <c r="C99" i="16" a="1"/>
  <c r="C99" i="16" s="1"/>
  <c r="A101" i="19" a="1"/>
  <c r="A101" i="19" s="1"/>
  <c r="C100" i="19" a="1"/>
  <c r="C100" i="19" s="1"/>
  <c r="B100" i="19" a="1"/>
  <c r="B100" i="19" s="1"/>
  <c r="C100" i="2" a="1"/>
  <c r="C100" i="2" s="1"/>
  <c r="B100" i="2" a="1"/>
  <c r="B100" i="2" s="1"/>
  <c r="A101" i="16" l="1" a="1"/>
  <c r="A101" i="16" s="1"/>
  <c r="B100" i="16" a="1"/>
  <c r="B100" i="16" s="1"/>
  <c r="C100" i="16" a="1"/>
  <c r="C100" i="16" s="1"/>
  <c r="B101" i="2" a="1"/>
  <c r="B101" i="2" s="1"/>
  <c r="C101" i="2" a="1"/>
  <c r="C101" i="2" s="1"/>
  <c r="A102" i="19" a="1"/>
  <c r="A102" i="19" s="1"/>
  <c r="C101" i="19" a="1"/>
  <c r="C101" i="19" s="1"/>
  <c r="B101" i="19" a="1"/>
  <c r="B101" i="19" s="1"/>
  <c r="A102" i="16" l="1" a="1"/>
  <c r="A102" i="16" s="1"/>
  <c r="B101" i="16" a="1"/>
  <c r="B101" i="16" s="1"/>
  <c r="C101" i="16" a="1"/>
  <c r="C101" i="16" s="1"/>
  <c r="B102" i="19" a="1"/>
  <c r="B102" i="19" s="1"/>
  <c r="A103" i="19" a="1"/>
  <c r="A103" i="19" s="1"/>
  <c r="C102" i="19" a="1"/>
  <c r="C102" i="19" s="1"/>
  <c r="B102" i="2" a="1"/>
  <c r="B102" i="2" s="1"/>
  <c r="C102" i="2" a="1"/>
  <c r="C102" i="2" s="1"/>
  <c r="B102" i="16" l="1" a="1"/>
  <c r="B102" i="16" s="1"/>
  <c r="C102" i="16" a="1"/>
  <c r="C102" i="16" s="1"/>
  <c r="A103" i="16" a="1"/>
  <c r="A103" i="16" s="1"/>
  <c r="C103" i="2" a="1"/>
  <c r="C103" i="2" s="1"/>
  <c r="B103" i="2" a="1"/>
  <c r="B103" i="2" s="1"/>
  <c r="B103" i="19" a="1"/>
  <c r="B103" i="19" s="1"/>
  <c r="A104" i="19" a="1"/>
  <c r="A104" i="19" s="1"/>
  <c r="C103" i="19" a="1"/>
  <c r="C103" i="19" s="1"/>
  <c r="C103" i="16" l="1" a="1"/>
  <c r="C103" i="16" s="1"/>
  <c r="A104" i="16" a="1"/>
  <c r="A104" i="16" s="1"/>
  <c r="B103" i="16" a="1"/>
  <c r="B103" i="16" s="1"/>
  <c r="B104" i="19" a="1"/>
  <c r="B104" i="19" s="1"/>
  <c r="C104" i="19" a="1"/>
  <c r="C104" i="19" s="1"/>
  <c r="A105" i="19" a="1"/>
  <c r="A105" i="19" s="1"/>
  <c r="C104" i="2" a="1"/>
  <c r="C104" i="2" s="1"/>
  <c r="B104" i="2" a="1"/>
  <c r="B104" i="2" s="1"/>
  <c r="C104" i="16" l="1" a="1"/>
  <c r="C104" i="16" s="1"/>
  <c r="A105" i="16" a="1"/>
  <c r="A105" i="16" s="1"/>
  <c r="B104" i="16" a="1"/>
  <c r="B104" i="16" s="1"/>
  <c r="C105" i="19" a="1"/>
  <c r="C105" i="19" s="1"/>
  <c r="B105" i="19" a="1"/>
  <c r="B105" i="19" s="1"/>
  <c r="A106" i="19" a="1"/>
  <c r="A106" i="19" s="1"/>
  <c r="B105" i="2" a="1"/>
  <c r="B105" i="2" s="1"/>
  <c r="C105" i="2" a="1"/>
  <c r="C105" i="2" s="1"/>
  <c r="B105" i="16" l="1" a="1"/>
  <c r="B105" i="16" s="1"/>
  <c r="C105" i="16" a="1"/>
  <c r="C105" i="16" s="1"/>
  <c r="A106" i="16" a="1"/>
  <c r="A106" i="16" s="1"/>
  <c r="B106" i="2" a="1"/>
  <c r="B106" i="2" s="1"/>
  <c r="C106" i="2" a="1"/>
  <c r="C106" i="2" s="1"/>
  <c r="A107" i="19" a="1"/>
  <c r="A107" i="19" s="1"/>
  <c r="C106" i="19" a="1"/>
  <c r="C106" i="19" s="1"/>
  <c r="B106" i="19" a="1"/>
  <c r="B106" i="19" s="1"/>
  <c r="B106" i="16" l="1" a="1"/>
  <c r="B106" i="16" s="1"/>
  <c r="C106" i="16" a="1"/>
  <c r="C106" i="16" s="1"/>
  <c r="A107" i="16" a="1"/>
  <c r="A107" i="16" s="1"/>
  <c r="C107" i="2" a="1"/>
  <c r="C107" i="2" s="1"/>
  <c r="B107" i="2" a="1"/>
  <c r="B107" i="2" s="1"/>
  <c r="A108" i="19" a="1"/>
  <c r="A108" i="19" s="1"/>
  <c r="C107" i="19" a="1"/>
  <c r="C107" i="19" s="1"/>
  <c r="B107" i="19" a="1"/>
  <c r="B107" i="19" s="1"/>
  <c r="A108" i="16" l="1" a="1"/>
  <c r="A108" i="16" s="1"/>
  <c r="B107" i="16" a="1"/>
  <c r="B107" i="16" s="1"/>
  <c r="C107" i="16" a="1"/>
  <c r="C107" i="16" s="1"/>
  <c r="A109" i="19" a="1"/>
  <c r="A109" i="19" s="1"/>
  <c r="C108" i="19" a="1"/>
  <c r="C108" i="19" s="1"/>
  <c r="B108" i="19" a="1"/>
  <c r="B108" i="19" s="1"/>
  <c r="C108" i="2" a="1"/>
  <c r="C108" i="2" s="1"/>
  <c r="B108" i="2" a="1"/>
  <c r="B108" i="2" s="1"/>
  <c r="C108" i="16" l="1" a="1"/>
  <c r="C108" i="16" s="1"/>
  <c r="A109" i="16" a="1"/>
  <c r="A109" i="16" s="1"/>
  <c r="B108" i="16" a="1"/>
  <c r="B108" i="16" s="1"/>
  <c r="B109" i="2" a="1"/>
  <c r="B109" i="2" s="1"/>
  <c r="C109" i="2" a="1"/>
  <c r="C109" i="2" s="1"/>
  <c r="A110" i="19" a="1"/>
  <c r="A110" i="19" s="1"/>
  <c r="C109" i="19" a="1"/>
  <c r="C109" i="19" s="1"/>
  <c r="B109" i="19" a="1"/>
  <c r="B109" i="19" s="1"/>
  <c r="B109" i="16" l="1" a="1"/>
  <c r="B109" i="16" s="1"/>
  <c r="C109" i="16" a="1"/>
  <c r="C109" i="16" s="1"/>
  <c r="A110" i="16" a="1"/>
  <c r="A110" i="16" s="1"/>
  <c r="B110" i="19" a="1"/>
  <c r="B110" i="19" s="1"/>
  <c r="A111" i="19" a="1"/>
  <c r="A111" i="19" s="1"/>
  <c r="C110" i="19" a="1"/>
  <c r="C110" i="19" s="1"/>
  <c r="B110" i="2" a="1"/>
  <c r="B110" i="2" s="1"/>
  <c r="C110" i="2" a="1"/>
  <c r="C110" i="2" s="1"/>
  <c r="A111" i="16" l="1" a="1"/>
  <c r="A111" i="16" s="1"/>
  <c r="B110" i="16" a="1"/>
  <c r="B110" i="16" s="1"/>
  <c r="C110" i="16" a="1"/>
  <c r="C110" i="16" s="1"/>
  <c r="C111" i="2" a="1"/>
  <c r="C111" i="2" s="1"/>
  <c r="B111" i="2" a="1"/>
  <c r="B111" i="2" s="1"/>
  <c r="B111" i="19" a="1"/>
  <c r="B111" i="19" s="1"/>
  <c r="A112" i="19" a="1"/>
  <c r="A112" i="19" s="1"/>
  <c r="C111" i="19" a="1"/>
  <c r="C111" i="19" s="1"/>
  <c r="A112" i="16" l="1" a="1"/>
  <c r="A112" i="16" s="1"/>
  <c r="B111" i="16" a="1"/>
  <c r="B111" i="16" s="1"/>
  <c r="C111" i="16" a="1"/>
  <c r="C111" i="16" s="1"/>
  <c r="C112" i="2" a="1"/>
  <c r="C112" i="2" s="1"/>
  <c r="B112" i="2" a="1"/>
  <c r="B112" i="2" s="1"/>
  <c r="B112" i="19" a="1"/>
  <c r="B112" i="19" s="1"/>
  <c r="A113" i="19" a="1"/>
  <c r="A113" i="19" s="1"/>
  <c r="C112" i="19" a="1"/>
  <c r="C112" i="19" s="1"/>
  <c r="C112" i="16" l="1" a="1"/>
  <c r="C112" i="16" s="1"/>
  <c r="A113" i="16" a="1"/>
  <c r="A113" i="16" s="1"/>
  <c r="B112" i="16" a="1"/>
  <c r="B112" i="16" s="1"/>
  <c r="C113" i="19" a="1"/>
  <c r="C113" i="19" s="1"/>
  <c r="B113" i="19" a="1"/>
  <c r="B113" i="19" s="1"/>
  <c r="A114" i="19" a="1"/>
  <c r="A114" i="19" s="1"/>
  <c r="B113" i="2" a="1"/>
  <c r="B113" i="2" s="1"/>
  <c r="C113" i="2" a="1"/>
  <c r="C113" i="2" s="1"/>
  <c r="A114" i="16" l="1" a="1"/>
  <c r="A114" i="16" s="1"/>
  <c r="B113" i="16" a="1"/>
  <c r="B113" i="16" s="1"/>
  <c r="C113" i="16" a="1"/>
  <c r="C113" i="16" s="1"/>
  <c r="B114" i="2" a="1"/>
  <c r="B114" i="2" s="1"/>
  <c r="C114" i="2" a="1"/>
  <c r="C114" i="2" s="1"/>
  <c r="A115" i="19" a="1"/>
  <c r="A115" i="19" s="1"/>
  <c r="C114" i="19" a="1"/>
  <c r="C114" i="19" s="1"/>
  <c r="B114" i="19" a="1"/>
  <c r="B114" i="19" s="1"/>
  <c r="C114" i="16" l="1" a="1"/>
  <c r="C114" i="16" s="1"/>
  <c r="A115" i="16" a="1"/>
  <c r="A115" i="16" s="1"/>
  <c r="B114" i="16" a="1"/>
  <c r="B114" i="16" s="1"/>
  <c r="A116" i="19" a="1"/>
  <c r="A116" i="19" s="1"/>
  <c r="C115" i="19" a="1"/>
  <c r="C115" i="19" s="1"/>
  <c r="B115" i="19" a="1"/>
  <c r="B115" i="19" s="1"/>
  <c r="C115" i="2" a="1"/>
  <c r="C115" i="2" s="1"/>
  <c r="B115" i="2" a="1"/>
  <c r="B115" i="2" s="1"/>
  <c r="B115" i="16" l="1" a="1"/>
  <c r="B115" i="16" s="1"/>
  <c r="C115" i="16" a="1"/>
  <c r="C115" i="16" s="1"/>
  <c r="A116" i="16" a="1"/>
  <c r="A116" i="16" s="1"/>
  <c r="C116" i="2" a="1"/>
  <c r="C116" i="2" s="1"/>
  <c r="B116" i="2" a="1"/>
  <c r="B116" i="2" s="1"/>
  <c r="A117" i="19" a="1"/>
  <c r="A117" i="19" s="1"/>
  <c r="C116" i="19" a="1"/>
  <c r="C116" i="19" s="1"/>
  <c r="B116" i="19" a="1"/>
  <c r="B116" i="19" s="1"/>
  <c r="C116" i="16" l="1" a="1"/>
  <c r="C116" i="16" s="1"/>
  <c r="A117" i="16" a="1"/>
  <c r="A117" i="16" s="1"/>
  <c r="B116" i="16" a="1"/>
  <c r="B116" i="16" s="1"/>
  <c r="B117" i="2" a="1"/>
  <c r="B117" i="2" s="1"/>
  <c r="C117" i="2" a="1"/>
  <c r="C117" i="2" s="1"/>
  <c r="A118" i="19" a="1"/>
  <c r="A118" i="19" s="1"/>
  <c r="C117" i="19" a="1"/>
  <c r="C117" i="19" s="1"/>
  <c r="B117" i="19" a="1"/>
  <c r="B117" i="19" s="1"/>
  <c r="C117" i="16" l="1" a="1"/>
  <c r="C117" i="16" s="1"/>
  <c r="A118" i="16" a="1"/>
  <c r="A118" i="16" s="1"/>
  <c r="B117" i="16" a="1"/>
  <c r="B117" i="16" s="1"/>
  <c r="B118" i="19" a="1"/>
  <c r="B118" i="19" s="1"/>
  <c r="A119" i="19" a="1"/>
  <c r="A119" i="19" s="1"/>
  <c r="C118" i="19" a="1"/>
  <c r="C118" i="19" s="1"/>
  <c r="B118" i="2" a="1"/>
  <c r="B118" i="2" s="1"/>
  <c r="C118" i="2" a="1"/>
  <c r="C118" i="2" s="1"/>
  <c r="C118" i="16" l="1" a="1"/>
  <c r="C118" i="16" s="1"/>
  <c r="A119" i="16" a="1"/>
  <c r="A119" i="16" s="1"/>
  <c r="B118" i="16" a="1"/>
  <c r="B118" i="16" s="1"/>
  <c r="C119" i="2" a="1"/>
  <c r="C119" i="2" s="1"/>
  <c r="B119" i="2" a="1"/>
  <c r="B119" i="2" s="1"/>
  <c r="B119" i="19" a="1"/>
  <c r="B119" i="19" s="1"/>
  <c r="A120" i="19" a="1"/>
  <c r="A120" i="19" s="1"/>
  <c r="C119" i="19" a="1"/>
  <c r="C119" i="19" s="1"/>
  <c r="C119" i="16" l="1" a="1"/>
  <c r="C119" i="16" s="1"/>
  <c r="A120" i="16" a="1"/>
  <c r="A120" i="16" s="1"/>
  <c r="B119" i="16" a="1"/>
  <c r="B119" i="16" s="1"/>
  <c r="C120" i="2" a="1"/>
  <c r="C120" i="2" s="1"/>
  <c r="B120" i="2" a="1"/>
  <c r="B120" i="2" s="1"/>
  <c r="B120" i="19" a="1"/>
  <c r="B120" i="19" s="1"/>
  <c r="A121" i="19" a="1"/>
  <c r="A121" i="19" s="1"/>
  <c r="C120" i="19" a="1"/>
  <c r="C120" i="19" s="1"/>
  <c r="B120" i="16" l="1" a="1"/>
  <c r="B120" i="16" s="1"/>
  <c r="C120" i="16" a="1"/>
  <c r="C120" i="16" s="1"/>
  <c r="A121" i="16" a="1"/>
  <c r="A121" i="16" s="1"/>
  <c r="C121" i="19" a="1"/>
  <c r="C121" i="19" s="1"/>
  <c r="B121" i="19" a="1"/>
  <c r="B121" i="19" s="1"/>
  <c r="A122" i="19" a="1"/>
  <c r="A122" i="19" s="1"/>
  <c r="B121" i="2" a="1"/>
  <c r="B121" i="2" s="1"/>
  <c r="C121" i="2" a="1"/>
  <c r="C121" i="2" s="1"/>
  <c r="C121" i="16" l="1" a="1"/>
  <c r="C121" i="16" s="1"/>
  <c r="A122" i="16" a="1"/>
  <c r="A122" i="16" s="1"/>
  <c r="B121" i="16" a="1"/>
  <c r="B121" i="16" s="1"/>
  <c r="B122" i="2" a="1"/>
  <c r="B122" i="2" s="1"/>
  <c r="C122" i="2" a="1"/>
  <c r="C122" i="2" s="1"/>
  <c r="A123" i="19" a="1"/>
  <c r="A123" i="19" s="1"/>
  <c r="C122" i="19" a="1"/>
  <c r="C122" i="19" s="1"/>
  <c r="B122" i="19" a="1"/>
  <c r="B122" i="19" s="1"/>
  <c r="A123" i="16" l="1" a="1"/>
  <c r="A123" i="16" s="1"/>
  <c r="B122" i="16" a="1"/>
  <c r="B122" i="16" s="1"/>
  <c r="C122" i="16" a="1"/>
  <c r="C122" i="16" s="1"/>
  <c r="C123" i="2" a="1"/>
  <c r="C123" i="2" s="1"/>
  <c r="B123" i="2" a="1"/>
  <c r="B123" i="2" s="1"/>
  <c r="A124" i="19" a="1"/>
  <c r="A124" i="19" s="1"/>
  <c r="C123" i="19" a="1"/>
  <c r="C123" i="19" s="1"/>
  <c r="B123" i="19" a="1"/>
  <c r="B123" i="19" s="1"/>
  <c r="C123" i="16" l="1" a="1"/>
  <c r="C123" i="16" s="1"/>
  <c r="A124" i="16" a="1"/>
  <c r="A124" i="16" s="1"/>
  <c r="B123" i="16" a="1"/>
  <c r="B123" i="16" s="1"/>
  <c r="A125" i="19" a="1"/>
  <c r="A125" i="19" s="1"/>
  <c r="C124" i="19" a="1"/>
  <c r="C124" i="19" s="1"/>
  <c r="B124" i="19" a="1"/>
  <c r="B124" i="19" s="1"/>
  <c r="C124" i="2" a="1"/>
  <c r="C124" i="2" s="1"/>
  <c r="B124" i="2" a="1"/>
  <c r="B124" i="2" s="1"/>
  <c r="C124" i="16" l="1" a="1"/>
  <c r="C124" i="16" s="1"/>
  <c r="A125" i="16" a="1"/>
  <c r="A125" i="16" s="1"/>
  <c r="B124" i="16" a="1"/>
  <c r="B124" i="16" s="1"/>
  <c r="B125" i="2" a="1"/>
  <c r="B125" i="2" s="1"/>
  <c r="C125" i="2" a="1"/>
  <c r="C125" i="2" s="1"/>
  <c r="A126" i="19" a="1"/>
  <c r="A126" i="19" s="1"/>
  <c r="C125" i="19" a="1"/>
  <c r="C125" i="19" s="1"/>
  <c r="B125" i="19" a="1"/>
  <c r="B125" i="19" s="1"/>
  <c r="A126" i="16" l="1" a="1"/>
  <c r="A126" i="16" s="1"/>
  <c r="B125" i="16" a="1"/>
  <c r="B125" i="16" s="1"/>
  <c r="C125" i="16" a="1"/>
  <c r="C125" i="16" s="1"/>
  <c r="B126" i="19" a="1"/>
  <c r="B126" i="19" s="1"/>
  <c r="A127" i="19" a="1"/>
  <c r="A127" i="19" s="1"/>
  <c r="C126" i="19" a="1"/>
  <c r="C126" i="19" s="1"/>
  <c r="B126" i="2" a="1"/>
  <c r="B126" i="2" s="1"/>
  <c r="C126" i="2" a="1"/>
  <c r="C126" i="2" s="1"/>
  <c r="C126" i="16" l="1" a="1"/>
  <c r="C126" i="16" s="1"/>
  <c r="A127" i="16" a="1"/>
  <c r="A127" i="16" s="1"/>
  <c r="B126" i="16" a="1"/>
  <c r="B126" i="16" s="1"/>
  <c r="C127" i="2" a="1"/>
  <c r="C127" i="2" s="1"/>
  <c r="B127" i="2" a="1"/>
  <c r="B127" i="2" s="1"/>
  <c r="B127" i="19" a="1"/>
  <c r="B127" i="19" s="1"/>
  <c r="A128" i="19" a="1"/>
  <c r="A128" i="19" s="1"/>
  <c r="C127" i="19" a="1"/>
  <c r="C127" i="19" s="1"/>
  <c r="C127" i="16" l="1" a="1"/>
  <c r="C127" i="16" s="1"/>
  <c r="A128" i="16" a="1"/>
  <c r="A128" i="16" s="1"/>
  <c r="B127" i="16" a="1"/>
  <c r="B127" i="16" s="1"/>
  <c r="C128" i="2" a="1"/>
  <c r="C128" i="2" s="1"/>
  <c r="B128" i="2" a="1"/>
  <c r="B128" i="2" s="1"/>
  <c r="B128" i="19" a="1"/>
  <c r="B128" i="19" s="1"/>
  <c r="A129" i="19" a="1"/>
  <c r="A129" i="19" s="1"/>
  <c r="C128" i="19" a="1"/>
  <c r="C128" i="19" s="1"/>
  <c r="C128" i="16" l="1" a="1"/>
  <c r="C128" i="16" s="1"/>
  <c r="A129" i="16" a="1"/>
  <c r="A129" i="16" s="1"/>
  <c r="B128" i="16" a="1"/>
  <c r="B128" i="16" s="1"/>
  <c r="C129" i="19" a="1"/>
  <c r="C129" i="19" s="1"/>
  <c r="B129" i="19" a="1"/>
  <c r="B129" i="19" s="1"/>
  <c r="A130" i="19" a="1"/>
  <c r="A130" i="19" s="1"/>
  <c r="B129" i="2" a="1"/>
  <c r="B129" i="2" s="1"/>
  <c r="C129" i="2" a="1"/>
  <c r="C129" i="2" s="1"/>
  <c r="A130" i="16" l="1" a="1"/>
  <c r="A130" i="16" s="1"/>
  <c r="B129" i="16" a="1"/>
  <c r="B129" i="16" s="1"/>
  <c r="C129" i="16" a="1"/>
  <c r="C129" i="16" s="1"/>
  <c r="B130" i="2" a="1"/>
  <c r="B130" i="2" s="1"/>
  <c r="C130" i="2" a="1"/>
  <c r="C130" i="2" s="1"/>
  <c r="A131" i="19" a="1"/>
  <c r="A131" i="19" s="1"/>
  <c r="C130" i="19" a="1"/>
  <c r="C130" i="19" s="1"/>
  <c r="B130" i="19" a="1"/>
  <c r="B130" i="19" s="1"/>
  <c r="A131" i="16" l="1" a="1"/>
  <c r="A131" i="16" s="1"/>
  <c r="B130" i="16" a="1"/>
  <c r="B130" i="16" s="1"/>
  <c r="C130" i="16" a="1"/>
  <c r="C130" i="16" s="1"/>
  <c r="C131" i="2" a="1"/>
  <c r="C131" i="2" s="1"/>
  <c r="B131" i="2" a="1"/>
  <c r="B131" i="2" s="1"/>
  <c r="A132" i="19" a="1"/>
  <c r="A132" i="19" s="1"/>
  <c r="C131" i="19" a="1"/>
  <c r="C131" i="19" s="1"/>
  <c r="B131" i="19" a="1"/>
  <c r="B131" i="19" s="1"/>
  <c r="C131" i="16" l="1" a="1"/>
  <c r="C131" i="16" s="1"/>
  <c r="A132" i="16" a="1"/>
  <c r="A132" i="16" s="1"/>
  <c r="B131" i="16" a="1"/>
  <c r="B131" i="16" s="1"/>
  <c r="A133" i="19" a="1"/>
  <c r="A133" i="19" s="1"/>
  <c r="C132" i="19" a="1"/>
  <c r="C132" i="19" s="1"/>
  <c r="B132" i="19" a="1"/>
  <c r="B132" i="19" s="1"/>
  <c r="C132" i="2" a="1"/>
  <c r="C132" i="2" s="1"/>
  <c r="B132" i="2" a="1"/>
  <c r="B132" i="2" s="1"/>
  <c r="C132" i="16" l="1" a="1"/>
  <c r="C132" i="16" s="1"/>
  <c r="A133" i="16" a="1"/>
  <c r="A133" i="16" s="1"/>
  <c r="B132" i="16" a="1"/>
  <c r="B132" i="16" s="1"/>
  <c r="A134" i="19" a="1"/>
  <c r="A134" i="19" s="1"/>
  <c r="C133" i="19" a="1"/>
  <c r="C133" i="19" s="1"/>
  <c r="B133" i="19" a="1"/>
  <c r="B133" i="19" s="1"/>
  <c r="B133" i="2" a="1"/>
  <c r="B133" i="2" s="1"/>
  <c r="C133" i="2" a="1"/>
  <c r="C133" i="2" s="1"/>
  <c r="A134" i="16" l="1" a="1"/>
  <c r="A134" i="16" s="1"/>
  <c r="B133" i="16" a="1"/>
  <c r="B133" i="16" s="1"/>
  <c r="C133" i="16" a="1"/>
  <c r="C133" i="16" s="1"/>
  <c r="B134" i="2" a="1"/>
  <c r="B134" i="2" s="1"/>
  <c r="C134" i="2" a="1"/>
  <c r="C134" i="2" s="1"/>
  <c r="B134" i="19" a="1"/>
  <c r="B134" i="19" s="1"/>
  <c r="A135" i="19" a="1"/>
  <c r="A135" i="19" s="1"/>
  <c r="C134" i="19" a="1"/>
  <c r="C134" i="19" s="1"/>
  <c r="C134" i="16" l="1" a="1"/>
  <c r="C134" i="16" s="1"/>
  <c r="A135" i="16" a="1"/>
  <c r="A135" i="16" s="1"/>
  <c r="B134" i="16" a="1"/>
  <c r="B134" i="16" s="1"/>
  <c r="C135" i="2" a="1"/>
  <c r="C135" i="2" s="1"/>
  <c r="B135" i="2" a="1"/>
  <c r="B135" i="2" s="1"/>
  <c r="B135" i="19" a="1"/>
  <c r="B135" i="19" s="1"/>
  <c r="A136" i="19" a="1"/>
  <c r="A136" i="19" s="1"/>
  <c r="C135" i="19" a="1"/>
  <c r="C135" i="19" s="1"/>
  <c r="C135" i="16" l="1" a="1"/>
  <c r="C135" i="16" s="1"/>
  <c r="A136" i="16" a="1"/>
  <c r="A136" i="16" s="1"/>
  <c r="B135" i="16" a="1"/>
  <c r="B135" i="16" s="1"/>
  <c r="C136" i="2" a="1"/>
  <c r="C136" i="2" s="1"/>
  <c r="B136" i="2" a="1"/>
  <c r="B136" i="2" s="1"/>
  <c r="B136" i="19" a="1"/>
  <c r="B136" i="19" s="1"/>
  <c r="C136" i="19" a="1"/>
  <c r="C136" i="19" s="1"/>
  <c r="A137" i="19" a="1"/>
  <c r="A137" i="19" s="1"/>
  <c r="C136" i="16" l="1" a="1"/>
  <c r="C136" i="16" s="1"/>
  <c r="A137" i="16" a="1"/>
  <c r="A137" i="16" s="1"/>
  <c r="B136" i="16" a="1"/>
  <c r="B136" i="16" s="1"/>
  <c r="B137" i="2" a="1"/>
  <c r="B137" i="2" s="1"/>
  <c r="C137" i="2" a="1"/>
  <c r="C137" i="2" s="1"/>
  <c r="C137" i="19" a="1"/>
  <c r="C137" i="19" s="1"/>
  <c r="B137" i="19" a="1"/>
  <c r="B137" i="19" s="1"/>
  <c r="A138" i="19" a="1"/>
  <c r="A138" i="19" s="1"/>
  <c r="A138" i="16" l="1" a="1"/>
  <c r="A138" i="16" s="1"/>
  <c r="B137" i="16" a="1"/>
  <c r="B137" i="16" s="1"/>
  <c r="C137" i="16" a="1"/>
  <c r="C137" i="16" s="1"/>
  <c r="A139" i="19" a="1"/>
  <c r="A139" i="19" s="1"/>
  <c r="C138" i="19" a="1"/>
  <c r="C138" i="19" s="1"/>
  <c r="B138" i="19" a="1"/>
  <c r="B138" i="19" s="1"/>
  <c r="B138" i="2" a="1"/>
  <c r="B138" i="2" s="1"/>
  <c r="C138" i="2" a="1"/>
  <c r="C138" i="2" s="1"/>
  <c r="C138" i="16" l="1" a="1"/>
  <c r="C138" i="16" s="1"/>
  <c r="A139" i="16" a="1"/>
  <c r="A139" i="16" s="1"/>
  <c r="B138" i="16" a="1"/>
  <c r="B138" i="16" s="1"/>
  <c r="C139" i="2" a="1"/>
  <c r="C139" i="2" s="1"/>
  <c r="B139" i="2" a="1"/>
  <c r="B139" i="2" s="1"/>
  <c r="A140" i="19" a="1"/>
  <c r="A140" i="19" s="1"/>
  <c r="C139" i="19" a="1"/>
  <c r="C139" i="19" s="1"/>
  <c r="B139" i="19" a="1"/>
  <c r="B139" i="19" s="1"/>
  <c r="C139" i="16" l="1" a="1"/>
  <c r="C139" i="16" s="1"/>
  <c r="A140" i="16" a="1"/>
  <c r="A140" i="16" s="1"/>
  <c r="B139" i="16" a="1"/>
  <c r="B139" i="16" s="1"/>
  <c r="A141" i="19" a="1"/>
  <c r="A141" i="19" s="1"/>
  <c r="C140" i="19" a="1"/>
  <c r="C140" i="19" s="1"/>
  <c r="B140" i="19" a="1"/>
  <c r="B140" i="19" s="1"/>
  <c r="C140" i="2" a="1"/>
  <c r="C140" i="2" s="1"/>
  <c r="B140" i="2" a="1"/>
  <c r="B140" i="2" s="1"/>
  <c r="C140" i="16" l="1" a="1"/>
  <c r="C140" i="16" s="1"/>
  <c r="A141" i="16" a="1"/>
  <c r="A141" i="16" s="1"/>
  <c r="B140" i="16" a="1"/>
  <c r="B140" i="16" s="1"/>
  <c r="B141" i="2" a="1"/>
  <c r="B141" i="2" s="1"/>
  <c r="C141" i="2" a="1"/>
  <c r="C141" i="2" s="1"/>
  <c r="A142" i="19" a="1"/>
  <c r="A142" i="19" s="1"/>
  <c r="C141" i="19" a="1"/>
  <c r="C141" i="19" s="1"/>
  <c r="B141" i="19" a="1"/>
  <c r="B141" i="19" s="1"/>
  <c r="B141" i="16" l="1" a="1"/>
  <c r="B141" i="16" s="1"/>
  <c r="C141" i="16" a="1"/>
  <c r="C141" i="16" s="1"/>
  <c r="A142" i="16" a="1"/>
  <c r="A142" i="16" s="1"/>
  <c r="B142" i="19" a="1"/>
  <c r="B142" i="19" s="1"/>
  <c r="A143" i="19" a="1"/>
  <c r="A143" i="19" s="1"/>
  <c r="C142" i="19" a="1"/>
  <c r="C142" i="19" s="1"/>
  <c r="B142" i="2" a="1"/>
  <c r="B142" i="2" s="1"/>
  <c r="C142" i="2" a="1"/>
  <c r="C142" i="2" s="1"/>
  <c r="C142" i="16" l="1" a="1"/>
  <c r="C142" i="16" s="1"/>
  <c r="A143" i="16" a="1"/>
  <c r="A143" i="16" s="1"/>
  <c r="B142" i="16" a="1"/>
  <c r="B142" i="16" s="1"/>
  <c r="B143" i="19" a="1"/>
  <c r="B143" i="19" s="1"/>
  <c r="A144" i="19" a="1"/>
  <c r="A144" i="19" s="1"/>
  <c r="C143" i="19" a="1"/>
  <c r="C143" i="19" s="1"/>
  <c r="C143" i="2" a="1"/>
  <c r="C143" i="2" s="1"/>
  <c r="B143" i="2" a="1"/>
  <c r="B143" i="2" s="1"/>
  <c r="C143" i="16" l="1" a="1"/>
  <c r="C143" i="16" s="1"/>
  <c r="A144" i="16" a="1"/>
  <c r="A144" i="16" s="1"/>
  <c r="B143" i="16" a="1"/>
  <c r="B143" i="16" s="1"/>
  <c r="B144" i="19" a="1"/>
  <c r="B144" i="19" s="1"/>
  <c r="A145" i="19" a="1"/>
  <c r="A145" i="19" s="1"/>
  <c r="C144" i="19" a="1"/>
  <c r="C144" i="19" s="1"/>
  <c r="C144" i="2" a="1"/>
  <c r="C144" i="2" s="1"/>
  <c r="B144" i="2" a="1"/>
  <c r="B144" i="2" s="1"/>
  <c r="C144" i="16" l="1" a="1"/>
  <c r="C144" i="16" s="1"/>
  <c r="A145" i="16" a="1"/>
  <c r="A145" i="16" s="1"/>
  <c r="B144" i="16" a="1"/>
  <c r="B144" i="16" s="1"/>
  <c r="C145" i="19" a="1"/>
  <c r="C145" i="19" s="1"/>
  <c r="B145" i="19" a="1"/>
  <c r="B145" i="19" s="1"/>
  <c r="A146" i="19" a="1"/>
  <c r="A146" i="19" s="1"/>
  <c r="B145" i="2" a="1"/>
  <c r="B145" i="2" s="1"/>
  <c r="C145" i="2" a="1"/>
  <c r="C145" i="2" s="1"/>
  <c r="B145" i="16" l="1" a="1"/>
  <c r="B145" i="16" s="1"/>
  <c r="C145" i="16" a="1"/>
  <c r="C145" i="16" s="1"/>
  <c r="A146" i="16" a="1"/>
  <c r="A146" i="16" s="1"/>
  <c r="A147" i="19" a="1"/>
  <c r="A147" i="19" s="1"/>
  <c r="C146" i="19" a="1"/>
  <c r="C146" i="19" s="1"/>
  <c r="B146" i="19" a="1"/>
  <c r="B146" i="19" s="1"/>
  <c r="B146" i="2" a="1"/>
  <c r="B146" i="2" s="1"/>
  <c r="C146" i="2" a="1"/>
  <c r="C146" i="2" s="1"/>
  <c r="C146" i="16" l="1" a="1"/>
  <c r="C146" i="16" s="1"/>
  <c r="A147" i="16" a="1"/>
  <c r="A147" i="16" s="1"/>
  <c r="B146" i="16" a="1"/>
  <c r="B146" i="16" s="1"/>
  <c r="C147" i="2" a="1"/>
  <c r="C147" i="2" s="1"/>
  <c r="B147" i="2" a="1"/>
  <c r="B147" i="2" s="1"/>
  <c r="A148" i="19" a="1"/>
  <c r="A148" i="19" s="1"/>
  <c r="C147" i="19" a="1"/>
  <c r="C147" i="19" s="1"/>
  <c r="B147" i="19" a="1"/>
  <c r="B147" i="19" s="1"/>
  <c r="C147" i="16" l="1" a="1"/>
  <c r="C147" i="16" s="1"/>
  <c r="A148" i="16" a="1"/>
  <c r="A148" i="16" s="1"/>
  <c r="B147" i="16" a="1"/>
  <c r="B147" i="16" s="1"/>
  <c r="A149" i="19" a="1"/>
  <c r="A149" i="19" s="1"/>
  <c r="C148" i="19" a="1"/>
  <c r="C148" i="19" s="1"/>
  <c r="B148" i="19" a="1"/>
  <c r="B148" i="19" s="1"/>
  <c r="C148" i="2" a="1"/>
  <c r="C148" i="2" s="1"/>
  <c r="B148" i="2" a="1"/>
  <c r="B148" i="2" s="1"/>
  <c r="C148" i="16" l="1" a="1"/>
  <c r="C148" i="16" s="1"/>
  <c r="A149" i="16" a="1"/>
  <c r="A149" i="16" s="1"/>
  <c r="B148" i="16" a="1"/>
  <c r="B148" i="16" s="1"/>
  <c r="B149" i="2" a="1"/>
  <c r="B149" i="2" s="1"/>
  <c r="C149" i="2" a="1"/>
  <c r="C149" i="2" s="1"/>
  <c r="A150" i="19" a="1"/>
  <c r="A150" i="19" s="1"/>
  <c r="C149" i="19" a="1"/>
  <c r="C149" i="19" s="1"/>
  <c r="B149" i="19" a="1"/>
  <c r="B149" i="19" s="1"/>
  <c r="A150" i="16" l="1" a="1"/>
  <c r="A150" i="16" s="1"/>
  <c r="B149" i="16" a="1"/>
  <c r="B149" i="16" s="1"/>
  <c r="C149" i="16" a="1"/>
  <c r="C149" i="16" s="1"/>
  <c r="B150" i="19" a="1"/>
  <c r="B150" i="19" s="1"/>
  <c r="A151" i="19" a="1"/>
  <c r="A151" i="19" s="1"/>
  <c r="C150" i="19" a="1"/>
  <c r="C150" i="19" s="1"/>
  <c r="B150" i="2" a="1"/>
  <c r="B150" i="2" s="1"/>
  <c r="C150" i="2" a="1"/>
  <c r="C150" i="2" s="1"/>
  <c r="C150" i="16" l="1" a="1"/>
  <c r="C150" i="16" s="1"/>
  <c r="A151" i="16" a="1"/>
  <c r="A151" i="16" s="1"/>
  <c r="B150" i="16" a="1"/>
  <c r="B150" i="16" s="1"/>
  <c r="B151" i="19" a="1"/>
  <c r="B151" i="19" s="1"/>
  <c r="A152" i="19" a="1"/>
  <c r="A152" i="19" s="1"/>
  <c r="C151" i="19" a="1"/>
  <c r="C151" i="19" s="1"/>
  <c r="C151" i="2" a="1"/>
  <c r="C151" i="2" s="1"/>
  <c r="B151" i="2" a="1"/>
  <c r="B151" i="2" s="1"/>
  <c r="C151" i="16" l="1" a="1"/>
  <c r="C151" i="16" s="1"/>
  <c r="A152" i="16" a="1"/>
  <c r="A152" i="16" s="1"/>
  <c r="B151" i="16" a="1"/>
  <c r="B151" i="16" s="1"/>
  <c r="B152" i="19" a="1"/>
  <c r="B152" i="19" s="1"/>
  <c r="A153" i="19" a="1"/>
  <c r="A153" i="19" s="1"/>
  <c r="C152" i="19" a="1"/>
  <c r="C152" i="19" s="1"/>
  <c r="C152" i="2" a="1"/>
  <c r="C152" i="2" s="1"/>
  <c r="B152" i="2" a="1"/>
  <c r="B152" i="2" s="1"/>
  <c r="C152" i="16" l="1" a="1"/>
  <c r="C152" i="16" s="1"/>
  <c r="A153" i="16" a="1"/>
  <c r="A153" i="16" s="1"/>
  <c r="B152" i="16" a="1"/>
  <c r="B152" i="16" s="1"/>
  <c r="C153" i="19" a="1"/>
  <c r="C153" i="19" s="1"/>
  <c r="B153" i="19" a="1"/>
  <c r="B153" i="19" s="1"/>
  <c r="A154" i="19" a="1"/>
  <c r="A154" i="19" s="1"/>
  <c r="B153" i="2" a="1"/>
  <c r="B153" i="2" s="1"/>
  <c r="C153" i="2" a="1"/>
  <c r="C153" i="2" s="1"/>
  <c r="A154" i="16" l="1" a="1"/>
  <c r="A154" i="16" s="1"/>
  <c r="B153" i="16" a="1"/>
  <c r="B153" i="16" s="1"/>
  <c r="C153" i="16" a="1"/>
  <c r="C153" i="16" s="1"/>
  <c r="B154" i="2" a="1"/>
  <c r="B154" i="2" s="1"/>
  <c r="C154" i="2" a="1"/>
  <c r="C154" i="2" s="1"/>
  <c r="A155" i="19" a="1"/>
  <c r="A155" i="19" s="1"/>
  <c r="C154" i="19" a="1"/>
  <c r="C154" i="19" s="1"/>
  <c r="B154" i="19" a="1"/>
  <c r="B154" i="19" s="1"/>
  <c r="C154" i="16" l="1" a="1"/>
  <c r="C154" i="16" s="1"/>
  <c r="A155" i="16" a="1"/>
  <c r="A155" i="16" s="1"/>
  <c r="B154" i="16" a="1"/>
  <c r="B154" i="16" s="1"/>
  <c r="A156" i="19" a="1"/>
  <c r="A156" i="19" s="1"/>
  <c r="C155" i="19" a="1"/>
  <c r="C155" i="19" s="1"/>
  <c r="B155" i="19" a="1"/>
  <c r="B155" i="19" s="1"/>
  <c r="C155" i="2" a="1"/>
  <c r="C155" i="2" s="1"/>
  <c r="B155" i="2" a="1"/>
  <c r="B155" i="2" s="1"/>
  <c r="C155" i="16" l="1" a="1"/>
  <c r="C155" i="16" s="1"/>
  <c r="A156" i="16" a="1"/>
  <c r="A156" i="16" s="1"/>
  <c r="B155" i="16" a="1"/>
  <c r="B155" i="16" s="1"/>
  <c r="C156" i="2" a="1"/>
  <c r="C156" i="2" s="1"/>
  <c r="B156" i="2" a="1"/>
  <c r="B156" i="2" s="1"/>
  <c r="A157" i="19" a="1"/>
  <c r="A157" i="19" s="1"/>
  <c r="C156" i="19" a="1"/>
  <c r="C156" i="19" s="1"/>
  <c r="B156" i="19" a="1"/>
  <c r="B156" i="19" s="1"/>
  <c r="C156" i="16" l="1" a="1"/>
  <c r="C156" i="16" s="1"/>
  <c r="A157" i="16" a="1"/>
  <c r="A157" i="16" s="1"/>
  <c r="B156" i="16" a="1"/>
  <c r="B156" i="16" s="1"/>
  <c r="B157" i="2" a="1"/>
  <c r="B157" i="2" s="1"/>
  <c r="C157" i="2" a="1"/>
  <c r="C157" i="2" s="1"/>
  <c r="A158" i="19" a="1"/>
  <c r="A158" i="19" s="1"/>
  <c r="C157" i="19" a="1"/>
  <c r="C157" i="19" s="1"/>
  <c r="B157" i="19" a="1"/>
  <c r="B157" i="19" s="1"/>
  <c r="C157" i="16" l="1" a="1"/>
  <c r="C157" i="16" s="1"/>
  <c r="A158" i="16" a="1"/>
  <c r="A158" i="16" s="1"/>
  <c r="B157" i="16" a="1"/>
  <c r="B157" i="16" s="1"/>
  <c r="B158" i="19" a="1"/>
  <c r="B158" i="19" s="1"/>
  <c r="A159" i="19" a="1"/>
  <c r="A159" i="19" s="1"/>
  <c r="C158" i="19" a="1"/>
  <c r="C158" i="19" s="1"/>
  <c r="B158" i="2" a="1"/>
  <c r="B158" i="2" s="1"/>
  <c r="C158" i="2" a="1"/>
  <c r="C158" i="2" s="1"/>
  <c r="C158" i="16" l="1" a="1"/>
  <c r="C158" i="16" s="1"/>
  <c r="A159" i="16" a="1"/>
  <c r="A159" i="16" s="1"/>
  <c r="B158" i="16" a="1"/>
  <c r="B158" i="16" s="1"/>
  <c r="C159" i="2" a="1"/>
  <c r="C159" i="2" s="1"/>
  <c r="B159" i="2" a="1"/>
  <c r="B159" i="2" s="1"/>
  <c r="B159" i="19" a="1"/>
  <c r="B159" i="19" s="1"/>
  <c r="A160" i="19" a="1"/>
  <c r="A160" i="19" s="1"/>
  <c r="C159" i="19" a="1"/>
  <c r="C159" i="19" s="1"/>
  <c r="A160" i="16" l="1" a="1"/>
  <c r="A160" i="16" s="1"/>
  <c r="B159" i="16" a="1"/>
  <c r="B159" i="16" s="1"/>
  <c r="C159" i="16" a="1"/>
  <c r="C159" i="16" s="1"/>
  <c r="B160" i="19" a="1"/>
  <c r="B160" i="19" s="1"/>
  <c r="A161" i="19" a="1"/>
  <c r="A161" i="19" s="1"/>
  <c r="C160" i="19" a="1"/>
  <c r="C160" i="19" s="1"/>
  <c r="C160" i="2" a="1"/>
  <c r="C160" i="2" s="1"/>
  <c r="B160" i="2" a="1"/>
  <c r="B160" i="2" s="1"/>
  <c r="C160" i="16" l="1" a="1"/>
  <c r="C160" i="16" s="1"/>
  <c r="A161" i="16" a="1"/>
  <c r="A161" i="16" s="1"/>
  <c r="B160" i="16" a="1"/>
  <c r="B160" i="16" s="1"/>
  <c r="B161" i="2" a="1"/>
  <c r="B161" i="2" s="1"/>
  <c r="C161" i="2" a="1"/>
  <c r="C161" i="2" s="1"/>
  <c r="C161" i="19" a="1"/>
  <c r="C161" i="19" s="1"/>
  <c r="B161" i="19" a="1"/>
  <c r="B161" i="19" s="1"/>
  <c r="A162" i="19" a="1"/>
  <c r="A162" i="19" s="1"/>
  <c r="A162" i="16" l="1" a="1"/>
  <c r="A162" i="16" s="1"/>
  <c r="B161" i="16" a="1"/>
  <c r="B161" i="16" s="1"/>
  <c r="C161" i="16" a="1"/>
  <c r="C161" i="16" s="1"/>
  <c r="B162" i="2" a="1"/>
  <c r="B162" i="2" s="1"/>
  <c r="C162" i="2" a="1"/>
  <c r="C162" i="2" s="1"/>
  <c r="A163" i="19" a="1"/>
  <c r="A163" i="19" s="1"/>
  <c r="C162" i="19" a="1"/>
  <c r="C162" i="19" s="1"/>
  <c r="B162" i="19" a="1"/>
  <c r="B162" i="19" s="1"/>
  <c r="C162" i="16" l="1" a="1"/>
  <c r="C162" i="16" s="1"/>
  <c r="A163" i="16" a="1"/>
  <c r="A163" i="16" s="1"/>
  <c r="B162" i="16" a="1"/>
  <c r="B162" i="16" s="1"/>
  <c r="A164" i="19" a="1"/>
  <c r="A164" i="19" s="1"/>
  <c r="C163" i="19" a="1"/>
  <c r="C163" i="19" s="1"/>
  <c r="B163" i="19" a="1"/>
  <c r="B163" i="19" s="1"/>
  <c r="C163" i="2" a="1"/>
  <c r="C163" i="2" s="1"/>
  <c r="B163" i="2" a="1"/>
  <c r="B163" i="2" s="1"/>
  <c r="C163" i="16" l="1" a="1"/>
  <c r="C163" i="16" s="1"/>
  <c r="A164" i="16" a="1"/>
  <c r="A164" i="16" s="1"/>
  <c r="B163" i="16" a="1"/>
  <c r="B163" i="16" s="1"/>
  <c r="C164" i="2" a="1"/>
  <c r="C164" i="2" s="1"/>
  <c r="B164" i="2" a="1"/>
  <c r="B164" i="2" s="1"/>
  <c r="A165" i="19" a="1"/>
  <c r="A165" i="19" s="1"/>
  <c r="C164" i="19" a="1"/>
  <c r="C164" i="19" s="1"/>
  <c r="B164" i="19" a="1"/>
  <c r="B164" i="19" s="1"/>
  <c r="C164" i="16" l="1" a="1"/>
  <c r="C164" i="16" s="1"/>
  <c r="A165" i="16" a="1"/>
  <c r="A165" i="16" s="1"/>
  <c r="B164" i="16" a="1"/>
  <c r="B164" i="16" s="1"/>
  <c r="A166" i="19" a="1"/>
  <c r="A166" i="19" s="1"/>
  <c r="C165" i="19" a="1"/>
  <c r="C165" i="19" s="1"/>
  <c r="B165" i="19" a="1"/>
  <c r="B165" i="19" s="1"/>
  <c r="B165" i="2" a="1"/>
  <c r="B165" i="2" s="1"/>
  <c r="C165" i="2" a="1"/>
  <c r="C165" i="2" s="1"/>
  <c r="B165" i="16" l="1" a="1"/>
  <c r="B165" i="16" s="1"/>
  <c r="A166" i="16" a="1"/>
  <c r="A166" i="16" s="1"/>
  <c r="C165" i="16" a="1"/>
  <c r="C165" i="16" s="1"/>
  <c r="B166" i="19" a="1"/>
  <c r="B166" i="19" s="1"/>
  <c r="A167" i="19" a="1"/>
  <c r="A167" i="19" s="1"/>
  <c r="C166" i="19" a="1"/>
  <c r="C166" i="19" s="1"/>
  <c r="B166" i="2" a="1"/>
  <c r="B166" i="2" s="1"/>
  <c r="C166" i="2" a="1"/>
  <c r="C166" i="2" s="1"/>
  <c r="B166" i="16" l="1" a="1"/>
  <c r="B166" i="16" s="1"/>
  <c r="C166" i="16" a="1"/>
  <c r="C166" i="16" s="1"/>
  <c r="A167" i="16" a="1"/>
  <c r="A167" i="16" s="1"/>
  <c r="C167" i="2" a="1"/>
  <c r="C167" i="2" s="1"/>
  <c r="B167" i="2" a="1"/>
  <c r="B167" i="2" s="1"/>
  <c r="B167" i="19" a="1"/>
  <c r="B167" i="19" s="1"/>
  <c r="A168" i="19" a="1"/>
  <c r="A168" i="19" s="1"/>
  <c r="C167" i="19" a="1"/>
  <c r="C167" i="19" s="1"/>
  <c r="C167" i="16" l="1" a="1"/>
  <c r="C167" i="16" s="1"/>
  <c r="A168" i="16" a="1"/>
  <c r="A168" i="16" s="1"/>
  <c r="B167" i="16" a="1"/>
  <c r="B167" i="16" s="1"/>
  <c r="B168" i="19" a="1"/>
  <c r="B168" i="19" s="1"/>
  <c r="C168" i="19" a="1"/>
  <c r="C168" i="19" s="1"/>
  <c r="A169" i="19" a="1"/>
  <c r="A169" i="19" s="1"/>
  <c r="C168" i="2" a="1"/>
  <c r="C168" i="2" s="1"/>
  <c r="B168" i="2" a="1"/>
  <c r="B168" i="2" s="1"/>
  <c r="C168" i="16" l="1" a="1"/>
  <c r="C168" i="16" s="1"/>
  <c r="A169" i="16" a="1"/>
  <c r="A169" i="16" s="1"/>
  <c r="B168" i="16" a="1"/>
  <c r="B168" i="16" s="1"/>
  <c r="B169" i="2" a="1"/>
  <c r="B169" i="2" s="1"/>
  <c r="C169" i="2" a="1"/>
  <c r="C169" i="2" s="1"/>
  <c r="C169" i="19" a="1"/>
  <c r="C169" i="19" s="1"/>
  <c r="B169" i="19" a="1"/>
  <c r="B169" i="19" s="1"/>
  <c r="A170" i="19" a="1"/>
  <c r="A170" i="19" s="1"/>
  <c r="C169" i="16" l="1" a="1"/>
  <c r="C169" i="16" s="1"/>
  <c r="B169" i="16" a="1"/>
  <c r="B169" i="16" s="1"/>
  <c r="A170" i="16" a="1"/>
  <c r="A170" i="16" s="1"/>
  <c r="B170" i="2" a="1"/>
  <c r="B170" i="2" s="1"/>
  <c r="C170" i="2" a="1"/>
  <c r="C170" i="2" s="1"/>
  <c r="A171" i="19" a="1"/>
  <c r="A171" i="19" s="1"/>
  <c r="C170" i="19" a="1"/>
  <c r="C170" i="19" s="1"/>
  <c r="B170" i="19" a="1"/>
  <c r="B170" i="19" s="1"/>
  <c r="A171" i="16" l="1" a="1"/>
  <c r="A171" i="16" s="1"/>
  <c r="B170" i="16" a="1"/>
  <c r="B170" i="16" s="1"/>
  <c r="C170" i="16" a="1"/>
  <c r="C170" i="16" s="1"/>
  <c r="C171" i="2" a="1"/>
  <c r="C171" i="2" s="1"/>
  <c r="B171" i="2" a="1"/>
  <c r="B171" i="2" s="1"/>
  <c r="A172" i="19" a="1"/>
  <c r="A172" i="19" s="1"/>
  <c r="C171" i="19" a="1"/>
  <c r="C171" i="19" s="1"/>
  <c r="B171" i="19" a="1"/>
  <c r="B171" i="19" s="1"/>
  <c r="C171" i="16" l="1" a="1"/>
  <c r="C171" i="16" s="1"/>
  <c r="B171" i="16" a="1"/>
  <c r="B171" i="16" s="1"/>
  <c r="A172" i="16" a="1"/>
  <c r="A172" i="16" s="1"/>
  <c r="A173" i="19" a="1"/>
  <c r="A173" i="19" s="1"/>
  <c r="C172" i="19" a="1"/>
  <c r="C172" i="19" s="1"/>
  <c r="B172" i="19" a="1"/>
  <c r="B172" i="19" s="1"/>
  <c r="C172" i="2" a="1"/>
  <c r="C172" i="2" s="1"/>
  <c r="B172" i="2" a="1"/>
  <c r="B172" i="2" s="1"/>
  <c r="C172" i="16" l="1" a="1"/>
  <c r="C172" i="16" s="1"/>
  <c r="A173" i="16" a="1"/>
  <c r="A173" i="16" s="1"/>
  <c r="B172" i="16" a="1"/>
  <c r="B172" i="16" s="1"/>
  <c r="B173" i="2" a="1"/>
  <c r="B173" i="2" s="1"/>
  <c r="C173" i="2" a="1"/>
  <c r="C173" i="2" s="1"/>
  <c r="A174" i="19" a="1"/>
  <c r="A174" i="19" s="1"/>
  <c r="C173" i="19" a="1"/>
  <c r="C173" i="19" s="1"/>
  <c r="B173" i="19" a="1"/>
  <c r="B173" i="19" s="1"/>
  <c r="C173" i="16" l="1" a="1"/>
  <c r="C173" i="16" s="1"/>
  <c r="B173" i="16" a="1"/>
  <c r="B173" i="16" s="1"/>
  <c r="A174" i="16" a="1"/>
  <c r="A174" i="16" s="1"/>
  <c r="B174" i="19" a="1"/>
  <c r="B174" i="19" s="1"/>
  <c r="A175" i="19" a="1"/>
  <c r="A175" i="19" s="1"/>
  <c r="C174" i="19" a="1"/>
  <c r="C174" i="19" s="1"/>
  <c r="B174" i="2" a="1"/>
  <c r="B174" i="2" s="1"/>
  <c r="C174" i="2" a="1"/>
  <c r="C174" i="2" s="1"/>
  <c r="B174" i="16" l="1" a="1"/>
  <c r="B174" i="16" s="1"/>
  <c r="A175" i="16" a="1"/>
  <c r="A175" i="16" s="1"/>
  <c r="C174" i="16" a="1"/>
  <c r="C174" i="16" s="1"/>
  <c r="C175" i="2" a="1"/>
  <c r="C175" i="2" s="1"/>
  <c r="B175" i="2" a="1"/>
  <c r="B175" i="2" s="1"/>
  <c r="B175" i="19" a="1"/>
  <c r="B175" i="19" s="1"/>
  <c r="A176" i="19" a="1"/>
  <c r="A176" i="19" s="1"/>
  <c r="C175" i="19" a="1"/>
  <c r="C175" i="19" s="1"/>
  <c r="B175" i="16" l="1" a="1"/>
  <c r="B175" i="16" s="1"/>
  <c r="A176" i="16" a="1"/>
  <c r="A176" i="16" s="1"/>
  <c r="C175" i="16" a="1"/>
  <c r="C175" i="16" s="1"/>
  <c r="B176" i="19" a="1"/>
  <c r="B176" i="19" s="1"/>
  <c r="A177" i="19" a="1"/>
  <c r="A177" i="19" s="1"/>
  <c r="C176" i="19" a="1"/>
  <c r="C176" i="19" s="1"/>
  <c r="C176" i="2" a="1"/>
  <c r="C176" i="2" s="1"/>
  <c r="B176" i="2" a="1"/>
  <c r="B176" i="2" s="1"/>
  <c r="C176" i="16" l="1" a="1"/>
  <c r="C176" i="16" s="1"/>
  <c r="B176" i="16" a="1"/>
  <c r="B176" i="16" s="1"/>
  <c r="A177" i="16" a="1"/>
  <c r="A177" i="16" s="1"/>
  <c r="B177" i="2" a="1"/>
  <c r="B177" i="2" s="1"/>
  <c r="C177" i="2" a="1"/>
  <c r="C177" i="2" s="1"/>
  <c r="C177" i="19" a="1"/>
  <c r="C177" i="19" s="1"/>
  <c r="B177" i="19" a="1"/>
  <c r="B177" i="19" s="1"/>
  <c r="A178" i="19" a="1"/>
  <c r="A178" i="19" s="1"/>
  <c r="B177" i="16" l="1" a="1"/>
  <c r="B177" i="16" s="1"/>
  <c r="A178" i="16" a="1"/>
  <c r="A178" i="16" s="1"/>
  <c r="C177" i="16" a="1"/>
  <c r="C177" i="16" s="1"/>
  <c r="B178" i="2" a="1"/>
  <c r="B178" i="2" s="1"/>
  <c r="C178" i="2" a="1"/>
  <c r="C178" i="2" s="1"/>
  <c r="A179" i="19" a="1"/>
  <c r="A179" i="19" s="1"/>
  <c r="C178" i="19" a="1"/>
  <c r="C178" i="19" s="1"/>
  <c r="B178" i="19" a="1"/>
  <c r="B178" i="19" s="1"/>
  <c r="B178" i="16" l="1" a="1"/>
  <c r="B178" i="16" s="1"/>
  <c r="A179" i="16" a="1"/>
  <c r="A179" i="16" s="1"/>
  <c r="C178" i="16" a="1"/>
  <c r="C178" i="16" s="1"/>
  <c r="C179" i="2" a="1"/>
  <c r="C179" i="2" s="1"/>
  <c r="B179" i="2" a="1"/>
  <c r="B179" i="2" s="1"/>
  <c r="A180" i="19" a="1"/>
  <c r="A180" i="19" s="1"/>
  <c r="C179" i="19" a="1"/>
  <c r="C179" i="19" s="1"/>
  <c r="B179" i="19" a="1"/>
  <c r="B179" i="19" s="1"/>
  <c r="C179" i="16" l="1" a="1"/>
  <c r="C179" i="16" s="1"/>
  <c r="B179" i="16" a="1"/>
  <c r="B179" i="16" s="1"/>
  <c r="A180" i="16" a="1"/>
  <c r="A180" i="16" s="1"/>
  <c r="A181" i="19" a="1"/>
  <c r="A181" i="19" s="1"/>
  <c r="C180" i="19" a="1"/>
  <c r="C180" i="19" s="1"/>
  <c r="B180" i="19" a="1"/>
  <c r="B180" i="19" s="1"/>
  <c r="C180" i="2" a="1"/>
  <c r="C180" i="2" s="1"/>
  <c r="B180" i="2" a="1"/>
  <c r="B180" i="2" s="1"/>
  <c r="A181" i="16" l="1" a="1"/>
  <c r="A181" i="16" s="1"/>
  <c r="C180" i="16" a="1"/>
  <c r="C180" i="16" s="1"/>
  <c r="B180" i="16" a="1"/>
  <c r="B180" i="16" s="1"/>
  <c r="B181" i="2" a="1"/>
  <c r="B181" i="2" s="1"/>
  <c r="C181" i="2" a="1"/>
  <c r="C181" i="2" s="1"/>
  <c r="A182" i="19" a="1"/>
  <c r="A182" i="19" s="1"/>
  <c r="C181" i="19" a="1"/>
  <c r="C181" i="19" s="1"/>
  <c r="B181" i="19" a="1"/>
  <c r="B181" i="19" s="1"/>
  <c r="C181" i="16" l="1" a="1"/>
  <c r="C181" i="16" s="1"/>
  <c r="B181" i="16" a="1"/>
  <c r="B181" i="16" s="1"/>
  <c r="A182" i="16" a="1"/>
  <c r="A182" i="16" s="1"/>
  <c r="B182" i="19" a="1"/>
  <c r="B182" i="19" s="1"/>
  <c r="A183" i="19" a="1"/>
  <c r="A183" i="19" s="1"/>
  <c r="C182" i="19" a="1"/>
  <c r="C182" i="19" s="1"/>
  <c r="B182" i="2" a="1"/>
  <c r="B182" i="2" s="1"/>
  <c r="C182" i="2" a="1"/>
  <c r="C182" i="2" s="1"/>
  <c r="C182" i="16" l="1" a="1"/>
  <c r="C182" i="16" s="1"/>
  <c r="B182" i="16" a="1"/>
  <c r="B182" i="16" s="1"/>
  <c r="A183" i="16" a="1"/>
  <c r="A183" i="16" s="1"/>
  <c r="C183" i="2" a="1"/>
  <c r="C183" i="2" s="1"/>
  <c r="B183" i="2" a="1"/>
  <c r="B183" i="2" s="1"/>
  <c r="B183" i="19" a="1"/>
  <c r="B183" i="19" s="1"/>
  <c r="A184" i="19" a="1"/>
  <c r="A184" i="19" s="1"/>
  <c r="C183" i="19" a="1"/>
  <c r="C183" i="19" s="1"/>
  <c r="B183" i="16" l="1" a="1"/>
  <c r="B183" i="16" s="1"/>
  <c r="A184" i="16" a="1"/>
  <c r="A184" i="16" s="1"/>
  <c r="C183" i="16" a="1"/>
  <c r="C183" i="16" s="1"/>
  <c r="C184" i="2" a="1"/>
  <c r="C184" i="2" s="1"/>
  <c r="B184" i="2" a="1"/>
  <c r="B184" i="2" s="1"/>
  <c r="B184" i="19" a="1"/>
  <c r="B184" i="19" s="1"/>
  <c r="A185" i="19" a="1"/>
  <c r="A185" i="19" s="1"/>
  <c r="C184" i="19" a="1"/>
  <c r="C184" i="19" s="1"/>
  <c r="C184" i="16" l="1" a="1"/>
  <c r="C184" i="16" s="1"/>
  <c r="B184" i="16" a="1"/>
  <c r="B184" i="16" s="1"/>
  <c r="A185" i="16" a="1"/>
  <c r="A185" i="16" s="1"/>
  <c r="C185" i="19" a="1"/>
  <c r="C185" i="19" s="1"/>
  <c r="B185" i="19" a="1"/>
  <c r="B185" i="19" s="1"/>
  <c r="A186" i="19" a="1"/>
  <c r="A186" i="19" s="1"/>
  <c r="B185" i="2" a="1"/>
  <c r="B185" i="2" s="1"/>
  <c r="C185" i="2" a="1"/>
  <c r="C185" i="2" s="1"/>
  <c r="A186" i="16" l="1" a="1"/>
  <c r="A186" i="16" s="1"/>
  <c r="C185" i="16" a="1"/>
  <c r="C185" i="16" s="1"/>
  <c r="B185" i="16" a="1"/>
  <c r="B185" i="16" s="1"/>
  <c r="B186" i="2" a="1"/>
  <c r="B186" i="2" s="1"/>
  <c r="C186" i="2" a="1"/>
  <c r="C186" i="2" s="1"/>
  <c r="A187" i="19" a="1"/>
  <c r="A187" i="19" s="1"/>
  <c r="C186" i="19" a="1"/>
  <c r="C186" i="19" s="1"/>
  <c r="B186" i="19" a="1"/>
  <c r="B186" i="19" s="1"/>
  <c r="C186" i="16" l="1" a="1"/>
  <c r="C186" i="16" s="1"/>
  <c r="B186" i="16" a="1"/>
  <c r="B186" i="16" s="1"/>
  <c r="A187" i="16" a="1"/>
  <c r="A187" i="16" s="1"/>
  <c r="A188" i="19" a="1"/>
  <c r="A188" i="19" s="1"/>
  <c r="C187" i="19" a="1"/>
  <c r="C187" i="19" s="1"/>
  <c r="B187" i="19" a="1"/>
  <c r="B187" i="19" s="1"/>
  <c r="C187" i="2" a="1"/>
  <c r="C187" i="2" s="1"/>
  <c r="B187" i="2" a="1"/>
  <c r="B187" i="2" s="1"/>
  <c r="B187" i="16" l="1" a="1"/>
  <c r="B187" i="16" s="1"/>
  <c r="A188" i="16" a="1"/>
  <c r="A188" i="16" s="1"/>
  <c r="C187" i="16" a="1"/>
  <c r="C187" i="16" s="1"/>
  <c r="A189" i="19" a="1"/>
  <c r="A189" i="19" s="1"/>
  <c r="C188" i="19" a="1"/>
  <c r="C188" i="19" s="1"/>
  <c r="B188" i="19" a="1"/>
  <c r="B188" i="19" s="1"/>
  <c r="C188" i="2" a="1"/>
  <c r="C188" i="2" s="1"/>
  <c r="A189" i="2" a="1"/>
  <c r="A189" i="2" s="1"/>
  <c r="B188" i="2" a="1"/>
  <c r="B188" i="2" s="1"/>
  <c r="A189" i="16" l="1" a="1"/>
  <c r="A189" i="16" s="1"/>
  <c r="C188" i="16" a="1"/>
  <c r="C188" i="16" s="1"/>
  <c r="B188" i="16" a="1"/>
  <c r="B188" i="16" s="1"/>
  <c r="A190" i="19" a="1"/>
  <c r="A190" i="19" s="1"/>
  <c r="C189" i="19" a="1"/>
  <c r="C189" i="19" s="1"/>
  <c r="B189" i="19" a="1"/>
  <c r="B189" i="19" s="1"/>
  <c r="B189" i="2" a="1"/>
  <c r="B189" i="2" s="1"/>
  <c r="C189" i="2" a="1"/>
  <c r="C189" i="2" s="1"/>
  <c r="A190" i="2" a="1"/>
  <c r="A190" i="2" s="1"/>
  <c r="A190" i="16" l="1" a="1"/>
  <c r="A190" i="16" s="1"/>
  <c r="C189" i="16" a="1"/>
  <c r="C189" i="16" s="1"/>
  <c r="B189" i="16" a="1"/>
  <c r="B189" i="16" s="1"/>
  <c r="A191" i="2" a="1"/>
  <c r="A191" i="2" s="1"/>
  <c r="B190" i="2" a="1"/>
  <c r="B190" i="2" s="1"/>
  <c r="C190" i="2" a="1"/>
  <c r="C190" i="2" s="1"/>
  <c r="B190" i="19" a="1"/>
  <c r="B190" i="19" s="1"/>
  <c r="A191" i="19" a="1"/>
  <c r="A191" i="19" s="1"/>
  <c r="C190" i="19" a="1"/>
  <c r="C190" i="19" s="1"/>
  <c r="C190" i="16" l="1" a="1"/>
  <c r="C190" i="16" s="1"/>
  <c r="B190" i="16" a="1"/>
  <c r="B190" i="16" s="1"/>
  <c r="A191" i="16" a="1"/>
  <c r="A191" i="16" s="1"/>
  <c r="C191" i="2" a="1"/>
  <c r="C191" i="2" s="1"/>
  <c r="A192" i="2" a="1"/>
  <c r="A192" i="2" s="1"/>
  <c r="B191" i="2" a="1"/>
  <c r="B191" i="2" s="1"/>
  <c r="B191" i="19" a="1"/>
  <c r="B191" i="19" s="1"/>
  <c r="A192" i="19" a="1"/>
  <c r="A192" i="19" s="1"/>
  <c r="C191" i="19" a="1"/>
  <c r="C191" i="19" s="1"/>
  <c r="B191" i="16" l="1" a="1"/>
  <c r="B191" i="16" s="1"/>
  <c r="A192" i="16" a="1"/>
  <c r="A192" i="16" s="1"/>
  <c r="C191" i="16" a="1"/>
  <c r="C191" i="16" s="1"/>
  <c r="B192" i="19" a="1"/>
  <c r="B192" i="19" s="1"/>
  <c r="A193" i="19" a="1"/>
  <c r="A193" i="19" s="1"/>
  <c r="C192" i="19" a="1"/>
  <c r="C192" i="19" s="1"/>
  <c r="C192" i="2" a="1"/>
  <c r="C192" i="2" s="1"/>
  <c r="A193" i="2" a="1"/>
  <c r="A193" i="2" s="1"/>
  <c r="B192" i="2" a="1"/>
  <c r="B192" i="2" s="1"/>
  <c r="C192" i="16" l="1" a="1"/>
  <c r="C192" i="16" s="1"/>
  <c r="B192" i="16" a="1"/>
  <c r="B192" i="16" s="1"/>
  <c r="A193" i="16" a="1"/>
  <c r="A193" i="16" s="1"/>
  <c r="B193" i="2" a="1"/>
  <c r="B193" i="2" s="1"/>
  <c r="C193" i="2" a="1"/>
  <c r="C193" i="2" s="1"/>
  <c r="A194" i="2" a="1"/>
  <c r="A194" i="2" s="1"/>
  <c r="C193" i="19" a="1"/>
  <c r="C193" i="19" s="1"/>
  <c r="B193" i="19" a="1"/>
  <c r="B193" i="19" s="1"/>
  <c r="A194" i="19" a="1"/>
  <c r="A194" i="19" s="1"/>
  <c r="B193" i="16" l="1" a="1"/>
  <c r="B193" i="16" s="1"/>
  <c r="A194" i="16" a="1"/>
  <c r="A194" i="16" s="1"/>
  <c r="C193" i="16" a="1"/>
  <c r="C193" i="16" s="1"/>
  <c r="A195" i="19" a="1"/>
  <c r="A195" i="19" s="1"/>
  <c r="C194" i="19" a="1"/>
  <c r="C194" i="19" s="1"/>
  <c r="B194" i="19" a="1"/>
  <c r="B194" i="19" s="1"/>
  <c r="A195" i="2" a="1"/>
  <c r="A195" i="2" s="1"/>
  <c r="B194" i="2" a="1"/>
  <c r="B194" i="2" s="1"/>
  <c r="C194" i="2" a="1"/>
  <c r="C194" i="2" s="1"/>
  <c r="B194" i="16" l="1" a="1"/>
  <c r="B194" i="16" s="1"/>
  <c r="A195" i="16" a="1"/>
  <c r="A195" i="16" s="1"/>
  <c r="C194" i="16" a="1"/>
  <c r="C194" i="16" s="1"/>
  <c r="A196" i="19" a="1"/>
  <c r="A196" i="19" s="1"/>
  <c r="C195" i="19" a="1"/>
  <c r="C195" i="19" s="1"/>
  <c r="B195" i="19" a="1"/>
  <c r="B195" i="19" s="1"/>
  <c r="C195" i="2" a="1"/>
  <c r="C195" i="2" s="1"/>
  <c r="A196" i="2" a="1"/>
  <c r="A196" i="2" s="1"/>
  <c r="B195" i="2" a="1"/>
  <c r="B195" i="2" s="1"/>
  <c r="A196" i="16" l="1" a="1"/>
  <c r="A196" i="16" s="1"/>
  <c r="C195" i="16" a="1"/>
  <c r="C195" i="16" s="1"/>
  <c r="B195" i="16" a="1"/>
  <c r="B195" i="16" s="1"/>
  <c r="A197" i="19" a="1"/>
  <c r="A197" i="19" s="1"/>
  <c r="C196" i="19" a="1"/>
  <c r="C196" i="19" s="1"/>
  <c r="B196" i="19" a="1"/>
  <c r="B196" i="19" s="1"/>
  <c r="C196" i="2" a="1"/>
  <c r="C196" i="2" s="1"/>
  <c r="A197" i="2" a="1"/>
  <c r="A197" i="2" s="1"/>
  <c r="B196" i="2" a="1"/>
  <c r="B196" i="2" s="1"/>
  <c r="B196" i="16" l="1" a="1"/>
  <c r="B196" i="16" s="1"/>
  <c r="A197" i="16" a="1"/>
  <c r="A197" i="16" s="1"/>
  <c r="C196" i="16" a="1"/>
  <c r="C196" i="16" s="1"/>
  <c r="A198" i="19" a="1"/>
  <c r="A198" i="19" s="1"/>
  <c r="C197" i="19" a="1"/>
  <c r="C197" i="19" s="1"/>
  <c r="B197" i="19" a="1"/>
  <c r="B197" i="19" s="1"/>
  <c r="B197" i="2" a="1"/>
  <c r="B197" i="2" s="1"/>
  <c r="C197" i="2" a="1"/>
  <c r="C197" i="2" s="1"/>
  <c r="A198" i="2" a="1"/>
  <c r="A198" i="2" s="1"/>
  <c r="A198" i="16" l="1" a="1"/>
  <c r="A198" i="16" s="1"/>
  <c r="C197" i="16" a="1"/>
  <c r="C197" i="16" s="1"/>
  <c r="B197" i="16" a="1"/>
  <c r="B197" i="16" s="1"/>
  <c r="A199" i="2" a="1"/>
  <c r="A199" i="2" s="1"/>
  <c r="B198" i="2" a="1"/>
  <c r="B198" i="2" s="1"/>
  <c r="C198" i="2" a="1"/>
  <c r="C198" i="2" s="1"/>
  <c r="B198" i="19" a="1"/>
  <c r="B198" i="19" s="1"/>
  <c r="A199" i="19" a="1"/>
  <c r="A199" i="19" s="1"/>
  <c r="C198" i="19" a="1"/>
  <c r="C198" i="19" s="1"/>
  <c r="C198" i="16" l="1" a="1"/>
  <c r="C198" i="16" s="1"/>
  <c r="B198" i="16" a="1"/>
  <c r="B198" i="16" s="1"/>
  <c r="A199" i="16" a="1"/>
  <c r="A199" i="16" s="1"/>
  <c r="B199" i="19" a="1"/>
  <c r="B199" i="19" s="1"/>
  <c r="A200" i="19" a="1"/>
  <c r="A200" i="19" s="1"/>
  <c r="C199" i="19" a="1"/>
  <c r="C199" i="19" s="1"/>
  <c r="C199" i="2" a="1"/>
  <c r="C199" i="2" s="1"/>
  <c r="A200" i="2" a="1"/>
  <c r="A200" i="2" s="1"/>
  <c r="B199" i="2" a="1"/>
  <c r="B199" i="2" s="1"/>
  <c r="C199" i="16" l="1" a="1"/>
  <c r="C199" i="16" s="1"/>
  <c r="B199" i="16" a="1"/>
  <c r="B199" i="16" s="1"/>
  <c r="A200" i="16" a="1"/>
  <c r="A200" i="16" s="1"/>
  <c r="B200" i="19" a="1"/>
  <c r="B200" i="19" s="1"/>
  <c r="C200" i="19" a="1"/>
  <c r="C200" i="19" s="1"/>
  <c r="A201" i="19" a="1"/>
  <c r="A201" i="19" s="1"/>
  <c r="C200" i="2" a="1"/>
  <c r="C200" i="2" s="1"/>
  <c r="A201" i="2" a="1"/>
  <c r="A201" i="2" s="1"/>
  <c r="B200" i="2" a="1"/>
  <c r="B200" i="2" s="1"/>
  <c r="B200" i="16" l="1" a="1"/>
  <c r="B200" i="16" s="1"/>
  <c r="A201" i="16" a="1"/>
  <c r="A201" i="16" s="1"/>
  <c r="C200" i="16" a="1"/>
  <c r="C200" i="16" s="1"/>
  <c r="B201" i="2" a="1"/>
  <c r="B201" i="2" s="1"/>
  <c r="C201" i="2" a="1"/>
  <c r="C201" i="2" s="1"/>
  <c r="A202" i="2" a="1"/>
  <c r="A202" i="2" s="1"/>
  <c r="C201" i="19" a="1"/>
  <c r="C201" i="19" s="1"/>
  <c r="B201" i="19" a="1"/>
  <c r="B201" i="19" s="1"/>
  <c r="A202" i="19" a="1"/>
  <c r="A202" i="19" s="1"/>
  <c r="B201" i="16" l="1" a="1"/>
  <c r="B201" i="16" s="1"/>
  <c r="A202" i="16" a="1"/>
  <c r="A202" i="16" s="1"/>
  <c r="C201" i="16" a="1"/>
  <c r="C201" i="16" s="1"/>
  <c r="A203" i="19" a="1"/>
  <c r="A203" i="19" s="1"/>
  <c r="C202" i="19" a="1"/>
  <c r="C202" i="19" s="1"/>
  <c r="B202" i="19" a="1"/>
  <c r="B202" i="19" s="1"/>
  <c r="A203" i="2" a="1"/>
  <c r="A203" i="2" s="1"/>
  <c r="B202" i="2" a="1"/>
  <c r="B202" i="2" s="1"/>
  <c r="C202" i="2" a="1"/>
  <c r="C202" i="2" s="1"/>
  <c r="A203" i="16" l="1" a="1"/>
  <c r="A203" i="16" s="1"/>
  <c r="C202" i="16" a="1"/>
  <c r="C202" i="16" s="1"/>
  <c r="B202" i="16" a="1"/>
  <c r="B202" i="16" s="1"/>
  <c r="C203" i="2" a="1"/>
  <c r="C203" i="2" s="1"/>
  <c r="A204" i="2" a="1"/>
  <c r="A204" i="2" s="1"/>
  <c r="B203" i="2" a="1"/>
  <c r="B203" i="2" s="1"/>
  <c r="A204" i="19" a="1"/>
  <c r="A204" i="19" s="1"/>
  <c r="C203" i="19" a="1"/>
  <c r="C203" i="19" s="1"/>
  <c r="B203" i="19" a="1"/>
  <c r="B203" i="19" s="1"/>
  <c r="C203" i="16" l="1" a="1"/>
  <c r="C203" i="16" s="1"/>
  <c r="B203" i="16" a="1"/>
  <c r="B203" i="16" s="1"/>
  <c r="A204" i="16" a="1"/>
  <c r="A204" i="16" s="1"/>
  <c r="A205" i="19" a="1"/>
  <c r="A205" i="19" s="1"/>
  <c r="C204" i="19" a="1"/>
  <c r="C204" i="19" s="1"/>
  <c r="B204" i="19" a="1"/>
  <c r="B204" i="19" s="1"/>
  <c r="C204" i="2" a="1"/>
  <c r="C204" i="2" s="1"/>
  <c r="A205" i="2" a="1"/>
  <c r="A205" i="2" s="1"/>
  <c r="B204" i="2" a="1"/>
  <c r="B204" i="2" s="1"/>
  <c r="B204" i="16" l="1" a="1"/>
  <c r="B204" i="16" s="1"/>
  <c r="A205" i="16" a="1"/>
  <c r="A205" i="16" s="1"/>
  <c r="C204" i="16" a="1"/>
  <c r="C204" i="16" s="1"/>
  <c r="A206" i="19" a="1"/>
  <c r="A206" i="19" s="1"/>
  <c r="C205" i="19" a="1"/>
  <c r="C205" i="19" s="1"/>
  <c r="B205" i="19" a="1"/>
  <c r="B205" i="19" s="1"/>
  <c r="B205" i="2" a="1"/>
  <c r="B205" i="2" s="1"/>
  <c r="C205" i="2" a="1"/>
  <c r="C205" i="2" s="1"/>
  <c r="A206" i="2" a="1"/>
  <c r="A206" i="2" s="1"/>
  <c r="C205" i="16" l="1" a="1"/>
  <c r="C205" i="16" s="1"/>
  <c r="B205" i="16" a="1"/>
  <c r="B205" i="16" s="1"/>
  <c r="A206" i="16" a="1"/>
  <c r="A206" i="16" s="1"/>
  <c r="A207" i="2" a="1"/>
  <c r="A207" i="2" s="1"/>
  <c r="B206" i="2" a="1"/>
  <c r="B206" i="2" s="1"/>
  <c r="C206" i="2" a="1"/>
  <c r="C206" i="2" s="1"/>
  <c r="A207" i="19" a="1"/>
  <c r="A207" i="19" s="1"/>
  <c r="B206" i="19" a="1"/>
  <c r="B206" i="19" s="1"/>
  <c r="C206" i="19" a="1"/>
  <c r="C206" i="19" s="1"/>
  <c r="C206" i="16" l="1" a="1"/>
  <c r="C206" i="16" s="1"/>
  <c r="B206" i="16" a="1"/>
  <c r="B206" i="16" s="1"/>
  <c r="A207" i="16" a="1"/>
  <c r="A207" i="16" s="1"/>
  <c r="C207" i="19" a="1"/>
  <c r="C207" i="19" s="1"/>
  <c r="A208" i="19" a="1"/>
  <c r="A208" i="19" s="1"/>
  <c r="B207" i="19" a="1"/>
  <c r="B207" i="19" s="1"/>
  <c r="C207" i="2" a="1"/>
  <c r="C207" i="2" s="1"/>
  <c r="A208" i="2" a="1"/>
  <c r="A208" i="2" s="1"/>
  <c r="B207" i="2" a="1"/>
  <c r="B207" i="2" s="1"/>
  <c r="C207" i="16" l="1" a="1"/>
  <c r="C207" i="16" s="1"/>
  <c r="B207" i="16" a="1"/>
  <c r="B207" i="16" s="1"/>
  <c r="A208" i="16" a="1"/>
  <c r="A208" i="16" s="1"/>
  <c r="C208" i="2" a="1"/>
  <c r="C208" i="2" s="1"/>
  <c r="A209" i="2" a="1"/>
  <c r="A209" i="2" s="1"/>
  <c r="B208" i="2" a="1"/>
  <c r="B208" i="2" s="1"/>
  <c r="A209" i="19" a="1"/>
  <c r="A209" i="19" s="1"/>
  <c r="B208" i="19" a="1"/>
  <c r="B208" i="19" s="1"/>
  <c r="C208" i="19" a="1"/>
  <c r="C208" i="19" s="1"/>
  <c r="B208" i="16" l="1" a="1"/>
  <c r="B208" i="16" s="1"/>
  <c r="A209" i="16" a="1"/>
  <c r="A209" i="16" s="1"/>
  <c r="C208" i="16" a="1"/>
  <c r="C208" i="16" s="1"/>
  <c r="C209" i="19" a="1"/>
  <c r="C209" i="19" s="1"/>
  <c r="A210" i="19" a="1"/>
  <c r="A210" i="19" s="1"/>
  <c r="B209" i="19" a="1"/>
  <c r="B209" i="19" s="1"/>
  <c r="B209" i="2" a="1"/>
  <c r="B209" i="2" s="1"/>
  <c r="C209" i="2" a="1"/>
  <c r="C209" i="2" s="1"/>
  <c r="A210" i="2" a="1"/>
  <c r="A210" i="2" s="1"/>
  <c r="C209" i="16" l="1" a="1"/>
  <c r="C209" i="16" s="1"/>
  <c r="B209" i="16" a="1"/>
  <c r="B209" i="16" s="1"/>
  <c r="A210" i="16" a="1"/>
  <c r="A210" i="16" s="1"/>
  <c r="A211" i="2" a="1"/>
  <c r="A211" i="2" s="1"/>
  <c r="B210" i="2" a="1"/>
  <c r="B210" i="2" s="1"/>
  <c r="C210" i="2" a="1"/>
  <c r="C210" i="2" s="1"/>
  <c r="A211" i="19" a="1"/>
  <c r="A211" i="19" s="1"/>
  <c r="B210" i="19" a="1"/>
  <c r="B210" i="19" s="1"/>
  <c r="C210" i="19" a="1"/>
  <c r="C210" i="19" s="1"/>
  <c r="C210" i="16" l="1" a="1"/>
  <c r="C210" i="16" s="1"/>
  <c r="B210" i="16" a="1"/>
  <c r="B210" i="16" s="1"/>
  <c r="A211" i="16" a="1"/>
  <c r="A211" i="16" s="1"/>
  <c r="C211" i="19" a="1"/>
  <c r="C211" i="19" s="1"/>
  <c r="A212" i="19" a="1"/>
  <c r="A212" i="19" s="1"/>
  <c r="B211" i="19" a="1"/>
  <c r="B211" i="19" s="1"/>
  <c r="C211" i="2" a="1"/>
  <c r="C211" i="2" s="1"/>
  <c r="A212" i="2" a="1"/>
  <c r="A212" i="2" s="1"/>
  <c r="B211" i="2" a="1"/>
  <c r="B211" i="2" s="1"/>
  <c r="C211" i="16" l="1" a="1"/>
  <c r="C211" i="16" s="1"/>
  <c r="B211" i="16" a="1"/>
  <c r="B211" i="16" s="1"/>
  <c r="A212" i="16" a="1"/>
  <c r="A212" i="16" s="1"/>
  <c r="A213" i="19" a="1"/>
  <c r="A213" i="19" s="1"/>
  <c r="B212" i="19" a="1"/>
  <c r="B212" i="19" s="1"/>
  <c r="C212" i="19" a="1"/>
  <c r="C212" i="19" s="1"/>
  <c r="C212" i="2" a="1"/>
  <c r="C212" i="2" s="1"/>
  <c r="A213" i="2" a="1"/>
  <c r="A213" i="2" s="1"/>
  <c r="B212" i="2" a="1"/>
  <c r="B212" i="2" s="1"/>
  <c r="A213" i="16" l="1" a="1"/>
  <c r="A213" i="16" s="1"/>
  <c r="C212" i="16" a="1"/>
  <c r="C212" i="16" s="1"/>
  <c r="B212" i="16" a="1"/>
  <c r="B212" i="16" s="1"/>
  <c r="A214" i="2" a="1"/>
  <c r="A214" i="2" s="1"/>
  <c r="B213" i="2" a="1"/>
  <c r="B213" i="2" s="1"/>
  <c r="C213" i="2" a="1"/>
  <c r="C213" i="2" s="1"/>
  <c r="C213" i="19" a="1"/>
  <c r="C213" i="19" s="1"/>
  <c r="B213" i="19" a="1"/>
  <c r="B213" i="19" s="1"/>
  <c r="A214" i="19" a="1"/>
  <c r="A214" i="19" s="1"/>
  <c r="C213" i="16" l="1" a="1"/>
  <c r="C213" i="16" s="1"/>
  <c r="B213" i="16" a="1"/>
  <c r="B213" i="16" s="1"/>
  <c r="A214" i="16" a="1"/>
  <c r="A214" i="16" s="1"/>
  <c r="A215" i="19" a="1"/>
  <c r="A215" i="19" s="1"/>
  <c r="B214" i="19" a="1"/>
  <c r="B214" i="19" s="1"/>
  <c r="C214" i="19" a="1"/>
  <c r="C214" i="19" s="1"/>
  <c r="C214" i="2" a="1"/>
  <c r="C214" i="2" s="1"/>
  <c r="A215" i="2" a="1"/>
  <c r="A215" i="2" s="1"/>
  <c r="B214" i="2" a="1"/>
  <c r="B214" i="2" s="1"/>
  <c r="A215" i="16" l="1" a="1"/>
  <c r="A215" i="16" s="1"/>
  <c r="C214" i="16" a="1"/>
  <c r="C214" i="16" s="1"/>
  <c r="B214" i="16" a="1"/>
  <c r="B214" i="16" s="1"/>
  <c r="A216" i="2" a="1"/>
  <c r="A216" i="2" s="1"/>
  <c r="B215" i="2" a="1"/>
  <c r="B215" i="2" s="1"/>
  <c r="C215" i="2" a="1"/>
  <c r="C215" i="2" s="1"/>
  <c r="C215" i="19" a="1"/>
  <c r="C215" i="19" s="1"/>
  <c r="A216" i="19" a="1"/>
  <c r="A216" i="19" s="1"/>
  <c r="B215" i="19" a="1"/>
  <c r="B215" i="19" s="1"/>
  <c r="C215" i="16" l="1" a="1"/>
  <c r="C215" i="16" s="1"/>
  <c r="B215" i="16" a="1"/>
  <c r="B215" i="16" s="1"/>
  <c r="A216" i="16" a="1"/>
  <c r="A216" i="16" s="1"/>
  <c r="A217" i="19" a="1"/>
  <c r="A217" i="19" s="1"/>
  <c r="B216" i="19" a="1"/>
  <c r="B216" i="19" s="1"/>
  <c r="C216" i="19" a="1"/>
  <c r="C216" i="19" s="1"/>
  <c r="C216" i="2" a="1"/>
  <c r="C216" i="2" s="1"/>
  <c r="A217" i="2" a="1"/>
  <c r="A217" i="2" s="1"/>
  <c r="B216" i="2" a="1"/>
  <c r="B216" i="2" s="1"/>
  <c r="B216" i="16" l="1" a="1"/>
  <c r="B216" i="16" s="1"/>
  <c r="A217" i="16" a="1"/>
  <c r="A217" i="16" s="1"/>
  <c r="C216" i="16" a="1"/>
  <c r="C216" i="16" s="1"/>
  <c r="A218" i="2" a="1"/>
  <c r="A218" i="2" s="1"/>
  <c r="B217" i="2" a="1"/>
  <c r="B217" i="2" s="1"/>
  <c r="C217" i="2" a="1"/>
  <c r="C217" i="2" s="1"/>
  <c r="C217" i="19" a="1"/>
  <c r="C217" i="19" s="1"/>
  <c r="B217" i="19" a="1"/>
  <c r="B217" i="19" s="1"/>
  <c r="A218" i="19" a="1"/>
  <c r="A218" i="19" s="1"/>
  <c r="C217" i="16" l="1" a="1"/>
  <c r="C217" i="16" s="1"/>
  <c r="B217" i="16" a="1"/>
  <c r="B217" i="16" s="1"/>
  <c r="A218" i="16" a="1"/>
  <c r="A218" i="16" s="1"/>
  <c r="A219" i="19" a="1"/>
  <c r="A219" i="19" s="1"/>
  <c r="B218" i="19" a="1"/>
  <c r="B218" i="19" s="1"/>
  <c r="C218" i="19" a="1"/>
  <c r="C218" i="19" s="1"/>
  <c r="C218" i="2" a="1"/>
  <c r="C218" i="2" s="1"/>
  <c r="B218" i="2" a="1"/>
  <c r="B218" i="2" s="1"/>
  <c r="A219" i="2" a="1"/>
  <c r="A219" i="2" s="1"/>
  <c r="A219" i="16" l="1" a="1"/>
  <c r="A219" i="16" s="1"/>
  <c r="C218" i="16" a="1"/>
  <c r="C218" i="16" s="1"/>
  <c r="B218" i="16" a="1"/>
  <c r="B218" i="16" s="1"/>
  <c r="A220" i="2" a="1"/>
  <c r="A220" i="2" s="1"/>
  <c r="B219" i="2" a="1"/>
  <c r="B219" i="2" s="1"/>
  <c r="C219" i="2" a="1"/>
  <c r="C219" i="2" s="1"/>
  <c r="C219" i="19" a="1"/>
  <c r="C219" i="19" s="1"/>
  <c r="A220" i="19" a="1"/>
  <c r="A220" i="19" s="1"/>
  <c r="B219" i="19" a="1"/>
  <c r="B219" i="19" s="1"/>
  <c r="C219" i="16" l="1" a="1"/>
  <c r="C219" i="16" s="1"/>
  <c r="A220" i="16" a="1"/>
  <c r="A220" i="16" s="1"/>
  <c r="B219" i="16" a="1"/>
  <c r="B219" i="16" s="1"/>
  <c r="A221" i="19" a="1"/>
  <c r="A221" i="19" s="1"/>
  <c r="B220" i="19" a="1"/>
  <c r="B220" i="19" s="1"/>
  <c r="C220" i="19" a="1"/>
  <c r="C220" i="19" s="1"/>
  <c r="C220" i="2" a="1"/>
  <c r="C220" i="2" s="1"/>
  <c r="A221" i="2" a="1"/>
  <c r="A221" i="2" s="1"/>
  <c r="B220" i="2" a="1"/>
  <c r="B220" i="2" s="1"/>
  <c r="A221" i="16" l="1" a="1"/>
  <c r="A221" i="16" s="1"/>
  <c r="C220" i="16" a="1"/>
  <c r="C220" i="16" s="1"/>
  <c r="B220" i="16" a="1"/>
  <c r="B220" i="16" s="1"/>
  <c r="A222" i="2" a="1"/>
  <c r="A222" i="2" s="1"/>
  <c r="B221" i="2" a="1"/>
  <c r="B221" i="2" s="1"/>
  <c r="C221" i="2" a="1"/>
  <c r="C221" i="2" s="1"/>
  <c r="C221" i="19" a="1"/>
  <c r="C221" i="19" s="1"/>
  <c r="B221" i="19" a="1"/>
  <c r="B221" i="19" s="1"/>
  <c r="A222" i="19" a="1"/>
  <c r="A222" i="19" s="1"/>
  <c r="B221" i="16" l="1" a="1"/>
  <c r="B221" i="16" s="1"/>
  <c r="A222" i="16" a="1"/>
  <c r="A222" i="16" s="1"/>
  <c r="C221" i="16" a="1"/>
  <c r="C221" i="16" s="1"/>
  <c r="A223" i="19" a="1"/>
  <c r="A223" i="19" s="1"/>
  <c r="B222" i="19" a="1"/>
  <c r="B222" i="19" s="1"/>
  <c r="C222" i="19" a="1"/>
  <c r="C222" i="19" s="1"/>
  <c r="C222" i="2" a="1"/>
  <c r="C222" i="2" s="1"/>
  <c r="A223" i="2" a="1"/>
  <c r="A223" i="2" s="1"/>
  <c r="B222" i="2" a="1"/>
  <c r="B222" i="2" s="1"/>
  <c r="C222" i="16" l="1" a="1"/>
  <c r="C222" i="16" s="1"/>
  <c r="B222" i="16" a="1"/>
  <c r="B222" i="16" s="1"/>
  <c r="A223" i="16" a="1"/>
  <c r="A223" i="16" s="1"/>
  <c r="A224" i="2" a="1"/>
  <c r="A224" i="2" s="1"/>
  <c r="B223" i="2" a="1"/>
  <c r="B223" i="2" s="1"/>
  <c r="C223" i="2" a="1"/>
  <c r="C223" i="2" s="1"/>
  <c r="C223" i="19" a="1"/>
  <c r="C223" i="19" s="1"/>
  <c r="A224" i="19" a="1"/>
  <c r="A224" i="19" s="1"/>
  <c r="B223" i="19" a="1"/>
  <c r="B223" i="19" s="1"/>
  <c r="B223" i="16" l="1" a="1"/>
  <c r="B223" i="16" s="1"/>
  <c r="A224" i="16" a="1"/>
  <c r="A224" i="16" s="1"/>
  <c r="C223" i="16" a="1"/>
  <c r="C223" i="16" s="1"/>
  <c r="A225" i="19" a="1"/>
  <c r="A225" i="19" s="1"/>
  <c r="B224" i="19" a="1"/>
  <c r="B224" i="19" s="1"/>
  <c r="C224" i="19" a="1"/>
  <c r="C224" i="19" s="1"/>
  <c r="C224" i="2" a="1"/>
  <c r="C224" i="2" s="1"/>
  <c r="A225" i="2" a="1"/>
  <c r="A225" i="2" s="1"/>
  <c r="B224" i="2" a="1"/>
  <c r="B224" i="2" s="1"/>
  <c r="A225" i="16" l="1" a="1"/>
  <c r="A225" i="16" s="1"/>
  <c r="C224" i="16" a="1"/>
  <c r="C224" i="16" s="1"/>
  <c r="B224" i="16" a="1"/>
  <c r="B224" i="16" s="1"/>
  <c r="A226" i="2" a="1"/>
  <c r="A226" i="2" s="1"/>
  <c r="B225" i="2" a="1"/>
  <c r="B225" i="2" s="1"/>
  <c r="C225" i="2" a="1"/>
  <c r="C225" i="2" s="1"/>
  <c r="C225" i="19" a="1"/>
  <c r="C225" i="19" s="1"/>
  <c r="B225" i="19" a="1"/>
  <c r="B225" i="19" s="1"/>
  <c r="A226" i="19" a="1"/>
  <c r="A226" i="19" s="1"/>
  <c r="B225" i="16" l="1" a="1"/>
  <c r="B225" i="16" s="1"/>
  <c r="C225" i="16" a="1"/>
  <c r="C225" i="16" s="1"/>
  <c r="A226" i="16" a="1"/>
  <c r="A226" i="16" s="1"/>
  <c r="A227" i="19" a="1"/>
  <c r="A227" i="19" s="1"/>
  <c r="B226" i="19" a="1"/>
  <c r="B226" i="19" s="1"/>
  <c r="C226" i="19" a="1"/>
  <c r="C226" i="19" s="1"/>
  <c r="C226" i="2" a="1"/>
  <c r="C226" i="2" s="1"/>
  <c r="B226" i="2" a="1"/>
  <c r="B226" i="2" s="1"/>
  <c r="A227" i="2" a="1"/>
  <c r="A227" i="2" s="1"/>
  <c r="B226" i="16" l="1" a="1"/>
  <c r="B226" i="16" s="1"/>
  <c r="C226" i="16" a="1"/>
  <c r="C226" i="16" s="1"/>
  <c r="A227" i="16" a="1"/>
  <c r="A227" i="16" s="1"/>
  <c r="A228" i="2" a="1"/>
  <c r="A228" i="2" s="1"/>
  <c r="B227" i="2" a="1"/>
  <c r="B227" i="2" s="1"/>
  <c r="C227" i="2" a="1"/>
  <c r="C227" i="2" s="1"/>
  <c r="C227" i="19" a="1"/>
  <c r="C227" i="19" s="1"/>
  <c r="A228" i="19" a="1"/>
  <c r="A228" i="19" s="1"/>
  <c r="B227" i="19" a="1"/>
  <c r="B227" i="19" s="1"/>
  <c r="C227" i="16" l="1" a="1"/>
  <c r="C227" i="16" s="1"/>
  <c r="B227" i="16" a="1"/>
  <c r="B227" i="16" s="1"/>
  <c r="A228" i="16" a="1"/>
  <c r="A228" i="16" s="1"/>
  <c r="A229" i="19" a="1"/>
  <c r="A229" i="19" s="1"/>
  <c r="B228" i="19" a="1"/>
  <c r="B228" i="19" s="1"/>
  <c r="C228" i="19" a="1"/>
  <c r="C228" i="19" s="1"/>
  <c r="C228" i="2" a="1"/>
  <c r="C228" i="2" s="1"/>
  <c r="A229" i="2" a="1"/>
  <c r="A229" i="2" s="1"/>
  <c r="B228" i="2" a="1"/>
  <c r="B228" i="2" s="1"/>
  <c r="C228" i="16" l="1" a="1"/>
  <c r="C228" i="16" s="1"/>
  <c r="B228" i="16" a="1"/>
  <c r="B228" i="16" s="1"/>
  <c r="A229" i="16" a="1"/>
  <c r="A229" i="16" s="1"/>
  <c r="A230" i="2" a="1"/>
  <c r="A230" i="2" s="1"/>
  <c r="B229" i="2" a="1"/>
  <c r="B229" i="2" s="1"/>
  <c r="C229" i="2" a="1"/>
  <c r="C229" i="2" s="1"/>
  <c r="C229" i="19" a="1"/>
  <c r="C229" i="19" s="1"/>
  <c r="B229" i="19" a="1"/>
  <c r="B229" i="19" s="1"/>
  <c r="A230" i="19" a="1"/>
  <c r="A230" i="19" s="1"/>
  <c r="B229" i="16" l="1" a="1"/>
  <c r="B229" i="16" s="1"/>
  <c r="A230" i="16" a="1"/>
  <c r="A230" i="16" s="1"/>
  <c r="C229" i="16" a="1"/>
  <c r="C229" i="16" s="1"/>
  <c r="A231" i="19" a="1"/>
  <c r="A231" i="19" s="1"/>
  <c r="B230" i="19" a="1"/>
  <c r="B230" i="19" s="1"/>
  <c r="C230" i="19" a="1"/>
  <c r="C230" i="19" s="1"/>
  <c r="C230" i="2" a="1"/>
  <c r="C230" i="2" s="1"/>
  <c r="A231" i="2" a="1"/>
  <c r="A231" i="2" s="1"/>
  <c r="B230" i="2" a="1"/>
  <c r="B230" i="2" s="1"/>
  <c r="C230" i="16" l="1" a="1"/>
  <c r="C230" i="16" s="1"/>
  <c r="B230" i="16" a="1"/>
  <c r="B230" i="16" s="1"/>
  <c r="A231" i="16" a="1"/>
  <c r="A231" i="16" s="1"/>
  <c r="A232" i="2" a="1"/>
  <c r="A232" i="2" s="1"/>
  <c r="B231" i="2" a="1"/>
  <c r="B231" i="2" s="1"/>
  <c r="C231" i="2" a="1"/>
  <c r="C231" i="2" s="1"/>
  <c r="C231" i="19" a="1"/>
  <c r="C231" i="19" s="1"/>
  <c r="A232" i="19" a="1"/>
  <c r="A232" i="19" s="1"/>
  <c r="B231" i="19" a="1"/>
  <c r="B231" i="19" s="1"/>
  <c r="A232" i="16" l="1" a="1"/>
  <c r="A232" i="16" s="1"/>
  <c r="C231" i="16" a="1"/>
  <c r="C231" i="16" s="1"/>
  <c r="B231" i="16" a="1"/>
  <c r="B231" i="16" s="1"/>
  <c r="A233" i="19" a="1"/>
  <c r="A233" i="19" s="1"/>
  <c r="B232" i="19" a="1"/>
  <c r="B232" i="19" s="1"/>
  <c r="C232" i="19" a="1"/>
  <c r="C232" i="19" s="1"/>
  <c r="C232" i="2" a="1"/>
  <c r="C232" i="2" s="1"/>
  <c r="A233" i="2" a="1"/>
  <c r="A233" i="2" s="1"/>
  <c r="B232" i="2" a="1"/>
  <c r="B232" i="2" s="1"/>
  <c r="C232" i="16" l="1" a="1"/>
  <c r="C232" i="16" s="1"/>
  <c r="A233" i="16" a="1"/>
  <c r="A233" i="16" s="1"/>
  <c r="B232" i="16" a="1"/>
  <c r="B232" i="16" s="1"/>
  <c r="A234" i="2" a="1"/>
  <c r="A234" i="2" s="1"/>
  <c r="B233" i="2" a="1"/>
  <c r="B233" i="2" s="1"/>
  <c r="C233" i="2" a="1"/>
  <c r="C233" i="2" s="1"/>
  <c r="C233" i="19" a="1"/>
  <c r="C233" i="19" s="1"/>
  <c r="B233" i="19" a="1"/>
  <c r="B233" i="19" s="1"/>
  <c r="A234" i="19" a="1"/>
  <c r="A234" i="19" s="1"/>
  <c r="C233" i="16" l="1" a="1"/>
  <c r="C233" i="16" s="1"/>
  <c r="B233" i="16" a="1"/>
  <c r="B233" i="16" s="1"/>
  <c r="A234" i="16" a="1"/>
  <c r="A234" i="16" s="1"/>
  <c r="A235" i="19" a="1"/>
  <c r="A235" i="19" s="1"/>
  <c r="B234" i="19" a="1"/>
  <c r="B234" i="19" s="1"/>
  <c r="C234" i="19" a="1"/>
  <c r="C234" i="19" s="1"/>
  <c r="C234" i="2" a="1"/>
  <c r="C234" i="2" s="1"/>
  <c r="B234" i="2" a="1"/>
  <c r="B234" i="2" s="1"/>
  <c r="A235" i="2" a="1"/>
  <c r="A235" i="2" s="1"/>
  <c r="A235" i="16" l="1" a="1"/>
  <c r="A235" i="16" s="1"/>
  <c r="C234" i="16" a="1"/>
  <c r="C234" i="16" s="1"/>
  <c r="B234" i="16" a="1"/>
  <c r="B234" i="16" s="1"/>
  <c r="A236" i="2" a="1"/>
  <c r="A236" i="2" s="1"/>
  <c r="B235" i="2" a="1"/>
  <c r="B235" i="2" s="1"/>
  <c r="C235" i="2" a="1"/>
  <c r="C235" i="2" s="1"/>
  <c r="C235" i="19" a="1"/>
  <c r="C235" i="19" s="1"/>
  <c r="A236" i="19" a="1"/>
  <c r="A236" i="19" s="1"/>
  <c r="B235" i="19" a="1"/>
  <c r="B235" i="19" s="1"/>
  <c r="C235" i="16" l="1" a="1"/>
  <c r="C235" i="16" s="1"/>
  <c r="B235" i="16" a="1"/>
  <c r="B235" i="16" s="1"/>
  <c r="A236" i="16" a="1"/>
  <c r="A236" i="16" s="1"/>
  <c r="A237" i="19" a="1"/>
  <c r="A237" i="19" s="1"/>
  <c r="B236" i="19" a="1"/>
  <c r="B236" i="19" s="1"/>
  <c r="C236" i="19" a="1"/>
  <c r="C236" i="19" s="1"/>
  <c r="C236" i="2" a="1"/>
  <c r="C236" i="2" s="1"/>
  <c r="A237" i="2" a="1"/>
  <c r="A237" i="2" s="1"/>
  <c r="B236" i="2" a="1"/>
  <c r="B236" i="2" s="1"/>
  <c r="C236" i="16" l="1" a="1"/>
  <c r="C236" i="16" s="1"/>
  <c r="A237" i="16" a="1"/>
  <c r="A237" i="16" s="1"/>
  <c r="B236" i="16" a="1"/>
  <c r="B236" i="16" s="1"/>
  <c r="C237" i="19" a="1"/>
  <c r="C237" i="19" s="1"/>
  <c r="B237" i="19" a="1"/>
  <c r="B237" i="19" s="1"/>
  <c r="A238" i="19" a="1"/>
  <c r="A238" i="19" s="1"/>
  <c r="A238" i="2" a="1"/>
  <c r="A238" i="2" s="1"/>
  <c r="B237" i="2" a="1"/>
  <c r="B237" i="2" s="1"/>
  <c r="C237" i="2" a="1"/>
  <c r="C237" i="2" s="1"/>
  <c r="C237" i="16" l="1" a="1"/>
  <c r="C237" i="16" s="1"/>
  <c r="B237" i="16" a="1"/>
  <c r="B237" i="16" s="1"/>
  <c r="A238" i="16" a="1"/>
  <c r="A238" i="16" s="1"/>
  <c r="C238" i="2" a="1"/>
  <c r="C238" i="2" s="1"/>
  <c r="A239" i="2" a="1"/>
  <c r="A239" i="2" s="1"/>
  <c r="B238" i="2" a="1"/>
  <c r="B238" i="2" s="1"/>
  <c r="A239" i="19" a="1"/>
  <c r="A239" i="19" s="1"/>
  <c r="B238" i="19" a="1"/>
  <c r="B238" i="19" s="1"/>
  <c r="C238" i="19" a="1"/>
  <c r="C238" i="19" s="1"/>
  <c r="B238" i="16" l="1" a="1"/>
  <c r="B238" i="16" s="1"/>
  <c r="C238" i="16" a="1"/>
  <c r="C238" i="16" s="1"/>
  <c r="A239" i="16" a="1"/>
  <c r="A239" i="16" s="1"/>
  <c r="C239" i="19" a="1"/>
  <c r="C239" i="19" s="1"/>
  <c r="A240" i="19" a="1"/>
  <c r="A240" i="19" s="1"/>
  <c r="B239" i="19" a="1"/>
  <c r="B239" i="19" s="1"/>
  <c r="A240" i="2" a="1"/>
  <c r="A240" i="2" s="1"/>
  <c r="B239" i="2" a="1"/>
  <c r="B239" i="2" s="1"/>
  <c r="C239" i="2" a="1"/>
  <c r="C239" i="2" s="1"/>
  <c r="F371" i="16" l="1"/>
  <c r="A240" i="16" a="1"/>
  <c r="A240" i="16" s="1"/>
  <c r="C239" i="16" a="1"/>
  <c r="C239" i="16" s="1"/>
  <c r="B239" i="16" a="1"/>
  <c r="B239" i="16" s="1"/>
  <c r="C240" i="2" a="1"/>
  <c r="C240" i="2" s="1"/>
  <c r="A241" i="2" a="1"/>
  <c r="A241" i="2" s="1"/>
  <c r="B240" i="2" a="1"/>
  <c r="B240" i="2" s="1"/>
  <c r="A241" i="19" a="1"/>
  <c r="A241" i="19" s="1"/>
  <c r="B240" i="19" a="1"/>
  <c r="B240" i="19" s="1"/>
  <c r="C240" i="19" a="1"/>
  <c r="C240" i="19" s="1"/>
  <c r="A241" i="16" l="1" a="1"/>
  <c r="A241" i="16" s="1"/>
  <c r="C240" i="16" a="1"/>
  <c r="C240" i="16" s="1"/>
  <c r="B240" i="16" a="1"/>
  <c r="B240" i="16" s="1"/>
  <c r="A242" i="2" a="1"/>
  <c r="A242" i="2" s="1"/>
  <c r="B241" i="2" a="1"/>
  <c r="B241" i="2" s="1"/>
  <c r="C241" i="2" a="1"/>
  <c r="C241" i="2" s="1"/>
  <c r="C241" i="19" a="1"/>
  <c r="C241" i="19" s="1"/>
  <c r="B241" i="19" a="1"/>
  <c r="B241" i="19" s="1"/>
  <c r="A242" i="19" a="1"/>
  <c r="A242" i="19" s="1"/>
  <c r="B241" i="16" l="1" a="1"/>
  <c r="B241" i="16" s="1"/>
  <c r="C241" i="16" a="1"/>
  <c r="C241" i="16" s="1"/>
  <c r="A242" i="16" a="1"/>
  <c r="A242" i="16" s="1"/>
  <c r="A243" i="19" a="1"/>
  <c r="A243" i="19" s="1"/>
  <c r="B242" i="19" a="1"/>
  <c r="B242" i="19" s="1"/>
  <c r="C242" i="19" a="1"/>
  <c r="C242" i="19" s="1"/>
  <c r="C242" i="2" a="1"/>
  <c r="C242" i="2" s="1"/>
  <c r="B242" i="2" a="1"/>
  <c r="B242" i="2" s="1"/>
  <c r="A243" i="2" a="1"/>
  <c r="A243" i="2" s="1"/>
  <c r="A243" i="16" l="1" a="1"/>
  <c r="A243" i="16" s="1"/>
  <c r="C242" i="16" a="1"/>
  <c r="C242" i="16" s="1"/>
  <c r="B242" i="16" a="1"/>
  <c r="B242" i="16" s="1"/>
  <c r="C243" i="19" a="1"/>
  <c r="C243" i="19" s="1"/>
  <c r="A244" i="19" a="1"/>
  <c r="A244" i="19" s="1"/>
  <c r="B243" i="19" a="1"/>
  <c r="B243" i="19" s="1"/>
  <c r="A244" i="2" a="1"/>
  <c r="A244" i="2" s="1"/>
  <c r="B243" i="2" a="1"/>
  <c r="B243" i="2" s="1"/>
  <c r="C243" i="2" a="1"/>
  <c r="C243" i="2" s="1"/>
  <c r="A244" i="16" l="1" a="1"/>
  <c r="A244" i="16" s="1"/>
  <c r="C243" i="16" a="1"/>
  <c r="C243" i="16" s="1"/>
  <c r="B243" i="16" a="1"/>
  <c r="B243" i="16" s="1"/>
  <c r="E244" i="2"/>
  <c r="C244" i="2" a="1"/>
  <c r="C244" i="2" s="1"/>
  <c r="A245" i="2" a="1"/>
  <c r="A245" i="2" s="1"/>
  <c r="B244" i="2" a="1"/>
  <c r="B244" i="2" s="1"/>
  <c r="A245" i="19" a="1"/>
  <c r="A245" i="19" s="1"/>
  <c r="B244" i="19" a="1"/>
  <c r="B244" i="19" s="1"/>
  <c r="C244" i="19" a="1"/>
  <c r="C244" i="19" s="1"/>
  <c r="B244" i="16" l="1" a="1"/>
  <c r="B244" i="16" s="1"/>
  <c r="A245" i="16" a="1"/>
  <c r="A245" i="16" s="1"/>
  <c r="C244" i="16" a="1"/>
  <c r="C244" i="16" s="1"/>
  <c r="C245" i="19" a="1"/>
  <c r="C245" i="19" s="1"/>
  <c r="B245" i="19" a="1"/>
  <c r="B245" i="19" s="1"/>
  <c r="A246" i="19" a="1"/>
  <c r="A246" i="19" s="1"/>
  <c r="A246" i="2" a="1"/>
  <c r="A246" i="2" s="1"/>
  <c r="B245" i="2" a="1"/>
  <c r="B245" i="2" s="1"/>
  <c r="C245" i="2" a="1"/>
  <c r="C245" i="2" s="1"/>
  <c r="C245" i="16" l="1" a="1"/>
  <c r="C245" i="16" s="1"/>
  <c r="B245" i="16" a="1"/>
  <c r="B245" i="16" s="1"/>
  <c r="A246" i="16" a="1"/>
  <c r="A246" i="16" s="1"/>
  <c r="C246" i="2" a="1"/>
  <c r="C246" i="2" s="1"/>
  <c r="A247" i="2" a="1"/>
  <c r="A247" i="2" s="1"/>
  <c r="B246" i="2" a="1"/>
  <c r="B246" i="2" s="1"/>
  <c r="A247" i="19" a="1"/>
  <c r="A247" i="19" s="1"/>
  <c r="B246" i="19" a="1"/>
  <c r="B246" i="19" s="1"/>
  <c r="C246" i="19" a="1"/>
  <c r="C246" i="19" s="1"/>
  <c r="B246" i="16" l="1" a="1"/>
  <c r="B246" i="16" s="1"/>
  <c r="A247" i="16" a="1"/>
  <c r="A247" i="16" s="1"/>
  <c r="C246" i="16" a="1"/>
  <c r="C246" i="16" s="1"/>
  <c r="C247" i="19" a="1"/>
  <c r="C247" i="19" s="1"/>
  <c r="A248" i="19" a="1"/>
  <c r="A248" i="19" s="1"/>
  <c r="B247" i="19" a="1"/>
  <c r="B247" i="19" s="1"/>
  <c r="A248" i="2" a="1"/>
  <c r="A248" i="2" s="1"/>
  <c r="B247" i="2" a="1"/>
  <c r="B247" i="2" s="1"/>
  <c r="C247" i="2" a="1"/>
  <c r="C247" i="2" s="1"/>
  <c r="A248" i="16" l="1" a="1"/>
  <c r="A248" i="16" s="1"/>
  <c r="C247" i="16" a="1"/>
  <c r="C247" i="16" s="1"/>
  <c r="B247" i="16" a="1"/>
  <c r="B247" i="16" s="1"/>
  <c r="C248" i="2" a="1"/>
  <c r="C248" i="2" s="1"/>
  <c r="A249" i="2" a="1"/>
  <c r="A249" i="2" s="1"/>
  <c r="B248" i="2" a="1"/>
  <c r="B248" i="2" s="1"/>
  <c r="A249" i="19" a="1"/>
  <c r="A249" i="19" s="1"/>
  <c r="B248" i="19" a="1"/>
  <c r="B248" i="19" s="1"/>
  <c r="C248" i="19" a="1"/>
  <c r="C248" i="19" s="1"/>
  <c r="C248" i="16" l="1" a="1"/>
  <c r="C248" i="16" s="1"/>
  <c r="B248" i="16" a="1"/>
  <c r="B248" i="16" s="1"/>
  <c r="A249" i="16" a="1"/>
  <c r="A249" i="16" s="1"/>
  <c r="C249" i="19" a="1"/>
  <c r="C249" i="19" s="1"/>
  <c r="B249" i="19" a="1"/>
  <c r="B249" i="19" s="1"/>
  <c r="A250" i="19" a="1"/>
  <c r="A250" i="19" s="1"/>
  <c r="A250" i="2" a="1"/>
  <c r="A250" i="2" s="1"/>
  <c r="B249" i="2" a="1"/>
  <c r="B249" i="2" s="1"/>
  <c r="C249" i="2" a="1"/>
  <c r="C249" i="2" s="1"/>
  <c r="B249" i="16" l="1" a="1"/>
  <c r="B249" i="16" s="1"/>
  <c r="A250" i="16" a="1"/>
  <c r="A250" i="16" s="1"/>
  <c r="C249" i="16" a="1"/>
  <c r="C249" i="16" s="1"/>
  <c r="A251" i="19" a="1"/>
  <c r="A251" i="19" s="1"/>
  <c r="B250" i="19" a="1"/>
  <c r="B250" i="19" s="1"/>
  <c r="C250" i="19" a="1"/>
  <c r="C250" i="19" s="1"/>
  <c r="C250" i="2" a="1"/>
  <c r="C250" i="2" s="1"/>
  <c r="A251" i="2" a="1"/>
  <c r="A251" i="2" s="1"/>
  <c r="B250" i="2" a="1"/>
  <c r="B250" i="2" s="1"/>
  <c r="A251" i="16" l="1" a="1"/>
  <c r="A251" i="16" s="1"/>
  <c r="C250" i="16" a="1"/>
  <c r="C250" i="16" s="1"/>
  <c r="B250" i="16" a="1"/>
  <c r="B250" i="16" s="1"/>
  <c r="C251" i="19" a="1"/>
  <c r="C251" i="19" s="1"/>
  <c r="A252" i="19" a="1"/>
  <c r="A252" i="19" s="1"/>
  <c r="B251" i="19" a="1"/>
  <c r="B251" i="19" s="1"/>
  <c r="A252" i="2" a="1"/>
  <c r="A252" i="2" s="1"/>
  <c r="B251" i="2" a="1"/>
  <c r="B251" i="2" s="1"/>
  <c r="C251" i="2" a="1"/>
  <c r="C251" i="2" s="1"/>
  <c r="B251" i="16" l="1" a="1"/>
  <c r="B251" i="16" s="1"/>
  <c r="A252" i="16" a="1"/>
  <c r="A252" i="16" s="1"/>
  <c r="C251" i="16" a="1"/>
  <c r="C251" i="16" s="1"/>
  <c r="C252" i="2" a="1"/>
  <c r="C252" i="2" s="1"/>
  <c r="A253" i="2" a="1"/>
  <c r="A253" i="2" s="1"/>
  <c r="B252" i="2" a="1"/>
  <c r="B252" i="2" s="1"/>
  <c r="A253" i="19" a="1"/>
  <c r="A253" i="19" s="1"/>
  <c r="B252" i="19" a="1"/>
  <c r="B252" i="19" s="1"/>
  <c r="C252" i="19" a="1"/>
  <c r="C252" i="19" s="1"/>
  <c r="A253" i="16" l="1" a="1"/>
  <c r="A253" i="16" s="1"/>
  <c r="C252" i="16" a="1"/>
  <c r="C252" i="16" s="1"/>
  <c r="B252" i="16" a="1"/>
  <c r="B252" i="16" s="1"/>
  <c r="A254" i="2" a="1"/>
  <c r="A254" i="2" s="1"/>
  <c r="B253" i="2" a="1"/>
  <c r="B253" i="2" s="1"/>
  <c r="C253" i="2" a="1"/>
  <c r="C253" i="2" s="1"/>
  <c r="C253" i="19" a="1"/>
  <c r="C253" i="19" s="1"/>
  <c r="B253" i="19" a="1"/>
  <c r="B253" i="19" s="1"/>
  <c r="A254" i="19" a="1"/>
  <c r="A254" i="19" s="1"/>
  <c r="A254" i="16" l="1" a="1"/>
  <c r="A254" i="16" s="1"/>
  <c r="C253" i="16" a="1"/>
  <c r="C253" i="16" s="1"/>
  <c r="B253" i="16" a="1"/>
  <c r="B253" i="16" s="1"/>
  <c r="A255" i="19" a="1"/>
  <c r="A255" i="19" s="1"/>
  <c r="B254" i="19" a="1"/>
  <c r="B254" i="19" s="1"/>
  <c r="C254" i="19" a="1"/>
  <c r="C254" i="19" s="1"/>
  <c r="C254" i="2" a="1"/>
  <c r="C254" i="2" s="1"/>
  <c r="A255" i="2" a="1"/>
  <c r="A255" i="2" s="1"/>
  <c r="B254" i="2" a="1"/>
  <c r="B254" i="2" s="1"/>
  <c r="B254" i="16" l="1" a="1"/>
  <c r="B254" i="16" s="1"/>
  <c r="A255" i="16" a="1"/>
  <c r="A255" i="16" s="1"/>
  <c r="C254" i="16" a="1"/>
  <c r="C254" i="16" s="1"/>
  <c r="A256" i="2" a="1"/>
  <c r="A256" i="2" s="1"/>
  <c r="B255" i="2" a="1"/>
  <c r="B255" i="2" s="1"/>
  <c r="C255" i="2" a="1"/>
  <c r="C255" i="2" s="1"/>
  <c r="C255" i="19" a="1"/>
  <c r="C255" i="19" s="1"/>
  <c r="A256" i="19" a="1"/>
  <c r="A256" i="19" s="1"/>
  <c r="B255" i="19" a="1"/>
  <c r="B255" i="19" s="1"/>
  <c r="C255" i="16" l="1" a="1"/>
  <c r="C255" i="16" s="1"/>
  <c r="B255" i="16" a="1"/>
  <c r="B255" i="16" s="1"/>
  <c r="A256" i="16" a="1"/>
  <c r="A256" i="16" s="1"/>
  <c r="A257" i="19" a="1"/>
  <c r="A257" i="19" s="1"/>
  <c r="B256" i="19" a="1"/>
  <c r="B256" i="19" s="1"/>
  <c r="C256" i="19" a="1"/>
  <c r="C256" i="19" s="1"/>
  <c r="C256" i="2" a="1"/>
  <c r="C256" i="2" s="1"/>
  <c r="A257" i="2" a="1"/>
  <c r="A257" i="2" s="1"/>
  <c r="B256" i="2" a="1"/>
  <c r="B256" i="2" s="1"/>
  <c r="C256" i="16" l="1" a="1"/>
  <c r="C256" i="16" s="1"/>
  <c r="B256" i="16" a="1"/>
  <c r="B256" i="16" s="1"/>
  <c r="A257" i="16" a="1"/>
  <c r="A257" i="16" s="1"/>
  <c r="A258" i="2" a="1"/>
  <c r="A258" i="2" s="1"/>
  <c r="B257" i="2" a="1"/>
  <c r="B257" i="2" s="1"/>
  <c r="C257" i="2" a="1"/>
  <c r="C257" i="2" s="1"/>
  <c r="C257" i="19" a="1"/>
  <c r="C257" i="19" s="1"/>
  <c r="B257" i="19" a="1"/>
  <c r="B257" i="19" s="1"/>
  <c r="A258" i="19" a="1"/>
  <c r="A258" i="19" s="1"/>
  <c r="A258" i="16" l="1" a="1"/>
  <c r="A258" i="16" s="1"/>
  <c r="C257" i="16" a="1"/>
  <c r="C257" i="16" s="1"/>
  <c r="B257" i="16" a="1"/>
  <c r="B257" i="16" s="1"/>
  <c r="A259" i="19" a="1"/>
  <c r="A259" i="19" s="1"/>
  <c r="B258" i="19" a="1"/>
  <c r="B258" i="19" s="1"/>
  <c r="C258" i="19" a="1"/>
  <c r="C258" i="19" s="1"/>
  <c r="C258" i="2" a="1"/>
  <c r="C258" i="2" s="1"/>
  <c r="A259" i="2" a="1"/>
  <c r="A259" i="2" s="1"/>
  <c r="B258" i="2" a="1"/>
  <c r="B258" i="2" s="1"/>
  <c r="A259" i="16" l="1" a="1"/>
  <c r="A259" i="16" s="1"/>
  <c r="C258" i="16" a="1"/>
  <c r="C258" i="16" s="1"/>
  <c r="B258" i="16" a="1"/>
  <c r="B258" i="16" s="1"/>
  <c r="A260" i="2" a="1"/>
  <c r="A260" i="2" s="1"/>
  <c r="B259" i="2" a="1"/>
  <c r="B259" i="2" s="1"/>
  <c r="C259" i="2" a="1"/>
  <c r="C259" i="2" s="1"/>
  <c r="C259" i="19" a="1"/>
  <c r="C259" i="19" s="1"/>
  <c r="A260" i="19" a="1"/>
  <c r="A260" i="19" s="1"/>
  <c r="B259" i="19" a="1"/>
  <c r="B259" i="19" s="1"/>
  <c r="C259" i="16" l="1" a="1"/>
  <c r="C259" i="16" s="1"/>
  <c r="B259" i="16" a="1"/>
  <c r="B259" i="16" s="1"/>
  <c r="A260" i="16" a="1"/>
  <c r="A260" i="16" s="1"/>
  <c r="A261" i="19" a="1"/>
  <c r="A261" i="19" s="1"/>
  <c r="B260" i="19" a="1"/>
  <c r="B260" i="19" s="1"/>
  <c r="C260" i="19" a="1"/>
  <c r="C260" i="19" s="1"/>
  <c r="C260" i="2" a="1"/>
  <c r="C260" i="2" s="1"/>
  <c r="A261" i="2" a="1"/>
  <c r="A261" i="2" s="1"/>
  <c r="B260" i="2" a="1"/>
  <c r="B260" i="2" s="1"/>
  <c r="B260" i="16" l="1" a="1"/>
  <c r="B260" i="16" s="1"/>
  <c r="A261" i="16" a="1"/>
  <c r="A261" i="16" s="1"/>
  <c r="C260" i="16" a="1"/>
  <c r="C260" i="16" s="1"/>
  <c r="A262" i="2" a="1"/>
  <c r="A262" i="2" s="1"/>
  <c r="B261" i="2" a="1"/>
  <c r="B261" i="2" s="1"/>
  <c r="C261" i="2" a="1"/>
  <c r="C261" i="2" s="1"/>
  <c r="C261" i="19" a="1"/>
  <c r="C261" i="19" s="1"/>
  <c r="B261" i="19" a="1"/>
  <c r="B261" i="19" s="1"/>
  <c r="A262" i="19" a="1"/>
  <c r="A262" i="19" s="1"/>
  <c r="B261" i="16" l="1" a="1"/>
  <c r="B261" i="16" s="1"/>
  <c r="A262" i="16" a="1"/>
  <c r="A262" i="16" s="1"/>
  <c r="C261" i="16" a="1"/>
  <c r="C261" i="16" s="1"/>
  <c r="A263" i="19" a="1"/>
  <c r="A263" i="19" s="1"/>
  <c r="B262" i="19" a="1"/>
  <c r="B262" i="19" s="1"/>
  <c r="C262" i="19" a="1"/>
  <c r="C262" i="19" s="1"/>
  <c r="C262" i="2" a="1"/>
  <c r="C262" i="2" s="1"/>
  <c r="A263" i="2" a="1"/>
  <c r="A263" i="2" s="1"/>
  <c r="B262" i="2" a="1"/>
  <c r="B262" i="2" s="1"/>
  <c r="A263" i="16" l="1" a="1"/>
  <c r="A263" i="16" s="1"/>
  <c r="C262" i="16" a="1"/>
  <c r="C262" i="16" s="1"/>
  <c r="B262" i="16" a="1"/>
  <c r="B262" i="16" s="1"/>
  <c r="A264" i="2" a="1"/>
  <c r="A264" i="2" s="1"/>
  <c r="B263" i="2" a="1"/>
  <c r="B263" i="2" s="1"/>
  <c r="C263" i="2" a="1"/>
  <c r="C263" i="2" s="1"/>
  <c r="C263" i="19" a="1"/>
  <c r="C263" i="19" s="1"/>
  <c r="A264" i="19" a="1"/>
  <c r="A264" i="19" s="1"/>
  <c r="B263" i="19" a="1"/>
  <c r="B263" i="19" s="1"/>
  <c r="C263" i="16" l="1" a="1"/>
  <c r="C263" i="16" s="1"/>
  <c r="B263" i="16" a="1"/>
  <c r="B263" i="16" s="1"/>
  <c r="A264" i="16" a="1"/>
  <c r="A264" i="16" s="1"/>
  <c r="A265" i="19" a="1"/>
  <c r="A265" i="19" s="1"/>
  <c r="B264" i="19" a="1"/>
  <c r="B264" i="19" s="1"/>
  <c r="C264" i="19" a="1"/>
  <c r="C264" i="19" s="1"/>
  <c r="C264" i="2" a="1"/>
  <c r="C264" i="2" s="1"/>
  <c r="A265" i="2" a="1"/>
  <c r="A265" i="2" s="1"/>
  <c r="B264" i="2" a="1"/>
  <c r="B264" i="2" s="1"/>
  <c r="B264" i="16" l="1" a="1"/>
  <c r="B264" i="16" s="1"/>
  <c r="A265" i="16" a="1"/>
  <c r="A265" i="16" s="1"/>
  <c r="C264" i="16" a="1"/>
  <c r="C264" i="16" s="1"/>
  <c r="A266" i="2" a="1"/>
  <c r="A266" i="2" s="1"/>
  <c r="B265" i="2" a="1"/>
  <c r="B265" i="2" s="1"/>
  <c r="C265" i="2" a="1"/>
  <c r="C265" i="2" s="1"/>
  <c r="C265" i="19" a="1"/>
  <c r="C265" i="19" s="1"/>
  <c r="B265" i="19" a="1"/>
  <c r="B265" i="19" s="1"/>
  <c r="A266" i="19" a="1"/>
  <c r="A266" i="19" s="1"/>
  <c r="B265" i="16" l="1" a="1"/>
  <c r="B265" i="16" s="1"/>
  <c r="A266" i="16" a="1"/>
  <c r="A266" i="16" s="1"/>
  <c r="C265" i="16" a="1"/>
  <c r="C265" i="16" s="1"/>
  <c r="C266" i="2" a="1"/>
  <c r="C266" i="2" s="1"/>
  <c r="A267" i="2" a="1"/>
  <c r="A267" i="2" s="1"/>
  <c r="B266" i="2" a="1"/>
  <c r="B266" i="2" s="1"/>
  <c r="A267" i="19" a="1"/>
  <c r="A267" i="19" s="1"/>
  <c r="B266" i="19" a="1"/>
  <c r="B266" i="19" s="1"/>
  <c r="C266" i="19" a="1"/>
  <c r="C266" i="19" s="1"/>
  <c r="C266" i="16" l="1" a="1"/>
  <c r="C266" i="16" s="1"/>
  <c r="B266" i="16" a="1"/>
  <c r="B266" i="16" s="1"/>
  <c r="A267" i="16" a="1"/>
  <c r="A267" i="16" s="1"/>
  <c r="C267" i="19" a="1"/>
  <c r="C267" i="19" s="1"/>
  <c r="A268" i="19" a="1"/>
  <c r="A268" i="19" s="1"/>
  <c r="B267" i="19" a="1"/>
  <c r="B267" i="19" s="1"/>
  <c r="A268" i="2" a="1"/>
  <c r="A268" i="2" s="1"/>
  <c r="B267" i="2" a="1"/>
  <c r="B267" i="2" s="1"/>
  <c r="C267" i="2" a="1"/>
  <c r="C267" i="2" s="1"/>
  <c r="C267" i="16" l="1" a="1"/>
  <c r="C267" i="16" s="1"/>
  <c r="B267" i="16" a="1"/>
  <c r="B267" i="16" s="1"/>
  <c r="A268" i="16" a="1"/>
  <c r="A268" i="16" s="1"/>
  <c r="A269" i="19" a="1"/>
  <c r="A269" i="19" s="1"/>
  <c r="B268" i="19" a="1"/>
  <c r="B268" i="19" s="1"/>
  <c r="C268" i="19" a="1"/>
  <c r="C268" i="19" s="1"/>
  <c r="C268" i="2" a="1"/>
  <c r="C268" i="2" s="1"/>
  <c r="A269" i="2" a="1"/>
  <c r="A269" i="2" s="1"/>
  <c r="B268" i="2" a="1"/>
  <c r="B268" i="2" s="1"/>
  <c r="C268" i="16" l="1" a="1"/>
  <c r="C268" i="16" s="1"/>
  <c r="B268" i="16" a="1"/>
  <c r="B268" i="16" s="1"/>
  <c r="A269" i="16" a="1"/>
  <c r="A269" i="16" s="1"/>
  <c r="A270" i="2" a="1"/>
  <c r="A270" i="2" s="1"/>
  <c r="B269" i="2" a="1"/>
  <c r="B269" i="2" s="1"/>
  <c r="C269" i="2" a="1"/>
  <c r="C269" i="2" s="1"/>
  <c r="C269" i="19" a="1"/>
  <c r="C269" i="19" s="1"/>
  <c r="B269" i="19" a="1"/>
  <c r="B269" i="19" s="1"/>
  <c r="A270" i="19" a="1"/>
  <c r="A270" i="19" s="1"/>
  <c r="A270" i="16" l="1" a="1"/>
  <c r="A270" i="16" s="1"/>
  <c r="C269" i="16" a="1"/>
  <c r="C269" i="16" s="1"/>
  <c r="B269" i="16" a="1"/>
  <c r="B269" i="16" s="1"/>
  <c r="A271" i="19" a="1"/>
  <c r="A271" i="19" s="1"/>
  <c r="B270" i="19" a="1"/>
  <c r="B270" i="19" s="1"/>
  <c r="C270" i="19" a="1"/>
  <c r="C270" i="19" s="1"/>
  <c r="C270" i="2" a="1"/>
  <c r="C270" i="2" s="1"/>
  <c r="A271" i="2" a="1"/>
  <c r="A271" i="2" s="1"/>
  <c r="B270" i="2" a="1"/>
  <c r="B270" i="2" s="1"/>
  <c r="A271" i="16" l="1" a="1"/>
  <c r="A271" i="16" s="1"/>
  <c r="C270" i="16" a="1"/>
  <c r="C270" i="16" s="1"/>
  <c r="B270" i="16" a="1"/>
  <c r="B270" i="16" s="1"/>
  <c r="C271" i="19" a="1"/>
  <c r="C271" i="19" s="1"/>
  <c r="A272" i="19" a="1"/>
  <c r="A272" i="19" s="1"/>
  <c r="B271" i="19" a="1"/>
  <c r="B271" i="19" s="1"/>
  <c r="A272" i="2" a="1"/>
  <c r="A272" i="2" s="1"/>
  <c r="B271" i="2" a="1"/>
  <c r="B271" i="2" s="1"/>
  <c r="C271" i="2" a="1"/>
  <c r="C271" i="2" s="1"/>
  <c r="C271" i="16" l="1" a="1"/>
  <c r="C271" i="16" s="1"/>
  <c r="B271" i="16" a="1"/>
  <c r="B271" i="16" s="1"/>
  <c r="A272" i="16" a="1"/>
  <c r="A272" i="16" s="1"/>
  <c r="A273" i="19" a="1"/>
  <c r="A273" i="19" s="1"/>
  <c r="B272" i="19" a="1"/>
  <c r="B272" i="19" s="1"/>
  <c r="C272" i="19" a="1"/>
  <c r="C272" i="19" s="1"/>
  <c r="C272" i="2" a="1"/>
  <c r="C272" i="2" s="1"/>
  <c r="A273" i="2" a="1"/>
  <c r="A273" i="2" s="1"/>
  <c r="B272" i="2" a="1"/>
  <c r="B272" i="2" s="1"/>
  <c r="A273" i="16" l="1" a="1"/>
  <c r="A273" i="16" s="1"/>
  <c r="C272" i="16" a="1"/>
  <c r="C272" i="16" s="1"/>
  <c r="B272" i="16" a="1"/>
  <c r="B272" i="16" s="1"/>
  <c r="C273" i="19" a="1"/>
  <c r="C273" i="19" s="1"/>
  <c r="B273" i="19" a="1"/>
  <c r="B273" i="19" s="1"/>
  <c r="A274" i="19" a="1"/>
  <c r="A274" i="19" s="1"/>
  <c r="A274" i="2" a="1"/>
  <c r="A274" i="2" s="1"/>
  <c r="B273" i="2" a="1"/>
  <c r="B273" i="2" s="1"/>
  <c r="C273" i="2" a="1"/>
  <c r="C273" i="2" s="1"/>
  <c r="C273" i="16" l="1" a="1"/>
  <c r="C273" i="16" s="1"/>
  <c r="B273" i="16" a="1"/>
  <c r="B273" i="16" s="1"/>
  <c r="A274" i="16" a="1"/>
  <c r="A274" i="16" s="1"/>
  <c r="C274" i="2" a="1"/>
  <c r="C274" i="2" s="1"/>
  <c r="A275" i="2" a="1"/>
  <c r="A275" i="2" s="1"/>
  <c r="B274" i="2" a="1"/>
  <c r="B274" i="2" s="1"/>
  <c r="A275" i="19" a="1"/>
  <c r="A275" i="19" s="1"/>
  <c r="B274" i="19" a="1"/>
  <c r="B274" i="19" s="1"/>
  <c r="C274" i="19" a="1"/>
  <c r="C274" i="19" s="1"/>
  <c r="C274" i="16" l="1" a="1"/>
  <c r="C274" i="16" s="1"/>
  <c r="B274" i="16" a="1"/>
  <c r="B274" i="16" s="1"/>
  <c r="A275" i="16" a="1"/>
  <c r="A275" i="16" s="1"/>
  <c r="C275" i="19" a="1"/>
  <c r="C275" i="19" s="1"/>
  <c r="A276" i="19" a="1"/>
  <c r="A276" i="19" s="1"/>
  <c r="B275" i="19" a="1"/>
  <c r="B275" i="19" s="1"/>
  <c r="A276" i="2" a="1"/>
  <c r="A276" i="2" s="1"/>
  <c r="B275" i="2" a="1"/>
  <c r="B275" i="2" s="1"/>
  <c r="C275" i="2" a="1"/>
  <c r="C275" i="2" s="1"/>
  <c r="C275" i="16" l="1" a="1"/>
  <c r="C275" i="16" s="1"/>
  <c r="B275" i="16" a="1"/>
  <c r="B275" i="16" s="1"/>
  <c r="A276" i="16" a="1"/>
  <c r="A276" i="16" s="1"/>
  <c r="C276" i="2" a="1"/>
  <c r="C276" i="2" s="1"/>
  <c r="A277" i="2" a="1"/>
  <c r="A277" i="2" s="1"/>
  <c r="B276" i="2" a="1"/>
  <c r="B276" i="2" s="1"/>
  <c r="A277" i="19" a="1"/>
  <c r="A277" i="19" s="1"/>
  <c r="B276" i="19" a="1"/>
  <c r="B276" i="19" s="1"/>
  <c r="C276" i="19" a="1"/>
  <c r="C276" i="19" s="1"/>
  <c r="A277" i="16" l="1" a="1"/>
  <c r="A277" i="16" s="1"/>
  <c r="C276" i="16" a="1"/>
  <c r="C276" i="16" s="1"/>
  <c r="B276" i="16" a="1"/>
  <c r="B276" i="16" s="1"/>
  <c r="A278" i="2" a="1"/>
  <c r="A278" i="2" s="1"/>
  <c r="B277" i="2" a="1"/>
  <c r="B277" i="2" s="1"/>
  <c r="C277" i="2" a="1"/>
  <c r="C277" i="2" s="1"/>
  <c r="C277" i="19" a="1"/>
  <c r="C277" i="19" s="1"/>
  <c r="B277" i="19" a="1"/>
  <c r="B277" i="19" s="1"/>
  <c r="A278" i="19" a="1"/>
  <c r="A278" i="19" s="1"/>
  <c r="A278" i="16" l="1" a="1"/>
  <c r="A278" i="16" s="1"/>
  <c r="C277" i="16" a="1"/>
  <c r="C277" i="16" s="1"/>
  <c r="B277" i="16" a="1"/>
  <c r="B277" i="16" s="1"/>
  <c r="A279" i="19" a="1"/>
  <c r="A279" i="19" s="1"/>
  <c r="B278" i="19" a="1"/>
  <c r="B278" i="19" s="1"/>
  <c r="C278" i="19" a="1"/>
  <c r="C278" i="19" s="1"/>
  <c r="C278" i="2" a="1"/>
  <c r="C278" i="2" s="1"/>
  <c r="A279" i="2" a="1"/>
  <c r="A279" i="2" s="1"/>
  <c r="B278" i="2" a="1"/>
  <c r="B278" i="2" s="1"/>
  <c r="C278" i="16" l="1" a="1"/>
  <c r="C278" i="16" s="1"/>
  <c r="B278" i="16" a="1"/>
  <c r="B278" i="16" s="1"/>
  <c r="A279" i="16" a="1"/>
  <c r="A279" i="16" s="1"/>
  <c r="C279" i="19" a="1"/>
  <c r="C279" i="19" s="1"/>
  <c r="A280" i="19" a="1"/>
  <c r="A280" i="19" s="1"/>
  <c r="B279" i="19" a="1"/>
  <c r="B279" i="19" s="1"/>
  <c r="A280" i="2" a="1"/>
  <c r="A280" i="2" s="1"/>
  <c r="B279" i="2" a="1"/>
  <c r="B279" i="2" s="1"/>
  <c r="C279" i="2" a="1"/>
  <c r="C279" i="2" s="1"/>
  <c r="C279" i="16" l="1" a="1"/>
  <c r="C279" i="16" s="1"/>
  <c r="B279" i="16" a="1"/>
  <c r="B279" i="16" s="1"/>
  <c r="A280" i="16" a="1"/>
  <c r="A280" i="16" s="1"/>
  <c r="C280" i="2" a="1"/>
  <c r="C280" i="2" s="1"/>
  <c r="A281" i="2" a="1"/>
  <c r="A281" i="2" s="1"/>
  <c r="B280" i="2" a="1"/>
  <c r="B280" i="2" s="1"/>
  <c r="A281" i="19" a="1"/>
  <c r="A281" i="19" s="1"/>
  <c r="B280" i="19" a="1"/>
  <c r="B280" i="19" s="1"/>
  <c r="C280" i="19" a="1"/>
  <c r="C280" i="19" s="1"/>
  <c r="A281" i="16" l="1" a="1"/>
  <c r="A281" i="16" s="1"/>
  <c r="C280" i="16" a="1"/>
  <c r="C280" i="16" s="1"/>
  <c r="B280" i="16" a="1"/>
  <c r="B280" i="16" s="1"/>
  <c r="C281" i="19" a="1"/>
  <c r="C281" i="19" s="1"/>
  <c r="B281" i="19" a="1"/>
  <c r="B281" i="19" s="1"/>
  <c r="A282" i="19" a="1"/>
  <c r="A282" i="19" s="1"/>
  <c r="A282" i="2" a="1"/>
  <c r="A282" i="2" s="1"/>
  <c r="B281" i="2" a="1"/>
  <c r="B281" i="2" s="1"/>
  <c r="C281" i="2" a="1"/>
  <c r="C281" i="2" s="1"/>
  <c r="A282" i="16" l="1" a="1"/>
  <c r="A282" i="16" s="1"/>
  <c r="C281" i="16" a="1"/>
  <c r="C281" i="16" s="1"/>
  <c r="B281" i="16" a="1"/>
  <c r="B281" i="16" s="1"/>
  <c r="C282" i="2" a="1"/>
  <c r="C282" i="2" s="1"/>
  <c r="A283" i="2" a="1"/>
  <c r="A283" i="2" s="1"/>
  <c r="B282" i="2" a="1"/>
  <c r="B282" i="2" s="1"/>
  <c r="A283" i="19" a="1"/>
  <c r="A283" i="19" s="1"/>
  <c r="B282" i="19" a="1"/>
  <c r="B282" i="19" s="1"/>
  <c r="C282" i="19" a="1"/>
  <c r="C282" i="19" s="1"/>
  <c r="B282" i="16" l="1" a="1"/>
  <c r="B282" i="16" s="1"/>
  <c r="A283" i="16" a="1"/>
  <c r="A283" i="16" s="1"/>
  <c r="C282" i="16" a="1"/>
  <c r="C282" i="16" s="1"/>
  <c r="C283" i="19" a="1"/>
  <c r="C283" i="19" s="1"/>
  <c r="F284" i="19"/>
  <c r="A284" i="19" a="1"/>
  <c r="A284" i="19" s="1"/>
  <c r="B283" i="19" a="1"/>
  <c r="B283" i="19" s="1"/>
  <c r="A284" i="2" a="1"/>
  <c r="A284" i="2" s="1"/>
  <c r="B283" i="2" a="1"/>
  <c r="B283" i="2" s="1"/>
  <c r="C283" i="2" a="1"/>
  <c r="C283" i="2" s="1"/>
  <c r="C283" i="16" l="1" a="1"/>
  <c r="C283" i="16" s="1"/>
  <c r="B283" i="16" a="1"/>
  <c r="B283" i="16" s="1"/>
  <c r="A284" i="16" a="1"/>
  <c r="A284" i="16" s="1"/>
  <c r="B284" i="19" a="1"/>
  <c r="B284" i="19" s="1"/>
  <c r="A285" i="19" a="1"/>
  <c r="A285" i="19" s="1"/>
  <c r="C284" i="19" a="1"/>
  <c r="C284" i="19" s="1"/>
  <c r="C284" i="2" a="1"/>
  <c r="C284" i="2" s="1"/>
  <c r="A285" i="2" a="1"/>
  <c r="A285" i="2" s="1"/>
  <c r="B284" i="2" a="1"/>
  <c r="B284" i="2" s="1"/>
  <c r="C284" i="16" l="1" a="1"/>
  <c r="C284" i="16" s="1"/>
  <c r="B284" i="16" a="1"/>
  <c r="B284" i="16" s="1"/>
  <c r="A285" i="16" a="1"/>
  <c r="A285" i="16" s="1"/>
  <c r="A286" i="2" a="1"/>
  <c r="A286" i="2" s="1"/>
  <c r="B285" i="2" a="1"/>
  <c r="B285" i="2" s="1"/>
  <c r="C285" i="2" a="1"/>
  <c r="C285" i="2" s="1"/>
  <c r="A286" i="19" a="1"/>
  <c r="A286" i="19" s="1"/>
  <c r="B285" i="19" a="1"/>
  <c r="B285" i="19" s="1"/>
  <c r="C285" i="19" a="1"/>
  <c r="C285" i="19" s="1"/>
  <c r="B285" i="16" l="1" a="1"/>
  <c r="B285" i="16" s="1"/>
  <c r="A286" i="16" a="1"/>
  <c r="A286" i="16" s="1"/>
  <c r="C285" i="16" a="1"/>
  <c r="C285" i="16" s="1"/>
  <c r="C286" i="19" a="1"/>
  <c r="C286" i="19" s="1"/>
  <c r="B286" i="19" a="1"/>
  <c r="B286" i="19" s="1"/>
  <c r="A287" i="19" a="1"/>
  <c r="A287" i="19" s="1"/>
  <c r="C286" i="2" a="1"/>
  <c r="C286" i="2" s="1"/>
  <c r="A287" i="2" a="1"/>
  <c r="A287" i="2" s="1"/>
  <c r="B286" i="2" a="1"/>
  <c r="B286" i="2" s="1"/>
  <c r="B286" i="16" l="1" a="1"/>
  <c r="B286" i="16" s="1"/>
  <c r="A287" i="16" a="1"/>
  <c r="A287" i="16" s="1"/>
  <c r="C286" i="16" a="1"/>
  <c r="C286" i="16" s="1"/>
  <c r="A288" i="19" a="1"/>
  <c r="A288" i="19" s="1"/>
  <c r="B287" i="19" a="1"/>
  <c r="B287" i="19" s="1"/>
  <c r="C287" i="19" a="1"/>
  <c r="C287" i="19" s="1"/>
  <c r="A288" i="2" a="1"/>
  <c r="A288" i="2" s="1"/>
  <c r="B287" i="2" a="1"/>
  <c r="B287" i="2" s="1"/>
  <c r="C287" i="2" a="1"/>
  <c r="C287" i="2" s="1"/>
  <c r="C287" i="16" l="1" a="1"/>
  <c r="C287" i="16" s="1"/>
  <c r="B287" i="16" a="1"/>
  <c r="B287" i="16" s="1"/>
  <c r="A288" i="16" a="1"/>
  <c r="A288" i="16" s="1"/>
  <c r="C288" i="2" a="1"/>
  <c r="C288" i="2" s="1"/>
  <c r="A289" i="2" a="1"/>
  <c r="A289" i="2" s="1"/>
  <c r="B288" i="2" a="1"/>
  <c r="B288" i="2" s="1"/>
  <c r="C288" i="19" a="1"/>
  <c r="C288" i="19" s="1"/>
  <c r="A289" i="19" a="1"/>
  <c r="A289" i="19" s="1"/>
  <c r="B288" i="19" a="1"/>
  <c r="B288" i="19" s="1"/>
  <c r="A289" i="16" l="1" a="1"/>
  <c r="A289" i="16" s="1"/>
  <c r="C288" i="16" a="1"/>
  <c r="C288" i="16" s="1"/>
  <c r="B288" i="16" a="1"/>
  <c r="B288" i="16" s="1"/>
  <c r="A290" i="19" a="1"/>
  <c r="A290" i="19" s="1"/>
  <c r="B289" i="19" a="1"/>
  <c r="B289" i="19" s="1"/>
  <c r="C289" i="19" a="1"/>
  <c r="C289" i="19" s="1"/>
  <c r="A290" i="2" a="1"/>
  <c r="A290" i="2" s="1"/>
  <c r="B289" i="2" a="1"/>
  <c r="B289" i="2" s="1"/>
  <c r="C289" i="2" a="1"/>
  <c r="C289" i="2" s="1"/>
  <c r="B289" i="16" l="1" a="1"/>
  <c r="B289" i="16" s="1"/>
  <c r="A290" i="16" a="1"/>
  <c r="A290" i="16" s="1"/>
  <c r="C289" i="16" a="1"/>
  <c r="C289" i="16" s="1"/>
  <c r="C290" i="19" a="1"/>
  <c r="C290" i="19" s="1"/>
  <c r="B290" i="19" a="1"/>
  <c r="B290" i="19" s="1"/>
  <c r="A291" i="19" a="1"/>
  <c r="A291" i="19" s="1"/>
  <c r="C290" i="2" a="1"/>
  <c r="C290" i="2" s="1"/>
  <c r="A291" i="2" a="1"/>
  <c r="A291" i="2" s="1"/>
  <c r="B290" i="2" a="1"/>
  <c r="B290" i="2" s="1"/>
  <c r="B290" i="16" l="1" a="1"/>
  <c r="B290" i="16" s="1"/>
  <c r="A291" i="16" a="1"/>
  <c r="A291" i="16" s="1"/>
  <c r="C290" i="16" a="1"/>
  <c r="C290" i="16" s="1"/>
  <c r="A292" i="2" a="1"/>
  <c r="A292" i="2" s="1"/>
  <c r="B291" i="2" a="1"/>
  <c r="B291" i="2" s="1"/>
  <c r="C291" i="2" a="1"/>
  <c r="C291" i="2" s="1"/>
  <c r="A292" i="19" a="1"/>
  <c r="A292" i="19" s="1"/>
  <c r="B291" i="19" a="1"/>
  <c r="B291" i="19" s="1"/>
  <c r="C291" i="19" a="1"/>
  <c r="C291" i="19" s="1"/>
  <c r="B291" i="16" l="1" a="1"/>
  <c r="B291" i="16" s="1"/>
  <c r="A292" i="16" a="1"/>
  <c r="A292" i="16" s="1"/>
  <c r="C291" i="16" a="1"/>
  <c r="C291" i="16" s="1"/>
  <c r="C292" i="19" a="1"/>
  <c r="C292" i="19" s="1"/>
  <c r="A293" i="19" a="1"/>
  <c r="A293" i="19" s="1"/>
  <c r="B292" i="19" a="1"/>
  <c r="B292" i="19" s="1"/>
  <c r="C292" i="2" a="1"/>
  <c r="C292" i="2" s="1"/>
  <c r="A293" i="2" a="1"/>
  <c r="A293" i="2" s="1"/>
  <c r="B292" i="2" a="1"/>
  <c r="B292" i="2" s="1"/>
  <c r="C292" i="16" l="1" a="1"/>
  <c r="C292" i="16" s="1"/>
  <c r="B292" i="16" a="1"/>
  <c r="B292" i="16" s="1"/>
  <c r="A293" i="16" a="1"/>
  <c r="A293" i="16" s="1"/>
  <c r="A294" i="2" a="1"/>
  <c r="A294" i="2" s="1"/>
  <c r="B293" i="2" a="1"/>
  <c r="B293" i="2" s="1"/>
  <c r="C293" i="2" a="1"/>
  <c r="C293" i="2" s="1"/>
  <c r="A294" i="19" a="1"/>
  <c r="A294" i="19" s="1"/>
  <c r="B293" i="19" a="1"/>
  <c r="B293" i="19" s="1"/>
  <c r="C293" i="19" a="1"/>
  <c r="C293" i="19" s="1"/>
  <c r="A294" i="16" l="1" a="1"/>
  <c r="A294" i="16" s="1"/>
  <c r="C293" i="16" a="1"/>
  <c r="C293" i="16" s="1"/>
  <c r="B293" i="16" a="1"/>
  <c r="B293" i="16" s="1"/>
  <c r="C294" i="2" a="1"/>
  <c r="C294" i="2" s="1"/>
  <c r="A295" i="2" a="1"/>
  <c r="A295" i="2" s="1"/>
  <c r="B294" i="2" a="1"/>
  <c r="B294" i="2" s="1"/>
  <c r="C294" i="19" a="1"/>
  <c r="C294" i="19" s="1"/>
  <c r="B294" i="19" a="1"/>
  <c r="B294" i="19" s="1"/>
  <c r="A295" i="19" a="1"/>
  <c r="A295" i="19" s="1"/>
  <c r="C294" i="16" l="1" a="1"/>
  <c r="C294" i="16" s="1"/>
  <c r="B294" i="16" a="1"/>
  <c r="B294" i="16" s="1"/>
  <c r="A295" i="16" a="1"/>
  <c r="A295" i="16" s="1"/>
  <c r="A296" i="19" a="1"/>
  <c r="A296" i="19" s="1"/>
  <c r="B295" i="19" a="1"/>
  <c r="B295" i="19" s="1"/>
  <c r="C295" i="19" a="1"/>
  <c r="C295" i="19" s="1"/>
  <c r="A296" i="2" a="1"/>
  <c r="A296" i="2" s="1"/>
  <c r="B295" i="2" a="1"/>
  <c r="B295" i="2" s="1"/>
  <c r="C295" i="2" a="1"/>
  <c r="C295" i="2" s="1"/>
  <c r="B295" i="16" l="1" a="1"/>
  <c r="B295" i="16" s="1"/>
  <c r="A296" i="16" a="1"/>
  <c r="A296" i="16" s="1"/>
  <c r="C295" i="16" a="1"/>
  <c r="C295" i="16" s="1"/>
  <c r="C296" i="19" a="1"/>
  <c r="C296" i="19" s="1"/>
  <c r="A297" i="19" a="1"/>
  <c r="A297" i="19" s="1"/>
  <c r="B296" i="19" a="1"/>
  <c r="B296" i="19" s="1"/>
  <c r="C296" i="2" a="1"/>
  <c r="C296" i="2" s="1"/>
  <c r="A297" i="2" a="1"/>
  <c r="A297" i="2" s="1"/>
  <c r="B296" i="2" a="1"/>
  <c r="B296" i="2" s="1"/>
  <c r="B296" i="16" l="1" a="1"/>
  <c r="B296" i="16" s="1"/>
  <c r="A297" i="16" a="1"/>
  <c r="A297" i="16" s="1"/>
  <c r="C296" i="16" a="1"/>
  <c r="C296" i="16" s="1"/>
  <c r="A298" i="19" a="1"/>
  <c r="A298" i="19" s="1"/>
  <c r="B297" i="19" a="1"/>
  <c r="B297" i="19" s="1"/>
  <c r="C297" i="19" a="1"/>
  <c r="C297" i="19" s="1"/>
  <c r="A298" i="2" a="1"/>
  <c r="A298" i="2" s="1"/>
  <c r="B297" i="2" a="1"/>
  <c r="B297" i="2" s="1"/>
  <c r="C297" i="2" a="1"/>
  <c r="C297" i="2" s="1"/>
  <c r="C297" i="16" l="1" a="1"/>
  <c r="C297" i="16" s="1"/>
  <c r="B297" i="16" a="1"/>
  <c r="B297" i="16" s="1"/>
  <c r="A298" i="16" a="1"/>
  <c r="A298" i="16" s="1"/>
  <c r="C298" i="2" a="1"/>
  <c r="C298" i="2" s="1"/>
  <c r="A299" i="2" a="1"/>
  <c r="A299" i="2" s="1"/>
  <c r="B298" i="2" a="1"/>
  <c r="B298" i="2" s="1"/>
  <c r="C298" i="19" a="1"/>
  <c r="C298" i="19" s="1"/>
  <c r="B298" i="19" a="1"/>
  <c r="B298" i="19" s="1"/>
  <c r="A299" i="19" a="1"/>
  <c r="A299" i="19" s="1"/>
  <c r="A299" i="16" l="1" a="1"/>
  <c r="A299" i="16" s="1"/>
  <c r="C298" i="16" a="1"/>
  <c r="C298" i="16" s="1"/>
  <c r="B298" i="16" a="1"/>
  <c r="B298" i="16" s="1"/>
  <c r="A300" i="2" a="1"/>
  <c r="A300" i="2" s="1"/>
  <c r="B299" i="2" a="1"/>
  <c r="B299" i="2" s="1"/>
  <c r="C299" i="2" a="1"/>
  <c r="C299" i="2" s="1"/>
  <c r="A300" i="19" a="1"/>
  <c r="A300" i="19" s="1"/>
  <c r="B299" i="19" a="1"/>
  <c r="B299" i="19" s="1"/>
  <c r="C299" i="19" a="1"/>
  <c r="C299" i="19" s="1"/>
  <c r="C299" i="16" l="1" a="1"/>
  <c r="C299" i="16" s="1"/>
  <c r="B299" i="16" a="1"/>
  <c r="B299" i="16" s="1"/>
  <c r="A300" i="16" a="1"/>
  <c r="A300" i="16" s="1"/>
  <c r="C300" i="19" a="1"/>
  <c r="C300" i="19" s="1"/>
  <c r="A301" i="19" a="1"/>
  <c r="A301" i="19" s="1"/>
  <c r="B300" i="19" a="1"/>
  <c r="B300" i="19" s="1"/>
  <c r="C300" i="2" a="1"/>
  <c r="C300" i="2" s="1"/>
  <c r="A301" i="2" a="1"/>
  <c r="A301" i="2" s="1"/>
  <c r="B300" i="2" a="1"/>
  <c r="B300" i="2" s="1"/>
  <c r="B300" i="16" l="1" a="1"/>
  <c r="B300" i="16" s="1"/>
  <c r="A301" i="16" a="1"/>
  <c r="A301" i="16" s="1"/>
  <c r="C300" i="16" a="1"/>
  <c r="C300" i="16" s="1"/>
  <c r="A302" i="2" a="1"/>
  <c r="A302" i="2" s="1"/>
  <c r="B301" i="2" a="1"/>
  <c r="B301" i="2" s="1"/>
  <c r="C301" i="2" a="1"/>
  <c r="C301" i="2" s="1"/>
  <c r="A302" i="19" a="1"/>
  <c r="A302" i="19" s="1"/>
  <c r="B301" i="19" a="1"/>
  <c r="B301" i="19" s="1"/>
  <c r="C301" i="19" a="1"/>
  <c r="C301" i="19" s="1"/>
  <c r="C301" i="16" l="1" a="1"/>
  <c r="C301" i="16" s="1"/>
  <c r="B301" i="16" a="1"/>
  <c r="B301" i="16" s="1"/>
  <c r="A302" i="16" a="1"/>
  <c r="A302" i="16" s="1"/>
  <c r="C302" i="19" a="1"/>
  <c r="C302" i="19" s="1"/>
  <c r="B302" i="19" a="1"/>
  <c r="B302" i="19" s="1"/>
  <c r="A303" i="19" a="1"/>
  <c r="A303" i="19" s="1"/>
  <c r="C302" i="2" a="1"/>
  <c r="C302" i="2" s="1"/>
  <c r="A303" i="2" a="1"/>
  <c r="A303" i="2" s="1"/>
  <c r="B302" i="2" a="1"/>
  <c r="B302" i="2" s="1"/>
  <c r="A303" i="16" l="1" a="1"/>
  <c r="A303" i="16" s="1"/>
  <c r="C302" i="16" a="1"/>
  <c r="C302" i="16" s="1"/>
  <c r="B302" i="16" a="1"/>
  <c r="B302" i="16" s="1"/>
  <c r="A304" i="2" a="1"/>
  <c r="A304" i="2" s="1"/>
  <c r="B303" i="2" a="1"/>
  <c r="B303" i="2" s="1"/>
  <c r="C303" i="2" a="1"/>
  <c r="C303" i="2" s="1"/>
  <c r="A304" i="19" a="1"/>
  <c r="A304" i="19" s="1"/>
  <c r="B303" i="19" a="1"/>
  <c r="B303" i="19" s="1"/>
  <c r="C303" i="19" a="1"/>
  <c r="C303" i="19" s="1"/>
  <c r="A304" i="16" l="1" a="1"/>
  <c r="A304" i="16" s="1"/>
  <c r="C303" i="16" a="1"/>
  <c r="C303" i="16" s="1"/>
  <c r="B303" i="16" a="1"/>
  <c r="B303" i="16" s="1"/>
  <c r="C304" i="2" a="1"/>
  <c r="C304" i="2" s="1"/>
  <c r="A305" i="2" a="1"/>
  <c r="A305" i="2" s="1"/>
  <c r="B304" i="2" a="1"/>
  <c r="B304" i="2" s="1"/>
  <c r="C304" i="19" a="1"/>
  <c r="C304" i="19" s="1"/>
  <c r="A305" i="19" a="1"/>
  <c r="A305" i="19" s="1"/>
  <c r="B304" i="19" a="1"/>
  <c r="B304" i="19" s="1"/>
  <c r="B304" i="16" l="1" a="1"/>
  <c r="B304" i="16" s="1"/>
  <c r="A305" i="16" a="1"/>
  <c r="A305" i="16" s="1"/>
  <c r="C304" i="16" a="1"/>
  <c r="C304" i="16" s="1"/>
  <c r="A306" i="19" a="1"/>
  <c r="A306" i="19" s="1"/>
  <c r="B305" i="19" a="1"/>
  <c r="B305" i="19" s="1"/>
  <c r="C305" i="19" a="1"/>
  <c r="C305" i="19" s="1"/>
  <c r="A306" i="2" a="1"/>
  <c r="A306" i="2" s="1"/>
  <c r="B305" i="2" a="1"/>
  <c r="B305" i="2" s="1"/>
  <c r="C305" i="2" a="1"/>
  <c r="C305" i="2" s="1"/>
  <c r="C305" i="16" l="1" a="1"/>
  <c r="C305" i="16" s="1"/>
  <c r="B305" i="16" a="1"/>
  <c r="B305" i="16" s="1"/>
  <c r="A306" i="16" a="1"/>
  <c r="A306" i="16" s="1"/>
  <c r="C306" i="19" a="1"/>
  <c r="C306" i="19" s="1"/>
  <c r="B306" i="19" a="1"/>
  <c r="B306" i="19" s="1"/>
  <c r="A307" i="19" a="1"/>
  <c r="A307" i="19" s="1"/>
  <c r="C306" i="2" a="1"/>
  <c r="C306" i="2" s="1"/>
  <c r="A307" i="2" a="1"/>
  <c r="A307" i="2" s="1"/>
  <c r="B306" i="2" a="1"/>
  <c r="B306" i="2" s="1"/>
  <c r="C306" i="16" l="1" a="1"/>
  <c r="C306" i="16" s="1"/>
  <c r="A307" i="16" a="1"/>
  <c r="A307" i="16" s="1"/>
  <c r="B306" i="16" a="1"/>
  <c r="B306" i="16" s="1"/>
  <c r="A308" i="2" a="1"/>
  <c r="A308" i="2" s="1"/>
  <c r="B307" i="2" a="1"/>
  <c r="B307" i="2" s="1"/>
  <c r="C307" i="2" a="1"/>
  <c r="C307" i="2" s="1"/>
  <c r="A308" i="19" a="1"/>
  <c r="A308" i="19" s="1"/>
  <c r="B307" i="19" a="1"/>
  <c r="B307" i="19" s="1"/>
  <c r="C307" i="19" a="1"/>
  <c r="C307" i="19" s="1"/>
  <c r="B307" i="16" l="1" a="1"/>
  <c r="B307" i="16" s="1"/>
  <c r="C307" i="16" a="1"/>
  <c r="C307" i="16" s="1"/>
  <c r="A308" i="16" a="1"/>
  <c r="A308" i="16" s="1"/>
  <c r="C308" i="2" a="1"/>
  <c r="C308" i="2" s="1"/>
  <c r="A309" i="2" a="1"/>
  <c r="A309" i="2" s="1"/>
  <c r="B308" i="2" a="1"/>
  <c r="B308" i="2" s="1"/>
  <c r="C308" i="19" a="1"/>
  <c r="C308" i="19" s="1"/>
  <c r="A309" i="19" a="1"/>
  <c r="A309" i="19" s="1"/>
  <c r="B308" i="19" a="1"/>
  <c r="B308" i="19" s="1"/>
  <c r="C308" i="16" l="1" a="1"/>
  <c r="C308" i="16" s="1"/>
  <c r="B308" i="16" a="1"/>
  <c r="B308" i="16" s="1"/>
  <c r="A309" i="16" a="1"/>
  <c r="A309" i="16" s="1"/>
  <c r="A310" i="19" a="1"/>
  <c r="A310" i="19" s="1"/>
  <c r="B309" i="19" a="1"/>
  <c r="B309" i="19" s="1"/>
  <c r="C309" i="19" a="1"/>
  <c r="C309" i="19" s="1"/>
  <c r="A310" i="2" a="1"/>
  <c r="A310" i="2" s="1"/>
  <c r="B309" i="2" a="1"/>
  <c r="B309" i="2" s="1"/>
  <c r="C309" i="2" a="1"/>
  <c r="C309" i="2" s="1"/>
  <c r="C309" i="16" l="1" a="1"/>
  <c r="C309" i="16" s="1"/>
  <c r="A310" i="16" a="1"/>
  <c r="A310" i="16" s="1"/>
  <c r="B309" i="16" a="1"/>
  <c r="B309" i="16" s="1"/>
  <c r="C310" i="19" a="1"/>
  <c r="C310" i="19" s="1"/>
  <c r="B310" i="19" a="1"/>
  <c r="B310" i="19" s="1"/>
  <c r="A311" i="19" a="1"/>
  <c r="A311" i="19" s="1"/>
  <c r="C310" i="2" a="1"/>
  <c r="C310" i="2" s="1"/>
  <c r="A311" i="2" a="1"/>
  <c r="A311" i="2" s="1"/>
  <c r="B310" i="2" a="1"/>
  <c r="B310" i="2" s="1"/>
  <c r="B310" i="16" l="1" a="1"/>
  <c r="B310" i="16" s="1"/>
  <c r="C310" i="16" a="1"/>
  <c r="C310" i="16" s="1"/>
  <c r="A311" i="16" a="1"/>
  <c r="A311" i="16" s="1"/>
  <c r="A312" i="2" a="1"/>
  <c r="A312" i="2" s="1"/>
  <c r="B311" i="2" a="1"/>
  <c r="B311" i="2" s="1"/>
  <c r="C311" i="2" a="1"/>
  <c r="C311" i="2" s="1"/>
  <c r="A312" i="19" a="1"/>
  <c r="A312" i="19" s="1"/>
  <c r="B311" i="19" a="1"/>
  <c r="B311" i="19" s="1"/>
  <c r="C311" i="19" a="1"/>
  <c r="C311" i="19" s="1"/>
  <c r="C311" i="16" l="1" a="1"/>
  <c r="C311" i="16" s="1"/>
  <c r="B311" i="16" a="1"/>
  <c r="B311" i="16" s="1"/>
  <c r="A312" i="16" a="1"/>
  <c r="A312" i="16" s="1"/>
  <c r="C312" i="19" a="1"/>
  <c r="C312" i="19" s="1"/>
  <c r="A313" i="19" a="1"/>
  <c r="A313" i="19" s="1"/>
  <c r="B312" i="19" a="1"/>
  <c r="B312" i="19" s="1"/>
  <c r="C312" i="2" a="1"/>
  <c r="C312" i="2" s="1"/>
  <c r="A313" i="2" a="1"/>
  <c r="A313" i="2" s="1"/>
  <c r="B312" i="2" a="1"/>
  <c r="B312" i="2" s="1"/>
  <c r="C312" i="16" l="1" a="1"/>
  <c r="C312" i="16" s="1"/>
  <c r="B312" i="16" a="1"/>
  <c r="B312" i="16" s="1"/>
  <c r="A313" i="16" a="1"/>
  <c r="A313" i="16" s="1"/>
  <c r="A314" i="2" a="1"/>
  <c r="A314" i="2" s="1"/>
  <c r="B313" i="2" a="1"/>
  <c r="B313" i="2" s="1"/>
  <c r="C313" i="2" a="1"/>
  <c r="C313" i="2" s="1"/>
  <c r="A314" i="19" a="1"/>
  <c r="A314" i="19" s="1"/>
  <c r="B313" i="19" a="1"/>
  <c r="B313" i="19" s="1"/>
  <c r="C313" i="19" a="1"/>
  <c r="C313" i="19" s="1"/>
  <c r="A314" i="16" l="1" a="1"/>
  <c r="A314" i="16" s="1"/>
  <c r="C313" i="16" a="1"/>
  <c r="C313" i="16" s="1"/>
  <c r="B313" i="16" a="1"/>
  <c r="B313" i="16" s="1"/>
  <c r="C314" i="19" a="1"/>
  <c r="C314" i="19" s="1"/>
  <c r="B314" i="19" a="1"/>
  <c r="B314" i="19" s="1"/>
  <c r="A315" i="19" a="1"/>
  <c r="A315" i="19" s="1"/>
  <c r="C314" i="2" a="1"/>
  <c r="C314" i="2" s="1"/>
  <c r="A315" i="2" a="1"/>
  <c r="A315" i="2" s="1"/>
  <c r="B314" i="2" a="1"/>
  <c r="B314" i="2" s="1"/>
  <c r="A315" i="16" l="1" a="1"/>
  <c r="A315" i="16" s="1"/>
  <c r="C314" i="16" a="1"/>
  <c r="C314" i="16" s="1"/>
  <c r="B314" i="16" a="1"/>
  <c r="B314" i="16" s="1"/>
  <c r="A316" i="2" a="1"/>
  <c r="A316" i="2" s="1"/>
  <c r="B315" i="2" a="1"/>
  <c r="B315" i="2" s="1"/>
  <c r="C315" i="2" a="1"/>
  <c r="C315" i="2" s="1"/>
  <c r="A316" i="19" a="1"/>
  <c r="A316" i="19" s="1"/>
  <c r="B315" i="19" a="1"/>
  <c r="B315" i="19" s="1"/>
  <c r="C315" i="19" a="1"/>
  <c r="C315" i="19" s="1"/>
  <c r="C315" i="16" l="1" a="1"/>
  <c r="C315" i="16" s="1"/>
  <c r="B315" i="16" a="1"/>
  <c r="B315" i="16" s="1"/>
  <c r="A316" i="16" a="1"/>
  <c r="A316" i="16" s="1"/>
  <c r="C316" i="19" a="1"/>
  <c r="C316" i="19" s="1"/>
  <c r="A317" i="19" a="1"/>
  <c r="A317" i="19" s="1"/>
  <c r="B316" i="19" a="1"/>
  <c r="B316" i="19" s="1"/>
  <c r="C316" i="2" a="1"/>
  <c r="C316" i="2" s="1"/>
  <c r="A317" i="2" a="1"/>
  <c r="A317" i="2" s="1"/>
  <c r="B316" i="2" a="1"/>
  <c r="B316" i="2" s="1"/>
  <c r="B316" i="16" l="1" a="1"/>
  <c r="B316" i="16" s="1"/>
  <c r="A317" i="16" a="1"/>
  <c r="A317" i="16" s="1"/>
  <c r="C316" i="16" a="1"/>
  <c r="C316" i="16" s="1"/>
  <c r="A318" i="2" a="1"/>
  <c r="A318" i="2" s="1"/>
  <c r="B317" i="2" a="1"/>
  <c r="B317" i="2" s="1"/>
  <c r="C317" i="2" a="1"/>
  <c r="C317" i="2" s="1"/>
  <c r="A318" i="19" a="1"/>
  <c r="A318" i="19" s="1"/>
  <c r="B317" i="19" a="1"/>
  <c r="B317" i="19" s="1"/>
  <c r="C317" i="19" a="1"/>
  <c r="C317" i="19" s="1"/>
  <c r="C317" i="16" l="1" a="1"/>
  <c r="C317" i="16" s="1"/>
  <c r="A318" i="16" a="1"/>
  <c r="A318" i="16" s="1"/>
  <c r="B317" i="16" a="1"/>
  <c r="B317" i="16" s="1"/>
  <c r="C318" i="19" a="1"/>
  <c r="C318" i="19" s="1"/>
  <c r="B318" i="19" a="1"/>
  <c r="B318" i="19" s="1"/>
  <c r="A319" i="19" a="1"/>
  <c r="A319" i="19" s="1"/>
  <c r="C318" i="2" a="1"/>
  <c r="C318" i="2" s="1"/>
  <c r="A319" i="2" a="1"/>
  <c r="A319" i="2" s="1"/>
  <c r="B318" i="2" a="1"/>
  <c r="B318" i="2" s="1"/>
  <c r="B318" i="16" l="1" a="1"/>
  <c r="B318" i="16" s="1"/>
  <c r="A319" i="16" a="1"/>
  <c r="A319" i="16" s="1"/>
  <c r="C318" i="16" a="1"/>
  <c r="C318" i="16" s="1"/>
  <c r="A320" i="2" a="1"/>
  <c r="A320" i="2" s="1"/>
  <c r="B319" i="2" a="1"/>
  <c r="B319" i="2" s="1"/>
  <c r="C319" i="2" a="1"/>
  <c r="C319" i="2" s="1"/>
  <c r="A320" i="19" a="1"/>
  <c r="A320" i="19" s="1"/>
  <c r="B319" i="19" a="1"/>
  <c r="B319" i="19" s="1"/>
  <c r="C319" i="19" a="1"/>
  <c r="C319" i="19" s="1"/>
  <c r="C319" i="16" l="1" a="1"/>
  <c r="C319" i="16" s="1"/>
  <c r="B319" i="16" a="1"/>
  <c r="B319" i="16" s="1"/>
  <c r="A320" i="16" a="1"/>
  <c r="A320" i="16" s="1"/>
  <c r="C320" i="19" a="1"/>
  <c r="C320" i="19" s="1"/>
  <c r="A321" i="19" a="1"/>
  <c r="A321" i="19" s="1"/>
  <c r="B320" i="19" a="1"/>
  <c r="B320" i="19" s="1"/>
  <c r="C320" i="2" a="1"/>
  <c r="C320" i="2" s="1"/>
  <c r="A321" i="2" a="1"/>
  <c r="A321" i="2" s="1"/>
  <c r="B320" i="2" a="1"/>
  <c r="B320" i="2" s="1"/>
  <c r="A321" i="16" l="1" a="1"/>
  <c r="A321" i="16" s="1"/>
  <c r="B320" i="16" a="1"/>
  <c r="B320" i="16" s="1"/>
  <c r="C320" i="16" a="1"/>
  <c r="C320" i="16" s="1"/>
  <c r="A322" i="19" a="1"/>
  <c r="A322" i="19" s="1"/>
  <c r="B321" i="19" a="1"/>
  <c r="B321" i="19" s="1"/>
  <c r="C321" i="19" a="1"/>
  <c r="C321" i="19" s="1"/>
  <c r="A322" i="2" a="1"/>
  <c r="A322" i="2" s="1"/>
  <c r="B321" i="2" a="1"/>
  <c r="B321" i="2" s="1"/>
  <c r="C321" i="2" a="1"/>
  <c r="C321" i="2" s="1"/>
  <c r="B321" i="16" l="1" a="1"/>
  <c r="B321" i="16" s="1"/>
  <c r="A322" i="16" a="1"/>
  <c r="A322" i="16" s="1"/>
  <c r="C321" i="16" a="1"/>
  <c r="C321" i="16" s="1"/>
  <c r="C322" i="2" a="1"/>
  <c r="C322" i="2" s="1"/>
  <c r="A323" i="2" a="1"/>
  <c r="A323" i="2" s="1"/>
  <c r="B322" i="2" a="1"/>
  <c r="B322" i="2" s="1"/>
  <c r="C322" i="19" a="1"/>
  <c r="C322" i="19" s="1"/>
  <c r="B322" i="19" a="1"/>
  <c r="B322" i="19" s="1"/>
  <c r="A323" i="19" a="1"/>
  <c r="A323" i="19" s="1"/>
  <c r="B322" i="16" l="1" a="1"/>
  <c r="B322" i="16" s="1"/>
  <c r="A323" i="16" a="1"/>
  <c r="A323" i="16" s="1"/>
  <c r="C322" i="16" a="1"/>
  <c r="C322" i="16" s="1"/>
  <c r="A324" i="2" a="1"/>
  <c r="A324" i="2" s="1"/>
  <c r="B323" i="2" a="1"/>
  <c r="B323" i="2" s="1"/>
  <c r="C323" i="2" a="1"/>
  <c r="C323" i="2" s="1"/>
  <c r="A324" i="19" a="1"/>
  <c r="A324" i="19" s="1"/>
  <c r="B323" i="19" a="1"/>
  <c r="B323" i="19" s="1"/>
  <c r="C323" i="19" a="1"/>
  <c r="C323" i="19" s="1"/>
  <c r="B323" i="16" l="1" a="1"/>
  <c r="B323" i="16" s="1"/>
  <c r="A324" i="16" a="1"/>
  <c r="A324" i="16" s="1"/>
  <c r="C323" i="16" a="1"/>
  <c r="C323" i="16" s="1"/>
  <c r="C324" i="19" a="1"/>
  <c r="C324" i="19" s="1"/>
  <c r="A325" i="19" a="1"/>
  <c r="A325" i="19" s="1"/>
  <c r="B324" i="19" a="1"/>
  <c r="B324" i="19" s="1"/>
  <c r="C324" i="2" a="1"/>
  <c r="C324" i="2" s="1"/>
  <c r="A325" i="2" a="1"/>
  <c r="A325" i="2" s="1"/>
  <c r="B324" i="2" a="1"/>
  <c r="B324" i="2" s="1"/>
  <c r="A325" i="16" l="1" a="1"/>
  <c r="A325" i="16" s="1"/>
  <c r="C324" i="16" a="1"/>
  <c r="C324" i="16" s="1"/>
  <c r="B324" i="16" a="1"/>
  <c r="B324" i="16" s="1"/>
  <c r="A326" i="2" a="1"/>
  <c r="A326" i="2" s="1"/>
  <c r="B325" i="2" a="1"/>
  <c r="B325" i="2" s="1"/>
  <c r="C325" i="2" a="1"/>
  <c r="C325" i="2" s="1"/>
  <c r="A326" i="19" a="1"/>
  <c r="A326" i="19" s="1"/>
  <c r="B325" i="19" a="1"/>
  <c r="B325" i="19" s="1"/>
  <c r="C325" i="19" a="1"/>
  <c r="C325" i="19" s="1"/>
  <c r="A326" i="16" l="1" a="1"/>
  <c r="A326" i="16" s="1"/>
  <c r="C325" i="16" a="1"/>
  <c r="C325" i="16" s="1"/>
  <c r="B325" i="16" a="1"/>
  <c r="B325" i="16" s="1"/>
  <c r="C326" i="2" a="1"/>
  <c r="C326" i="2" s="1"/>
  <c r="A327" i="2" a="1"/>
  <c r="A327" i="2" s="1"/>
  <c r="B326" i="2" a="1"/>
  <c r="B326" i="2" s="1"/>
  <c r="C326" i="19" a="1"/>
  <c r="C326" i="19" s="1"/>
  <c r="B326" i="19" a="1"/>
  <c r="B326" i="19" s="1"/>
  <c r="A327" i="19" a="1"/>
  <c r="A327" i="19" s="1"/>
  <c r="B326" i="16" l="1" a="1"/>
  <c r="B326" i="16" s="1"/>
  <c r="A327" i="16" a="1"/>
  <c r="A327" i="16" s="1"/>
  <c r="C326" i="16" a="1"/>
  <c r="C326" i="16" s="1"/>
  <c r="A328" i="19" a="1"/>
  <c r="A328" i="19" s="1"/>
  <c r="B327" i="19" a="1"/>
  <c r="B327" i="19" s="1"/>
  <c r="C327" i="19" a="1"/>
  <c r="C327" i="19" s="1"/>
  <c r="A328" i="2" a="1"/>
  <c r="A328" i="2" s="1"/>
  <c r="B327" i="2" a="1"/>
  <c r="B327" i="2" s="1"/>
  <c r="C327" i="2" a="1"/>
  <c r="C327" i="2" s="1"/>
  <c r="C327" i="16" l="1" a="1"/>
  <c r="C327" i="16" s="1"/>
  <c r="A328" i="16" a="1"/>
  <c r="A328" i="16" s="1"/>
  <c r="B327" i="16" a="1"/>
  <c r="B327" i="16" s="1"/>
  <c r="C328" i="2" a="1"/>
  <c r="C328" i="2" s="1"/>
  <c r="A329" i="2" a="1"/>
  <c r="A329" i="2" s="1"/>
  <c r="B328" i="2" a="1"/>
  <c r="B328" i="2" s="1"/>
  <c r="C328" i="19" a="1"/>
  <c r="C328" i="19" s="1"/>
  <c r="A329" i="19" a="1"/>
  <c r="A329" i="19" s="1"/>
  <c r="B328" i="19" a="1"/>
  <c r="B328" i="19" s="1"/>
  <c r="A329" i="16" l="1" a="1"/>
  <c r="A329" i="16" s="1"/>
  <c r="B328" i="16" a="1"/>
  <c r="B328" i="16" s="1"/>
  <c r="C328" i="16" a="1"/>
  <c r="C328" i="16" s="1"/>
  <c r="A330" i="19" a="1"/>
  <c r="A330" i="19" s="1"/>
  <c r="B329" i="19" a="1"/>
  <c r="B329" i="19" s="1"/>
  <c r="C329" i="19" a="1"/>
  <c r="C329" i="19" s="1"/>
  <c r="A330" i="2" a="1"/>
  <c r="A330" i="2" s="1"/>
  <c r="B329" i="2" a="1"/>
  <c r="B329" i="2" s="1"/>
  <c r="C329" i="2" a="1"/>
  <c r="C329" i="2" s="1"/>
  <c r="A330" i="16" l="1" a="1"/>
  <c r="A330" i="16" s="1"/>
  <c r="C329" i="16" a="1"/>
  <c r="C329" i="16" s="1"/>
  <c r="B329" i="16" a="1"/>
  <c r="B329" i="16" s="1"/>
  <c r="C330" i="2" a="1"/>
  <c r="C330" i="2" s="1"/>
  <c r="A331" i="2" a="1"/>
  <c r="A331" i="2" s="1"/>
  <c r="B330" i="2" a="1"/>
  <c r="B330" i="2" s="1"/>
  <c r="C330" i="19" a="1"/>
  <c r="C330" i="19" s="1"/>
  <c r="B330" i="19" a="1"/>
  <c r="B330" i="19" s="1"/>
  <c r="A331" i="19" a="1"/>
  <c r="A331" i="19" s="1"/>
  <c r="A331" i="16" l="1" a="1"/>
  <c r="A331" i="16" s="1"/>
  <c r="B330" i="16" a="1"/>
  <c r="B330" i="16" s="1"/>
  <c r="C330" i="16" a="1"/>
  <c r="C330" i="16" s="1"/>
  <c r="A332" i="19" a="1"/>
  <c r="A332" i="19" s="1"/>
  <c r="B331" i="19" a="1"/>
  <c r="B331" i="19" s="1"/>
  <c r="C331" i="19" a="1"/>
  <c r="C331" i="19" s="1"/>
  <c r="A332" i="2" a="1"/>
  <c r="A332" i="2" s="1"/>
  <c r="B331" i="2" a="1"/>
  <c r="B331" i="2" s="1"/>
  <c r="C331" i="2" a="1"/>
  <c r="C331" i="2" s="1"/>
  <c r="A332" i="16" l="1" a="1"/>
  <c r="A332" i="16" s="1"/>
  <c r="B331" i="16" a="1"/>
  <c r="B331" i="16" s="1"/>
  <c r="C331" i="16" a="1"/>
  <c r="C331" i="16" s="1"/>
  <c r="C332" i="19" a="1"/>
  <c r="C332" i="19" s="1"/>
  <c r="A333" i="19" a="1"/>
  <c r="A333" i="19" s="1"/>
  <c r="B332" i="19" a="1"/>
  <c r="B332" i="19" s="1"/>
  <c r="C332" i="2" a="1"/>
  <c r="C332" i="2" s="1"/>
  <c r="A333" i="2" a="1"/>
  <c r="A333" i="2" s="1"/>
  <c r="B332" i="2" a="1"/>
  <c r="B332" i="2" s="1"/>
  <c r="B332" i="16" l="1" a="1"/>
  <c r="B332" i="16" s="1"/>
  <c r="A333" i="16" a="1"/>
  <c r="A333" i="16" s="1"/>
  <c r="C332" i="16" a="1"/>
  <c r="C332" i="16" s="1"/>
  <c r="A334" i="2" a="1"/>
  <c r="A334" i="2" s="1"/>
  <c r="B333" i="2" a="1"/>
  <c r="B333" i="2" s="1"/>
  <c r="C333" i="2" a="1"/>
  <c r="C333" i="2" s="1"/>
  <c r="A334" i="19" a="1"/>
  <c r="A334" i="19" s="1"/>
  <c r="B333" i="19" a="1"/>
  <c r="B333" i="19" s="1"/>
  <c r="C333" i="19" a="1"/>
  <c r="C333" i="19" s="1"/>
  <c r="B333" i="16" l="1" a="1"/>
  <c r="B333" i="16" s="1"/>
  <c r="A334" i="16" a="1"/>
  <c r="A334" i="16" s="1"/>
  <c r="C333" i="16" a="1"/>
  <c r="C333" i="16" s="1"/>
  <c r="C334" i="19" a="1"/>
  <c r="C334" i="19" s="1"/>
  <c r="B334" i="19" a="1"/>
  <c r="B334" i="19" s="1"/>
  <c r="A335" i="19" a="1"/>
  <c r="A335" i="19" s="1"/>
  <c r="C334" i="2" a="1"/>
  <c r="C334" i="2" s="1"/>
  <c r="A335" i="2" a="1"/>
  <c r="A335" i="2" s="1"/>
  <c r="B334" i="2" a="1"/>
  <c r="B334" i="2" s="1"/>
  <c r="A335" i="16" l="1" a="1"/>
  <c r="A335" i="16" s="1"/>
  <c r="C334" i="16" a="1"/>
  <c r="C334" i="16" s="1"/>
  <c r="B334" i="16" a="1"/>
  <c r="B334" i="16" s="1"/>
  <c r="A336" i="2" a="1"/>
  <c r="A336" i="2" s="1"/>
  <c r="B335" i="2" a="1"/>
  <c r="B335" i="2" s="1"/>
  <c r="C335" i="2" a="1"/>
  <c r="C335" i="2" s="1"/>
  <c r="A336" i="19" a="1"/>
  <c r="A336" i="19" s="1"/>
  <c r="B335" i="19" a="1"/>
  <c r="B335" i="19" s="1"/>
  <c r="C335" i="19" a="1"/>
  <c r="C335" i="19" s="1"/>
  <c r="B335" i="16" l="1" a="1"/>
  <c r="B335" i="16" s="1"/>
  <c r="A336" i="16" a="1"/>
  <c r="A336" i="16" s="1"/>
  <c r="C335" i="16" a="1"/>
  <c r="C335" i="16" s="1"/>
  <c r="C336" i="19" a="1"/>
  <c r="C336" i="19" s="1"/>
  <c r="A337" i="19" a="1"/>
  <c r="A337" i="19" s="1"/>
  <c r="B336" i="19" a="1"/>
  <c r="B336" i="19" s="1"/>
  <c r="C336" i="2" a="1"/>
  <c r="C336" i="2" s="1"/>
  <c r="A337" i="2" a="1"/>
  <c r="A337" i="2" s="1"/>
  <c r="B336" i="2" a="1"/>
  <c r="B336" i="2" s="1"/>
  <c r="B336" i="16" l="1" a="1"/>
  <c r="B336" i="16" s="1"/>
  <c r="A337" i="16" a="1"/>
  <c r="A337" i="16" s="1"/>
  <c r="C336" i="16" a="1"/>
  <c r="C336" i="16" s="1"/>
  <c r="A338" i="19" a="1"/>
  <c r="A338" i="19" s="1"/>
  <c r="B337" i="19" a="1"/>
  <c r="B337" i="19" s="1"/>
  <c r="C337" i="19" a="1"/>
  <c r="C337" i="19" s="1"/>
  <c r="A338" i="2" a="1"/>
  <c r="A338" i="2" s="1"/>
  <c r="B337" i="2" a="1"/>
  <c r="B337" i="2" s="1"/>
  <c r="C337" i="2" a="1"/>
  <c r="C337" i="2" s="1"/>
  <c r="C337" i="16" l="1" a="1"/>
  <c r="C337" i="16" s="1"/>
  <c r="B337" i="16" a="1"/>
  <c r="B337" i="16" s="1"/>
  <c r="A338" i="16" a="1"/>
  <c r="A338" i="16" s="1"/>
  <c r="C338" i="19" a="1"/>
  <c r="C338" i="19" s="1"/>
  <c r="B338" i="19" a="1"/>
  <c r="B338" i="19" s="1"/>
  <c r="A339" i="19" a="1"/>
  <c r="A339" i="19" s="1"/>
  <c r="C338" i="2" a="1"/>
  <c r="C338" i="2" s="1"/>
  <c r="A339" i="2" a="1"/>
  <c r="A339" i="2" s="1"/>
  <c r="B338" i="2" a="1"/>
  <c r="B338" i="2" s="1"/>
  <c r="A339" i="16" l="1" a="1"/>
  <c r="A339" i="16" s="1"/>
  <c r="B338" i="16" a="1"/>
  <c r="B338" i="16" s="1"/>
  <c r="C338" i="16" a="1"/>
  <c r="C338" i="16" s="1"/>
  <c r="A340" i="2" a="1"/>
  <c r="A340" i="2" s="1"/>
  <c r="B339" i="2" a="1"/>
  <c r="B339" i="2" s="1"/>
  <c r="C339" i="2" a="1"/>
  <c r="C339" i="2" s="1"/>
  <c r="A340" i="19" a="1"/>
  <c r="A340" i="19" s="1"/>
  <c r="B339" i="19" a="1"/>
  <c r="B339" i="19" s="1"/>
  <c r="C339" i="19" a="1"/>
  <c r="C339" i="19" s="1"/>
  <c r="C339" i="16" l="1" a="1"/>
  <c r="C339" i="16" s="1"/>
  <c r="A340" i="16" a="1"/>
  <c r="A340" i="16" s="1"/>
  <c r="B339" i="16" a="1"/>
  <c r="B339" i="16" s="1"/>
  <c r="C340" i="2" a="1"/>
  <c r="C340" i="2" s="1"/>
  <c r="A341" i="2" a="1"/>
  <c r="A341" i="2" s="1"/>
  <c r="B340" i="2" a="1"/>
  <c r="B340" i="2" s="1"/>
  <c r="C340" i="19" a="1"/>
  <c r="C340" i="19" s="1"/>
  <c r="A341" i="19" a="1"/>
  <c r="A341" i="19" s="1"/>
  <c r="B340" i="19" a="1"/>
  <c r="B340" i="19" s="1"/>
  <c r="C340" i="16" l="1" a="1"/>
  <c r="C340" i="16" s="1"/>
  <c r="B340" i="16" a="1"/>
  <c r="B340" i="16" s="1"/>
  <c r="A341" i="16" a="1"/>
  <c r="A341" i="16" s="1"/>
  <c r="A342" i="19" a="1"/>
  <c r="A342" i="19" s="1"/>
  <c r="B341" i="19" a="1"/>
  <c r="B341" i="19" s="1"/>
  <c r="C341" i="19" a="1"/>
  <c r="C341" i="19" s="1"/>
  <c r="A342" i="2" a="1"/>
  <c r="A342" i="2" s="1"/>
  <c r="B341" i="2" a="1"/>
  <c r="B341" i="2" s="1"/>
  <c r="C341" i="2" a="1"/>
  <c r="C341" i="2" s="1"/>
  <c r="B341" i="16" l="1" a="1"/>
  <c r="B341" i="16" s="1"/>
  <c r="C341" i="16" a="1"/>
  <c r="C341" i="16" s="1"/>
  <c r="A342" i="16" a="1"/>
  <c r="A342" i="16" s="1"/>
  <c r="C342" i="19" a="1"/>
  <c r="C342" i="19" s="1"/>
  <c r="B342" i="19" a="1"/>
  <c r="B342" i="19" s="1"/>
  <c r="A343" i="19" a="1"/>
  <c r="A343" i="19" s="1"/>
  <c r="C342" i="2" a="1"/>
  <c r="C342" i="2" s="1"/>
  <c r="A343" i="2" a="1"/>
  <c r="A343" i="2" s="1"/>
  <c r="B342" i="2" a="1"/>
  <c r="B342" i="2" s="1"/>
  <c r="A343" i="16" l="1" a="1"/>
  <c r="A343" i="16" s="1"/>
  <c r="B342" i="16" a="1"/>
  <c r="B342" i="16" s="1"/>
  <c r="C342" i="16" a="1"/>
  <c r="C342" i="16" s="1"/>
  <c r="A344" i="2" a="1"/>
  <c r="A344" i="2" s="1"/>
  <c r="B343" i="2" a="1"/>
  <c r="B343" i="2" s="1"/>
  <c r="C343" i="2" a="1"/>
  <c r="C343" i="2" s="1"/>
  <c r="A344" i="19" a="1"/>
  <c r="A344" i="19" s="1"/>
  <c r="B343" i="19" a="1"/>
  <c r="B343" i="19" s="1"/>
  <c r="C343" i="19" a="1"/>
  <c r="C343" i="19" s="1"/>
  <c r="A344" i="16" l="1" a="1"/>
  <c r="A344" i="16" s="1"/>
  <c r="C343" i="16" a="1"/>
  <c r="C343" i="16" s="1"/>
  <c r="B343" i="16" a="1"/>
  <c r="B343" i="16" s="1"/>
  <c r="C344" i="19" a="1"/>
  <c r="C344" i="19" s="1"/>
  <c r="A345" i="19" a="1"/>
  <c r="A345" i="19" s="1"/>
  <c r="B344" i="19" a="1"/>
  <c r="B344" i="19" s="1"/>
  <c r="C344" i="2" a="1"/>
  <c r="C344" i="2" s="1"/>
  <c r="A345" i="2" a="1"/>
  <c r="A345" i="2" s="1"/>
  <c r="B344" i="2" a="1"/>
  <c r="B344" i="2" s="1"/>
  <c r="C344" i="16" l="1" a="1"/>
  <c r="C344" i="16" s="1"/>
  <c r="B344" i="16" a="1"/>
  <c r="B344" i="16" s="1"/>
  <c r="A345" i="16" a="1"/>
  <c r="A345" i="16" s="1"/>
  <c r="A346" i="2" a="1"/>
  <c r="A346" i="2" s="1"/>
  <c r="B345" i="2" a="1"/>
  <c r="B345" i="2" s="1"/>
  <c r="C345" i="2" a="1"/>
  <c r="C345" i="2" s="1"/>
  <c r="A346" i="19" a="1"/>
  <c r="A346" i="19" s="1"/>
  <c r="B345" i="19" a="1"/>
  <c r="B345" i="19" s="1"/>
  <c r="C345" i="19" a="1"/>
  <c r="C345" i="19" s="1"/>
  <c r="A346" i="16" l="1" a="1"/>
  <c r="A346" i="16" s="1"/>
  <c r="C345" i="16" a="1"/>
  <c r="C345" i="16" s="1"/>
  <c r="B345" i="16" a="1"/>
  <c r="B345" i="16" s="1"/>
  <c r="C346" i="2" a="1"/>
  <c r="C346" i="2" s="1"/>
  <c r="A347" i="2" a="1"/>
  <c r="A347" i="2" s="1"/>
  <c r="B346" i="2" a="1"/>
  <c r="B346" i="2" s="1"/>
  <c r="C346" i="19" a="1"/>
  <c r="C346" i="19" s="1"/>
  <c r="B346" i="19" a="1"/>
  <c r="B346" i="19" s="1"/>
  <c r="A347" i="19" a="1"/>
  <c r="A347" i="19" s="1"/>
  <c r="A347" i="16" l="1" a="1"/>
  <c r="A347" i="16" s="1"/>
  <c r="C346" i="16" a="1"/>
  <c r="C346" i="16" s="1"/>
  <c r="B346" i="16" a="1"/>
  <c r="B346" i="16" s="1"/>
  <c r="A348" i="19" a="1"/>
  <c r="A348" i="19" s="1"/>
  <c r="B347" i="19" a="1"/>
  <c r="B347" i="19" s="1"/>
  <c r="C347" i="19" a="1"/>
  <c r="C347" i="19" s="1"/>
  <c r="A348" i="2" a="1"/>
  <c r="A348" i="2" s="1"/>
  <c r="B347" i="2" a="1"/>
  <c r="B347" i="2" s="1"/>
  <c r="C347" i="2" a="1"/>
  <c r="C347" i="2" s="1"/>
  <c r="C347" i="16" l="1" a="1"/>
  <c r="C347" i="16" s="1"/>
  <c r="B347" i="16" a="1"/>
  <c r="B347" i="16" s="1"/>
  <c r="A348" i="16" a="1"/>
  <c r="A348" i="16" s="1"/>
  <c r="C348" i="19" a="1"/>
  <c r="C348" i="19" s="1"/>
  <c r="A349" i="19" a="1"/>
  <c r="A349" i="19" s="1"/>
  <c r="B348" i="19" a="1"/>
  <c r="B348" i="19" s="1"/>
  <c r="C348" i="2" a="1"/>
  <c r="C348" i="2" s="1"/>
  <c r="A349" i="2" a="1"/>
  <c r="A349" i="2" s="1"/>
  <c r="B348" i="2" a="1"/>
  <c r="B348" i="2" s="1"/>
  <c r="A349" i="16" l="1" a="1"/>
  <c r="A349" i="16" s="1"/>
  <c r="C348" i="16" a="1"/>
  <c r="C348" i="16" s="1"/>
  <c r="B348" i="16" a="1"/>
  <c r="B348" i="16" s="1"/>
  <c r="A350" i="2" a="1"/>
  <c r="A350" i="2" s="1"/>
  <c r="B349" i="2" a="1"/>
  <c r="B349" i="2" s="1"/>
  <c r="C349" i="2" a="1"/>
  <c r="C349" i="2" s="1"/>
  <c r="A350" i="19" a="1"/>
  <c r="A350" i="19" s="1"/>
  <c r="B349" i="19" a="1"/>
  <c r="B349" i="19" s="1"/>
  <c r="C349" i="19" a="1"/>
  <c r="C349" i="19" s="1"/>
  <c r="C349" i="16" l="1" a="1"/>
  <c r="C349" i="16" s="1"/>
  <c r="A350" i="16" a="1"/>
  <c r="A350" i="16" s="1"/>
  <c r="B349" i="16" a="1"/>
  <c r="B349" i="16" s="1"/>
  <c r="C350" i="19" a="1"/>
  <c r="C350" i="19" s="1"/>
  <c r="B350" i="19" a="1"/>
  <c r="B350" i="19" s="1"/>
  <c r="A351" i="19" a="1"/>
  <c r="A351" i="19" s="1"/>
  <c r="C350" i="2" a="1"/>
  <c r="C350" i="2" s="1"/>
  <c r="A351" i="2" a="1"/>
  <c r="A351" i="2" s="1"/>
  <c r="B350" i="2" a="1"/>
  <c r="B350" i="2" s="1"/>
  <c r="A351" i="16" l="1" a="1"/>
  <c r="A351" i="16" s="1"/>
  <c r="C350" i="16" a="1"/>
  <c r="C350" i="16" s="1"/>
  <c r="B350" i="16" a="1"/>
  <c r="B350" i="16" s="1"/>
  <c r="A352" i="2" a="1"/>
  <c r="A352" i="2" s="1"/>
  <c r="B351" i="2" a="1"/>
  <c r="B351" i="2" s="1"/>
  <c r="C351" i="2" a="1"/>
  <c r="C351" i="2" s="1"/>
  <c r="A352" i="19" a="1"/>
  <c r="A352" i="19" s="1"/>
  <c r="B351" i="19" a="1"/>
  <c r="B351" i="19" s="1"/>
  <c r="C351" i="19" a="1"/>
  <c r="C351" i="19" s="1"/>
  <c r="B351" i="16" l="1" a="1"/>
  <c r="B351" i="16" s="1"/>
  <c r="A352" i="16" a="1"/>
  <c r="A352" i="16" s="1"/>
  <c r="C351" i="16" a="1"/>
  <c r="C351" i="16" s="1"/>
  <c r="C352" i="19" a="1"/>
  <c r="C352" i="19" s="1"/>
  <c r="A353" i="19" a="1"/>
  <c r="A353" i="19" s="1"/>
  <c r="B352" i="19" a="1"/>
  <c r="B352" i="19" s="1"/>
  <c r="C352" i="2" a="1"/>
  <c r="C352" i="2" s="1"/>
  <c r="A353" i="2" a="1"/>
  <c r="A353" i="2" s="1"/>
  <c r="B352" i="2" a="1"/>
  <c r="B352" i="2" s="1"/>
  <c r="C352" i="16" l="1" a="1"/>
  <c r="C352" i="16" s="1"/>
  <c r="A353" i="16" a="1"/>
  <c r="A353" i="16" s="1"/>
  <c r="B352" i="16" a="1"/>
  <c r="B352" i="16" s="1"/>
  <c r="A354" i="19" a="1"/>
  <c r="A354" i="19" s="1"/>
  <c r="B353" i="19" a="1"/>
  <c r="B353" i="19" s="1"/>
  <c r="C353" i="19" a="1"/>
  <c r="C353" i="19" s="1"/>
  <c r="A354" i="2" a="1"/>
  <c r="A354" i="2" s="1"/>
  <c r="B353" i="2" a="1"/>
  <c r="B353" i="2" s="1"/>
  <c r="C353" i="2" a="1"/>
  <c r="C353" i="2" s="1"/>
  <c r="A354" i="16" l="1" a="1"/>
  <c r="A354" i="16" s="1"/>
  <c r="C353" i="16" a="1"/>
  <c r="C353" i="16" s="1"/>
  <c r="B353" i="16" a="1"/>
  <c r="B353" i="16" s="1"/>
  <c r="C354" i="2" a="1"/>
  <c r="C354" i="2" s="1"/>
  <c r="A355" i="2" a="1"/>
  <c r="A355" i="2" s="1"/>
  <c r="B354" i="2" a="1"/>
  <c r="B354" i="2" s="1"/>
  <c r="C354" i="19" a="1"/>
  <c r="C354" i="19" s="1"/>
  <c r="B354" i="19" a="1"/>
  <c r="B354" i="19" s="1"/>
  <c r="A355" i="19" a="1"/>
  <c r="A355" i="19" s="1"/>
  <c r="B354" i="16" l="1" a="1"/>
  <c r="B354" i="16" s="1"/>
  <c r="A355" i="16" a="1"/>
  <c r="A355" i="16" s="1"/>
  <c r="C354" i="16" a="1"/>
  <c r="C354" i="16" s="1"/>
  <c r="A356" i="2" a="1"/>
  <c r="A356" i="2" s="1"/>
  <c r="B355" i="2" a="1"/>
  <c r="B355" i="2" s="1"/>
  <c r="C355" i="2" a="1"/>
  <c r="C355" i="2" s="1"/>
  <c r="A356" i="19" a="1"/>
  <c r="A356" i="19" s="1"/>
  <c r="B355" i="19" a="1"/>
  <c r="B355" i="19" s="1"/>
  <c r="C355" i="19" a="1"/>
  <c r="C355" i="19" s="1"/>
  <c r="B355" i="16" l="1" a="1"/>
  <c r="B355" i="16" s="1"/>
  <c r="A356" i="16" a="1"/>
  <c r="A356" i="16" s="1"/>
  <c r="C355" i="16" a="1"/>
  <c r="C355" i="16" s="1"/>
  <c r="C356" i="19" a="1"/>
  <c r="C356" i="19" s="1"/>
  <c r="A357" i="19" a="1"/>
  <c r="A357" i="19" s="1"/>
  <c r="B356" i="19" a="1"/>
  <c r="B356" i="19" s="1"/>
  <c r="C356" i="2" a="1"/>
  <c r="C356" i="2" s="1"/>
  <c r="A357" i="2" a="1"/>
  <c r="A357" i="2" s="1"/>
  <c r="B356" i="2" a="1"/>
  <c r="B356" i="2" s="1"/>
  <c r="A357" i="16" l="1" a="1"/>
  <c r="A357" i="16" s="1"/>
  <c r="C356" i="16" a="1"/>
  <c r="C356" i="16" s="1"/>
  <c r="B356" i="16" a="1"/>
  <c r="B356" i="16" s="1"/>
  <c r="A358" i="2" a="1"/>
  <c r="A358" i="2" s="1"/>
  <c r="B357" i="2" a="1"/>
  <c r="B357" i="2" s="1"/>
  <c r="C357" i="2" a="1"/>
  <c r="C357" i="2" s="1"/>
  <c r="A358" i="19" a="1"/>
  <c r="A358" i="19" s="1"/>
  <c r="B357" i="19" a="1"/>
  <c r="B357" i="19" s="1"/>
  <c r="C357" i="19" a="1"/>
  <c r="C357" i="19" s="1"/>
  <c r="A358" i="16" l="1" a="1"/>
  <c r="A358" i="16" s="1"/>
  <c r="C357" i="16" a="1"/>
  <c r="C357" i="16" s="1"/>
  <c r="B357" i="16" a="1"/>
  <c r="B357" i="16" s="1"/>
  <c r="C358" i="2" a="1"/>
  <c r="C358" i="2" s="1"/>
  <c r="A359" i="2" a="1"/>
  <c r="A359" i="2" s="1"/>
  <c r="B358" i="2" a="1"/>
  <c r="B358" i="2" s="1"/>
  <c r="C358" i="19" a="1"/>
  <c r="C358" i="19" s="1"/>
  <c r="B358" i="19" a="1"/>
  <c r="B358" i="19" s="1"/>
  <c r="A359" i="19" a="1"/>
  <c r="A359" i="19" s="1"/>
  <c r="B358" i="16" l="1" a="1"/>
  <c r="B358" i="16" s="1"/>
  <c r="A359" i="16" a="1"/>
  <c r="A359" i="16" s="1"/>
  <c r="C358" i="16" a="1"/>
  <c r="C358" i="16" s="1"/>
  <c r="A360" i="2" a="1"/>
  <c r="A360" i="2" s="1"/>
  <c r="B359" i="2" a="1"/>
  <c r="B359" i="2" s="1"/>
  <c r="C359" i="2" a="1"/>
  <c r="C359" i="2" s="1"/>
  <c r="A360" i="19" a="1"/>
  <c r="A360" i="19" s="1"/>
  <c r="B359" i="19" a="1"/>
  <c r="B359" i="19" s="1"/>
  <c r="C359" i="19" a="1"/>
  <c r="C359" i="19" s="1"/>
  <c r="B359" i="16" l="1" a="1"/>
  <c r="B359" i="16" s="1"/>
  <c r="C359" i="16" a="1"/>
  <c r="C359" i="16" s="1"/>
  <c r="A360" i="16" a="1"/>
  <c r="A360" i="16" s="1"/>
  <c r="C360" i="2" a="1"/>
  <c r="C360" i="2" s="1"/>
  <c r="A361" i="2" a="1"/>
  <c r="A361" i="2" s="1"/>
  <c r="B360" i="2" a="1"/>
  <c r="B360" i="2" s="1"/>
  <c r="C360" i="19" a="1"/>
  <c r="C360" i="19" s="1"/>
  <c r="A361" i="19" a="1"/>
  <c r="A361" i="19" s="1"/>
  <c r="B360" i="19" a="1"/>
  <c r="B360" i="19" s="1"/>
  <c r="C360" i="16" l="1" a="1"/>
  <c r="C360" i="16" s="1"/>
  <c r="A361" i="16" a="1"/>
  <c r="A361" i="16" s="1"/>
  <c r="B360" i="16" a="1"/>
  <c r="B360" i="16" s="1"/>
  <c r="A362" i="2" a="1"/>
  <c r="A362" i="2" s="1"/>
  <c r="B361" i="2" a="1"/>
  <c r="B361" i="2" s="1"/>
  <c r="C361" i="2" a="1"/>
  <c r="C361" i="2" s="1"/>
  <c r="A362" i="19" a="1"/>
  <c r="A362" i="19" s="1"/>
  <c r="B361" i="19" a="1"/>
  <c r="B361" i="19" s="1"/>
  <c r="C361" i="19" a="1"/>
  <c r="C361" i="19" s="1"/>
  <c r="C361" i="16" l="1" a="1"/>
  <c r="C361" i="16" s="1"/>
  <c r="B361" i="16" a="1"/>
  <c r="B361" i="16" s="1"/>
  <c r="A362" i="16" a="1"/>
  <c r="A362" i="16" s="1"/>
  <c r="C362" i="19" a="1"/>
  <c r="C362" i="19" s="1"/>
  <c r="B362" i="19" a="1"/>
  <c r="B362" i="19" s="1"/>
  <c r="A363" i="19" a="1"/>
  <c r="A363" i="19" s="1"/>
  <c r="C362" i="2" a="1"/>
  <c r="C362" i="2" s="1"/>
  <c r="A363" i="2" a="1"/>
  <c r="A363" i="2" s="1"/>
  <c r="B362" i="2" a="1"/>
  <c r="B362" i="2" s="1"/>
  <c r="B362" i="16" l="1" a="1"/>
  <c r="B362" i="16" s="1"/>
  <c r="C362" i="16" a="1"/>
  <c r="C362" i="16" s="1"/>
  <c r="A363" i="16" a="1"/>
  <c r="A363" i="16" s="1"/>
  <c r="A364" i="2" a="1"/>
  <c r="A364" i="2" s="1"/>
  <c r="B363" i="2" a="1"/>
  <c r="B363" i="2" s="1"/>
  <c r="C363" i="2" a="1"/>
  <c r="C363" i="2" s="1"/>
  <c r="A364" i="19" a="1"/>
  <c r="A364" i="19" s="1"/>
  <c r="B363" i="19" a="1"/>
  <c r="B363" i="19" s="1"/>
  <c r="C363" i="19" a="1"/>
  <c r="C363" i="19" s="1"/>
  <c r="C363" i="16" l="1" a="1"/>
  <c r="C363" i="16" s="1"/>
  <c r="A364" i="16" a="1"/>
  <c r="A364" i="16" s="1"/>
  <c r="B363" i="16" a="1"/>
  <c r="B363" i="16" s="1"/>
  <c r="C364" i="19" a="1"/>
  <c r="C364" i="19" s="1"/>
  <c r="A365" i="19" a="1"/>
  <c r="A365" i="19" s="1"/>
  <c r="B364" i="19" a="1"/>
  <c r="B364" i="19" s="1"/>
  <c r="C364" i="2" a="1"/>
  <c r="C364" i="2" s="1"/>
  <c r="A365" i="2" a="1"/>
  <c r="A365" i="2" s="1"/>
  <c r="B364" i="2" a="1"/>
  <c r="B364" i="2" s="1"/>
  <c r="B364" i="16" l="1" a="1"/>
  <c r="B364" i="16" s="1"/>
  <c r="A365" i="16" a="1"/>
  <c r="A365" i="16" s="1"/>
  <c r="C364" i="16" a="1"/>
  <c r="C364" i="16" s="1"/>
  <c r="A366" i="2" a="1"/>
  <c r="A366" i="2" s="1"/>
  <c r="B365" i="2" a="1"/>
  <c r="B365" i="2" s="1"/>
  <c r="C365" i="2" a="1"/>
  <c r="C365" i="2" s="1"/>
  <c r="A366" i="19" a="1"/>
  <c r="A366" i="19" s="1"/>
  <c r="B365" i="19" a="1"/>
  <c r="B365" i="19" s="1"/>
  <c r="C365" i="19" a="1"/>
  <c r="C365" i="19" s="1"/>
  <c r="B365" i="16" l="1" a="1"/>
  <c r="B365" i="16" s="1"/>
  <c r="A366" i="16" a="1"/>
  <c r="A366" i="16" s="1"/>
  <c r="C365" i="16" a="1"/>
  <c r="C365" i="16" s="1"/>
  <c r="C366" i="19" a="1"/>
  <c r="C366" i="19" s="1"/>
  <c r="B366" i="19" a="1"/>
  <c r="B366" i="19" s="1"/>
  <c r="A367" i="19" a="1"/>
  <c r="A367" i="19" s="1"/>
  <c r="C366" i="2" a="1"/>
  <c r="C366" i="2" s="1"/>
  <c r="A367" i="2" a="1"/>
  <c r="A367" i="2" s="1"/>
  <c r="B366" i="2" a="1"/>
  <c r="B366" i="2" s="1"/>
  <c r="C366" i="16" l="1" a="1"/>
  <c r="C366" i="16" s="1"/>
  <c r="B366" i="16" a="1"/>
  <c r="B366" i="16" s="1"/>
  <c r="A367" i="16" a="1"/>
  <c r="A367" i="16" s="1"/>
  <c r="A368" i="2" a="1"/>
  <c r="A368" i="2" s="1"/>
  <c r="B367" i="2" a="1"/>
  <c r="B367" i="2" s="1"/>
  <c r="C367" i="2" a="1"/>
  <c r="C367" i="2" s="1"/>
  <c r="A368" i="19" a="1"/>
  <c r="A368" i="19" s="1"/>
  <c r="B367" i="19" a="1"/>
  <c r="B367" i="19" s="1"/>
  <c r="C367" i="19" a="1"/>
  <c r="C367" i="19" s="1"/>
  <c r="A368" i="16" l="1" a="1"/>
  <c r="A368" i="16" s="1"/>
  <c r="C367" i="16" a="1"/>
  <c r="C367" i="16" s="1"/>
  <c r="B367" i="16" a="1"/>
  <c r="B367" i="16" s="1"/>
  <c r="C368" i="19" a="1"/>
  <c r="C368" i="19" s="1"/>
  <c r="A369" i="19" a="1"/>
  <c r="A369" i="19" s="1"/>
  <c r="B368" i="19" a="1"/>
  <c r="B368" i="19" s="1"/>
  <c r="C368" i="2" a="1"/>
  <c r="C368" i="2" s="1"/>
  <c r="A369" i="2" a="1"/>
  <c r="A369" i="2" s="1"/>
  <c r="B368" i="2" a="1"/>
  <c r="B368" i="2" s="1"/>
  <c r="B368" i="16" l="1" a="1"/>
  <c r="B368" i="16" s="1"/>
  <c r="A369" i="16" a="1"/>
  <c r="A369" i="16" s="1"/>
  <c r="C368" i="16" a="1"/>
  <c r="C368" i="16" s="1"/>
  <c r="A370" i="19" a="1"/>
  <c r="A370" i="19" s="1"/>
  <c r="B369" i="19" a="1"/>
  <c r="B369" i="19" s="1"/>
  <c r="C369" i="19" a="1"/>
  <c r="C369" i="19" s="1"/>
  <c r="A370" i="2" a="1"/>
  <c r="A370" i="2" s="1"/>
  <c r="B369" i="2" a="1"/>
  <c r="B369" i="2" s="1"/>
  <c r="C369" i="2" a="1"/>
  <c r="C369" i="2" s="1"/>
  <c r="A370" i="16" l="1" a="1"/>
  <c r="A370" i="16" s="1"/>
  <c r="C369" i="16" a="1"/>
  <c r="C369" i="16" s="1"/>
  <c r="B369" i="16" a="1"/>
  <c r="B369" i="16" s="1"/>
  <c r="C370" i="19" a="1"/>
  <c r="C370" i="19" s="1"/>
  <c r="B370" i="19" a="1"/>
  <c r="B370" i="19" s="1"/>
  <c r="A371" i="19" a="1"/>
  <c r="A371" i="19" s="1"/>
  <c r="C370" i="2" a="1"/>
  <c r="C370" i="2" s="1"/>
  <c r="A371" i="2" a="1"/>
  <c r="A371" i="2" s="1"/>
  <c r="B370" i="2" a="1"/>
  <c r="B370" i="2" s="1"/>
  <c r="B370" i="16" l="1" a="1"/>
  <c r="B370" i="16" s="1"/>
  <c r="C370" i="16" a="1"/>
  <c r="C370" i="16" s="1"/>
  <c r="A371" i="16" a="1"/>
  <c r="A371" i="16" s="1"/>
  <c r="A372" i="19" a="1"/>
  <c r="A372" i="19" s="1"/>
  <c r="B371" i="19" a="1"/>
  <c r="B371" i="19" s="1"/>
  <c r="C371" i="19" a="1"/>
  <c r="C371" i="19" s="1"/>
  <c r="A372" i="2" a="1"/>
  <c r="A372" i="2" s="1"/>
  <c r="B371" i="2" a="1"/>
  <c r="B371" i="2" s="1"/>
  <c r="C371" i="2" a="1"/>
  <c r="C371" i="2" s="1"/>
  <c r="C371" i="16" l="1" a="1"/>
  <c r="C371" i="16" s="1"/>
  <c r="B371" i="16" a="1"/>
  <c r="B371" i="16" s="1"/>
  <c r="A372" i="16" a="1"/>
  <c r="A372" i="16" s="1"/>
  <c r="C372" i="19" a="1"/>
  <c r="C372" i="19" s="1"/>
  <c r="A373" i="19" a="1"/>
  <c r="A373" i="19" s="1"/>
  <c r="B372" i="19" a="1"/>
  <c r="B372" i="19" s="1"/>
  <c r="C372" i="2" a="1"/>
  <c r="C372" i="2" s="1"/>
  <c r="A373" i="2" a="1"/>
  <c r="A373" i="2" s="1"/>
  <c r="B372" i="2" a="1"/>
  <c r="B372" i="2" s="1"/>
  <c r="A373" i="16" l="1" a="1"/>
  <c r="A373" i="16" s="1"/>
  <c r="C372" i="16" a="1"/>
  <c r="C372" i="16" s="1"/>
  <c r="B372" i="16" a="1"/>
  <c r="B372" i="16" s="1"/>
  <c r="A374" i="2" a="1"/>
  <c r="A374" i="2" s="1"/>
  <c r="B373" i="2" a="1"/>
  <c r="B373" i="2" s="1"/>
  <c r="C373" i="2" a="1"/>
  <c r="C373" i="2" s="1"/>
  <c r="A374" i="19" a="1"/>
  <c r="A374" i="19" s="1"/>
  <c r="B373" i="19" a="1"/>
  <c r="B373" i="19" s="1"/>
  <c r="C373" i="19" a="1"/>
  <c r="C373" i="19" s="1"/>
  <c r="B373" i="16" l="1" a="1"/>
  <c r="B373" i="16" s="1"/>
  <c r="C373" i="16" a="1"/>
  <c r="C373" i="16" s="1"/>
  <c r="A374" i="16" a="1"/>
  <c r="A374" i="16" s="1"/>
  <c r="C374" i="19" a="1"/>
  <c r="C374" i="19" s="1"/>
  <c r="B374" i="19" a="1"/>
  <c r="B374" i="19" s="1"/>
  <c r="A375" i="19" a="1"/>
  <c r="A375" i="19" s="1"/>
  <c r="C374" i="2" a="1"/>
  <c r="C374" i="2" s="1"/>
  <c r="A375" i="2" a="1"/>
  <c r="A375" i="2" s="1"/>
  <c r="B374" i="2" a="1"/>
  <c r="B374" i="2" s="1"/>
  <c r="C374" i="16" l="1" a="1"/>
  <c r="C374" i="16" s="1"/>
  <c r="A375" i="16" a="1"/>
  <c r="A375" i="16" s="1"/>
  <c r="B374" i="16" a="1"/>
  <c r="B374" i="16" s="1"/>
  <c r="A376" i="2" a="1"/>
  <c r="A376" i="2" s="1"/>
  <c r="B375" i="2" a="1"/>
  <c r="B375" i="2" s="1"/>
  <c r="C375" i="2" a="1"/>
  <c r="C375" i="2" s="1"/>
  <c r="A376" i="19" a="1"/>
  <c r="A376" i="19" s="1"/>
  <c r="B375" i="19" a="1"/>
  <c r="B375" i="19" s="1"/>
  <c r="C375" i="19" a="1"/>
  <c r="C375" i="19" s="1"/>
  <c r="B375" i="16" l="1" a="1"/>
  <c r="B375" i="16" s="1"/>
  <c r="C375" i="16" a="1"/>
  <c r="C375" i="16" s="1"/>
  <c r="A376" i="16" a="1"/>
  <c r="A376" i="16" s="1"/>
  <c r="C376" i="19" a="1"/>
  <c r="C376" i="19" s="1"/>
  <c r="A377" i="19" a="1"/>
  <c r="A377" i="19" s="1"/>
  <c r="B376" i="19" a="1"/>
  <c r="B376" i="19" s="1"/>
  <c r="C376" i="2" a="1"/>
  <c r="C376" i="2" s="1"/>
  <c r="A377" i="2" a="1"/>
  <c r="A377" i="2" s="1"/>
  <c r="B376" i="2" a="1"/>
  <c r="B376" i="2" s="1"/>
  <c r="C376" i="16" l="1" a="1"/>
  <c r="C376" i="16" s="1"/>
  <c r="A377" i="16" a="1"/>
  <c r="A377" i="16" s="1"/>
  <c r="B376" i="16" a="1"/>
  <c r="B376" i="16" s="1"/>
  <c r="A378" i="2" a="1"/>
  <c r="A378" i="2" s="1"/>
  <c r="B377" i="2" a="1"/>
  <c r="B377" i="2" s="1"/>
  <c r="C377" i="2" a="1"/>
  <c r="C377" i="2" s="1"/>
  <c r="A378" i="19" a="1"/>
  <c r="A378" i="19" s="1"/>
  <c r="B377" i="19" a="1"/>
  <c r="B377" i="19" s="1"/>
  <c r="C377" i="19" a="1"/>
  <c r="C377" i="19" s="1"/>
  <c r="C377" i="16" l="1" a="1"/>
  <c r="C377" i="16" s="1"/>
  <c r="A378" i="16" a="1"/>
  <c r="A378" i="16" s="1"/>
  <c r="B377" i="16" a="1"/>
  <c r="B377" i="16" s="1"/>
  <c r="C378" i="19" a="1"/>
  <c r="C378" i="19" s="1"/>
  <c r="B378" i="19" a="1"/>
  <c r="B378" i="19" s="1"/>
  <c r="A379" i="19" a="1"/>
  <c r="A379" i="19" s="1"/>
  <c r="C378" i="2" a="1"/>
  <c r="C378" i="2" s="1"/>
  <c r="A379" i="2" a="1"/>
  <c r="A379" i="2" s="1"/>
  <c r="B378" i="2" a="1"/>
  <c r="B378" i="2" s="1"/>
  <c r="B378" i="16" l="1" a="1"/>
  <c r="B378" i="16" s="1"/>
  <c r="C378" i="16" a="1"/>
  <c r="C378" i="16" s="1"/>
  <c r="A379" i="16" a="1"/>
  <c r="A379" i="16" s="1"/>
  <c r="A380" i="19" a="1"/>
  <c r="A380" i="19" s="1"/>
  <c r="B379" i="19" a="1"/>
  <c r="B379" i="19" s="1"/>
  <c r="C379" i="19" a="1"/>
  <c r="C379" i="19" s="1"/>
  <c r="A380" i="2" a="1"/>
  <c r="A380" i="2" s="1"/>
  <c r="B379" i="2" a="1"/>
  <c r="B379" i="2" s="1"/>
  <c r="C379" i="2" a="1"/>
  <c r="C379" i="2" s="1"/>
  <c r="B379" i="16" l="1" a="1"/>
  <c r="B379" i="16" s="1"/>
  <c r="C379" i="16" a="1"/>
  <c r="C379" i="16" s="1"/>
  <c r="A380" i="16" a="1"/>
  <c r="A380" i="16" s="1"/>
  <c r="C380" i="2" a="1"/>
  <c r="C380" i="2" s="1"/>
  <c r="A381" i="2" a="1"/>
  <c r="A381" i="2" s="1"/>
  <c r="B380" i="2" a="1"/>
  <c r="B380" i="2" s="1"/>
  <c r="C380" i="19" a="1"/>
  <c r="C380" i="19" s="1"/>
  <c r="A381" i="19" a="1"/>
  <c r="A381" i="19" s="1"/>
  <c r="B380" i="19" a="1"/>
  <c r="B380" i="19" s="1"/>
  <c r="B380" i="16" l="1" a="1"/>
  <c r="B380" i="16" s="1"/>
  <c r="C380" i="16" a="1"/>
  <c r="C380" i="16" s="1"/>
  <c r="A381" i="16" a="1"/>
  <c r="A381" i="16" s="1"/>
  <c r="A382" i="19" a="1"/>
  <c r="A382" i="19" s="1"/>
  <c r="B381" i="19" a="1"/>
  <c r="B381" i="19" s="1"/>
  <c r="C381" i="19" a="1"/>
  <c r="C381" i="19" s="1"/>
  <c r="A382" i="2" a="1"/>
  <c r="A382" i="2" s="1"/>
  <c r="B381" i="2" a="1"/>
  <c r="B381" i="2" s="1"/>
  <c r="C381" i="2" a="1"/>
  <c r="C381" i="2" s="1"/>
  <c r="B381" i="16" l="1" a="1"/>
  <c r="B381" i="16" s="1"/>
  <c r="A382" i="16" a="1"/>
  <c r="A382" i="16" s="1"/>
  <c r="C381" i="16" a="1"/>
  <c r="C381" i="16" s="1"/>
  <c r="C382" i="19" a="1"/>
  <c r="C382" i="19" s="1"/>
  <c r="B382" i="19" a="1"/>
  <c r="B382" i="19" s="1"/>
  <c r="A383" i="19" a="1"/>
  <c r="A383" i="19" s="1"/>
  <c r="C382" i="2" a="1"/>
  <c r="C382" i="2" s="1"/>
  <c r="A383" i="2" a="1"/>
  <c r="A383" i="2" s="1"/>
  <c r="B382" i="2" a="1"/>
  <c r="B382" i="2" s="1"/>
  <c r="C382" i="16" l="1" a="1"/>
  <c r="C382" i="16" s="1"/>
  <c r="B382" i="16" a="1"/>
  <c r="B382" i="16" s="1"/>
  <c r="A383" i="16" a="1"/>
  <c r="A383" i="16" s="1"/>
  <c r="A384" i="2" a="1"/>
  <c r="A384" i="2" s="1"/>
  <c r="B383" i="2" a="1"/>
  <c r="B383" i="2" s="1"/>
  <c r="C383" i="2" a="1"/>
  <c r="C383" i="2" s="1"/>
  <c r="A384" i="19" a="1"/>
  <c r="A384" i="19" s="1"/>
  <c r="B383" i="19" a="1"/>
  <c r="B383" i="19" s="1"/>
  <c r="C383" i="19" a="1"/>
  <c r="C383" i="19" s="1"/>
  <c r="C383" i="16" l="1" a="1"/>
  <c r="C383" i="16" s="1"/>
  <c r="A384" i="16" a="1"/>
  <c r="A384" i="16" s="1"/>
  <c r="B383" i="16" a="1"/>
  <c r="B383" i="16" s="1"/>
  <c r="C384" i="2" a="1"/>
  <c r="C384" i="2" s="1"/>
  <c r="A385" i="2" a="1"/>
  <c r="A385" i="2" s="1"/>
  <c r="B384" i="2" a="1"/>
  <c r="B384" i="2" s="1"/>
  <c r="C384" i="19" a="1"/>
  <c r="C384" i="19" s="1"/>
  <c r="A385" i="19" a="1"/>
  <c r="A385" i="19" s="1"/>
  <c r="B384" i="19" a="1"/>
  <c r="B384" i="19" s="1"/>
  <c r="B384" i="16" l="1" a="1"/>
  <c r="B384" i="16" s="1"/>
  <c r="C384" i="16" a="1"/>
  <c r="C384" i="16" s="1"/>
  <c r="A385" i="16" a="1"/>
  <c r="A385" i="16" s="1"/>
  <c r="A386" i="19" a="1"/>
  <c r="A386" i="19" s="1"/>
  <c r="B385" i="19" a="1"/>
  <c r="B385" i="19" s="1"/>
  <c r="C385" i="19" a="1"/>
  <c r="C385" i="19" s="1"/>
  <c r="A386" i="2" a="1"/>
  <c r="A386" i="2" s="1"/>
  <c r="B385" i="2" a="1"/>
  <c r="B385" i="2" s="1"/>
  <c r="C385" i="2" a="1"/>
  <c r="C385" i="2" s="1"/>
  <c r="B385" i="16" l="1" a="1"/>
  <c r="B385" i="16" s="1"/>
  <c r="C385" i="16" a="1"/>
  <c r="C385" i="16" s="1"/>
  <c r="A386" i="16" a="1"/>
  <c r="A386" i="16" s="1"/>
  <c r="C386" i="2" a="1"/>
  <c r="C386" i="2" s="1"/>
  <c r="A387" i="2" a="1"/>
  <c r="A387" i="2" s="1"/>
  <c r="B386" i="2" a="1"/>
  <c r="B386" i="2" s="1"/>
  <c r="C386" i="19" a="1"/>
  <c r="C386" i="19" s="1"/>
  <c r="B386" i="19" a="1"/>
  <c r="B386" i="19" s="1"/>
  <c r="A387" i="19" a="1"/>
  <c r="A387" i="19" s="1"/>
  <c r="B386" i="16" l="1" a="1"/>
  <c r="B386" i="16" s="1"/>
  <c r="C386" i="16" a="1"/>
  <c r="C386" i="16" s="1"/>
  <c r="A387" i="16" a="1"/>
  <c r="A387" i="16" s="1"/>
  <c r="A388" i="2" a="1"/>
  <c r="A388" i="2" s="1"/>
  <c r="B387" i="2" a="1"/>
  <c r="B387" i="2" s="1"/>
  <c r="C387" i="2" a="1"/>
  <c r="C387" i="2" s="1"/>
  <c r="A388" i="19" a="1"/>
  <c r="A388" i="19" s="1"/>
  <c r="B387" i="19" a="1"/>
  <c r="B387" i="19" s="1"/>
  <c r="C387" i="19" a="1"/>
  <c r="C387" i="19" s="1"/>
  <c r="B387" i="16" l="1" a="1"/>
  <c r="B387" i="16" s="1"/>
  <c r="A388" i="16" a="1"/>
  <c r="A388" i="16" s="1"/>
  <c r="C387" i="16" a="1"/>
  <c r="C387" i="16" s="1"/>
  <c r="C388" i="2" a="1"/>
  <c r="C388" i="2" s="1"/>
  <c r="A389" i="2" a="1"/>
  <c r="A389" i="2" s="1"/>
  <c r="B388" i="2" a="1"/>
  <c r="B388" i="2" s="1"/>
  <c r="C388" i="19" a="1"/>
  <c r="C388" i="19" s="1"/>
  <c r="A389" i="19" a="1"/>
  <c r="A389" i="19" s="1"/>
  <c r="B388" i="19" a="1"/>
  <c r="B388" i="19" s="1"/>
  <c r="A389" i="16" l="1" a="1"/>
  <c r="A389" i="16" s="1"/>
  <c r="C388" i="16" a="1"/>
  <c r="C388" i="16" s="1"/>
  <c r="B388" i="16" a="1"/>
  <c r="B388" i="16" s="1"/>
  <c r="A390" i="19" a="1"/>
  <c r="A390" i="19" s="1"/>
  <c r="B389" i="19" a="1"/>
  <c r="B389" i="19" s="1"/>
  <c r="C389" i="19" a="1"/>
  <c r="C389" i="19" s="1"/>
  <c r="A390" i="2" a="1"/>
  <c r="A390" i="2" s="1"/>
  <c r="B389" i="2" a="1"/>
  <c r="B389" i="2" s="1"/>
  <c r="C389" i="2" a="1"/>
  <c r="C389" i="2" s="1"/>
  <c r="A390" i="16" l="1" a="1"/>
  <c r="A390" i="16" s="1"/>
  <c r="B389" i="16" a="1"/>
  <c r="B389" i="16" s="1"/>
  <c r="C389" i="16" a="1"/>
  <c r="C389" i="16" s="1"/>
  <c r="C390" i="2" a="1"/>
  <c r="C390" i="2" s="1"/>
  <c r="A391" i="2" a="1"/>
  <c r="A391" i="2" s="1"/>
  <c r="B390" i="2" a="1"/>
  <c r="B390" i="2" s="1"/>
  <c r="C390" i="19" a="1"/>
  <c r="C390" i="19" s="1"/>
  <c r="B390" i="19" a="1"/>
  <c r="B390" i="19" s="1"/>
  <c r="A391" i="19" a="1"/>
  <c r="A391" i="19" s="1"/>
  <c r="B390" i="16" l="1" a="1"/>
  <c r="B390" i="16" s="1"/>
  <c r="C390" i="16" a="1"/>
  <c r="C390" i="16" s="1"/>
  <c r="A391" i="16" a="1"/>
  <c r="A391" i="16" s="1"/>
  <c r="A392" i="19" a="1"/>
  <c r="A392" i="19" s="1"/>
  <c r="B391" i="19" a="1"/>
  <c r="B391" i="19" s="1"/>
  <c r="C391" i="19" a="1"/>
  <c r="C391" i="19" s="1"/>
  <c r="A392" i="2" a="1"/>
  <c r="A392" i="2" s="1"/>
  <c r="B391" i="2" a="1"/>
  <c r="B391" i="2" s="1"/>
  <c r="C391" i="2" a="1"/>
  <c r="C391" i="2" s="1"/>
  <c r="A392" i="16" l="1" a="1"/>
  <c r="A392" i="16" s="1"/>
  <c r="B391" i="16" a="1"/>
  <c r="B391" i="16" s="1"/>
  <c r="C391" i="16" a="1"/>
  <c r="C391" i="16" s="1"/>
  <c r="C392" i="2" a="1"/>
  <c r="C392" i="2" s="1"/>
  <c r="A393" i="2" a="1"/>
  <c r="A393" i="2" s="1"/>
  <c r="B392" i="2" a="1"/>
  <c r="B392" i="2" s="1"/>
  <c r="C392" i="19" a="1"/>
  <c r="C392" i="19" s="1"/>
  <c r="A393" i="19" a="1"/>
  <c r="A393" i="19" s="1"/>
  <c r="B392" i="19" a="1"/>
  <c r="B392" i="19" s="1"/>
  <c r="B392" i="16" l="1" a="1"/>
  <c r="B392" i="16" s="1"/>
  <c r="C392" i="16" a="1"/>
  <c r="C392" i="16" s="1"/>
  <c r="A393" i="16" a="1"/>
  <c r="A393" i="16" s="1"/>
  <c r="A394" i="2" a="1"/>
  <c r="A394" i="2" s="1"/>
  <c r="B393" i="2" a="1"/>
  <c r="B393" i="2" s="1"/>
  <c r="C393" i="2" a="1"/>
  <c r="C393" i="2" s="1"/>
  <c r="A394" i="19" a="1"/>
  <c r="A394" i="19" s="1"/>
  <c r="B393" i="19" a="1"/>
  <c r="B393" i="19" s="1"/>
  <c r="C393" i="19" a="1"/>
  <c r="C393" i="19" s="1"/>
  <c r="B393" i="16" l="1" a="1"/>
  <c r="B393" i="16" s="1"/>
  <c r="C393" i="16" a="1"/>
  <c r="C393" i="16" s="1"/>
  <c r="A394" i="16" a="1"/>
  <c r="A394" i="16" s="1"/>
  <c r="C394" i="2" a="1"/>
  <c r="C394" i="2" s="1"/>
  <c r="A395" i="2" a="1"/>
  <c r="A395" i="2" s="1"/>
  <c r="B394" i="2" a="1"/>
  <c r="B394" i="2" s="1"/>
  <c r="C394" i="19" a="1"/>
  <c r="C394" i="19" s="1"/>
  <c r="B394" i="19" a="1"/>
  <c r="B394" i="19" s="1"/>
  <c r="A395" i="19" a="1"/>
  <c r="A395" i="19" s="1"/>
  <c r="B394" i="16" l="1" a="1"/>
  <c r="B394" i="16" s="1"/>
  <c r="A395" i="16" a="1"/>
  <c r="A395" i="16" s="1"/>
  <c r="C394" i="16" a="1"/>
  <c r="C394" i="16" s="1"/>
  <c r="A396" i="19" a="1"/>
  <c r="A396" i="19" s="1"/>
  <c r="B395" i="19" a="1"/>
  <c r="B395" i="19" s="1"/>
  <c r="C395" i="19" a="1"/>
  <c r="C395" i="19" s="1"/>
  <c r="A396" i="2" a="1"/>
  <c r="A396" i="2" s="1"/>
  <c r="B395" i="2" a="1"/>
  <c r="B395" i="2" s="1"/>
  <c r="C395" i="2" a="1"/>
  <c r="C395" i="2" s="1"/>
  <c r="B395" i="16" l="1" a="1"/>
  <c r="B395" i="16" s="1"/>
  <c r="A396" i="16" a="1"/>
  <c r="A396" i="16" s="1"/>
  <c r="C395" i="16" a="1"/>
  <c r="C395" i="16" s="1"/>
  <c r="C396" i="2" a="1"/>
  <c r="C396" i="2" s="1"/>
  <c r="A397" i="2" a="1"/>
  <c r="A397" i="2" s="1"/>
  <c r="B396" i="2" a="1"/>
  <c r="B396" i="2" s="1"/>
  <c r="C396" i="19" a="1"/>
  <c r="C396" i="19" s="1"/>
  <c r="A397" i="19" a="1"/>
  <c r="A397" i="19" s="1"/>
  <c r="B396" i="19" a="1"/>
  <c r="B396" i="19" s="1"/>
  <c r="A397" i="16" l="1" a="1"/>
  <c r="A397" i="16" s="1"/>
  <c r="C396" i="16" a="1"/>
  <c r="C396" i="16" s="1"/>
  <c r="B396" i="16" a="1"/>
  <c r="B396" i="16" s="1"/>
  <c r="A398" i="19" a="1"/>
  <c r="A398" i="19" s="1"/>
  <c r="B397" i="19" a="1"/>
  <c r="B397" i="19" s="1"/>
  <c r="C397" i="19" a="1"/>
  <c r="C397" i="19" s="1"/>
  <c r="A398" i="2" a="1"/>
  <c r="A398" i="2" s="1"/>
  <c r="B397" i="2" a="1"/>
  <c r="B397" i="2" s="1"/>
  <c r="C397" i="2" a="1"/>
  <c r="C397" i="2" s="1"/>
  <c r="A398" i="16" l="1" a="1"/>
  <c r="A398" i="16" s="1"/>
  <c r="B397" i="16" a="1"/>
  <c r="B397" i="16" s="1"/>
  <c r="C397" i="16" a="1"/>
  <c r="C397" i="16" s="1"/>
  <c r="C398" i="19" a="1"/>
  <c r="C398" i="19" s="1"/>
  <c r="B398" i="19" a="1"/>
  <c r="B398" i="19" s="1"/>
  <c r="A399" i="19" a="1"/>
  <c r="A399" i="19" s="1"/>
  <c r="C398" i="2" a="1"/>
  <c r="C398" i="2" s="1"/>
  <c r="A399" i="2" a="1"/>
  <c r="A399" i="2" s="1"/>
  <c r="B398" i="2" a="1"/>
  <c r="B398" i="2" s="1"/>
  <c r="C398" i="16" l="1" a="1"/>
  <c r="C398" i="16" s="1"/>
  <c r="A399" i="16" a="1"/>
  <c r="A399" i="16" s="1"/>
  <c r="B398" i="16" a="1"/>
  <c r="B398" i="16" s="1"/>
  <c r="A400" i="2" a="1"/>
  <c r="A400" i="2" s="1"/>
  <c r="B399" i="2" a="1"/>
  <c r="B399" i="2" s="1"/>
  <c r="C399" i="2" a="1"/>
  <c r="C399" i="2" s="1"/>
  <c r="A400" i="19" a="1"/>
  <c r="A400" i="19" s="1"/>
  <c r="B399" i="19" a="1"/>
  <c r="B399" i="19" s="1"/>
  <c r="C399" i="19" a="1"/>
  <c r="C399" i="19" s="1"/>
  <c r="C399" i="16" l="1" a="1"/>
  <c r="C399" i="16" s="1"/>
  <c r="A400" i="16" a="1"/>
  <c r="A400" i="16" s="1"/>
  <c r="B399" i="16" a="1"/>
  <c r="B399" i="16" s="1"/>
  <c r="C400" i="2" a="1"/>
  <c r="C400" i="2" s="1"/>
  <c r="A401" i="2" a="1"/>
  <c r="A401" i="2" s="1"/>
  <c r="B400" i="2" a="1"/>
  <c r="B400" i="2" s="1"/>
  <c r="B400" i="19" a="1"/>
  <c r="B400" i="19" s="1"/>
  <c r="A401" i="19" a="1"/>
  <c r="A401" i="19" s="1"/>
  <c r="C400" i="19" a="1"/>
  <c r="C400" i="19" s="1"/>
  <c r="A401" i="16" l="1" a="1"/>
  <c r="A401" i="16" s="1"/>
  <c r="C400" i="16" a="1"/>
  <c r="C400" i="16" s="1"/>
  <c r="B400" i="16" a="1"/>
  <c r="B400" i="16" s="1"/>
  <c r="A402" i="19" a="1"/>
  <c r="A402" i="19" s="1"/>
  <c r="C401" i="19" a="1"/>
  <c r="C401" i="19" s="1"/>
  <c r="B401" i="19" a="1"/>
  <c r="B401" i="19" s="1"/>
  <c r="A402" i="2" a="1"/>
  <c r="A402" i="2" s="1"/>
  <c r="B401" i="2" a="1"/>
  <c r="B401" i="2" s="1"/>
  <c r="C401" i="2" a="1"/>
  <c r="C401" i="2" s="1"/>
  <c r="A402" i="16" l="1" a="1"/>
  <c r="A402" i="16" s="1"/>
  <c r="C401" i="16" a="1"/>
  <c r="C401" i="16" s="1"/>
  <c r="B401" i="16" a="1"/>
  <c r="B401" i="16" s="1"/>
  <c r="A403" i="19" a="1"/>
  <c r="A403" i="19" s="1"/>
  <c r="C402" i="19" a="1"/>
  <c r="C402" i="19" s="1"/>
  <c r="B402" i="19" a="1"/>
  <c r="B402" i="19" s="1"/>
  <c r="C402" i="2" a="1"/>
  <c r="C402" i="2" s="1"/>
  <c r="A403" i="2" a="1"/>
  <c r="A403" i="2" s="1"/>
  <c r="B402" i="2" a="1"/>
  <c r="B402" i="2" s="1"/>
  <c r="B402" i="16" l="1" a="1"/>
  <c r="B402" i="16" s="1"/>
  <c r="A403" i="16" a="1"/>
  <c r="A403" i="16" s="1"/>
  <c r="C402" i="16" a="1"/>
  <c r="C402" i="16" s="1"/>
  <c r="A404" i="2" a="1"/>
  <c r="A404" i="2" s="1"/>
  <c r="B403" i="2" a="1"/>
  <c r="B403" i="2" s="1"/>
  <c r="C403" i="2" a="1"/>
  <c r="C403" i="2" s="1"/>
  <c r="C403" i="19" a="1"/>
  <c r="C403" i="19" s="1"/>
  <c r="B403" i="19" a="1"/>
  <c r="B403" i="19" s="1"/>
  <c r="A404" i="19" a="1"/>
  <c r="A404" i="19" s="1"/>
  <c r="A404" i="16" l="1" a="1"/>
  <c r="A404" i="16" s="1"/>
  <c r="B403" i="16" a="1"/>
  <c r="B403" i="16" s="1"/>
  <c r="C403" i="16" a="1"/>
  <c r="C403" i="16" s="1"/>
  <c r="C404" i="19" a="1"/>
  <c r="C404" i="19" s="1"/>
  <c r="A405" i="19" a="1"/>
  <c r="A405" i="19" s="1"/>
  <c r="B404" i="19" a="1"/>
  <c r="B404" i="19" s="1"/>
  <c r="C404" i="2" a="1"/>
  <c r="C404" i="2" s="1"/>
  <c r="A405" i="2" a="1"/>
  <c r="A405" i="2" s="1"/>
  <c r="B404" i="2" a="1"/>
  <c r="B404" i="2" s="1"/>
  <c r="C404" i="16" l="1" a="1"/>
  <c r="C404" i="16" s="1"/>
  <c r="B404" i="16" a="1"/>
  <c r="B404" i="16" s="1"/>
  <c r="A405" i="16" a="1"/>
  <c r="A405" i="16" s="1"/>
  <c r="C405" i="19" a="1"/>
  <c r="C405" i="19" s="1"/>
  <c r="B405" i="19" a="1"/>
  <c r="B405" i="19" s="1"/>
  <c r="A406" i="19" a="1"/>
  <c r="A406" i="19" s="1"/>
  <c r="A406" i="2" a="1"/>
  <c r="A406" i="2" s="1"/>
  <c r="B405" i="2" a="1"/>
  <c r="B405" i="2" s="1"/>
  <c r="C405" i="2" a="1"/>
  <c r="C405" i="2" s="1"/>
  <c r="B405" i="16" l="1" a="1"/>
  <c r="B405" i="16" s="1"/>
  <c r="C405" i="16" a="1"/>
  <c r="C405" i="16" s="1"/>
  <c r="A406" i="16" a="1"/>
  <c r="A406" i="16" s="1"/>
  <c r="C406" i="2" a="1"/>
  <c r="C406" i="2" s="1"/>
  <c r="A407" i="2" a="1"/>
  <c r="A407" i="2" s="1"/>
  <c r="B406" i="2" a="1"/>
  <c r="B406" i="2" s="1"/>
  <c r="B406" i="19" a="1"/>
  <c r="B406" i="19" s="1"/>
  <c r="A407" i="19" a="1"/>
  <c r="A407" i="19" s="1"/>
  <c r="C406" i="19" a="1"/>
  <c r="C406" i="19" s="1"/>
  <c r="A407" i="16" l="1" a="1"/>
  <c r="A407" i="16" s="1"/>
  <c r="B406" i="16" a="1"/>
  <c r="B406" i="16" s="1"/>
  <c r="C406" i="16" a="1"/>
  <c r="C406" i="16" s="1"/>
  <c r="B407" i="19" a="1"/>
  <c r="B407" i="19" s="1"/>
  <c r="A408" i="19" a="1"/>
  <c r="A408" i="19" s="1"/>
  <c r="C407" i="19" a="1"/>
  <c r="C407" i="19" s="1"/>
  <c r="A408" i="2" a="1"/>
  <c r="A408" i="2" s="1"/>
  <c r="B407" i="2" a="1"/>
  <c r="B407" i="2" s="1"/>
  <c r="C407" i="2" a="1"/>
  <c r="C407" i="2" s="1"/>
  <c r="A408" i="16" l="1" a="1"/>
  <c r="A408" i="16" s="1"/>
  <c r="B407" i="16" a="1"/>
  <c r="B407" i="16" s="1"/>
  <c r="C407" i="16" a="1"/>
  <c r="C407" i="16" s="1"/>
  <c r="C408" i="2" a="1"/>
  <c r="C408" i="2" s="1"/>
  <c r="A409" i="2" a="1"/>
  <c r="A409" i="2" s="1"/>
  <c r="B408" i="2" a="1"/>
  <c r="B408" i="2" s="1"/>
  <c r="B408" i="19" a="1"/>
  <c r="B408" i="19" s="1"/>
  <c r="A409" i="19" a="1"/>
  <c r="A409" i="19" s="1"/>
  <c r="C408" i="19" a="1"/>
  <c r="C408" i="19" s="1"/>
  <c r="B408" i="16" l="1" a="1"/>
  <c r="B408" i="16" s="1"/>
  <c r="C408" i="16" a="1"/>
  <c r="C408" i="16" s="1"/>
  <c r="A409" i="16" a="1"/>
  <c r="A409" i="16" s="1"/>
  <c r="A410" i="2" a="1"/>
  <c r="A410" i="2" s="1"/>
  <c r="B409" i="2" a="1"/>
  <c r="B409" i="2" s="1"/>
  <c r="C409" i="2" a="1"/>
  <c r="C409" i="2" s="1"/>
  <c r="A410" i="19" a="1"/>
  <c r="A410" i="19" s="1"/>
  <c r="C409" i="19" a="1"/>
  <c r="C409" i="19" s="1"/>
  <c r="B409" i="19" a="1"/>
  <c r="B409" i="19" s="1"/>
  <c r="B409" i="16" l="1" a="1"/>
  <c r="B409" i="16" s="1"/>
  <c r="A410" i="16" a="1"/>
  <c r="A410" i="16" s="1"/>
  <c r="C409" i="16" a="1"/>
  <c r="C409" i="16" s="1"/>
  <c r="C410" i="2" a="1"/>
  <c r="C410" i="2" s="1"/>
  <c r="A411" i="2" a="1"/>
  <c r="A411" i="2" s="1"/>
  <c r="B410" i="2" a="1"/>
  <c r="B410" i="2" s="1"/>
  <c r="A411" i="19" a="1"/>
  <c r="A411" i="19" s="1"/>
  <c r="C410" i="19" a="1"/>
  <c r="C410" i="19" s="1"/>
  <c r="B410" i="19" a="1"/>
  <c r="B410" i="19" s="1"/>
  <c r="C410" i="16" l="1" a="1"/>
  <c r="C410" i="16" s="1"/>
  <c r="A411" i="16" a="1"/>
  <c r="A411" i="16" s="1"/>
  <c r="B410" i="16" a="1"/>
  <c r="B410" i="16" s="1"/>
  <c r="C411" i="19" a="1"/>
  <c r="C411" i="19" s="1"/>
  <c r="A412" i="19" a="1"/>
  <c r="A412" i="19" s="1"/>
  <c r="B411" i="19" a="1"/>
  <c r="B411" i="19" s="1"/>
  <c r="A412" i="2" a="1"/>
  <c r="A412" i="2" s="1"/>
  <c r="B411" i="2" a="1"/>
  <c r="B411" i="2" s="1"/>
  <c r="C411" i="2" a="1"/>
  <c r="C411" i="2" s="1"/>
  <c r="B411" i="16" l="1" a="1"/>
  <c r="B411" i="16" s="1"/>
  <c r="C411" i="16" a="1"/>
  <c r="C411" i="16" s="1"/>
  <c r="A412" i="16" a="1"/>
  <c r="A412" i="16" s="1"/>
  <c r="C412" i="19" a="1"/>
  <c r="C412" i="19" s="1"/>
  <c r="B412" i="19" a="1"/>
  <c r="B412" i="19" s="1"/>
  <c r="A413" i="19" a="1"/>
  <c r="A413" i="19" s="1"/>
  <c r="C412" i="2" a="1"/>
  <c r="C412" i="2" s="1"/>
  <c r="A413" i="2" a="1"/>
  <c r="A413" i="2" s="1"/>
  <c r="B412" i="2" a="1"/>
  <c r="B412" i="2" s="1"/>
  <c r="C412" i="16" l="1" a="1"/>
  <c r="C412" i="16" s="1"/>
  <c r="B412" i="16" a="1"/>
  <c r="B412" i="16" s="1"/>
  <c r="A413" i="16" a="1"/>
  <c r="A413" i="16" s="1"/>
  <c r="A414" i="2" a="1"/>
  <c r="A414" i="2" s="1"/>
  <c r="B413" i="2" a="1"/>
  <c r="B413" i="2" s="1"/>
  <c r="C413" i="2" a="1"/>
  <c r="C413" i="2" s="1"/>
  <c r="C413" i="19" a="1"/>
  <c r="C413" i="19" s="1"/>
  <c r="B413" i="19" a="1"/>
  <c r="B413" i="19" s="1"/>
  <c r="A414" i="19" a="1"/>
  <c r="A414" i="19" s="1"/>
  <c r="C413" i="16" l="1" a="1"/>
  <c r="C413" i="16" s="1"/>
  <c r="A414" i="16" a="1"/>
  <c r="A414" i="16" s="1"/>
  <c r="B413" i="16" a="1"/>
  <c r="B413" i="16" s="1"/>
  <c r="B414" i="19" a="1"/>
  <c r="B414" i="19" s="1"/>
  <c r="A415" i="19" a="1"/>
  <c r="A415" i="19" s="1"/>
  <c r="C414" i="19" a="1"/>
  <c r="C414" i="19" s="1"/>
  <c r="C414" i="2" a="1"/>
  <c r="C414" i="2" s="1"/>
  <c r="A415" i="2" a="1"/>
  <c r="A415" i="2" s="1"/>
  <c r="B414" i="2" a="1"/>
  <c r="B414" i="2" s="1"/>
  <c r="C414" i="16" l="1" a="1"/>
  <c r="C414" i="16" s="1"/>
  <c r="A415" i="16" a="1"/>
  <c r="A415" i="16" s="1"/>
  <c r="B414" i="16" a="1"/>
  <c r="B414" i="16" s="1"/>
  <c r="B415" i="19" a="1"/>
  <c r="B415" i="19" s="1"/>
  <c r="A416" i="19" a="1"/>
  <c r="A416" i="19" s="1"/>
  <c r="C415" i="19" a="1"/>
  <c r="C415" i="19" s="1"/>
  <c r="A416" i="2" a="1"/>
  <c r="A416" i="2" s="1"/>
  <c r="B415" i="2" a="1"/>
  <c r="B415" i="2" s="1"/>
  <c r="C415" i="2" a="1"/>
  <c r="C415" i="2" s="1"/>
  <c r="B415" i="16" l="1" a="1"/>
  <c r="B415" i="16" s="1"/>
  <c r="C415" i="16" a="1"/>
  <c r="C415" i="16" s="1"/>
  <c r="A416" i="16" a="1"/>
  <c r="A416" i="16" s="1"/>
  <c r="B416" i="19" a="1"/>
  <c r="B416" i="19" s="1"/>
  <c r="A417" i="19" a="1"/>
  <c r="A417" i="19" s="1"/>
  <c r="C416" i="19" a="1"/>
  <c r="C416" i="19" s="1"/>
  <c r="C416" i="2" a="1"/>
  <c r="C416" i="2" s="1"/>
  <c r="A417" i="2" a="1"/>
  <c r="A417" i="2" s="1"/>
  <c r="B416" i="2" a="1"/>
  <c r="B416" i="2" s="1"/>
  <c r="A417" i="16" l="1" a="1"/>
  <c r="A417" i="16" s="1"/>
  <c r="B416" i="16" a="1"/>
  <c r="B416" i="16" s="1"/>
  <c r="C416" i="16" a="1"/>
  <c r="C416" i="16" s="1"/>
  <c r="A418" i="2" a="1"/>
  <c r="A418" i="2" s="1"/>
  <c r="B417" i="2" a="1"/>
  <c r="B417" i="2" s="1"/>
  <c r="C417" i="2" a="1"/>
  <c r="C417" i="2" s="1"/>
  <c r="A418" i="19" a="1"/>
  <c r="A418" i="19" s="1"/>
  <c r="C417" i="19" a="1"/>
  <c r="C417" i="19" s="1"/>
  <c r="B417" i="19" a="1"/>
  <c r="B417" i="19" s="1"/>
  <c r="A418" i="16" l="1" a="1"/>
  <c r="A418" i="16" s="1"/>
  <c r="B417" i="16" a="1"/>
  <c r="B417" i="16" s="1"/>
  <c r="C417" i="16" a="1"/>
  <c r="C417" i="16" s="1"/>
  <c r="A419" i="19" a="1"/>
  <c r="A419" i="19" s="1"/>
  <c r="C418" i="19" a="1"/>
  <c r="C418" i="19" s="1"/>
  <c r="B418" i="19" a="1"/>
  <c r="B418" i="19" s="1"/>
  <c r="C418" i="2" a="1"/>
  <c r="C418" i="2" s="1"/>
  <c r="A419" i="2" a="1"/>
  <c r="A419" i="2" s="1"/>
  <c r="B418" i="2" a="1"/>
  <c r="B418" i="2" s="1"/>
  <c r="B418" i="16" l="1" a="1"/>
  <c r="B418" i="16" s="1"/>
  <c r="A419" i="16" a="1"/>
  <c r="A419" i="16" s="1"/>
  <c r="C418" i="16" a="1"/>
  <c r="C418" i="16" s="1"/>
  <c r="A420" i="2" a="1"/>
  <c r="A420" i="2" s="1"/>
  <c r="B419" i="2" a="1"/>
  <c r="B419" i="2" s="1"/>
  <c r="C419" i="2" a="1"/>
  <c r="C419" i="2" s="1"/>
  <c r="C419" i="19" a="1"/>
  <c r="C419" i="19" s="1"/>
  <c r="B419" i="19" a="1"/>
  <c r="B419" i="19" s="1"/>
  <c r="A420" i="19" a="1"/>
  <c r="A420" i="19" s="1"/>
  <c r="C419" i="16" l="1" a="1"/>
  <c r="C419" i="16" s="1"/>
  <c r="A420" i="16" a="1"/>
  <c r="A420" i="16" s="1"/>
  <c r="B419" i="16" a="1"/>
  <c r="B419" i="16" s="1"/>
  <c r="C420" i="19" a="1"/>
  <c r="C420" i="19" s="1"/>
  <c r="B420" i="19" a="1"/>
  <c r="B420" i="19" s="1"/>
  <c r="A421" i="19" a="1"/>
  <c r="A421" i="19" s="1"/>
  <c r="C420" i="2" a="1"/>
  <c r="C420" i="2" s="1"/>
  <c r="A421" i="2" a="1"/>
  <c r="A421" i="2" s="1"/>
  <c r="B420" i="2" a="1"/>
  <c r="B420" i="2" s="1"/>
  <c r="A421" i="16" l="1" a="1"/>
  <c r="A421" i="16" s="1"/>
  <c r="C420" i="16" a="1"/>
  <c r="C420" i="16" s="1"/>
  <c r="B420" i="16" a="1"/>
  <c r="B420" i="16" s="1"/>
  <c r="A422" i="2" a="1"/>
  <c r="A422" i="2" s="1"/>
  <c r="B421" i="2" a="1"/>
  <c r="B421" i="2" s="1"/>
  <c r="C421" i="2" a="1"/>
  <c r="C421" i="2" s="1"/>
  <c r="C421" i="19" a="1"/>
  <c r="C421" i="19" s="1"/>
  <c r="B421" i="19" a="1"/>
  <c r="B421" i="19" s="1"/>
  <c r="A422" i="19" a="1"/>
  <c r="A422" i="19" s="1"/>
  <c r="B421" i="16" l="1" a="1"/>
  <c r="B421" i="16" s="1"/>
  <c r="A422" i="16" a="1"/>
  <c r="A422" i="16" s="1"/>
  <c r="C421" i="16" a="1"/>
  <c r="C421" i="16" s="1"/>
  <c r="B422" i="19" a="1"/>
  <c r="B422" i="19" s="1"/>
  <c r="A423" i="19" a="1"/>
  <c r="A423" i="19" s="1"/>
  <c r="C422" i="19" a="1"/>
  <c r="C422" i="19" s="1"/>
  <c r="C422" i="2" a="1"/>
  <c r="C422" i="2" s="1"/>
  <c r="A423" i="2" a="1"/>
  <c r="A423" i="2" s="1"/>
  <c r="B422" i="2" a="1"/>
  <c r="B422" i="2" s="1"/>
  <c r="A423" i="16" l="1" a="1"/>
  <c r="A423" i="16" s="1"/>
  <c r="B422" i="16" a="1"/>
  <c r="B422" i="16" s="1"/>
  <c r="C422" i="16" a="1"/>
  <c r="C422" i="16" s="1"/>
  <c r="A424" i="2" a="1"/>
  <c r="A424" i="2" s="1"/>
  <c r="B423" i="2" a="1"/>
  <c r="B423" i="2" s="1"/>
  <c r="C423" i="2" a="1"/>
  <c r="C423" i="2" s="1"/>
  <c r="B423" i="19" a="1"/>
  <c r="B423" i="19" s="1"/>
  <c r="A424" i="19" a="1"/>
  <c r="A424" i="19" s="1"/>
  <c r="C423" i="19" a="1"/>
  <c r="C423" i="19" s="1"/>
  <c r="B423" i="16" l="1" a="1"/>
  <c r="B423" i="16" s="1"/>
  <c r="C423" i="16" a="1"/>
  <c r="C423" i="16" s="1"/>
  <c r="A424" i="16" a="1"/>
  <c r="A424" i="16" s="1"/>
  <c r="C424" i="2" a="1"/>
  <c r="C424" i="2" s="1"/>
  <c r="A425" i="2" a="1"/>
  <c r="A425" i="2" s="1"/>
  <c r="B424" i="2" a="1"/>
  <c r="B424" i="2" s="1"/>
  <c r="B424" i="19" a="1"/>
  <c r="B424" i="19" s="1"/>
  <c r="A425" i="19" a="1"/>
  <c r="A425" i="19" s="1"/>
  <c r="C424" i="19" a="1"/>
  <c r="C424" i="19" s="1"/>
  <c r="B424" i="16" l="1" a="1"/>
  <c r="B424" i="16" s="1"/>
  <c r="A425" i="16" a="1"/>
  <c r="A425" i="16" s="1"/>
  <c r="C424" i="16" a="1"/>
  <c r="C424" i="16" s="1"/>
  <c r="A426" i="2" a="1"/>
  <c r="A426" i="2" s="1"/>
  <c r="B425" i="2" a="1"/>
  <c r="B425" i="2" s="1"/>
  <c r="C425" i="2" a="1"/>
  <c r="C425" i="2" s="1"/>
  <c r="A426" i="19" a="1"/>
  <c r="A426" i="19" s="1"/>
  <c r="C425" i="19" a="1"/>
  <c r="C425" i="19" s="1"/>
  <c r="B425" i="19" a="1"/>
  <c r="B425" i="19" s="1"/>
  <c r="B425" i="16" l="1" a="1"/>
  <c r="B425" i="16" s="1"/>
  <c r="C425" i="16" a="1"/>
  <c r="C425" i="16" s="1"/>
  <c r="A426" i="16" a="1"/>
  <c r="A426" i="16" s="1"/>
  <c r="C426" i="2" a="1"/>
  <c r="C426" i="2" s="1"/>
  <c r="A427" i="2" a="1"/>
  <c r="A427" i="2" s="1"/>
  <c r="B426" i="2" a="1"/>
  <c r="B426" i="2" s="1"/>
  <c r="A427" i="19" a="1"/>
  <c r="A427" i="19" s="1"/>
  <c r="C426" i="19" a="1"/>
  <c r="C426" i="19" s="1"/>
  <c r="B426" i="19" a="1"/>
  <c r="B426" i="19" s="1"/>
  <c r="A427" i="16" l="1" a="1"/>
  <c r="A427" i="16" s="1"/>
  <c r="C426" i="16" a="1"/>
  <c r="C426" i="16" s="1"/>
  <c r="B426" i="16" a="1"/>
  <c r="B426" i="16" s="1"/>
  <c r="C427" i="19" a="1"/>
  <c r="C427" i="19" s="1"/>
  <c r="B427" i="19" a="1"/>
  <c r="B427" i="19" s="1"/>
  <c r="A428" i="19" a="1"/>
  <c r="A428" i="19" s="1"/>
  <c r="A428" i="2" a="1"/>
  <c r="A428" i="2" s="1"/>
  <c r="B427" i="2" a="1"/>
  <c r="B427" i="2" s="1"/>
  <c r="C427" i="2" a="1"/>
  <c r="C427" i="2" s="1"/>
  <c r="B427" i="16" l="1" a="1"/>
  <c r="B427" i="16" s="1"/>
  <c r="C427" i="16" a="1"/>
  <c r="C427" i="16" s="1"/>
  <c r="A428" i="16" a="1"/>
  <c r="A428" i="16" s="1"/>
  <c r="C428" i="2" a="1"/>
  <c r="C428" i="2" s="1"/>
  <c r="A429" i="2" a="1"/>
  <c r="A429" i="2" s="1"/>
  <c r="B428" i="2" a="1"/>
  <c r="B428" i="2" s="1"/>
  <c r="C428" i="19" a="1"/>
  <c r="C428" i="19" s="1"/>
  <c r="B428" i="19" a="1"/>
  <c r="B428" i="19" s="1"/>
  <c r="A429" i="19" a="1"/>
  <c r="A429" i="19" s="1"/>
  <c r="A429" i="16" l="1" a="1"/>
  <c r="A429" i="16" s="1"/>
  <c r="B428" i="16" a="1"/>
  <c r="B428" i="16" s="1"/>
  <c r="C428" i="16" a="1"/>
  <c r="C428" i="16" s="1"/>
  <c r="C429" i="19" a="1"/>
  <c r="C429" i="19" s="1"/>
  <c r="B429" i="19" a="1"/>
  <c r="B429" i="19" s="1"/>
  <c r="A430" i="19" a="1"/>
  <c r="A430" i="19" s="1"/>
  <c r="A430" i="2" a="1"/>
  <c r="A430" i="2" s="1"/>
  <c r="B429" i="2" a="1"/>
  <c r="B429" i="2" s="1"/>
  <c r="C429" i="2" a="1"/>
  <c r="C429" i="2" s="1"/>
  <c r="A430" i="16" l="1" a="1"/>
  <c r="A430" i="16" s="1"/>
  <c r="B429" i="16" a="1"/>
  <c r="B429" i="16" s="1"/>
  <c r="C429" i="16" a="1"/>
  <c r="C429" i="16" s="1"/>
  <c r="B430" i="19" a="1"/>
  <c r="B430" i="19" s="1"/>
  <c r="A431" i="19" a="1"/>
  <c r="A431" i="19" s="1"/>
  <c r="C430" i="19" a="1"/>
  <c r="C430" i="19" s="1"/>
  <c r="C430" i="2" a="1"/>
  <c r="C430" i="2" s="1"/>
  <c r="A431" i="2" a="1"/>
  <c r="A431" i="2" s="1"/>
  <c r="B430" i="2" a="1"/>
  <c r="B430" i="2" s="1"/>
  <c r="C430" i="16" l="1" a="1"/>
  <c r="C430" i="16" s="1"/>
  <c r="A431" i="16" a="1"/>
  <c r="A431" i="16" s="1"/>
  <c r="B430" i="16" a="1"/>
  <c r="B430" i="16" s="1"/>
  <c r="A432" i="2" a="1"/>
  <c r="A432" i="2" s="1"/>
  <c r="B431" i="2" a="1"/>
  <c r="B431" i="2" s="1"/>
  <c r="C431" i="2" a="1"/>
  <c r="C431" i="2" s="1"/>
  <c r="B431" i="19" a="1"/>
  <c r="B431" i="19" s="1"/>
  <c r="A432" i="19" a="1"/>
  <c r="A432" i="19" s="1"/>
  <c r="C431" i="19" a="1"/>
  <c r="C431" i="19" s="1"/>
  <c r="C431" i="16" l="1" a="1"/>
  <c r="C431" i="16" s="1"/>
  <c r="A432" i="16" a="1"/>
  <c r="A432" i="16" s="1"/>
  <c r="B431" i="16" a="1"/>
  <c r="B431" i="16" s="1"/>
  <c r="B432" i="19" a="1"/>
  <c r="B432" i="19" s="1"/>
  <c r="A433" i="19" a="1"/>
  <c r="A433" i="19" s="1"/>
  <c r="C432" i="19" a="1"/>
  <c r="C432" i="19" s="1"/>
  <c r="C432" i="2" a="1"/>
  <c r="C432" i="2" s="1"/>
  <c r="A433" i="2" a="1"/>
  <c r="A433" i="2" s="1"/>
  <c r="B432" i="2" a="1"/>
  <c r="B432" i="2" s="1"/>
  <c r="C432" i="16" l="1" a="1"/>
  <c r="C432" i="16" s="1"/>
  <c r="B432" i="16" a="1"/>
  <c r="B432" i="16" s="1"/>
  <c r="A433" i="16" a="1"/>
  <c r="A433" i="16" s="1"/>
  <c r="A434" i="2" a="1"/>
  <c r="A434" i="2" s="1"/>
  <c r="B433" i="2" a="1"/>
  <c r="B433" i="2" s="1"/>
  <c r="C433" i="2" a="1"/>
  <c r="C433" i="2" s="1"/>
  <c r="A434" i="19" a="1"/>
  <c r="A434" i="19" s="1"/>
  <c r="C433" i="19" a="1"/>
  <c r="C433" i="19" s="1"/>
  <c r="B433" i="19" a="1"/>
  <c r="B433" i="19" s="1"/>
  <c r="B433" i="16" l="1" a="1"/>
  <c r="B433" i="16" s="1"/>
  <c r="C433" i="16" a="1"/>
  <c r="C433" i="16" s="1"/>
  <c r="A434" i="16" a="1"/>
  <c r="A434" i="16" s="1"/>
  <c r="A435" i="19" a="1"/>
  <c r="A435" i="19" s="1"/>
  <c r="C434" i="19" a="1"/>
  <c r="C434" i="19" s="1"/>
  <c r="B434" i="19" a="1"/>
  <c r="B434" i="19" s="1"/>
  <c r="C434" i="2" a="1"/>
  <c r="C434" i="2" s="1"/>
  <c r="A435" i="2" a="1"/>
  <c r="A435" i="2" s="1"/>
  <c r="B434" i="2" a="1"/>
  <c r="B434" i="2" s="1"/>
  <c r="A435" i="16" l="1" a="1"/>
  <c r="A435" i="16" s="1"/>
  <c r="C434" i="16" a="1"/>
  <c r="C434" i="16" s="1"/>
  <c r="B434" i="16" a="1"/>
  <c r="B434" i="16" s="1"/>
  <c r="C435" i="19" a="1"/>
  <c r="C435" i="19" s="1"/>
  <c r="B435" i="19" a="1"/>
  <c r="B435" i="19" s="1"/>
  <c r="A436" i="19" a="1"/>
  <c r="A436" i="19" s="1"/>
  <c r="A436" i="2" a="1"/>
  <c r="A436" i="2" s="1"/>
  <c r="B435" i="2" a="1"/>
  <c r="B435" i="2" s="1"/>
  <c r="C435" i="2" a="1"/>
  <c r="C435" i="2" s="1"/>
  <c r="B435" i="16" l="1" a="1"/>
  <c r="B435" i="16" s="1"/>
  <c r="C435" i="16" a="1"/>
  <c r="C435" i="16" s="1"/>
  <c r="A436" i="16" a="1"/>
  <c r="A436" i="16" s="1"/>
  <c r="C436" i="2" a="1"/>
  <c r="C436" i="2" s="1"/>
  <c r="A437" i="2" a="1"/>
  <c r="A437" i="2" s="1"/>
  <c r="B436" i="2" a="1"/>
  <c r="B436" i="2" s="1"/>
  <c r="A437" i="19" a="1"/>
  <c r="A437" i="19" s="1"/>
  <c r="C436" i="19" a="1"/>
  <c r="C436" i="19" s="1"/>
  <c r="B436" i="19" a="1"/>
  <c r="B436" i="19" s="1"/>
  <c r="B436" i="16" l="1" a="1"/>
  <c r="B436" i="16" s="1"/>
  <c r="A437" i="16" a="1"/>
  <c r="A437" i="16" s="1"/>
  <c r="C436" i="16" a="1"/>
  <c r="C436" i="16" s="1"/>
  <c r="C437" i="19" a="1"/>
  <c r="C437" i="19" s="1"/>
  <c r="A438" i="19" a="1"/>
  <c r="A438" i="19" s="1"/>
  <c r="B437" i="19" a="1"/>
  <c r="B437" i="19" s="1"/>
  <c r="A438" i="2" a="1"/>
  <c r="A438" i="2" s="1"/>
  <c r="B437" i="2" a="1"/>
  <c r="B437" i="2" s="1"/>
  <c r="C437" i="2" a="1"/>
  <c r="C437" i="2" s="1"/>
  <c r="C437" i="16" l="1" a="1"/>
  <c r="C437" i="16" s="1"/>
  <c r="A438" i="16" a="1"/>
  <c r="A438" i="16" s="1"/>
  <c r="B437" i="16" a="1"/>
  <c r="B437" i="16" s="1"/>
  <c r="A439" i="19" a="1"/>
  <c r="A439" i="19" s="1"/>
  <c r="B438" i="19" a="1"/>
  <c r="B438" i="19" s="1"/>
  <c r="C438" i="19" a="1"/>
  <c r="C438" i="19" s="1"/>
  <c r="C438" i="2" a="1"/>
  <c r="C438" i="2" s="1"/>
  <c r="A439" i="2" a="1"/>
  <c r="A439" i="2" s="1"/>
  <c r="B438" i="2" a="1"/>
  <c r="B438" i="2" s="1"/>
  <c r="C438" i="16" l="1" a="1"/>
  <c r="C438" i="16" s="1"/>
  <c r="B438" i="16" a="1"/>
  <c r="B438" i="16" s="1"/>
  <c r="A439" i="16" a="1"/>
  <c r="A439" i="16" s="1"/>
  <c r="C439" i="19" a="1"/>
  <c r="C439" i="19" s="1"/>
  <c r="B439" i="19" a="1"/>
  <c r="B439" i="19" s="1"/>
  <c r="A440" i="19" a="1"/>
  <c r="A440" i="19" s="1"/>
  <c r="A440" i="2" a="1"/>
  <c r="A440" i="2" s="1"/>
  <c r="B439" i="2" a="1"/>
  <c r="B439" i="2" s="1"/>
  <c r="C439" i="2" a="1"/>
  <c r="C439" i="2" s="1"/>
  <c r="C439" i="16" l="1" a="1"/>
  <c r="C439" i="16" s="1"/>
  <c r="B439" i="16" a="1"/>
  <c r="B439" i="16" s="1"/>
  <c r="A440" i="16" a="1"/>
  <c r="A440" i="16" s="1"/>
  <c r="C440" i="2" a="1"/>
  <c r="C440" i="2" s="1"/>
  <c r="A441" i="2" a="1"/>
  <c r="A441" i="2" s="1"/>
  <c r="B440" i="2" a="1"/>
  <c r="B440" i="2" s="1"/>
  <c r="A441" i="19" a="1"/>
  <c r="A441" i="19" s="1"/>
  <c r="B440" i="19" a="1"/>
  <c r="B440" i="19" s="1"/>
  <c r="C440" i="19" a="1"/>
  <c r="C440" i="19" s="1"/>
  <c r="C440" i="16" l="1" a="1"/>
  <c r="C440" i="16" s="1"/>
  <c r="B440" i="16" a="1"/>
  <c r="B440" i="16" s="1"/>
  <c r="A441" i="16" a="1"/>
  <c r="A441" i="16" s="1"/>
  <c r="A442" i="2" a="1"/>
  <c r="A442" i="2" s="1"/>
  <c r="B441" i="2" a="1"/>
  <c r="B441" i="2" s="1"/>
  <c r="C441" i="2" a="1"/>
  <c r="C441" i="2" s="1"/>
  <c r="C441" i="19" a="1"/>
  <c r="C441" i="19" s="1"/>
  <c r="A442" i="19" a="1"/>
  <c r="A442" i="19" s="1"/>
  <c r="B441" i="19" a="1"/>
  <c r="B441" i="19" s="1"/>
  <c r="B441" i="16" l="1" a="1"/>
  <c r="B441" i="16" s="1"/>
  <c r="A442" i="16" a="1"/>
  <c r="A442" i="16" s="1"/>
  <c r="C441" i="16" a="1"/>
  <c r="C441" i="16" s="1"/>
  <c r="A443" i="19" a="1"/>
  <c r="A443" i="19" s="1"/>
  <c r="B442" i="19" a="1"/>
  <c r="B442" i="19" s="1"/>
  <c r="C442" i="19" a="1"/>
  <c r="C442" i="19" s="1"/>
  <c r="C442" i="2" a="1"/>
  <c r="C442" i="2" s="1"/>
  <c r="A443" i="2" a="1"/>
  <c r="A443" i="2" s="1"/>
  <c r="B442" i="2" a="1"/>
  <c r="B442" i="2" s="1"/>
  <c r="B442" i="16" l="1" a="1"/>
  <c r="B442" i="16" s="1"/>
  <c r="C442" i="16" a="1"/>
  <c r="C442" i="16" s="1"/>
  <c r="A443" i="16" a="1"/>
  <c r="A443" i="16" s="1"/>
  <c r="A444" i="2" a="1"/>
  <c r="A444" i="2" s="1"/>
  <c r="B443" i="2" a="1"/>
  <c r="B443" i="2" s="1"/>
  <c r="C443" i="2" a="1"/>
  <c r="C443" i="2" s="1"/>
  <c r="C443" i="19" a="1"/>
  <c r="C443" i="19" s="1"/>
  <c r="B443" i="19" a="1"/>
  <c r="B443" i="19" s="1"/>
  <c r="A444" i="19" a="1"/>
  <c r="A444" i="19" s="1"/>
  <c r="C443" i="16" l="1" a="1"/>
  <c r="C443" i="16" s="1"/>
  <c r="A444" i="16" a="1"/>
  <c r="A444" i="16" s="1"/>
  <c r="B443" i="16" a="1"/>
  <c r="B443" i="16" s="1"/>
  <c r="A445" i="19" a="1"/>
  <c r="A445" i="19" s="1"/>
  <c r="B444" i="19" a="1"/>
  <c r="B444" i="19" s="1"/>
  <c r="C444" i="19" a="1"/>
  <c r="C444" i="19" s="1"/>
  <c r="C444" i="2" a="1"/>
  <c r="C444" i="2" s="1"/>
  <c r="A445" i="2" a="1"/>
  <c r="A445" i="2" s="1"/>
  <c r="B444" i="2" a="1"/>
  <c r="B444" i="2" s="1"/>
  <c r="C444" i="16" l="1" a="1"/>
  <c r="C444" i="16" s="1"/>
  <c r="B444" i="16" a="1"/>
  <c r="B444" i="16" s="1"/>
  <c r="A445" i="16" a="1"/>
  <c r="A445" i="16" s="1"/>
  <c r="A446" i="2" a="1"/>
  <c r="A446" i="2" s="1"/>
  <c r="B445" i="2" a="1"/>
  <c r="B445" i="2" s="1"/>
  <c r="C445" i="2" a="1"/>
  <c r="C445" i="2" s="1"/>
  <c r="C445" i="19" a="1"/>
  <c r="C445" i="19" s="1"/>
  <c r="A446" i="19" a="1"/>
  <c r="A446" i="19" s="1"/>
  <c r="B445" i="19" a="1"/>
  <c r="B445" i="19" s="1"/>
  <c r="C445" i="16" l="1" a="1"/>
  <c r="C445" i="16" s="1"/>
  <c r="B445" i="16" a="1"/>
  <c r="B445" i="16" s="1"/>
  <c r="A446" i="16" a="1"/>
  <c r="A446" i="16" s="1"/>
  <c r="A447" i="19" a="1"/>
  <c r="A447" i="19" s="1"/>
  <c r="B446" i="19" a="1"/>
  <c r="B446" i="19" s="1"/>
  <c r="C446" i="19" a="1"/>
  <c r="C446" i="19" s="1"/>
  <c r="C446" i="2" a="1"/>
  <c r="C446" i="2" s="1"/>
  <c r="A447" i="2" a="1"/>
  <c r="A447" i="2" s="1"/>
  <c r="B446" i="2" a="1"/>
  <c r="B446" i="2" s="1"/>
  <c r="B446" i="16" l="1" a="1"/>
  <c r="B446" i="16" s="1"/>
  <c r="A447" i="16" a="1"/>
  <c r="A447" i="16" s="1"/>
  <c r="C446" i="16" a="1"/>
  <c r="C446" i="16" s="1"/>
  <c r="A448" i="2" a="1"/>
  <c r="A448" i="2" s="1"/>
  <c r="B447" i="2" a="1"/>
  <c r="B447" i="2" s="1"/>
  <c r="C447" i="2" a="1"/>
  <c r="C447" i="2" s="1"/>
  <c r="C447" i="19" a="1"/>
  <c r="C447" i="19" s="1"/>
  <c r="B447" i="19" a="1"/>
  <c r="B447" i="19" s="1"/>
  <c r="A448" i="19" a="1"/>
  <c r="A448" i="19" s="1"/>
  <c r="B447" i="16" l="1" a="1"/>
  <c r="B447" i="16" s="1"/>
  <c r="C447" i="16" a="1"/>
  <c r="C447" i="16" s="1"/>
  <c r="A448" i="16" a="1"/>
  <c r="A448" i="16" s="1"/>
  <c r="A449" i="19" a="1"/>
  <c r="A449" i="19" s="1"/>
  <c r="B448" i="19" a="1"/>
  <c r="B448" i="19" s="1"/>
  <c r="C448" i="19" a="1"/>
  <c r="C448" i="19" s="1"/>
  <c r="C448" i="2" a="1"/>
  <c r="C448" i="2" s="1"/>
  <c r="A449" i="2" a="1"/>
  <c r="A449" i="2" s="1"/>
  <c r="B448" i="2" a="1"/>
  <c r="B448" i="2" s="1"/>
  <c r="B448" i="16" l="1" a="1"/>
  <c r="B448" i="16" s="1"/>
  <c r="A449" i="16" a="1"/>
  <c r="A449" i="16" s="1"/>
  <c r="C448" i="16" a="1"/>
  <c r="C448" i="16" s="1"/>
  <c r="A450" i="2" a="1"/>
  <c r="A450" i="2" s="1"/>
  <c r="B449" i="2" a="1"/>
  <c r="B449" i="2" s="1"/>
  <c r="C449" i="2" a="1"/>
  <c r="C449" i="2" s="1"/>
  <c r="C449" i="19" a="1"/>
  <c r="C449" i="19" s="1"/>
  <c r="A450" i="19" a="1"/>
  <c r="A450" i="19" s="1"/>
  <c r="B449" i="19" a="1"/>
  <c r="B449" i="19" s="1"/>
  <c r="B449" i="16" l="1" a="1"/>
  <c r="B449" i="16" s="1"/>
  <c r="C449" i="16" a="1"/>
  <c r="C449" i="16" s="1"/>
  <c r="A450" i="16" a="1"/>
  <c r="A450" i="16" s="1"/>
  <c r="A451" i="19" a="1"/>
  <c r="A451" i="19" s="1"/>
  <c r="B450" i="19" a="1"/>
  <c r="B450" i="19" s="1"/>
  <c r="C450" i="19" a="1"/>
  <c r="C450" i="19" s="1"/>
  <c r="C450" i="2" a="1"/>
  <c r="C450" i="2" s="1"/>
  <c r="A451" i="2" a="1"/>
  <c r="A451" i="2" s="1"/>
  <c r="B450" i="2" a="1"/>
  <c r="B450" i="2" s="1"/>
  <c r="C450" i="16" l="1" a="1"/>
  <c r="C450" i="16" s="1"/>
  <c r="B450" i="16" a="1"/>
  <c r="B450" i="16" s="1"/>
  <c r="A451" i="16" a="1"/>
  <c r="A451" i="16" s="1"/>
  <c r="A452" i="2" a="1"/>
  <c r="A452" i="2" s="1"/>
  <c r="B451" i="2" a="1"/>
  <c r="B451" i="2" s="1"/>
  <c r="C451" i="2" a="1"/>
  <c r="C451" i="2" s="1"/>
  <c r="C451" i="19" a="1"/>
  <c r="C451" i="19" s="1"/>
  <c r="B451" i="19" a="1"/>
  <c r="B451" i="19" s="1"/>
  <c r="A452" i="19" a="1"/>
  <c r="A452" i="19" s="1"/>
  <c r="C451" i="16" l="1" a="1"/>
  <c r="C451" i="16" s="1"/>
  <c r="B451" i="16" a="1"/>
  <c r="B451" i="16" s="1"/>
  <c r="A452" i="16" a="1"/>
  <c r="A452" i="16" s="1"/>
  <c r="A453" i="19" a="1"/>
  <c r="A453" i="19" s="1"/>
  <c r="B452" i="19" a="1"/>
  <c r="B452" i="19" s="1"/>
  <c r="C452" i="19" a="1"/>
  <c r="C452" i="19" s="1"/>
  <c r="C452" i="2" a="1"/>
  <c r="C452" i="2" s="1"/>
  <c r="A453" i="2" a="1"/>
  <c r="A453" i="2" s="1"/>
  <c r="B452" i="2" a="1"/>
  <c r="B452" i="2" s="1"/>
  <c r="A453" i="16" l="1" a="1"/>
  <c r="A453" i="16" s="1"/>
  <c r="C452" i="16" a="1"/>
  <c r="C452" i="16" s="1"/>
  <c r="B452" i="16" a="1"/>
  <c r="B452" i="16" s="1"/>
  <c r="C453" i="19" a="1"/>
  <c r="C453" i="19" s="1"/>
  <c r="A454" i="19" a="1"/>
  <c r="A454" i="19" s="1"/>
  <c r="B453" i="19" a="1"/>
  <c r="B453" i="19" s="1"/>
  <c r="A454" i="2" a="1"/>
  <c r="A454" i="2" s="1"/>
  <c r="B453" i="2" a="1"/>
  <c r="B453" i="2" s="1"/>
  <c r="C453" i="2" a="1"/>
  <c r="C453" i="2" s="1"/>
  <c r="B453" i="16" l="1" a="1"/>
  <c r="B453" i="16" s="1"/>
  <c r="C453" i="16" a="1"/>
  <c r="C453" i="16" s="1"/>
  <c r="A454" i="16" a="1"/>
  <c r="A454" i="16" s="1"/>
  <c r="C454" i="2" a="1"/>
  <c r="C454" i="2" s="1"/>
  <c r="A455" i="2" a="1"/>
  <c r="A455" i="2" s="1"/>
  <c r="B454" i="2" a="1"/>
  <c r="B454" i="2" s="1"/>
  <c r="A455" i="19" a="1"/>
  <c r="A455" i="19" s="1"/>
  <c r="B454" i="19" a="1"/>
  <c r="B454" i="19" s="1"/>
  <c r="C454" i="19" a="1"/>
  <c r="C454" i="19" s="1"/>
  <c r="C454" i="16" l="1" a="1"/>
  <c r="C454" i="16" s="1"/>
  <c r="A455" i="16" a="1"/>
  <c r="A455" i="16" s="1"/>
  <c r="B454" i="16" a="1"/>
  <c r="B454" i="16" s="1"/>
  <c r="C455" i="19" a="1"/>
  <c r="C455" i="19" s="1"/>
  <c r="B455" i="19" a="1"/>
  <c r="B455" i="19" s="1"/>
  <c r="A456" i="19" a="1"/>
  <c r="A456" i="19" s="1"/>
  <c r="A456" i="2" a="1"/>
  <c r="A456" i="2" s="1"/>
  <c r="B455" i="2" a="1"/>
  <c r="B455" i="2" s="1"/>
  <c r="C455" i="2" a="1"/>
  <c r="C455" i="2" s="1"/>
  <c r="B455" i="16" l="1" a="1"/>
  <c r="B455" i="16" s="1"/>
  <c r="A456" i="16" a="1"/>
  <c r="A456" i="16" s="1"/>
  <c r="C455" i="16" a="1"/>
  <c r="C455" i="16" s="1"/>
  <c r="A457" i="19" a="1"/>
  <c r="A457" i="19" s="1"/>
  <c r="B456" i="19" a="1"/>
  <c r="B456" i="19" s="1"/>
  <c r="C456" i="19" a="1"/>
  <c r="C456" i="19" s="1"/>
  <c r="C456" i="2" a="1"/>
  <c r="C456" i="2" s="1"/>
  <c r="A457" i="2" a="1"/>
  <c r="A457" i="2" s="1"/>
  <c r="B456" i="2" a="1"/>
  <c r="B456" i="2" s="1"/>
  <c r="C456" i="16" l="1" a="1"/>
  <c r="C456" i="16" s="1"/>
  <c r="B456" i="16" a="1"/>
  <c r="B456" i="16" s="1"/>
  <c r="A457" i="16" a="1"/>
  <c r="A457" i="16" s="1"/>
  <c r="A458" i="2" a="1"/>
  <c r="A458" i="2" s="1"/>
  <c r="B457" i="2" a="1"/>
  <c r="B457" i="2" s="1"/>
  <c r="C457" i="2" a="1"/>
  <c r="C457" i="2" s="1"/>
  <c r="C457" i="19" a="1"/>
  <c r="C457" i="19" s="1"/>
  <c r="A458" i="19" a="1"/>
  <c r="A458" i="19" s="1"/>
  <c r="B457" i="19" a="1"/>
  <c r="B457" i="19" s="1"/>
  <c r="C457" i="16" l="1" a="1"/>
  <c r="C457" i="16" s="1"/>
  <c r="B457" i="16" a="1"/>
  <c r="B457" i="16" s="1"/>
  <c r="A458" i="16" a="1"/>
  <c r="A458" i="16" s="1"/>
  <c r="C458" i="2" a="1"/>
  <c r="C458" i="2" s="1"/>
  <c r="A459" i="2" a="1"/>
  <c r="A459" i="2" s="1"/>
  <c r="B458" i="2" a="1"/>
  <c r="B458" i="2" s="1"/>
  <c r="A459" i="19" a="1"/>
  <c r="A459" i="19" s="1"/>
  <c r="B458" i="19" a="1"/>
  <c r="B458" i="19" s="1"/>
  <c r="C458" i="19" a="1"/>
  <c r="C458" i="19" s="1"/>
  <c r="B458" i="16" l="1" a="1"/>
  <c r="B458" i="16" s="1"/>
  <c r="A459" i="16" a="1"/>
  <c r="A459" i="16" s="1"/>
  <c r="C458" i="16" a="1"/>
  <c r="C458" i="16" s="1"/>
  <c r="A460" i="2" a="1"/>
  <c r="A460" i="2" s="1"/>
  <c r="B459" i="2" a="1"/>
  <c r="B459" i="2" s="1"/>
  <c r="C459" i="2" a="1"/>
  <c r="C459" i="2" s="1"/>
  <c r="C459" i="19" a="1"/>
  <c r="C459" i="19" s="1"/>
  <c r="B459" i="19" a="1"/>
  <c r="B459" i="19" s="1"/>
  <c r="A460" i="19" a="1"/>
  <c r="A460" i="19" s="1"/>
  <c r="C459" i="16" l="1" a="1"/>
  <c r="C459" i="16" s="1"/>
  <c r="B459" i="16" a="1"/>
  <c r="B459" i="16" s="1"/>
  <c r="A460" i="16" a="1"/>
  <c r="A460" i="16" s="1"/>
  <c r="A461" i="19" a="1"/>
  <c r="A461" i="19" s="1"/>
  <c r="B460" i="19" a="1"/>
  <c r="B460" i="19" s="1"/>
  <c r="C460" i="19" a="1"/>
  <c r="C460" i="19" s="1"/>
  <c r="C460" i="2" a="1"/>
  <c r="C460" i="2" s="1"/>
  <c r="A461" i="2" a="1"/>
  <c r="A461" i="2" s="1"/>
  <c r="B460" i="2" a="1"/>
  <c r="B460" i="2" s="1"/>
  <c r="B460" i="16" l="1" a="1"/>
  <c r="B460" i="16" s="1"/>
  <c r="A461" i="16" a="1"/>
  <c r="A461" i="16" s="1"/>
  <c r="C460" i="16" a="1"/>
  <c r="C460" i="16" s="1"/>
  <c r="A462" i="2" a="1"/>
  <c r="A462" i="2" s="1"/>
  <c r="B461" i="2" a="1"/>
  <c r="B461" i="2" s="1"/>
  <c r="C461" i="2" a="1"/>
  <c r="C461" i="2" s="1"/>
  <c r="C461" i="19" a="1"/>
  <c r="C461" i="19" s="1"/>
  <c r="A462" i="19" a="1"/>
  <c r="A462" i="19" s="1"/>
  <c r="B461" i="19" a="1"/>
  <c r="B461" i="19" s="1"/>
  <c r="B461" i="16" l="1" a="1"/>
  <c r="B461" i="16" s="1"/>
  <c r="A462" i="16" a="1"/>
  <c r="A462" i="16" s="1"/>
  <c r="C461" i="16" a="1"/>
  <c r="C461" i="16" s="1"/>
  <c r="C462" i="2" a="1"/>
  <c r="C462" i="2" s="1"/>
  <c r="A463" i="2" a="1"/>
  <c r="A463" i="2" s="1"/>
  <c r="B462" i="2" a="1"/>
  <c r="B462" i="2" s="1"/>
  <c r="A463" i="19" a="1"/>
  <c r="A463" i="19" s="1"/>
  <c r="B462" i="19" a="1"/>
  <c r="B462" i="19" s="1"/>
  <c r="C462" i="19" a="1"/>
  <c r="C462" i="19" s="1"/>
  <c r="B462" i="16" l="1" a="1"/>
  <c r="B462" i="16" s="1"/>
  <c r="C462" i="16" a="1"/>
  <c r="C462" i="16" s="1"/>
  <c r="A463" i="16" a="1"/>
  <c r="A463" i="16" s="1"/>
  <c r="C463" i="19" a="1"/>
  <c r="C463" i="19" s="1"/>
  <c r="B463" i="19" a="1"/>
  <c r="B463" i="19" s="1"/>
  <c r="A464" i="19" a="1"/>
  <c r="A464" i="19" s="1"/>
  <c r="A464" i="2" a="1"/>
  <c r="A464" i="2" s="1"/>
  <c r="B463" i="2" a="1"/>
  <c r="B463" i="2" s="1"/>
  <c r="C463" i="2" a="1"/>
  <c r="C463" i="2" s="1"/>
  <c r="C463" i="16" l="1" a="1"/>
  <c r="C463" i="16" s="1"/>
  <c r="A464" i="16" a="1"/>
  <c r="A464" i="16" s="1"/>
  <c r="B463" i="16" a="1"/>
  <c r="B463" i="16" s="1"/>
  <c r="A465" i="19" a="1"/>
  <c r="A465" i="19" s="1"/>
  <c r="B464" i="19" a="1"/>
  <c r="B464" i="19" s="1"/>
  <c r="C464" i="19" a="1"/>
  <c r="C464" i="19" s="1"/>
  <c r="C464" i="2" a="1"/>
  <c r="C464" i="2" s="1"/>
  <c r="A465" i="2" a="1"/>
  <c r="A465" i="2" s="1"/>
  <c r="B464" i="2" a="1"/>
  <c r="B464" i="2" s="1"/>
  <c r="A465" i="16" l="1" a="1"/>
  <c r="A465" i="16" s="1"/>
  <c r="C464" i="16" a="1"/>
  <c r="C464" i="16" s="1"/>
  <c r="B464" i="16" a="1"/>
  <c r="B464" i="16" s="1"/>
  <c r="C465" i="19" a="1"/>
  <c r="C465" i="19" s="1"/>
  <c r="A466" i="19" a="1"/>
  <c r="A466" i="19" s="1"/>
  <c r="B465" i="19" a="1"/>
  <c r="B465" i="19" s="1"/>
  <c r="A466" i="2" a="1"/>
  <c r="A466" i="2" s="1"/>
  <c r="B465" i="2" a="1"/>
  <c r="B465" i="2" s="1"/>
  <c r="C465" i="2" a="1"/>
  <c r="C465" i="2" s="1"/>
  <c r="A466" i="16" l="1" a="1"/>
  <c r="A466" i="16" s="1"/>
  <c r="B465" i="16" a="1"/>
  <c r="B465" i="16" s="1"/>
  <c r="C465" i="16" a="1"/>
  <c r="C465" i="16" s="1"/>
  <c r="A467" i="19" a="1"/>
  <c r="A467" i="19" s="1"/>
  <c r="B466" i="19" a="1"/>
  <c r="B466" i="19" s="1"/>
  <c r="C466" i="19" a="1"/>
  <c r="C466" i="19" s="1"/>
  <c r="C466" i="2" a="1"/>
  <c r="C466" i="2" s="1"/>
  <c r="A467" i="2" a="1"/>
  <c r="A467" i="2" s="1"/>
  <c r="B466" i="2" a="1"/>
  <c r="B466" i="2" s="1"/>
  <c r="B466" i="16" l="1" a="1"/>
  <c r="B466" i="16" s="1"/>
  <c r="C466" i="16" a="1"/>
  <c r="C466" i="16" s="1"/>
  <c r="A467" i="16" a="1"/>
  <c r="A467" i="16" s="1"/>
  <c r="C467" i="19" a="1"/>
  <c r="C467" i="19" s="1"/>
  <c r="B467" i="19" a="1"/>
  <c r="B467" i="19" s="1"/>
  <c r="A468" i="19" a="1"/>
  <c r="A468" i="19" s="1"/>
  <c r="A468" i="2" a="1"/>
  <c r="A468" i="2" s="1"/>
  <c r="B467" i="2" a="1"/>
  <c r="B467" i="2" s="1"/>
  <c r="C467" i="2" a="1"/>
  <c r="C467" i="2" s="1"/>
  <c r="C467" i="16" l="1" a="1"/>
  <c r="C467" i="16" s="1"/>
  <c r="A468" i="16" a="1"/>
  <c r="A468" i="16" s="1"/>
  <c r="B467" i="16" a="1"/>
  <c r="B467" i="16" s="1"/>
  <c r="C468" i="2" a="1"/>
  <c r="C468" i="2" s="1"/>
  <c r="A469" i="2" a="1"/>
  <c r="A469" i="2" s="1"/>
  <c r="B468" i="2" a="1"/>
  <c r="B468" i="2" s="1"/>
  <c r="A469" i="19" a="1"/>
  <c r="A469" i="19" s="1"/>
  <c r="B468" i="19" a="1"/>
  <c r="B468" i="19" s="1"/>
  <c r="C468" i="19" a="1"/>
  <c r="C468" i="19" s="1"/>
  <c r="B468" i="16" l="1" a="1"/>
  <c r="B468" i="16" s="1"/>
  <c r="C468" i="16" a="1"/>
  <c r="C468" i="16" s="1"/>
  <c r="A469" i="16" a="1"/>
  <c r="A469" i="16" s="1"/>
  <c r="C469" i="19" a="1"/>
  <c r="C469" i="19" s="1"/>
  <c r="A470" i="19" a="1"/>
  <c r="A470" i="19" s="1"/>
  <c r="B469" i="19" a="1"/>
  <c r="B469" i="19" s="1"/>
  <c r="A470" i="2" a="1"/>
  <c r="A470" i="2" s="1"/>
  <c r="B469" i="2" a="1"/>
  <c r="B469" i="2" s="1"/>
  <c r="C469" i="2" a="1"/>
  <c r="C469" i="2" s="1"/>
  <c r="A470" i="16" l="1" a="1"/>
  <c r="A470" i="16" s="1"/>
  <c r="B469" i="16" a="1"/>
  <c r="B469" i="16" s="1"/>
  <c r="C469" i="16" a="1"/>
  <c r="C469" i="16" s="1"/>
  <c r="C470" i="2" a="1"/>
  <c r="C470" i="2" s="1"/>
  <c r="A471" i="2" a="1"/>
  <c r="A471" i="2" s="1"/>
  <c r="B470" i="2" a="1"/>
  <c r="B470" i="2" s="1"/>
  <c r="A471" i="19" a="1"/>
  <c r="A471" i="19" s="1"/>
  <c r="B470" i="19" a="1"/>
  <c r="B470" i="19" s="1"/>
  <c r="C470" i="19" a="1"/>
  <c r="C470" i="19" s="1"/>
  <c r="A471" i="16" l="1" a="1"/>
  <c r="A471" i="16" s="1"/>
  <c r="B470" i="16" a="1"/>
  <c r="B470" i="16" s="1"/>
  <c r="C470" i="16" a="1"/>
  <c r="C470" i="16" s="1"/>
  <c r="A472" i="2" a="1"/>
  <c r="A472" i="2" s="1"/>
  <c r="B471" i="2" a="1"/>
  <c r="B471" i="2" s="1"/>
  <c r="C471" i="2" a="1"/>
  <c r="C471" i="2" s="1"/>
  <c r="C471" i="19" a="1"/>
  <c r="C471" i="19" s="1"/>
  <c r="B471" i="19" a="1"/>
  <c r="B471" i="19" s="1"/>
  <c r="A472" i="19" a="1"/>
  <c r="A472" i="19" s="1"/>
  <c r="C471" i="16" l="1" a="1"/>
  <c r="C471" i="16" s="1"/>
  <c r="A472" i="16" a="1"/>
  <c r="A472" i="16" s="1"/>
  <c r="B471" i="16" a="1"/>
  <c r="B471" i="16" s="1"/>
  <c r="C472" i="2" a="1"/>
  <c r="C472" i="2" s="1"/>
  <c r="A473" i="2" a="1"/>
  <c r="A473" i="2" s="1"/>
  <c r="B472" i="2" a="1"/>
  <c r="B472" i="2" s="1"/>
  <c r="A473" i="19" a="1"/>
  <c r="A473" i="19" s="1"/>
  <c r="B472" i="19" a="1"/>
  <c r="B472" i="19" s="1"/>
  <c r="C472" i="19" a="1"/>
  <c r="C472" i="19" s="1"/>
  <c r="C472" i="16" l="1" a="1"/>
  <c r="C472" i="16" s="1"/>
  <c r="A473" i="16" a="1"/>
  <c r="A473" i="16" s="1"/>
  <c r="B472" i="16" a="1"/>
  <c r="B472" i="16" s="1"/>
  <c r="C473" i="19" a="1"/>
  <c r="C473" i="19" s="1"/>
  <c r="A474" i="19" a="1"/>
  <c r="A474" i="19" s="1"/>
  <c r="B473" i="19" a="1"/>
  <c r="B473" i="19" s="1"/>
  <c r="A474" i="2" a="1"/>
  <c r="A474" i="2" s="1"/>
  <c r="B473" i="2" a="1"/>
  <c r="B473" i="2" s="1"/>
  <c r="C473" i="2" a="1"/>
  <c r="C473" i="2" s="1"/>
  <c r="C473" i="16" l="1" a="1"/>
  <c r="C473" i="16" s="1"/>
  <c r="A474" i="16" a="1"/>
  <c r="A474" i="16" s="1"/>
  <c r="B473" i="16" a="1"/>
  <c r="B473" i="16" s="1"/>
  <c r="C474" i="2" a="1"/>
  <c r="C474" i="2" s="1"/>
  <c r="A475" i="2" a="1"/>
  <c r="A475" i="2" s="1"/>
  <c r="B474" i="2" a="1"/>
  <c r="B474" i="2" s="1"/>
  <c r="A475" i="19" a="1"/>
  <c r="A475" i="19" s="1"/>
  <c r="B474" i="19" a="1"/>
  <c r="B474" i="19" s="1"/>
  <c r="C474" i="19" a="1"/>
  <c r="C474" i="19" s="1"/>
  <c r="C474" i="16" l="1" a="1"/>
  <c r="C474" i="16" s="1"/>
  <c r="A475" i="16" a="1"/>
  <c r="A475" i="16" s="1"/>
  <c r="B474" i="16" a="1"/>
  <c r="B474" i="16" s="1"/>
  <c r="C475" i="19" a="1"/>
  <c r="C475" i="19" s="1"/>
  <c r="B475" i="19" a="1"/>
  <c r="B475" i="19" s="1"/>
  <c r="A476" i="19" a="1"/>
  <c r="A476" i="19" s="1"/>
  <c r="A476" i="2" a="1"/>
  <c r="A476" i="2" s="1"/>
  <c r="B475" i="2" a="1"/>
  <c r="B475" i="2" s="1"/>
  <c r="C475" i="2" a="1"/>
  <c r="C475" i="2" s="1"/>
  <c r="A476" i="16" l="1" a="1"/>
  <c r="A476" i="16" s="1"/>
  <c r="B475" i="16" a="1"/>
  <c r="B475" i="16" s="1"/>
  <c r="C475" i="16" a="1"/>
  <c r="C475" i="16" s="1"/>
  <c r="A477" i="19" a="1"/>
  <c r="A477" i="19" s="1"/>
  <c r="B476" i="19" a="1"/>
  <c r="B476" i="19" s="1"/>
  <c r="C476" i="19" a="1"/>
  <c r="C476" i="19" s="1"/>
  <c r="C476" i="2" a="1"/>
  <c r="C476" i="2" s="1"/>
  <c r="A477" i="2" a="1"/>
  <c r="A477" i="2" s="1"/>
  <c r="B476" i="2" a="1"/>
  <c r="B476" i="2" s="1"/>
  <c r="A477" i="16" l="1" a="1"/>
  <c r="A477" i="16" s="1"/>
  <c r="C476" i="16" a="1"/>
  <c r="C476" i="16" s="1"/>
  <c r="B476" i="16" a="1"/>
  <c r="B476" i="16" s="1"/>
  <c r="A478" i="2" a="1"/>
  <c r="A478" i="2" s="1"/>
  <c r="B477" i="2" a="1"/>
  <c r="B477" i="2" s="1"/>
  <c r="C477" i="2" a="1"/>
  <c r="C477" i="2" s="1"/>
  <c r="C477" i="19" a="1"/>
  <c r="C477" i="19" s="1"/>
  <c r="A478" i="19" a="1"/>
  <c r="A478" i="19" s="1"/>
  <c r="B477" i="19" a="1"/>
  <c r="B477" i="19" s="1"/>
  <c r="A478" i="16" l="1" a="1"/>
  <c r="A478" i="16" s="1"/>
  <c r="B477" i="16" a="1"/>
  <c r="B477" i="16" s="1"/>
  <c r="C477" i="16" a="1"/>
  <c r="C477" i="16" s="1"/>
  <c r="A479" i="19" a="1"/>
  <c r="A479" i="19" s="1"/>
  <c r="B478" i="19" a="1"/>
  <c r="B478" i="19" s="1"/>
  <c r="C478" i="19" a="1"/>
  <c r="C478" i="19" s="1"/>
  <c r="C478" i="2" a="1"/>
  <c r="C478" i="2" s="1"/>
  <c r="A479" i="2" a="1"/>
  <c r="A479" i="2" s="1"/>
  <c r="B478" i="2" a="1"/>
  <c r="B478" i="2" s="1"/>
  <c r="C478" i="16" l="1" a="1"/>
  <c r="C478" i="16" s="1"/>
  <c r="A479" i="16" a="1"/>
  <c r="A479" i="16" s="1"/>
  <c r="B478" i="16" a="1"/>
  <c r="B478" i="16" s="1"/>
  <c r="A480" i="2" a="1"/>
  <c r="A480" i="2" s="1"/>
  <c r="B479" i="2" a="1"/>
  <c r="B479" i="2" s="1"/>
  <c r="C479" i="2" a="1"/>
  <c r="C479" i="2" s="1"/>
  <c r="C479" i="19" a="1"/>
  <c r="C479" i="19" s="1"/>
  <c r="B479" i="19" a="1"/>
  <c r="B479" i="19" s="1"/>
  <c r="A480" i="19" a="1"/>
  <c r="A480" i="19" s="1"/>
  <c r="A480" i="16" l="1" a="1"/>
  <c r="A480" i="16" s="1"/>
  <c r="B479" i="16" a="1"/>
  <c r="B479" i="16" s="1"/>
  <c r="C479" i="16" a="1"/>
  <c r="C479" i="16" s="1"/>
  <c r="A481" i="19" a="1"/>
  <c r="A481" i="19" s="1"/>
  <c r="B480" i="19" a="1"/>
  <c r="B480" i="19" s="1"/>
  <c r="C480" i="19" a="1"/>
  <c r="C480" i="19" s="1"/>
  <c r="C480" i="2" a="1"/>
  <c r="C480" i="2" s="1"/>
  <c r="A481" i="2" a="1"/>
  <c r="A481" i="2" s="1"/>
  <c r="B480" i="2" a="1"/>
  <c r="B480" i="2" s="1"/>
  <c r="C480" i="16" l="1" a="1"/>
  <c r="C480" i="16" s="1"/>
  <c r="A481" i="16" a="1"/>
  <c r="A481" i="16" s="1"/>
  <c r="B480" i="16" a="1"/>
  <c r="B480" i="16" s="1"/>
  <c r="A482" i="2" a="1"/>
  <c r="A482" i="2" s="1"/>
  <c r="B481" i="2" a="1"/>
  <c r="B481" i="2" s="1"/>
  <c r="C481" i="2" a="1"/>
  <c r="C481" i="2" s="1"/>
  <c r="C481" i="19" a="1"/>
  <c r="C481" i="19" s="1"/>
  <c r="A482" i="19" a="1"/>
  <c r="A482" i="19" s="1"/>
  <c r="B481" i="19" a="1"/>
  <c r="B481" i="19" s="1"/>
  <c r="C481" i="16" l="1" a="1"/>
  <c r="C481" i="16" s="1"/>
  <c r="A482" i="16" a="1"/>
  <c r="A482" i="16" s="1"/>
  <c r="B481" i="16" a="1"/>
  <c r="B481" i="16" s="1"/>
  <c r="A483" i="19" a="1"/>
  <c r="A483" i="19" s="1"/>
  <c r="B482" i="19" a="1"/>
  <c r="B482" i="19" s="1"/>
  <c r="C482" i="19" a="1"/>
  <c r="C482" i="19" s="1"/>
  <c r="C482" i="2" a="1"/>
  <c r="C482" i="2" s="1"/>
  <c r="A483" i="2" a="1"/>
  <c r="A483" i="2" s="1"/>
  <c r="B482" i="2" a="1"/>
  <c r="B482" i="2" s="1"/>
  <c r="C482" i="16" l="1" a="1"/>
  <c r="C482" i="16" s="1"/>
  <c r="B482" i="16" a="1"/>
  <c r="B482" i="16" s="1"/>
  <c r="A483" i="16" a="1"/>
  <c r="A483" i="16" s="1"/>
  <c r="A484" i="2" a="1"/>
  <c r="A484" i="2" s="1"/>
  <c r="B483" i="2" a="1"/>
  <c r="B483" i="2" s="1"/>
  <c r="C483" i="2" a="1"/>
  <c r="C483" i="2" s="1"/>
  <c r="C483" i="19" a="1"/>
  <c r="C483" i="19" s="1"/>
  <c r="B483" i="19" a="1"/>
  <c r="B483" i="19" s="1"/>
  <c r="A484" i="19" a="1"/>
  <c r="A484" i="19" s="1"/>
  <c r="C483" i="16" l="1" a="1"/>
  <c r="C483" i="16" s="1"/>
  <c r="A484" i="16" a="1"/>
  <c r="A484" i="16" s="1"/>
  <c r="B483" i="16" a="1"/>
  <c r="B483" i="16" s="1"/>
  <c r="A485" i="19" a="1"/>
  <c r="A485" i="19" s="1"/>
  <c r="B484" i="19" a="1"/>
  <c r="B484" i="19" s="1"/>
  <c r="C484" i="19" a="1"/>
  <c r="C484" i="19" s="1"/>
  <c r="C484" i="2" a="1"/>
  <c r="C484" i="2" s="1"/>
  <c r="A485" i="2" a="1"/>
  <c r="A485" i="2" s="1"/>
  <c r="B484" i="2" a="1"/>
  <c r="B484" i="2" s="1"/>
  <c r="C484" i="16" l="1" a="1"/>
  <c r="C484" i="16" s="1"/>
  <c r="B484" i="16" a="1"/>
  <c r="B484" i="16" s="1"/>
  <c r="A485" i="16" a="1"/>
  <c r="A485" i="16" s="1"/>
  <c r="A486" i="2" a="1"/>
  <c r="A486" i="2" s="1"/>
  <c r="B485" i="2" a="1"/>
  <c r="B485" i="2" s="1"/>
  <c r="C485" i="2" a="1"/>
  <c r="C485" i="2" s="1"/>
  <c r="C485" i="19" a="1"/>
  <c r="C485" i="19" s="1"/>
  <c r="A486" i="19" a="1"/>
  <c r="A486" i="19" s="1"/>
  <c r="B485" i="19" a="1"/>
  <c r="B485" i="19" s="1"/>
  <c r="A486" i="16" l="1" a="1"/>
  <c r="A486" i="16" s="1"/>
  <c r="B485" i="16" a="1"/>
  <c r="B485" i="16" s="1"/>
  <c r="C485" i="16" a="1"/>
  <c r="C485" i="16" s="1"/>
  <c r="A487" i="19" a="1"/>
  <c r="A487" i="19" s="1"/>
  <c r="B486" i="19" a="1"/>
  <c r="B486" i="19" s="1"/>
  <c r="C486" i="19" a="1"/>
  <c r="C486" i="19" s="1"/>
  <c r="C486" i="2" a="1"/>
  <c r="C486" i="2" s="1"/>
  <c r="A487" i="2" a="1"/>
  <c r="A487" i="2" s="1"/>
  <c r="B486" i="2" a="1"/>
  <c r="B486" i="2" s="1"/>
  <c r="A487" i="16" l="1" a="1"/>
  <c r="A487" i="16" s="1"/>
  <c r="B486" i="16" a="1"/>
  <c r="B486" i="16" s="1"/>
  <c r="C486" i="16" a="1"/>
  <c r="C486" i="16" s="1"/>
  <c r="A488" i="2" a="1"/>
  <c r="A488" i="2" s="1"/>
  <c r="B487" i="2" a="1"/>
  <c r="B487" i="2" s="1"/>
  <c r="C487" i="2" a="1"/>
  <c r="C487" i="2" s="1"/>
  <c r="C487" i="19" a="1"/>
  <c r="C487" i="19" s="1"/>
  <c r="B487" i="19" a="1"/>
  <c r="B487" i="19" s="1"/>
  <c r="A488" i="19" a="1"/>
  <c r="A488" i="19" s="1"/>
  <c r="A488" i="16" l="1" a="1"/>
  <c r="A488" i="16" s="1"/>
  <c r="B487" i="16" a="1"/>
  <c r="B487" i="16" s="1"/>
  <c r="C487" i="16" a="1"/>
  <c r="C487" i="16" s="1"/>
  <c r="A489" i="19" a="1"/>
  <c r="A489" i="19" s="1"/>
  <c r="B488" i="19" a="1"/>
  <c r="B488" i="19" s="1"/>
  <c r="C488" i="19" a="1"/>
  <c r="C488" i="19" s="1"/>
  <c r="C488" i="2" a="1"/>
  <c r="C488" i="2" s="1"/>
  <c r="A489" i="2" a="1"/>
  <c r="A489" i="2" s="1"/>
  <c r="B488" i="2" a="1"/>
  <c r="B488" i="2" s="1"/>
  <c r="C488" i="16" l="1" a="1"/>
  <c r="C488" i="16" s="1"/>
  <c r="B488" i="16" a="1"/>
  <c r="B488" i="16" s="1"/>
  <c r="A489" i="16" a="1"/>
  <c r="A489" i="16" s="1"/>
  <c r="A490" i="2" a="1"/>
  <c r="A490" i="2" s="1"/>
  <c r="B489" i="2" a="1"/>
  <c r="B489" i="2" s="1"/>
  <c r="C489" i="2" a="1"/>
  <c r="C489" i="2" s="1"/>
  <c r="C489" i="19" a="1"/>
  <c r="C489" i="19" s="1"/>
  <c r="A490" i="19" a="1"/>
  <c r="A490" i="19" s="1"/>
  <c r="B489" i="19" a="1"/>
  <c r="B489" i="19" s="1"/>
  <c r="C489" i="16" l="1" a="1"/>
  <c r="C489" i="16" s="1"/>
  <c r="A490" i="16" a="1"/>
  <c r="A490" i="16" s="1"/>
  <c r="B489" i="16" a="1"/>
  <c r="B489" i="16" s="1"/>
  <c r="A491" i="19" a="1"/>
  <c r="A491" i="19" s="1"/>
  <c r="B490" i="19" a="1"/>
  <c r="B490" i="19" s="1"/>
  <c r="C490" i="19" a="1"/>
  <c r="C490" i="19" s="1"/>
  <c r="C490" i="2" a="1"/>
  <c r="C490" i="2" s="1"/>
  <c r="A491" i="2" a="1"/>
  <c r="A491" i="2" s="1"/>
  <c r="B490" i="2" a="1"/>
  <c r="B490" i="2" s="1"/>
  <c r="A491" i="16" l="1" a="1"/>
  <c r="A491" i="16" s="1"/>
  <c r="C490" i="16" a="1"/>
  <c r="C490" i="16" s="1"/>
  <c r="B490" i="16" a="1"/>
  <c r="B490" i="16" s="1"/>
  <c r="A492" i="2" a="1"/>
  <c r="A492" i="2" s="1"/>
  <c r="B491" i="2" a="1"/>
  <c r="B491" i="2" s="1"/>
  <c r="C491" i="2" a="1"/>
  <c r="C491" i="2" s="1"/>
  <c r="C491" i="19" a="1"/>
  <c r="C491" i="19" s="1"/>
  <c r="B491" i="19" a="1"/>
  <c r="B491" i="19" s="1"/>
  <c r="A492" i="19" a="1"/>
  <c r="A492" i="19" s="1"/>
  <c r="A492" i="16" l="1" a="1"/>
  <c r="A492" i="16" s="1"/>
  <c r="B491" i="16" a="1"/>
  <c r="B491" i="16" s="1"/>
  <c r="C491" i="16" a="1"/>
  <c r="C491" i="16" s="1"/>
  <c r="A493" i="19" a="1"/>
  <c r="A493" i="19" s="1"/>
  <c r="B492" i="19" a="1"/>
  <c r="B492" i="19" s="1"/>
  <c r="C492" i="19" a="1"/>
  <c r="C492" i="19" s="1"/>
  <c r="C492" i="2" a="1"/>
  <c r="C492" i="2" s="1"/>
  <c r="A493" i="2" a="1"/>
  <c r="A493" i="2" s="1"/>
  <c r="B492" i="2" a="1"/>
  <c r="B492" i="2" s="1"/>
  <c r="B492" i="16" l="1" a="1"/>
  <c r="B492" i="16" s="1"/>
  <c r="A493" i="16" a="1"/>
  <c r="A493" i="16" s="1"/>
  <c r="C492" i="16" a="1"/>
  <c r="C492" i="16" s="1"/>
  <c r="C493" i="19" a="1"/>
  <c r="C493" i="19" s="1"/>
  <c r="A494" i="19" a="1"/>
  <c r="A494" i="19" s="1"/>
  <c r="B493" i="19" a="1"/>
  <c r="B493" i="19" s="1"/>
  <c r="A494" i="2" a="1"/>
  <c r="A494" i="2" s="1"/>
  <c r="B493" i="2" a="1"/>
  <c r="B493" i="2" s="1"/>
  <c r="C493" i="2" a="1"/>
  <c r="C493" i="2" s="1"/>
  <c r="B493" i="16" l="1" a="1"/>
  <c r="B493" i="16" s="1"/>
  <c r="C493" i="16" a="1"/>
  <c r="C493" i="16" s="1"/>
  <c r="A494" i="16" a="1"/>
  <c r="A494" i="16" s="1"/>
  <c r="A495" i="19" a="1"/>
  <c r="A495" i="19" s="1"/>
  <c r="B494" i="19" a="1"/>
  <c r="B494" i="19" s="1"/>
  <c r="C494" i="19" a="1"/>
  <c r="C494" i="19" s="1"/>
  <c r="C494" i="2" a="1"/>
  <c r="C494" i="2" s="1"/>
  <c r="A495" i="2" a="1"/>
  <c r="A495" i="2" s="1"/>
  <c r="B494" i="2" a="1"/>
  <c r="B494" i="2" s="1"/>
  <c r="B494" i="16" l="1" a="1"/>
  <c r="B494" i="16" s="1"/>
  <c r="C494" i="16" a="1"/>
  <c r="C494" i="16" s="1"/>
  <c r="A495" i="16" a="1"/>
  <c r="A495" i="16" s="1"/>
  <c r="C495" i="19" a="1"/>
  <c r="C495" i="19" s="1"/>
  <c r="B495" i="19" a="1"/>
  <c r="B495" i="19" s="1"/>
  <c r="A496" i="19" a="1"/>
  <c r="A496" i="19" s="1"/>
  <c r="A496" i="2" a="1"/>
  <c r="A496" i="2" s="1"/>
  <c r="B495" i="2" a="1"/>
  <c r="B495" i="2" s="1"/>
  <c r="C495" i="2" a="1"/>
  <c r="C495" i="2" s="1"/>
  <c r="B495" i="16" l="1" a="1"/>
  <c r="B495" i="16" s="1"/>
  <c r="C495" i="16" a="1"/>
  <c r="C495" i="16" s="1"/>
  <c r="A496" i="16" a="1"/>
  <c r="A496" i="16" s="1"/>
  <c r="C496" i="2" a="1"/>
  <c r="C496" i="2" s="1"/>
  <c r="A497" i="2" a="1"/>
  <c r="A497" i="2" s="1"/>
  <c r="B496" i="2" a="1"/>
  <c r="B496" i="2" s="1"/>
  <c r="A497" i="19" a="1"/>
  <c r="A497" i="19" s="1"/>
  <c r="B496" i="19" a="1"/>
  <c r="B496" i="19" s="1"/>
  <c r="C496" i="19" a="1"/>
  <c r="C496" i="19" s="1"/>
  <c r="A497" i="16" l="1" a="1"/>
  <c r="A497" i="16" s="1"/>
  <c r="C496" i="16" a="1"/>
  <c r="C496" i="16" s="1"/>
  <c r="B496" i="16" a="1"/>
  <c r="B496" i="16" s="1"/>
  <c r="A498" i="2" a="1"/>
  <c r="A498" i="2" s="1"/>
  <c r="B497" i="2" a="1"/>
  <c r="B497" i="2" s="1"/>
  <c r="C497" i="2" a="1"/>
  <c r="C497" i="2" s="1"/>
  <c r="C497" i="19" a="1"/>
  <c r="C497" i="19" s="1"/>
  <c r="A498" i="19" a="1"/>
  <c r="A498" i="19" s="1"/>
  <c r="B497" i="19" a="1"/>
  <c r="B497" i="19" s="1"/>
  <c r="A498" i="16" l="1" a="1"/>
  <c r="A498" i="16" s="1"/>
  <c r="B497" i="16" a="1"/>
  <c r="B497" i="16" s="1"/>
  <c r="C497" i="16" a="1"/>
  <c r="C497" i="16" s="1"/>
  <c r="A499" i="19" a="1"/>
  <c r="A499" i="19" s="1"/>
  <c r="B498" i="19" a="1"/>
  <c r="B498" i="19" s="1"/>
  <c r="C498" i="19" a="1"/>
  <c r="C498" i="19" s="1"/>
  <c r="C498" i="2" a="1"/>
  <c r="C498" i="2" s="1"/>
  <c r="A499" i="2" a="1"/>
  <c r="A499" i="2" s="1"/>
  <c r="B498" i="2" a="1"/>
  <c r="B498" i="2" s="1"/>
  <c r="B498" i="16" l="1" a="1"/>
  <c r="B498" i="16" s="1"/>
  <c r="C498" i="16" a="1"/>
  <c r="C498" i="16" s="1"/>
  <c r="A499" i="16" a="1"/>
  <c r="A499" i="16" s="1"/>
  <c r="A500" i="2" a="1"/>
  <c r="A500" i="2" s="1"/>
  <c r="B499" i="2" a="1"/>
  <c r="B499" i="2" s="1"/>
  <c r="C499" i="2" a="1"/>
  <c r="C499" i="2" s="1"/>
  <c r="C499" i="19" a="1"/>
  <c r="C499" i="19" s="1"/>
  <c r="B499" i="19" a="1"/>
  <c r="B499" i="19" s="1"/>
  <c r="A500" i="19" a="1"/>
  <c r="A500" i="19" s="1"/>
  <c r="B499" i="16" l="1" a="1"/>
  <c r="B499" i="16" s="1"/>
  <c r="C499" i="16" a="1"/>
  <c r="C499" i="16" s="1"/>
  <c r="A500" i="16" a="1"/>
  <c r="A500" i="16" s="1"/>
  <c r="B500" i="19" a="1"/>
  <c r="B500" i="19" s="1"/>
  <c r="C500" i="19" a="1"/>
  <c r="C500" i="19" s="1"/>
  <c r="C500" i="2" a="1"/>
  <c r="C500" i="2" s="1"/>
  <c r="B500" i="2" a="1"/>
  <c r="B500" i="2" s="1"/>
  <c r="C500" i="16" l="1" a="1"/>
  <c r="C500" i="16" s="1"/>
  <c r="B500" i="16" a="1"/>
  <c r="B500" i="16" s="1"/>
  <c r="G191" i="2"/>
  <c r="G188" i="2"/>
  <c r="G9" i="2"/>
  <c r="H98" i="2"/>
  <c r="I98" i="2" s="1" a="1"/>
  <c r="I98" i="2" s="1"/>
  <c r="H143" i="2"/>
  <c r="I143" i="2" s="1" a="1"/>
  <c r="I143" i="2" s="1"/>
  <c r="G8" i="2"/>
  <c r="G119" i="2"/>
  <c r="H201" i="2"/>
  <c r="I201" i="2" s="1" a="1"/>
  <c r="I201" i="2" s="1"/>
  <c r="G129" i="2"/>
  <c r="G138" i="2"/>
  <c r="H118" i="2"/>
  <c r="I118" i="2" s="1" a="1"/>
  <c r="I118" i="2" s="1"/>
  <c r="G99" i="2"/>
  <c r="H177" i="2"/>
  <c r="I177" i="2" s="1" a="1"/>
  <c r="I177" i="2" s="1"/>
  <c r="G44" i="2"/>
  <c r="G208" i="2"/>
  <c r="G112" i="2"/>
  <c r="G93" i="2"/>
  <c r="H69" i="2"/>
  <c r="I69" i="2" s="1" a="1"/>
  <c r="I69" i="2" s="1"/>
  <c r="G174" i="2"/>
  <c r="H100" i="2"/>
  <c r="I100" i="2" s="1" a="1"/>
  <c r="I100" i="2" s="1"/>
  <c r="H163" i="2"/>
  <c r="I163" i="2" s="1" a="1"/>
  <c r="I163" i="2" s="1"/>
  <c r="H101" i="2"/>
  <c r="I101" i="2" s="1" a="1"/>
  <c r="I101" i="2" s="1"/>
  <c r="G46" i="2"/>
  <c r="H2" i="2"/>
  <c r="I2" i="2" s="1" a="1"/>
  <c r="I2" i="2" s="1"/>
  <c r="H35" i="2"/>
  <c r="I35" i="2" s="1" a="1"/>
  <c r="I35" i="2" s="1"/>
  <c r="G75" i="2"/>
  <c r="H80" i="2"/>
  <c r="I80" i="2" s="1" a="1"/>
  <c r="I80" i="2" s="1"/>
  <c r="H56" i="2"/>
  <c r="I56" i="2" s="1" a="1"/>
  <c r="I56" i="2" s="1"/>
  <c r="H49" i="2"/>
  <c r="I49" i="2" s="1" a="1"/>
  <c r="I49" i="2" s="1"/>
  <c r="H184" i="2"/>
  <c r="I184" i="2" s="1" a="1"/>
  <c r="I184" i="2" s="1"/>
  <c r="G161" i="2"/>
  <c r="H182" i="2"/>
  <c r="I182" i="2" s="1" a="1"/>
  <c r="I182" i="2" s="1"/>
  <c r="G65" i="2"/>
  <c r="G24" i="2"/>
  <c r="H156" i="2"/>
  <c r="I156" i="2" s="1" a="1"/>
  <c r="I156" i="2" s="1"/>
  <c r="H209" i="2"/>
  <c r="I209" i="2" s="1" a="1"/>
  <c r="I209" i="2" s="1"/>
  <c r="H47" i="2"/>
  <c r="I47" i="2" s="1" a="1"/>
  <c r="I47" i="2" s="1"/>
  <c r="H113" i="2"/>
  <c r="I113" i="2" s="1" a="1"/>
  <c r="I113" i="2" s="1"/>
  <c r="G124" i="2"/>
  <c r="H18" i="2"/>
  <c r="I18" i="2" s="1" a="1"/>
  <c r="I18" i="2" s="1"/>
  <c r="H66" i="2"/>
  <c r="I66" i="2" s="1" a="1"/>
  <c r="I66" i="2" s="1"/>
  <c r="G78" i="2"/>
  <c r="G13" i="2"/>
  <c r="H150" i="2"/>
  <c r="I150" i="2" s="1" a="1"/>
  <c r="I150" i="2" s="1"/>
  <c r="G206" i="2"/>
  <c r="G202" i="2"/>
  <c r="H116" i="2"/>
  <c r="I116" i="2" s="1" a="1"/>
  <c r="I116" i="2" s="1"/>
  <c r="H30" i="2"/>
  <c r="I30" i="2" s="1" a="1"/>
  <c r="I30" i="2" s="1"/>
  <c r="H38" i="2"/>
  <c r="I38" i="2" s="1" a="1"/>
  <c r="I38" i="2" s="1"/>
  <c r="G22" i="2"/>
  <c r="H27" i="2"/>
  <c r="I27" i="2" s="1" a="1"/>
  <c r="I27" i="2" s="1"/>
  <c r="H145" i="2"/>
  <c r="I145" i="2" s="1" a="1"/>
  <c r="I145" i="2" s="1"/>
  <c r="H194" i="2"/>
  <c r="I194" i="2" s="1" a="1"/>
  <c r="I194" i="2" s="1"/>
  <c r="G28" i="2"/>
  <c r="H86" i="2"/>
  <c r="I86" i="2" s="1" a="1"/>
  <c r="I86" i="2" s="1"/>
  <c r="G80" i="2"/>
  <c r="H195" i="2"/>
  <c r="I195" i="2" s="1" a="1"/>
  <c r="I195" i="2" s="1"/>
  <c r="H175" i="2"/>
  <c r="I175" i="2" s="1" a="1"/>
  <c r="I175" i="2" s="1"/>
  <c r="H33" i="2"/>
  <c r="I33" i="2" s="1" a="1"/>
  <c r="I33" i="2" s="1"/>
  <c r="H37" i="2"/>
  <c r="I37" i="2" s="1" a="1"/>
  <c r="I37" i="2" s="1"/>
  <c r="G135" i="2"/>
  <c r="H208" i="2"/>
  <c r="I208" i="2" s="1" a="1"/>
  <c r="I208" i="2" s="1"/>
  <c r="H3" i="2"/>
  <c r="I3" i="2" s="1" a="1"/>
  <c r="I3" i="2" s="1"/>
  <c r="H165" i="2"/>
  <c r="I165" i="2" s="1" a="1"/>
  <c r="I165" i="2" s="1"/>
  <c r="H20" i="2"/>
  <c r="I20" i="2" s="1" a="1"/>
  <c r="I20" i="2" s="1"/>
  <c r="G76" i="2"/>
  <c r="H81" i="2"/>
  <c r="I81" i="2" s="1" a="1"/>
  <c r="I81" i="2" s="1"/>
  <c r="G157" i="2"/>
  <c r="H162" i="2"/>
  <c r="I162" i="2" s="1" a="1"/>
  <c r="I162" i="2" s="1"/>
  <c r="H67" i="2"/>
  <c r="I67" i="2" s="1" a="1"/>
  <c r="I67" i="2" s="1"/>
  <c r="G203" i="2"/>
  <c r="H133" i="2"/>
  <c r="I133" i="2" s="1" a="1"/>
  <c r="I133" i="2" s="1"/>
  <c r="G48" i="2"/>
  <c r="G106" i="2"/>
  <c r="H29" i="2"/>
  <c r="I29" i="2" s="1" a="1"/>
  <c r="I29" i="2" s="1"/>
  <c r="G170" i="2"/>
  <c r="H99" i="2"/>
  <c r="I99" i="2" s="1" a="1"/>
  <c r="I99" i="2" s="1"/>
  <c r="G176" i="2"/>
  <c r="G15" i="2"/>
  <c r="H111" i="2"/>
  <c r="I111" i="2" s="1" a="1"/>
  <c r="I111" i="2" s="1"/>
  <c r="G125" i="2"/>
  <c r="H130" i="2"/>
  <c r="I130" i="2" s="1" a="1"/>
  <c r="I130" i="2" s="1"/>
  <c r="G110" i="2"/>
  <c r="G111" i="2"/>
  <c r="H172" i="2"/>
  <c r="I172" i="2" s="1" a="1"/>
  <c r="I172" i="2" s="1"/>
  <c r="H131" i="2"/>
  <c r="I131" i="2" s="1" a="1"/>
  <c r="I131" i="2" s="1"/>
  <c r="G97" i="2"/>
  <c r="G42" i="2"/>
  <c r="G144" i="2"/>
  <c r="G123" i="2"/>
  <c r="H168" i="2"/>
  <c r="I168" i="2" s="1" a="1"/>
  <c r="I168" i="2" s="1"/>
  <c r="G156" i="2"/>
  <c r="G74" i="2"/>
  <c r="H79" i="2"/>
  <c r="I79" i="2" s="1" a="1"/>
  <c r="I79" i="2" s="1"/>
  <c r="G61" i="2"/>
  <c r="G142" i="2"/>
  <c r="H54" i="2"/>
  <c r="I54" i="2" s="1" a="1"/>
  <c r="I54" i="2" s="1"/>
  <c r="H207" i="2"/>
  <c r="I207" i="2" s="1" a="1"/>
  <c r="I207" i="2" s="1"/>
  <c r="G189" i="2"/>
  <c r="G79" i="2"/>
  <c r="H16" i="2"/>
  <c r="I16" i="2" s="1" a="1"/>
  <c r="I16" i="2" s="1"/>
  <c r="G95" i="2"/>
  <c r="H92" i="2"/>
  <c r="I92" i="2" s="1" a="1"/>
  <c r="I92" i="2" s="1"/>
  <c r="H147" i="2"/>
  <c r="I147" i="2" s="1" a="1"/>
  <c r="I147" i="2" s="1"/>
  <c r="G77" i="2"/>
  <c r="G163" i="2"/>
  <c r="H210" i="2"/>
  <c r="I210" i="2" s="1" a="1"/>
  <c r="I210" i="2" s="1"/>
  <c r="G59" i="2"/>
  <c r="H55" i="2"/>
  <c r="I55" i="2" s="1" a="1"/>
  <c r="I55" i="2" s="1"/>
  <c r="H186" i="2"/>
  <c r="I186" i="2" s="1" a="1"/>
  <c r="I186" i="2" s="1"/>
  <c r="G21" i="2"/>
  <c r="G211" i="2"/>
  <c r="H26" i="2"/>
  <c r="I26" i="2" s="1" a="1"/>
  <c r="I26" i="2" s="1"/>
  <c r="G52" i="2"/>
  <c r="G5" i="2"/>
  <c r="G69" i="2"/>
  <c r="H123" i="2"/>
  <c r="I123" i="2" s="1" a="1"/>
  <c r="I123" i="2" s="1"/>
  <c r="G73" i="2"/>
  <c r="G128" i="2"/>
  <c r="G11" i="2"/>
  <c r="G122" i="2"/>
  <c r="G199" i="2"/>
  <c r="H44" i="2"/>
  <c r="I44" i="2" s="1" a="1"/>
  <c r="I44" i="2" s="1"/>
  <c r="H51" i="2"/>
  <c r="I51" i="2" s="1" a="1"/>
  <c r="I51" i="2" s="1"/>
  <c r="G200" i="2"/>
  <c r="H90" i="2"/>
  <c r="I90" i="2" s="1" a="1"/>
  <c r="I90" i="2" s="1"/>
  <c r="H185" i="2"/>
  <c r="I185" i="2" s="1" a="1"/>
  <c r="I185" i="2" s="1"/>
  <c r="G133" i="2"/>
  <c r="H187" i="2"/>
  <c r="I187" i="2" s="1" a="1"/>
  <c r="I187" i="2" s="1"/>
  <c r="G137" i="2"/>
  <c r="H200" i="2"/>
  <c r="I200" i="2" s="1" a="1"/>
  <c r="I200" i="2" s="1"/>
  <c r="H58" i="2"/>
  <c r="I58" i="2" s="1" a="1"/>
  <c r="I58" i="2" s="1"/>
  <c r="G16" i="2"/>
  <c r="H76" i="2"/>
  <c r="I76" i="2" s="1" a="1"/>
  <c r="I76" i="2" s="1"/>
  <c r="G104" i="2"/>
  <c r="H71" i="2"/>
  <c r="I71" i="2" s="1" a="1"/>
  <c r="I71" i="2" s="1"/>
  <c r="H138" i="2"/>
  <c r="I138" i="2" s="1" a="1"/>
  <c r="I138" i="2" s="1"/>
  <c r="H193" i="2"/>
  <c r="I193" i="2" s="1" a="1"/>
  <c r="I193" i="2" s="1"/>
  <c r="H63" i="2"/>
  <c r="I63" i="2" s="1" a="1"/>
  <c r="I63" i="2" s="1"/>
  <c r="G204" i="2"/>
  <c r="G90" i="2"/>
  <c r="G71" i="2"/>
  <c r="H52" i="2"/>
  <c r="I52" i="2" s="1" a="1"/>
  <c r="I52" i="2" s="1"/>
  <c r="G72" i="2"/>
  <c r="H132" i="2"/>
  <c r="I132" i="2" s="1" a="1"/>
  <c r="I132" i="2" s="1"/>
  <c r="H74" i="2"/>
  <c r="I74" i="2" s="1" a="1"/>
  <c r="I74" i="2" s="1"/>
  <c r="G168" i="2"/>
  <c r="H199" i="2"/>
  <c r="I199" i="2" s="1" a="1"/>
  <c r="I199" i="2" s="1"/>
  <c r="H121" i="2"/>
  <c r="I121" i="2" s="1" a="1"/>
  <c r="I121" i="2" s="1"/>
  <c r="G146" i="2"/>
  <c r="G167" i="2"/>
  <c r="H202" i="2"/>
  <c r="I202" i="2" s="1" a="1"/>
  <c r="I202" i="2" s="1"/>
  <c r="G4" i="2"/>
  <c r="G53" i="2"/>
  <c r="H75" i="2"/>
  <c r="I75" i="2" s="1" a="1"/>
  <c r="I75" i="2" s="1"/>
  <c r="G60" i="2"/>
  <c r="H104" i="2"/>
  <c r="I104" i="2" s="1" a="1"/>
  <c r="I104" i="2" s="1"/>
  <c r="H115" i="2"/>
  <c r="I115" i="2" s="1" a="1"/>
  <c r="I115" i="2" s="1"/>
  <c r="H129" i="2"/>
  <c r="I129" i="2" s="1" a="1"/>
  <c r="I129" i="2" s="1"/>
  <c r="G209" i="2"/>
  <c r="H180" i="2"/>
  <c r="I180" i="2" s="1" a="1"/>
  <c r="I180" i="2" s="1"/>
  <c r="G155" i="2"/>
  <c r="H23" i="2"/>
  <c r="I23" i="2" s="1" a="1"/>
  <c r="I23" i="2" s="1"/>
  <c r="H152" i="2"/>
  <c r="I152" i="2" s="1" a="1"/>
  <c r="I152" i="2" s="1"/>
  <c r="G23" i="2"/>
  <c r="H93" i="2"/>
  <c r="I93" i="2" s="1" a="1"/>
  <c r="I93" i="2" s="1"/>
  <c r="H57" i="2"/>
  <c r="I57" i="2" s="1" a="1"/>
  <c r="I57" i="2" s="1"/>
  <c r="G85" i="2"/>
  <c r="H110" i="2"/>
  <c r="I110" i="2" s="1" a="1"/>
  <c r="I110" i="2" s="1"/>
  <c r="H128" i="2"/>
  <c r="I128" i="2" s="1" a="1"/>
  <c r="I128" i="2" s="1"/>
  <c r="G40" i="2"/>
  <c r="H21" i="2"/>
  <c r="I21" i="2" s="1" a="1"/>
  <c r="I21" i="2" s="1"/>
  <c r="G151" i="2"/>
  <c r="H148" i="2"/>
  <c r="I148" i="2" s="1" a="1"/>
  <c r="I148" i="2" s="1"/>
  <c r="G198" i="2"/>
  <c r="G131" i="2"/>
  <c r="H109" i="2"/>
  <c r="I109" i="2" s="1" a="1"/>
  <c r="I109" i="2" s="1"/>
  <c r="G94" i="2"/>
  <c r="H146" i="2"/>
  <c r="I146" i="2" s="1" a="1"/>
  <c r="I146" i="2" s="1"/>
  <c r="G31" i="2"/>
  <c r="G158" i="2"/>
  <c r="G3" i="2"/>
  <c r="H179" i="2"/>
  <c r="I179" i="2" s="1" a="1"/>
  <c r="I179" i="2" s="1"/>
  <c r="G165" i="2"/>
  <c r="H46" i="2"/>
  <c r="I46" i="2" s="1" a="1"/>
  <c r="I46" i="2" s="1"/>
  <c r="G169" i="2"/>
  <c r="G115" i="2"/>
  <c r="G89" i="2"/>
  <c r="H60" i="2"/>
  <c r="I60" i="2" s="1" a="1"/>
  <c r="I60" i="2" s="1"/>
  <c r="H173" i="2"/>
  <c r="I173" i="2" s="1" a="1"/>
  <c r="I173" i="2" s="1"/>
  <c r="H137" i="2"/>
  <c r="I137" i="2" s="1" a="1"/>
  <c r="I137" i="2" s="1"/>
  <c r="G20" i="2"/>
  <c r="H12" i="2"/>
  <c r="I12" i="2" s="1" a="1"/>
  <c r="I12" i="2" s="1"/>
  <c r="H154" i="2"/>
  <c r="I154" i="2" s="1" a="1"/>
  <c r="I154" i="2" s="1"/>
  <c r="G7" i="2"/>
  <c r="H17" i="2"/>
  <c r="I17" i="2" s="1" a="1"/>
  <c r="I17" i="2" s="1"/>
  <c r="H191" i="2"/>
  <c r="I191" i="2" s="1" a="1"/>
  <c r="I191" i="2" s="1"/>
  <c r="H149" i="2"/>
  <c r="I149" i="2" s="1" a="1"/>
  <c r="I149" i="2" s="1"/>
  <c r="G45" i="2"/>
  <c r="G126" i="2"/>
  <c r="H198" i="2"/>
  <c r="I198" i="2" s="1" a="1"/>
  <c r="I198" i="2" s="1"/>
  <c r="G38" i="2"/>
  <c r="G100" i="2"/>
  <c r="H126" i="2"/>
  <c r="I126" i="2" s="1" a="1"/>
  <c r="I126" i="2" s="1"/>
  <c r="H176" i="2"/>
  <c r="I176" i="2" s="1" a="1"/>
  <c r="I176" i="2" s="1"/>
  <c r="H105" i="2"/>
  <c r="I105" i="2" s="1" a="1"/>
  <c r="I105" i="2" s="1"/>
  <c r="H192" i="2"/>
  <c r="I192" i="2" s="1" a="1"/>
  <c r="I192" i="2" s="1"/>
  <c r="G101" i="2"/>
  <c r="H155" i="2"/>
  <c r="I155" i="2" s="1" a="1"/>
  <c r="I155" i="2" s="1"/>
  <c r="G105" i="2"/>
  <c r="H62" i="2"/>
  <c r="I62" i="2" s="1" a="1"/>
  <c r="I62" i="2" s="1"/>
  <c r="H88" i="2"/>
  <c r="I88" i="2" s="1" a="1"/>
  <c r="I88" i="2" s="1"/>
  <c r="G181" i="2"/>
  <c r="H203" i="2"/>
  <c r="I203" i="2" s="1" a="1"/>
  <c r="I203" i="2" s="1"/>
  <c r="H164" i="2"/>
  <c r="I164" i="2" s="1" a="1"/>
  <c r="I164" i="2" s="1"/>
  <c r="G145" i="2"/>
  <c r="G183" i="2"/>
  <c r="G12" i="2"/>
  <c r="G186" i="2"/>
  <c r="H153" i="2"/>
  <c r="I153" i="2" s="1" a="1"/>
  <c r="I153" i="2" s="1"/>
  <c r="H10" i="2"/>
  <c r="I10" i="2" s="1" a="1"/>
  <c r="I10" i="2" s="1"/>
  <c r="G149" i="2"/>
  <c r="H171" i="2"/>
  <c r="I171" i="2" s="1" a="1"/>
  <c r="I171" i="2" s="1"/>
  <c r="H84" i="2"/>
  <c r="I84" i="2" s="1" a="1"/>
  <c r="I84" i="2" s="1"/>
  <c r="G68" i="2"/>
  <c r="H94" i="2"/>
  <c r="I94" i="2" s="1" a="1"/>
  <c r="I94" i="2" s="1"/>
  <c r="G136" i="2"/>
  <c r="H135" i="2"/>
  <c r="I135" i="2" s="1" a="1"/>
  <c r="I135" i="2" s="1"/>
  <c r="G148" i="2"/>
  <c r="H206" i="2"/>
  <c r="I206" i="2" s="1" a="1"/>
  <c r="I206" i="2" s="1"/>
  <c r="G152" i="2"/>
  <c r="G140" i="2"/>
  <c r="H14" i="2"/>
  <c r="I14" i="2" s="1" a="1"/>
  <c r="I14" i="2" s="1"/>
  <c r="G190" i="2"/>
  <c r="H65" i="2"/>
  <c r="I65" i="2" s="1" a="1"/>
  <c r="I65" i="2" s="1"/>
  <c r="G187" i="2"/>
  <c r="H8" i="2"/>
  <c r="I8" i="2" s="1" a="1"/>
  <c r="I8" i="2" s="1"/>
  <c r="H211" i="2"/>
  <c r="I211" i="2" s="1" a="1"/>
  <c r="I211" i="2" s="1"/>
  <c r="G121" i="2"/>
  <c r="H188" i="2"/>
  <c r="I188" i="2" s="1" a="1"/>
  <c r="I188" i="2" s="1"/>
  <c r="H205" i="2"/>
  <c r="I205" i="2" s="1" a="1"/>
  <c r="I205" i="2" s="1"/>
  <c r="G50" i="2"/>
  <c r="G43" i="2"/>
  <c r="G54" i="2"/>
  <c r="G180" i="2"/>
  <c r="H61" i="2"/>
  <c r="I61" i="2" s="1" a="1"/>
  <c r="I61" i="2" s="1"/>
  <c r="G184" i="2"/>
  <c r="H119" i="2"/>
  <c r="I119" i="2" s="1" a="1"/>
  <c r="I119" i="2" s="1"/>
  <c r="G14" i="2"/>
  <c r="H170" i="2"/>
  <c r="I170" i="2" s="1" a="1"/>
  <c r="I170" i="2" s="1"/>
  <c r="H73" i="2"/>
  <c r="I73" i="2" s="1" a="1"/>
  <c r="I73" i="2" s="1"/>
  <c r="G66" i="2"/>
  <c r="G107" i="2"/>
  <c r="G109" i="2"/>
  <c r="H11" i="2"/>
  <c r="I11" i="2" s="1" a="1"/>
  <c r="I11" i="2" s="1"/>
  <c r="H166" i="2"/>
  <c r="I166" i="2" s="1" a="1"/>
  <c r="I166" i="2" s="1"/>
  <c r="G173" i="2"/>
  <c r="G81" i="2"/>
  <c r="G29" i="2"/>
  <c r="H19" i="2"/>
  <c r="I19" i="2" s="1" a="1"/>
  <c r="I19" i="2" s="1"/>
  <c r="H169" i="2"/>
  <c r="I169" i="2" s="1" a="1"/>
  <c r="I169" i="2" s="1"/>
  <c r="G18" i="2"/>
  <c r="H183" i="2"/>
  <c r="I183" i="2" s="1" a="1"/>
  <c r="I183" i="2" s="1"/>
  <c r="G27" i="2"/>
  <c r="G130" i="2"/>
  <c r="G103" i="2"/>
  <c r="G83" i="2"/>
  <c r="G2" i="2"/>
  <c r="G70" i="2"/>
  <c r="G132" i="2"/>
  <c r="H158" i="2"/>
  <c r="I158" i="2" s="1" a="1"/>
  <c r="I158" i="2" s="1"/>
  <c r="G154" i="2"/>
  <c r="G96" i="2"/>
  <c r="H159" i="2"/>
  <c r="I159" i="2" s="1" a="1"/>
  <c r="I159" i="2" s="1"/>
  <c r="H117" i="2"/>
  <c r="I117" i="2" s="1" a="1"/>
  <c r="I117" i="2" s="1"/>
  <c r="G141" i="2"/>
  <c r="H6" i="2"/>
  <c r="I6" i="2" s="1" a="1"/>
  <c r="I6" i="2" s="1"/>
  <c r="H103" i="2"/>
  <c r="I103" i="2" s="1" a="1"/>
  <c r="I103" i="2" s="1"/>
  <c r="G17" i="2"/>
  <c r="G147" i="2"/>
  <c r="G134" i="2"/>
  <c r="G196" i="2"/>
  <c r="H45" i="2"/>
  <c r="I45" i="2" s="1" a="1"/>
  <c r="I45" i="2" s="1"/>
  <c r="H48" i="2"/>
  <c r="I48" i="2" s="1" a="1"/>
  <c r="I48" i="2" s="1"/>
  <c r="H41" i="2"/>
  <c r="I41" i="2" s="1" a="1"/>
  <c r="I41" i="2" s="1"/>
  <c r="H64" i="2"/>
  <c r="I64" i="2" s="1" a="1"/>
  <c r="I64" i="2" s="1"/>
  <c r="H72" i="2"/>
  <c r="I72" i="2" s="1" a="1"/>
  <c r="I72" i="2" s="1"/>
  <c r="H157" i="2"/>
  <c r="I157" i="2" s="1" a="1"/>
  <c r="I157" i="2" s="1"/>
  <c r="H5" i="2"/>
  <c r="I5" i="2" s="1" a="1"/>
  <c r="I5" i="2" s="1"/>
  <c r="H95" i="2"/>
  <c r="I95" i="2" s="1" a="1"/>
  <c r="I95" i="2" s="1"/>
  <c r="H53" i="2"/>
  <c r="I53" i="2" s="1" a="1"/>
  <c r="I53" i="2" s="1"/>
  <c r="H161" i="2"/>
  <c r="I161" i="2" s="1" a="1"/>
  <c r="I161" i="2" s="1"/>
  <c r="G64" i="2"/>
  <c r="H127" i="2"/>
  <c r="I127" i="2" s="1" a="1"/>
  <c r="I127" i="2" s="1"/>
  <c r="H85" i="2"/>
  <c r="I85" i="2" s="1" a="1"/>
  <c r="I85" i="2" s="1"/>
  <c r="G67" i="2"/>
  <c r="H125" i="2"/>
  <c r="I125" i="2" s="1" a="1"/>
  <c r="I125" i="2" s="1"/>
  <c r="H112" i="2"/>
  <c r="I112" i="2" s="1" a="1"/>
  <c r="I112" i="2" s="1"/>
  <c r="H124" i="2"/>
  <c r="I124" i="2" s="1" a="1"/>
  <c r="I124" i="2" s="1"/>
  <c r="H39" i="2"/>
  <c r="I39" i="2" s="1" a="1"/>
  <c r="I39" i="2" s="1"/>
  <c r="G143" i="2"/>
  <c r="H32" i="2"/>
  <c r="I32" i="2" s="1" a="1"/>
  <c r="I32" i="2" s="1"/>
  <c r="H9" i="2"/>
  <c r="I9" i="2" s="1" a="1"/>
  <c r="I9" i="2" s="1"/>
  <c r="H40" i="2"/>
  <c r="I40" i="2" s="1" a="1"/>
  <c r="I40" i="2" s="1"/>
  <c r="G32" i="2"/>
  <c r="H140" i="2"/>
  <c r="I140" i="2" s="1" a="1"/>
  <c r="I140" i="2" s="1"/>
  <c r="H25" i="2"/>
  <c r="I25" i="2" s="1" a="1"/>
  <c r="I25" i="2" s="1"/>
  <c r="H13" i="2"/>
  <c r="I13" i="2" s="1" a="1"/>
  <c r="I13" i="2" s="1"/>
  <c r="H102" i="2"/>
  <c r="I102" i="2" s="1" a="1"/>
  <c r="I102" i="2" s="1"/>
  <c r="G205" i="2"/>
  <c r="G25" i="2"/>
  <c r="G172" i="2"/>
  <c r="G58" i="2"/>
  <c r="H106" i="2"/>
  <c r="I106" i="2" s="1" a="1"/>
  <c r="I106" i="2" s="1"/>
  <c r="G162" i="2"/>
  <c r="H43" i="2"/>
  <c r="I43" i="2" s="1" a="1"/>
  <c r="I43" i="2" s="1"/>
  <c r="H42" i="2"/>
  <c r="I42" i="2" s="1" a="1"/>
  <c r="I42" i="2" s="1"/>
  <c r="H4" i="2"/>
  <c r="I4" i="2" s="1" a="1"/>
  <c r="I4" i="2" s="1"/>
  <c r="G56" i="2"/>
  <c r="G197" i="2"/>
  <c r="H78" i="2"/>
  <c r="I78" i="2" s="1" a="1"/>
  <c r="I78" i="2" s="1"/>
  <c r="G201" i="2"/>
  <c r="H178" i="2"/>
  <c r="I178" i="2" s="1" a="1"/>
  <c r="I178" i="2" s="1"/>
  <c r="H144" i="2"/>
  <c r="I144" i="2" s="1" a="1"/>
  <c r="I144" i="2" s="1"/>
  <c r="G62" i="2"/>
  <c r="H114" i="2"/>
  <c r="I114" i="2" s="1" a="1"/>
  <c r="I114" i="2" s="1"/>
  <c r="G47" i="2"/>
  <c r="G92" i="2"/>
  <c r="G179" i="2"/>
  <c r="G166" i="2"/>
  <c r="H34" i="2"/>
  <c r="I34" i="2" s="1" a="1"/>
  <c r="I34" i="2" s="1"/>
  <c r="H77" i="2"/>
  <c r="I77" i="2" s="1" a="1"/>
  <c r="I77" i="2" s="1"/>
  <c r="G84" i="2"/>
  <c r="H142" i="2"/>
  <c r="I142" i="2" s="1" a="1"/>
  <c r="I142" i="2" s="1"/>
  <c r="G88" i="2"/>
  <c r="G127" i="2"/>
  <c r="G98" i="2"/>
  <c r="H87" i="2"/>
  <c r="I87" i="2" s="1" a="1"/>
  <c r="I87" i="2" s="1"/>
  <c r="H167" i="2"/>
  <c r="I167" i="2" s="1" a="1"/>
  <c r="I167" i="2" s="1"/>
  <c r="G91" i="2"/>
  <c r="H50" i="2"/>
  <c r="I50" i="2" s="1" a="1"/>
  <c r="I50" i="2" s="1"/>
  <c r="H181" i="2"/>
  <c r="I181" i="2" s="1" a="1"/>
  <c r="I181" i="2" s="1"/>
  <c r="G139" i="2"/>
  <c r="H197" i="2"/>
  <c r="I197" i="2" s="1" a="1"/>
  <c r="I197" i="2" s="1"/>
  <c r="H82" i="2"/>
  <c r="I82" i="2" s="1" a="1"/>
  <c r="I82" i="2" s="1"/>
  <c r="H7" i="2"/>
  <c r="I7" i="2" s="1" a="1"/>
  <c r="I7" i="2" s="1"/>
  <c r="G210" i="2"/>
  <c r="H91" i="2"/>
  <c r="I91" i="2" s="1" a="1"/>
  <c r="I91" i="2" s="1"/>
  <c r="G41" i="2"/>
  <c r="H68" i="2"/>
  <c r="I68" i="2" s="1" a="1"/>
  <c r="I68" i="2" s="1"/>
  <c r="H122" i="2"/>
  <c r="I122" i="2" s="1" a="1"/>
  <c r="I122" i="2" s="1"/>
  <c r="G87" i="2"/>
  <c r="H204" i="2"/>
  <c r="I204" i="2" s="1" a="1"/>
  <c r="I204" i="2" s="1"/>
  <c r="G102" i="2"/>
  <c r="G164" i="2"/>
  <c r="H190" i="2"/>
  <c r="I190" i="2" s="1" a="1"/>
  <c r="I190" i="2" s="1"/>
  <c r="G114" i="2"/>
  <c r="H36" i="2"/>
  <c r="I36" i="2" s="1" a="1"/>
  <c r="I36" i="2" s="1"/>
  <c r="G118" i="2"/>
  <c r="G177" i="2"/>
  <c r="H83" i="2"/>
  <c r="I83" i="2" s="1" a="1"/>
  <c r="I83" i="2" s="1"/>
  <c r="H70" i="2"/>
  <c r="I70" i="2" s="1" a="1"/>
  <c r="I70" i="2" s="1"/>
  <c r="G37" i="2"/>
  <c r="G160" i="2"/>
  <c r="H120" i="2"/>
  <c r="I120" i="2" s="1" a="1"/>
  <c r="I120" i="2" s="1"/>
  <c r="G82" i="2"/>
  <c r="G171" i="2"/>
  <c r="G86" i="2"/>
  <c r="G178" i="2"/>
  <c r="H59" i="2"/>
  <c r="I59" i="2" s="1" a="1"/>
  <c r="I59" i="2" s="1"/>
  <c r="G182" i="2"/>
  <c r="G30" i="2"/>
  <c r="H189" i="2"/>
  <c r="I189" i="2" s="1" a="1"/>
  <c r="I189" i="2" s="1"/>
  <c r="G150" i="2"/>
  <c r="G153" i="2"/>
  <c r="H22" i="2"/>
  <c r="I22" i="2" s="1" a="1"/>
  <c r="I22" i="2" s="1"/>
  <c r="H196" i="2"/>
  <c r="I196" i="2" s="1" a="1"/>
  <c r="I196" i="2" s="1"/>
  <c r="G49" i="2"/>
  <c r="H97" i="2"/>
  <c r="I97" i="2" s="1" a="1"/>
  <c r="I97" i="2" s="1"/>
  <c r="G175" i="2"/>
  <c r="G113" i="2"/>
  <c r="G55" i="2"/>
  <c r="H134" i="2"/>
  <c r="I134" i="2" s="1" a="1"/>
  <c r="I134" i="2" s="1"/>
  <c r="G116" i="2"/>
  <c r="H174" i="2"/>
  <c r="I174" i="2" s="1" a="1"/>
  <c r="I174" i="2" s="1"/>
  <c r="G120" i="2"/>
  <c r="H89" i="2"/>
  <c r="I89" i="2" s="1" a="1"/>
  <c r="I89" i="2" s="1"/>
  <c r="G159" i="2"/>
  <c r="G117" i="2"/>
  <c r="H139" i="2"/>
  <c r="I139" i="2" s="1" a="1"/>
  <c r="I139" i="2" s="1"/>
  <c r="G185" i="2"/>
  <c r="H136" i="2"/>
  <c r="I136" i="2" s="1" a="1"/>
  <c r="I136" i="2" s="1"/>
  <c r="H151" i="2"/>
  <c r="I151" i="2" s="1" a="1"/>
  <c r="I151" i="2" s="1"/>
  <c r="G57" i="2"/>
  <c r="H141" i="2"/>
  <c r="I141" i="2" s="1" a="1"/>
  <c r="I141" i="2" s="1"/>
  <c r="H28" i="2"/>
  <c r="I28" i="2" s="1" a="1"/>
  <c r="I28" i="2" s="1"/>
  <c r="G39" i="2"/>
  <c r="H107" i="2"/>
  <c r="I107" i="2" s="1" a="1"/>
  <c r="I107" i="2" s="1"/>
  <c r="G207" i="2"/>
  <c r="H15" i="2"/>
  <c r="I15" i="2" s="1" a="1"/>
  <c r="I15" i="2" s="1"/>
  <c r="H96" i="2"/>
  <c r="I96" i="2" s="1" a="1"/>
  <c r="I96" i="2" s="1"/>
  <c r="G63" i="2"/>
  <c r="G26" i="2"/>
  <c r="G19" i="2"/>
  <c r="G6" i="2"/>
  <c r="H108" i="2"/>
  <c r="I108" i="2" s="1" a="1"/>
  <c r="I108" i="2" s="1"/>
  <c r="H31" i="2"/>
  <c r="I31" i="2" s="1" a="1"/>
  <c r="I31" i="2" s="1"/>
  <c r="H24" i="2"/>
  <c r="I24" i="2" s="1" a="1"/>
  <c r="I24" i="2" s="1"/>
  <c r="G51" i="2"/>
  <c r="G10" i="2"/>
  <c r="H160" i="2"/>
  <c r="I160" i="2" s="1" a="1"/>
  <c r="I160" i="2" s="1"/>
  <c r="H208" i="19"/>
  <c r="I208" i="19" s="1" a="1"/>
  <c r="I208" i="19" s="1"/>
  <c r="G105" i="19"/>
  <c r="H56" i="19"/>
  <c r="I56" i="19" s="1" a="1"/>
  <c r="I56" i="19" s="1"/>
  <c r="H81" i="19"/>
  <c r="I81" i="19" s="1" a="1"/>
  <c r="I81" i="19" s="1"/>
  <c r="H104" i="19"/>
  <c r="I104" i="19" s="1" a="1"/>
  <c r="I104" i="19" s="1"/>
  <c r="H82" i="19"/>
  <c r="I82" i="19" s="1" a="1"/>
  <c r="I82" i="19" s="1"/>
  <c r="H96" i="19"/>
  <c r="I96" i="19" s="1" a="1"/>
  <c r="I96" i="19" s="1"/>
  <c r="G91" i="19"/>
  <c r="G4" i="19"/>
  <c r="G41" i="19"/>
  <c r="G34" i="19"/>
  <c r="G136" i="19"/>
  <c r="H131" i="19"/>
  <c r="I131" i="19" s="1" a="1"/>
  <c r="I131" i="19" s="1"/>
  <c r="H12" i="19"/>
  <c r="I12" i="19" s="1" a="1"/>
  <c r="I12" i="19" s="1"/>
  <c r="G18" i="19"/>
  <c r="H146" i="19"/>
  <c r="I146" i="19" s="1" a="1"/>
  <c r="I146" i="19" s="1"/>
  <c r="G81" i="19"/>
  <c r="G22" i="19"/>
  <c r="H176" i="19"/>
  <c r="I176" i="19" s="1" a="1"/>
  <c r="I176" i="19" s="1"/>
  <c r="G20" i="19"/>
  <c r="G138" i="19"/>
  <c r="G26" i="19"/>
  <c r="G160" i="19"/>
  <c r="H139" i="19"/>
  <c r="I139" i="19" s="1" a="1"/>
  <c r="I139" i="19" s="1"/>
  <c r="G90" i="19"/>
  <c r="G137" i="19"/>
  <c r="G89" i="19"/>
  <c r="G15" i="19"/>
  <c r="H115" i="19"/>
  <c r="I115" i="19" s="1" a="1"/>
  <c r="I115" i="19" s="1"/>
  <c r="H57" i="19"/>
  <c r="I57" i="19" s="1" a="1"/>
  <c r="I57" i="19" s="1"/>
  <c r="H84" i="19"/>
  <c r="I84" i="19" s="1" a="1"/>
  <c r="I84" i="19" s="1"/>
  <c r="G197" i="19"/>
  <c r="G115" i="19"/>
  <c r="G45" i="19"/>
  <c r="H37" i="19"/>
  <c r="I37" i="19" s="1" a="1"/>
  <c r="I37" i="19" s="1"/>
  <c r="G114" i="19"/>
  <c r="G118" i="19"/>
  <c r="G162" i="19"/>
  <c r="G204" i="19"/>
  <c r="H133" i="19"/>
  <c r="I133" i="19" s="1" a="1"/>
  <c r="I133" i="19" s="1"/>
  <c r="G59" i="19"/>
  <c r="H126" i="19"/>
  <c r="I126" i="19" s="1" a="1"/>
  <c r="I126" i="19" s="1"/>
  <c r="H209" i="19"/>
  <c r="I209" i="19" s="1" a="1"/>
  <c r="I209" i="19" s="1"/>
  <c r="G9" i="19"/>
  <c r="H85" i="19"/>
  <c r="I85" i="19" s="1" a="1"/>
  <c r="I85" i="19" s="1"/>
  <c r="H49" i="19"/>
  <c r="I49" i="19" s="1" a="1"/>
  <c r="I49" i="19" s="1"/>
  <c r="G209" i="19"/>
  <c r="H40" i="19"/>
  <c r="I40" i="19" s="1" a="1"/>
  <c r="I40" i="19" s="1"/>
  <c r="G178" i="19"/>
  <c r="G182" i="19"/>
  <c r="G98" i="19"/>
  <c r="G140" i="19"/>
  <c r="G93" i="19"/>
  <c r="H75" i="19"/>
  <c r="I75" i="19" s="1" a="1"/>
  <c r="I75" i="19" s="1"/>
  <c r="G129" i="19"/>
  <c r="H211" i="19"/>
  <c r="I211" i="19" s="1" a="1"/>
  <c r="I211" i="19" s="1"/>
  <c r="G104" i="19"/>
  <c r="G187" i="19"/>
  <c r="G126" i="19"/>
  <c r="G185" i="19"/>
  <c r="H97" i="19"/>
  <c r="I97" i="19" s="1" a="1"/>
  <c r="I97" i="19" s="1"/>
  <c r="G208" i="19"/>
  <c r="H17" i="19"/>
  <c r="I17" i="19" s="1" a="1"/>
  <c r="I17" i="19" s="1"/>
  <c r="G65" i="19"/>
  <c r="G49" i="19"/>
  <c r="H203" i="19"/>
  <c r="I203" i="19" s="1" a="1"/>
  <c r="I203" i="19" s="1"/>
  <c r="G207" i="19"/>
  <c r="H116" i="19"/>
  <c r="I116" i="19" s="1" a="1"/>
  <c r="I116" i="19" s="1"/>
  <c r="G196" i="19"/>
  <c r="H159" i="19"/>
  <c r="I159" i="19" s="1" a="1"/>
  <c r="I159" i="19" s="1"/>
  <c r="G8" i="19"/>
  <c r="H80" i="19"/>
  <c r="I80" i="19" s="1" a="1"/>
  <c r="I80" i="19" s="1"/>
  <c r="H196" i="19"/>
  <c r="I196" i="19" s="1" a="1"/>
  <c r="I196" i="19" s="1"/>
  <c r="G175" i="19"/>
  <c r="G33" i="19"/>
  <c r="G145" i="19"/>
  <c r="H2" i="19"/>
  <c r="H42" i="19"/>
  <c r="I42" i="19" s="1" a="1"/>
  <c r="I42" i="19" s="1"/>
  <c r="G134" i="19"/>
  <c r="G11" i="19"/>
  <c r="H105" i="19"/>
  <c r="I105" i="19" s="1" a="1"/>
  <c r="I105" i="19" s="1"/>
  <c r="H142" i="19"/>
  <c r="I142" i="19" s="1" a="1"/>
  <c r="I142" i="19" s="1"/>
  <c r="H46" i="19"/>
  <c r="I46" i="19" s="1" a="1"/>
  <c r="I46" i="19" s="1"/>
  <c r="G184" i="19"/>
  <c r="H9" i="19"/>
  <c r="H192" i="19"/>
  <c r="I192" i="19" s="1" a="1"/>
  <c r="I192" i="19" s="1"/>
  <c r="H4" i="19"/>
  <c r="H171" i="19"/>
  <c r="I171" i="19" s="1" a="1"/>
  <c r="I171" i="19" s="1"/>
  <c r="H99" i="19"/>
  <c r="I99" i="19" s="1" a="1"/>
  <c r="I99" i="19" s="1"/>
  <c r="G55" i="19"/>
  <c r="G24" i="19"/>
  <c r="G199" i="19"/>
  <c r="G128" i="19"/>
  <c r="H35" i="19"/>
  <c r="I35" i="19" s="1" a="1"/>
  <c r="I35" i="19" s="1"/>
  <c r="H188" i="19"/>
  <c r="I188" i="19" s="1" a="1"/>
  <c r="I188" i="19" s="1"/>
  <c r="H27" i="19"/>
  <c r="I27" i="19" s="1" a="1"/>
  <c r="I27" i="19" s="1"/>
  <c r="G30" i="19"/>
  <c r="G180" i="19"/>
  <c r="H111" i="19"/>
  <c r="I111" i="19" s="1" a="1"/>
  <c r="I111" i="19" s="1"/>
  <c r="H143" i="19"/>
  <c r="I143" i="19" s="1" a="1"/>
  <c r="I143" i="19" s="1"/>
  <c r="H178" i="19"/>
  <c r="I178" i="19" s="1" a="1"/>
  <c r="I178" i="19" s="1"/>
  <c r="G73" i="19"/>
  <c r="G61" i="19"/>
  <c r="H202" i="19"/>
  <c r="I202" i="19" s="1" a="1"/>
  <c r="I202" i="19" s="1"/>
  <c r="H138" i="19"/>
  <c r="I138" i="19" s="1" a="1"/>
  <c r="I138" i="19" s="1"/>
  <c r="G210" i="19"/>
  <c r="H206" i="19"/>
  <c r="I206" i="19" s="1" a="1"/>
  <c r="I206" i="19" s="1"/>
  <c r="G130" i="19"/>
  <c r="G172" i="19"/>
  <c r="H182" i="19"/>
  <c r="I182" i="19" s="1" a="1"/>
  <c r="I182" i="19" s="1"/>
  <c r="G53" i="19"/>
  <c r="G96" i="19"/>
  <c r="G113" i="19"/>
  <c r="G154" i="19"/>
  <c r="H32" i="19"/>
  <c r="I32" i="19" s="1" a="1"/>
  <c r="I32" i="19" s="1"/>
  <c r="H151" i="19"/>
  <c r="I151" i="19" s="1" a="1"/>
  <c r="I151" i="19" s="1"/>
  <c r="H147" i="19"/>
  <c r="I147" i="19" s="1" a="1"/>
  <c r="I147" i="19" s="1"/>
  <c r="G183" i="19"/>
  <c r="H60" i="19"/>
  <c r="I60" i="19" s="1" a="1"/>
  <c r="I60" i="19" s="1"/>
  <c r="H123" i="19"/>
  <c r="I123" i="19" s="1" a="1"/>
  <c r="I123" i="19" s="1"/>
  <c r="H113" i="19"/>
  <c r="I113" i="19" s="1" a="1"/>
  <c r="I113" i="19" s="1"/>
  <c r="G51" i="19"/>
  <c r="G50" i="19"/>
  <c r="H28" i="19"/>
  <c r="I28" i="19" s="1" a="1"/>
  <c r="I28" i="19" s="1"/>
  <c r="H181" i="19"/>
  <c r="I181" i="19" s="1" a="1"/>
  <c r="I181" i="19" s="1"/>
  <c r="H197" i="19"/>
  <c r="I197" i="19" s="1" a="1"/>
  <c r="I197" i="19" s="1"/>
  <c r="G205" i="19"/>
  <c r="G139" i="19"/>
  <c r="G173" i="19"/>
  <c r="G193" i="19"/>
  <c r="H54" i="19"/>
  <c r="I54" i="19" s="1" a="1"/>
  <c r="I54" i="19" s="1"/>
  <c r="G132" i="19"/>
  <c r="H70" i="19"/>
  <c r="I70" i="19" s="1" a="1"/>
  <c r="I70" i="19" s="1"/>
  <c r="G106" i="19"/>
  <c r="H91" i="19"/>
  <c r="I91" i="19" s="1" a="1"/>
  <c r="I91" i="19" s="1"/>
  <c r="G107" i="19"/>
  <c r="G78" i="19"/>
  <c r="H13" i="19"/>
  <c r="I13" i="19" s="1" a="1"/>
  <c r="I13" i="19" s="1"/>
  <c r="H201" i="19"/>
  <c r="I201" i="19" s="1" a="1"/>
  <c r="I201" i="19" s="1"/>
  <c r="G69" i="19"/>
  <c r="G125" i="19"/>
  <c r="G23" i="19"/>
  <c r="H125" i="19"/>
  <c r="I125" i="19" s="1" a="1"/>
  <c r="I125" i="19" s="1"/>
  <c r="G159" i="19"/>
  <c r="H193" i="19"/>
  <c r="I193" i="19" s="1" a="1"/>
  <c r="I193" i="19" s="1"/>
  <c r="G153" i="19"/>
  <c r="H185" i="19"/>
  <c r="I185" i="19" s="1" a="1"/>
  <c r="I185" i="19" s="1"/>
  <c r="H180" i="19"/>
  <c r="I180" i="19" s="1" a="1"/>
  <c r="I180" i="19" s="1"/>
  <c r="H44" i="19"/>
  <c r="I44" i="19" s="1" a="1"/>
  <c r="I44" i="19" s="1"/>
  <c r="G142" i="19"/>
  <c r="H20" i="19"/>
  <c r="I20" i="19" s="1" a="1"/>
  <c r="I20" i="19" s="1"/>
  <c r="G54" i="19"/>
  <c r="G7" i="19"/>
  <c r="G52" i="19"/>
  <c r="G202" i="19"/>
  <c r="H121" i="19"/>
  <c r="I121" i="19" s="1" a="1"/>
  <c r="I121" i="19" s="1"/>
  <c r="H205" i="19"/>
  <c r="I205" i="19" s="1" a="1"/>
  <c r="I205" i="19" s="1"/>
  <c r="G27" i="19"/>
  <c r="G99" i="19"/>
  <c r="H26" i="19"/>
  <c r="I26" i="19" s="1" a="1"/>
  <c r="I26" i="19" s="1"/>
  <c r="H169" i="19"/>
  <c r="I169" i="19" s="1" a="1"/>
  <c r="I169" i="19" s="1"/>
  <c r="G116" i="19"/>
  <c r="G206" i="19"/>
  <c r="G47" i="19"/>
  <c r="G133" i="19"/>
  <c r="H66" i="19"/>
  <c r="I66" i="19" s="1" a="1"/>
  <c r="I66" i="19" s="1"/>
  <c r="H165" i="19"/>
  <c r="I165" i="19" s="1" a="1"/>
  <c r="I165" i="19" s="1"/>
  <c r="H186" i="19"/>
  <c r="I186" i="19" s="1" a="1"/>
  <c r="I186" i="19" s="1"/>
  <c r="G124" i="19"/>
  <c r="H102" i="19"/>
  <c r="I102" i="19" s="1" a="1"/>
  <c r="I102" i="19" s="1"/>
  <c r="H118" i="19"/>
  <c r="I118" i="19" s="1" a="1"/>
  <c r="I118" i="19" s="1"/>
  <c r="G16" i="19"/>
  <c r="H110" i="19"/>
  <c r="I110" i="19" s="1" a="1"/>
  <c r="I110" i="19" s="1"/>
  <c r="H11" i="19"/>
  <c r="I11" i="19" s="1" a="1"/>
  <c r="I11" i="19" s="1"/>
  <c r="G177" i="19"/>
  <c r="H10" i="19"/>
  <c r="I10" i="19" s="1" a="1"/>
  <c r="I10" i="19" s="1"/>
  <c r="H106" i="19"/>
  <c r="I106" i="19" s="1" a="1"/>
  <c r="I106" i="19" s="1"/>
  <c r="H58" i="19"/>
  <c r="I58" i="19" s="1" a="1"/>
  <c r="I58" i="19" s="1"/>
  <c r="H158" i="19"/>
  <c r="I158" i="19" s="1" a="1"/>
  <c r="I158" i="19" s="1"/>
  <c r="H76" i="19"/>
  <c r="I76" i="19" s="1" a="1"/>
  <c r="I76" i="19" s="1"/>
  <c r="H179" i="19"/>
  <c r="I179" i="19" s="1" a="1"/>
  <c r="I179" i="19" s="1"/>
  <c r="G58" i="19"/>
  <c r="G192" i="19"/>
  <c r="H48" i="19"/>
  <c r="I48" i="19" s="1" a="1"/>
  <c r="I48" i="19" s="1"/>
  <c r="G122" i="19"/>
  <c r="H114" i="19"/>
  <c r="I114" i="19" s="1" a="1"/>
  <c r="I114" i="19" s="1"/>
  <c r="G101" i="19"/>
  <c r="H33" i="19"/>
  <c r="I33" i="19" s="1" a="1"/>
  <c r="I33" i="19" s="1"/>
  <c r="H36" i="19"/>
  <c r="I36" i="19" s="1" a="1"/>
  <c r="I36" i="19" s="1"/>
  <c r="H89" i="19"/>
  <c r="I89" i="19" s="1" a="1"/>
  <c r="I89" i="19" s="1"/>
  <c r="G123" i="19"/>
  <c r="G88" i="19"/>
  <c r="G158" i="19"/>
  <c r="H65" i="19"/>
  <c r="I65" i="19" s="1" a="1"/>
  <c r="I65" i="19" s="1"/>
  <c r="H83" i="19"/>
  <c r="I83" i="19" s="1" a="1"/>
  <c r="I83" i="19" s="1"/>
  <c r="G131" i="19"/>
  <c r="G147" i="19"/>
  <c r="H166" i="19"/>
  <c r="I166" i="19" s="1" a="1"/>
  <c r="I166" i="19" s="1"/>
  <c r="H100" i="19"/>
  <c r="I100" i="19" s="1" a="1"/>
  <c r="I100" i="19" s="1"/>
  <c r="G97" i="19"/>
  <c r="H19" i="19"/>
  <c r="I19" i="19" s="1" a="1"/>
  <c r="I19" i="19" s="1"/>
  <c r="H38" i="19"/>
  <c r="I38" i="19" s="1" a="1"/>
  <c r="I38" i="19" s="1"/>
  <c r="G167" i="19"/>
  <c r="G72" i="19"/>
  <c r="H148" i="19"/>
  <c r="I148" i="19" s="1" a="1"/>
  <c r="I148" i="19" s="1"/>
  <c r="G94" i="19"/>
  <c r="H39" i="19"/>
  <c r="I39" i="19" s="1" a="1"/>
  <c r="I39" i="19" s="1"/>
  <c r="G174" i="19"/>
  <c r="H107" i="19"/>
  <c r="I107" i="19" s="1" a="1"/>
  <c r="I107" i="19" s="1"/>
  <c r="H94" i="19"/>
  <c r="I94" i="19" s="1" a="1"/>
  <c r="I94" i="19" s="1"/>
  <c r="G38" i="19"/>
  <c r="H86" i="19"/>
  <c r="I86" i="19" s="1" a="1"/>
  <c r="I86" i="19" s="1"/>
  <c r="H3" i="19"/>
  <c r="G35" i="19"/>
  <c r="H92" i="19"/>
  <c r="I92" i="19" s="1" a="1"/>
  <c r="I92" i="19" s="1"/>
  <c r="H108" i="19"/>
  <c r="I108" i="19" s="1" a="1"/>
  <c r="I108" i="19" s="1"/>
  <c r="H156" i="19"/>
  <c r="I156" i="19" s="1" a="1"/>
  <c r="I156" i="19" s="1"/>
  <c r="G76" i="19"/>
  <c r="H168" i="19"/>
  <c r="I168" i="19" s="1" a="1"/>
  <c r="I168" i="19" s="1"/>
  <c r="H8" i="19"/>
  <c r="G161" i="19"/>
  <c r="H47" i="19"/>
  <c r="I47" i="19" s="1" a="1"/>
  <c r="I47" i="19" s="1"/>
  <c r="G186" i="19"/>
  <c r="H155" i="19"/>
  <c r="I155" i="19" s="1" a="1"/>
  <c r="I155" i="19" s="1"/>
  <c r="H190" i="19"/>
  <c r="I190" i="19" s="1" a="1"/>
  <c r="I190" i="19" s="1"/>
  <c r="G5" i="19"/>
  <c r="H140" i="19"/>
  <c r="I140" i="19" s="1" a="1"/>
  <c r="I140" i="19" s="1"/>
  <c r="G166" i="19"/>
  <c r="H112" i="19"/>
  <c r="I112" i="19" s="1" a="1"/>
  <c r="I112" i="19" s="1"/>
  <c r="G121" i="19"/>
  <c r="H210" i="19"/>
  <c r="I210" i="19" s="1" a="1"/>
  <c r="I210" i="19" s="1"/>
  <c r="H153" i="19"/>
  <c r="I153" i="19" s="1" a="1"/>
  <c r="I153" i="19" s="1"/>
  <c r="G203" i="19"/>
  <c r="G32" i="19"/>
  <c r="G44" i="19"/>
  <c r="H145" i="19"/>
  <c r="I145" i="19" s="1" a="1"/>
  <c r="I145" i="19" s="1"/>
  <c r="G42" i="19"/>
  <c r="G112" i="19"/>
  <c r="G13" i="19"/>
  <c r="H144" i="19"/>
  <c r="I144" i="19" s="1" a="1"/>
  <c r="I144" i="19" s="1"/>
  <c r="G181" i="19"/>
  <c r="G17" i="19"/>
  <c r="H134" i="19"/>
  <c r="I134" i="19" s="1" a="1"/>
  <c r="I134" i="19" s="1"/>
  <c r="G201" i="19"/>
  <c r="H167" i="19"/>
  <c r="I167" i="19" s="1" a="1"/>
  <c r="I167" i="19" s="1"/>
  <c r="H136" i="19"/>
  <c r="I136" i="19" s="1" a="1"/>
  <c r="I136" i="19" s="1"/>
  <c r="G67" i="19"/>
  <c r="G43" i="19"/>
  <c r="G194" i="19"/>
  <c r="G2" i="19"/>
  <c r="G70" i="19"/>
  <c r="H34" i="19"/>
  <c r="I34" i="19" s="1" a="1"/>
  <c r="I34" i="19" s="1"/>
  <c r="G14" i="19"/>
  <c r="H93" i="19"/>
  <c r="I93" i="19" s="1" a="1"/>
  <c r="I93" i="19" s="1"/>
  <c r="H88" i="19"/>
  <c r="I88" i="19" s="1" a="1"/>
  <c r="I88" i="19" s="1"/>
  <c r="G191" i="19"/>
  <c r="H194" i="19"/>
  <c r="I194" i="19" s="1" a="1"/>
  <c r="I194" i="19" s="1"/>
  <c r="H78" i="19"/>
  <c r="I78" i="19" s="1" a="1"/>
  <c r="I78" i="19" s="1"/>
  <c r="G188" i="19"/>
  <c r="H191" i="19"/>
  <c r="I191" i="19" s="1" a="1"/>
  <c r="I191" i="19" s="1"/>
  <c r="H69" i="19"/>
  <c r="I69" i="19" s="1" a="1"/>
  <c r="I69" i="19" s="1"/>
  <c r="G77" i="19"/>
  <c r="H199" i="19"/>
  <c r="I199" i="19" s="1" a="1"/>
  <c r="I199" i="19" s="1"/>
  <c r="G21" i="19"/>
  <c r="H22" i="19"/>
  <c r="I22" i="19" s="1" a="1"/>
  <c r="I22" i="19" s="1"/>
  <c r="H87" i="19"/>
  <c r="I87" i="19" s="1" a="1"/>
  <c r="I87" i="19" s="1"/>
  <c r="G171" i="19"/>
  <c r="H177" i="19"/>
  <c r="I177" i="19" s="1" a="1"/>
  <c r="I177" i="19" s="1"/>
  <c r="G170" i="19"/>
  <c r="H59" i="19"/>
  <c r="I59" i="19" s="1" a="1"/>
  <c r="I59" i="19" s="1"/>
  <c r="H157" i="19"/>
  <c r="I157" i="19" s="1" a="1"/>
  <c r="I157" i="19" s="1"/>
  <c r="G68" i="19"/>
  <c r="G60" i="19"/>
  <c r="H45" i="19"/>
  <c r="I45" i="19" s="1" a="1"/>
  <c r="I45" i="19" s="1"/>
  <c r="G29" i="19"/>
  <c r="G169" i="19"/>
  <c r="H31" i="19"/>
  <c r="I31" i="19" s="1" a="1"/>
  <c r="I31" i="19" s="1"/>
  <c r="H29" i="19"/>
  <c r="I29" i="19" s="1" a="1"/>
  <c r="I29" i="19" s="1"/>
  <c r="G165" i="19"/>
  <c r="G100" i="19"/>
  <c r="G40" i="19"/>
  <c r="G163" i="19"/>
  <c r="H16" i="19"/>
  <c r="I16" i="19" s="1" a="1"/>
  <c r="I16" i="19" s="1"/>
  <c r="H68" i="19"/>
  <c r="I68" i="19" s="1" a="1"/>
  <c r="I68" i="19" s="1"/>
  <c r="H90" i="19"/>
  <c r="I90" i="19" s="1" a="1"/>
  <c r="I90" i="19" s="1"/>
  <c r="G82" i="19"/>
  <c r="G86" i="19"/>
  <c r="H117" i="19"/>
  <c r="I117" i="19" s="1" a="1"/>
  <c r="I117" i="19" s="1"/>
  <c r="H189" i="19"/>
  <c r="I189" i="19" s="1" a="1"/>
  <c r="I189" i="19" s="1"/>
  <c r="G79" i="19"/>
  <c r="G211" i="19"/>
  <c r="H77" i="19"/>
  <c r="I77" i="19" s="1" a="1"/>
  <c r="I77" i="19" s="1"/>
  <c r="G164" i="19"/>
  <c r="H149" i="19"/>
  <c r="I149" i="19" s="1" a="1"/>
  <c r="I149" i="19" s="1"/>
  <c r="H130" i="19"/>
  <c r="I130" i="19" s="1" a="1"/>
  <c r="I130" i="19" s="1"/>
  <c r="H207" i="19"/>
  <c r="I207" i="19" s="1" a="1"/>
  <c r="I207" i="19" s="1"/>
  <c r="G148" i="19"/>
  <c r="H101" i="19"/>
  <c r="I101" i="19" s="1" a="1"/>
  <c r="I101" i="19" s="1"/>
  <c r="G102" i="19"/>
  <c r="H73" i="19"/>
  <c r="I73" i="19" s="1" a="1"/>
  <c r="I73" i="19" s="1"/>
  <c r="H23" i="19"/>
  <c r="I23" i="19" s="1" a="1"/>
  <c r="I23" i="19" s="1"/>
  <c r="H72" i="19"/>
  <c r="I72" i="19" s="1" a="1"/>
  <c r="I72" i="19" s="1"/>
  <c r="H95" i="19"/>
  <c r="I95" i="19" s="1" a="1"/>
  <c r="I95" i="19" s="1"/>
  <c r="G71" i="19"/>
  <c r="G155" i="19"/>
  <c r="H6" i="19"/>
  <c r="H198" i="19"/>
  <c r="I198" i="19" s="1" a="1"/>
  <c r="I198" i="19" s="1"/>
  <c r="H7" i="19"/>
  <c r="G119" i="19"/>
  <c r="G84" i="19"/>
  <c r="H53" i="19"/>
  <c r="I53" i="19" s="1" a="1"/>
  <c r="I53" i="19" s="1"/>
  <c r="G46" i="19"/>
  <c r="H132" i="19"/>
  <c r="I132" i="19" s="1" a="1"/>
  <c r="I132" i="19" s="1"/>
  <c r="G127" i="19"/>
  <c r="G56" i="19"/>
  <c r="H50" i="19"/>
  <c r="I50" i="19" s="1" a="1"/>
  <c r="I50" i="19" s="1"/>
  <c r="G117" i="19"/>
  <c r="G189" i="19"/>
  <c r="H172" i="19"/>
  <c r="I172" i="19" s="1" a="1"/>
  <c r="I172" i="19" s="1"/>
  <c r="H55" i="19"/>
  <c r="I55" i="19" s="1" a="1"/>
  <c r="I55" i="19" s="1"/>
  <c r="H137" i="19"/>
  <c r="I137" i="19" s="1" a="1"/>
  <c r="I137" i="19" s="1"/>
  <c r="H200" i="19"/>
  <c r="I200" i="19" s="1" a="1"/>
  <c r="I200" i="19" s="1"/>
  <c r="G74" i="19"/>
  <c r="H135" i="19"/>
  <c r="I135" i="19" s="1" a="1"/>
  <c r="I135" i="19" s="1"/>
  <c r="G146" i="19"/>
  <c r="G150" i="19"/>
  <c r="G195" i="19"/>
  <c r="G108" i="19"/>
  <c r="G28" i="19"/>
  <c r="G37" i="19"/>
  <c r="H67" i="19"/>
  <c r="I67" i="19" s="1" a="1"/>
  <c r="I67" i="19" s="1"/>
  <c r="H103" i="19"/>
  <c r="I103" i="19" s="1" a="1"/>
  <c r="I103" i="19" s="1"/>
  <c r="G200" i="19"/>
  <c r="G152" i="19"/>
  <c r="G62" i="19"/>
  <c r="H18" i="19"/>
  <c r="I18" i="19" s="1" a="1"/>
  <c r="I18" i="19" s="1"/>
  <c r="G6" i="19"/>
  <c r="H129" i="19"/>
  <c r="I129" i="19" s="1" a="1"/>
  <c r="I129" i="19" s="1"/>
  <c r="H43" i="19"/>
  <c r="I43" i="19" s="1" a="1"/>
  <c r="I43" i="19" s="1"/>
  <c r="H21" i="19"/>
  <c r="I21" i="19" s="1" a="1"/>
  <c r="I21" i="19" s="1"/>
  <c r="H162" i="19"/>
  <c r="I162" i="19" s="1" a="1"/>
  <c r="I162" i="19" s="1"/>
  <c r="G198" i="19"/>
  <c r="H160" i="19"/>
  <c r="I160" i="19" s="1" a="1"/>
  <c r="I160" i="19" s="1"/>
  <c r="G39" i="19"/>
  <c r="H195" i="19"/>
  <c r="I195" i="19" s="1" a="1"/>
  <c r="I195" i="19" s="1"/>
  <c r="H24" i="19"/>
  <c r="I24" i="19" s="1" a="1"/>
  <c r="I24" i="19" s="1"/>
  <c r="G135" i="19"/>
  <c r="H141" i="19"/>
  <c r="I141" i="19" s="1" a="1"/>
  <c r="I141" i="19" s="1"/>
  <c r="H25" i="19"/>
  <c r="I25" i="19" s="1" a="1"/>
  <c r="I25" i="19" s="1"/>
  <c r="H14" i="19"/>
  <c r="I14" i="19" s="1" a="1"/>
  <c r="I14" i="19" s="1"/>
  <c r="G25" i="19"/>
  <c r="H183" i="19"/>
  <c r="I183" i="19" s="1" a="1"/>
  <c r="I183" i="19" s="1"/>
  <c r="H119" i="19"/>
  <c r="I119" i="19" s="1" a="1"/>
  <c r="I119" i="19" s="1"/>
  <c r="H175" i="19"/>
  <c r="I175" i="19" s="1" a="1"/>
  <c r="I175" i="19" s="1"/>
  <c r="H41" i="19"/>
  <c r="I41" i="19" s="1" a="1"/>
  <c r="I41" i="19" s="1"/>
  <c r="H174" i="19"/>
  <c r="I174" i="19" s="1" a="1"/>
  <c r="I174" i="19" s="1"/>
  <c r="H74" i="19"/>
  <c r="I74" i="19" s="1" a="1"/>
  <c r="I74" i="19" s="1"/>
  <c r="H187" i="19"/>
  <c r="I187" i="19" s="1" a="1"/>
  <c r="I187" i="19" s="1"/>
  <c r="G176" i="19"/>
  <c r="H61" i="19"/>
  <c r="I61" i="19" s="1" a="1"/>
  <c r="I61" i="19" s="1"/>
  <c r="H62" i="19"/>
  <c r="I62" i="19" s="1" a="1"/>
  <c r="I62" i="19" s="1"/>
  <c r="H154" i="19"/>
  <c r="I154" i="19" s="1" a="1"/>
  <c r="I154" i="19" s="1"/>
  <c r="H150" i="19"/>
  <c r="I150" i="19" s="1" a="1"/>
  <c r="I150" i="19" s="1"/>
  <c r="G83" i="19"/>
  <c r="G63" i="19"/>
  <c r="G31" i="19"/>
  <c r="H15" i="19"/>
  <c r="I15" i="19" s="1" a="1"/>
  <c r="I15" i="19" s="1"/>
  <c r="H152" i="19"/>
  <c r="I152" i="19" s="1" a="1"/>
  <c r="I152" i="19" s="1"/>
  <c r="G75" i="19"/>
  <c r="H120" i="19"/>
  <c r="I120" i="19" s="1" a="1"/>
  <c r="I120" i="19" s="1"/>
  <c r="G143" i="19"/>
  <c r="H184" i="19"/>
  <c r="I184" i="19" s="1" a="1"/>
  <c r="I184" i="19" s="1"/>
  <c r="H71" i="19"/>
  <c r="I71" i="19" s="1" a="1"/>
  <c r="I71" i="19" s="1"/>
  <c r="G144" i="19"/>
  <c r="H52" i="19"/>
  <c r="I52" i="19" s="1" a="1"/>
  <c r="I52" i="19" s="1"/>
  <c r="H122" i="19"/>
  <c r="I122" i="19" s="1" a="1"/>
  <c r="I122" i="19" s="1"/>
  <c r="H128" i="19"/>
  <c r="I128" i="19" s="1" a="1"/>
  <c r="I128" i="19" s="1"/>
  <c r="H173" i="19"/>
  <c r="I173" i="19" s="1" a="1"/>
  <c r="I173" i="19" s="1"/>
  <c r="H109" i="19"/>
  <c r="I109" i="19" s="1" a="1"/>
  <c r="I109" i="19" s="1"/>
  <c r="H204" i="19"/>
  <c r="I204" i="19" s="1" a="1"/>
  <c r="I204" i="19" s="1"/>
  <c r="H163" i="19"/>
  <c r="I163" i="19" s="1" a="1"/>
  <c r="I163" i="19" s="1"/>
  <c r="H164" i="19"/>
  <c r="I164" i="19" s="1" a="1"/>
  <c r="I164" i="19" s="1"/>
  <c r="H5" i="19"/>
  <c r="G12" i="19"/>
  <c r="G95" i="19"/>
  <c r="G10" i="19"/>
  <c r="G80" i="19"/>
  <c r="G3" i="19"/>
  <c r="G179" i="19"/>
  <c r="G19" i="19"/>
  <c r="G151" i="19"/>
  <c r="H63" i="19"/>
  <c r="I63" i="19" s="1" a="1"/>
  <c r="I63" i="19" s="1"/>
  <c r="H161" i="19"/>
  <c r="I161" i="19" s="1" a="1"/>
  <c r="I161" i="19" s="1"/>
  <c r="H124" i="19"/>
  <c r="I124" i="19" s="1" a="1"/>
  <c r="I124" i="19" s="1"/>
  <c r="G92" i="19"/>
  <c r="G64" i="19"/>
  <c r="H79" i="19"/>
  <c r="I79" i="19" s="1" a="1"/>
  <c r="I79" i="19" s="1"/>
  <c r="H127" i="19"/>
  <c r="I127" i="19" s="1" a="1"/>
  <c r="I127" i="19" s="1"/>
  <c r="H64" i="19"/>
  <c r="I64" i="19" s="1" a="1"/>
  <c r="I64" i="19" s="1"/>
  <c r="H30" i="19"/>
  <c r="I30" i="19" s="1" a="1"/>
  <c r="I30" i="19" s="1"/>
  <c r="H98" i="19"/>
  <c r="I98" i="19" s="1" a="1"/>
  <c r="I98" i="19" s="1"/>
  <c r="H170" i="19"/>
  <c r="I170" i="19" s="1" a="1"/>
  <c r="I170" i="19" s="1"/>
  <c r="G66" i="19"/>
  <c r="G168" i="19"/>
  <c r="G120" i="19"/>
  <c r="G190" i="19"/>
  <c r="G103" i="19"/>
  <c r="G156" i="19"/>
  <c r="G141" i="19"/>
  <c r="G157" i="19"/>
  <c r="G48" i="19"/>
  <c r="G149" i="19"/>
  <c r="G57" i="19"/>
  <c r="H51" i="19"/>
  <c r="I51" i="19" s="1" a="1"/>
  <c r="I51" i="19" s="1"/>
  <c r="G210" i="16" l="1"/>
  <c r="G211" i="16"/>
  <c r="G208" i="16"/>
  <c r="G207" i="16"/>
  <c r="G209" i="16"/>
  <c r="G206" i="16"/>
  <c r="G204" i="16"/>
  <c r="G205" i="16"/>
  <c r="G87" i="16"/>
  <c r="H188" i="16"/>
  <c r="I188" i="16" s="1" a="1"/>
  <c r="I188" i="16" s="1"/>
  <c r="F190" i="20" s="1"/>
  <c r="G71" i="16"/>
  <c r="G188" i="16"/>
  <c r="G121" i="16"/>
  <c r="G79" i="16"/>
  <c r="G202" i="16"/>
  <c r="G84" i="16"/>
  <c r="G117" i="16"/>
  <c r="H129" i="16"/>
  <c r="I129" i="16" s="1" a="1"/>
  <c r="I129" i="16" s="1"/>
  <c r="F131" i="20" s="1"/>
  <c r="G143" i="16"/>
  <c r="G33" i="16"/>
  <c r="G153" i="16"/>
  <c r="G65" i="16"/>
  <c r="H16" i="16"/>
  <c r="I16" i="16" s="1" a="1"/>
  <c r="I16" i="16" s="1"/>
  <c r="F18" i="20" s="1"/>
  <c r="H21" i="16"/>
  <c r="I21" i="16" s="1" a="1"/>
  <c r="I21" i="16" s="1"/>
  <c r="F23" i="20" s="1"/>
  <c r="H201" i="16"/>
  <c r="I201" i="16" s="1" a="1"/>
  <c r="I201" i="16" s="1"/>
  <c r="F203" i="20" s="1"/>
  <c r="G56" i="16"/>
  <c r="H146" i="16"/>
  <c r="I146" i="16" s="1" a="1"/>
  <c r="I146" i="16" s="1"/>
  <c r="F148" i="20" s="1"/>
  <c r="G80" i="16"/>
  <c r="G99" i="16"/>
  <c r="G101" i="16"/>
  <c r="G26" i="16"/>
  <c r="H2" i="16"/>
  <c r="H103" i="16"/>
  <c r="I103" i="16" s="1" a="1"/>
  <c r="I103" i="16" s="1"/>
  <c r="F105" i="20" s="1"/>
  <c r="H18" i="16"/>
  <c r="I18" i="16" s="1" a="1"/>
  <c r="I18" i="16" s="1"/>
  <c r="F20" i="20" s="1"/>
  <c r="G194" i="16"/>
  <c r="G134" i="16"/>
  <c r="H56" i="16"/>
  <c r="I56" i="16" s="1" a="1"/>
  <c r="I56" i="16" s="1"/>
  <c r="F58" i="20" s="1"/>
  <c r="G168" i="16"/>
  <c r="G47" i="16"/>
  <c r="H138" i="16"/>
  <c r="I138" i="16" s="1" a="1"/>
  <c r="I138" i="16" s="1"/>
  <c r="F140" i="20" s="1"/>
  <c r="H208" i="16"/>
  <c r="I208" i="16" s="1" a="1"/>
  <c r="I208" i="16" s="1"/>
  <c r="F210" i="20" s="1"/>
  <c r="H76" i="16"/>
  <c r="I76" i="16" s="1" a="1"/>
  <c r="I76" i="16" s="1"/>
  <c r="F78" i="20" s="1"/>
  <c r="G59" i="16"/>
  <c r="H79" i="16"/>
  <c r="I79" i="16" s="1" a="1"/>
  <c r="I79" i="16" s="1"/>
  <c r="F81" i="20" s="1"/>
  <c r="H184" i="16"/>
  <c r="I184" i="16" s="1" a="1"/>
  <c r="I184" i="16" s="1"/>
  <c r="F186" i="20" s="1"/>
  <c r="G196" i="16"/>
  <c r="H179" i="16"/>
  <c r="I179" i="16" s="1" a="1"/>
  <c r="I179" i="16" s="1"/>
  <c r="F181" i="20" s="1"/>
  <c r="H30" i="16"/>
  <c r="I30" i="16" s="1" a="1"/>
  <c r="I30" i="16" s="1"/>
  <c r="F32" i="20" s="1"/>
  <c r="H126" i="16"/>
  <c r="I126" i="16" s="1" a="1"/>
  <c r="I126" i="16" s="1"/>
  <c r="F128" i="20" s="1"/>
  <c r="G76" i="16"/>
  <c r="G7" i="16"/>
  <c r="G128" i="16"/>
  <c r="H162" i="16"/>
  <c r="I162" i="16" s="1" a="1"/>
  <c r="I162" i="16" s="1"/>
  <c r="F164" i="20" s="1"/>
  <c r="G149" i="16"/>
  <c r="H41" i="16"/>
  <c r="I41" i="16" s="1" a="1"/>
  <c r="I41" i="16" s="1"/>
  <c r="F43" i="20" s="1"/>
  <c r="G105" i="16"/>
  <c r="G163" i="16"/>
  <c r="H15" i="16"/>
  <c r="I15" i="16" s="1" a="1"/>
  <c r="I15" i="16" s="1"/>
  <c r="F17" i="20" s="1"/>
  <c r="H93" i="16"/>
  <c r="I93" i="16" s="1" a="1"/>
  <c r="I93" i="16" s="1"/>
  <c r="F95" i="20" s="1"/>
  <c r="G162" i="16"/>
  <c r="G70" i="16"/>
  <c r="H194" i="16"/>
  <c r="I194" i="16" s="1" a="1"/>
  <c r="I194" i="16" s="1"/>
  <c r="F196" i="20" s="1"/>
  <c r="G75" i="16"/>
  <c r="G16" i="16"/>
  <c r="H133" i="16"/>
  <c r="I133" i="16" s="1" a="1"/>
  <c r="I133" i="16" s="1"/>
  <c r="F135" i="20" s="1"/>
  <c r="H159" i="16"/>
  <c r="I159" i="16" s="1" a="1"/>
  <c r="I159" i="16" s="1"/>
  <c r="F161" i="20" s="1"/>
  <c r="H13" i="16"/>
  <c r="I13" i="16" s="1" a="1"/>
  <c r="I13" i="16" s="1"/>
  <c r="F15" i="20" s="1"/>
  <c r="G171" i="16"/>
  <c r="H65" i="16"/>
  <c r="I65" i="16" s="1" a="1"/>
  <c r="I65" i="16" s="1"/>
  <c r="F67" i="20" s="1"/>
  <c r="H10" i="16"/>
  <c r="I10" i="16" s="1" a="1"/>
  <c r="I10" i="16" s="1"/>
  <c r="F12" i="20" s="1"/>
  <c r="H106" i="16"/>
  <c r="I106" i="16" s="1" a="1"/>
  <c r="I106" i="16" s="1"/>
  <c r="F108" i="20" s="1"/>
  <c r="G91" i="16"/>
  <c r="G122" i="16"/>
  <c r="H8" i="16"/>
  <c r="G169" i="16"/>
  <c r="G147" i="16"/>
  <c r="H57" i="16"/>
  <c r="I57" i="16" s="1" a="1"/>
  <c r="I57" i="16" s="1"/>
  <c r="F59" i="20" s="1"/>
  <c r="H107" i="16"/>
  <c r="I107" i="16" s="1" a="1"/>
  <c r="I107" i="16" s="1"/>
  <c r="F109" i="20" s="1"/>
  <c r="H112" i="16"/>
  <c r="I112" i="16" s="1" a="1"/>
  <c r="I112" i="16" s="1"/>
  <c r="F114" i="20" s="1"/>
  <c r="H89" i="16"/>
  <c r="I89" i="16" s="1" a="1"/>
  <c r="I89" i="16" s="1"/>
  <c r="F91" i="20" s="1"/>
  <c r="G150" i="16"/>
  <c r="H20" i="16"/>
  <c r="I20" i="16" s="1" a="1"/>
  <c r="I20" i="16" s="1"/>
  <c r="F22" i="20" s="1"/>
  <c r="G156" i="16"/>
  <c r="H128" i="16"/>
  <c r="I128" i="16" s="1" a="1"/>
  <c r="I128" i="16" s="1"/>
  <c r="F130" i="20" s="1"/>
  <c r="G50" i="16"/>
  <c r="H73" i="16"/>
  <c r="I73" i="16" s="1" a="1"/>
  <c r="I73" i="16" s="1"/>
  <c r="F75" i="20" s="1"/>
  <c r="G15" i="16"/>
  <c r="G72" i="16"/>
  <c r="H105" i="16"/>
  <c r="I105" i="16" s="1" a="1"/>
  <c r="I105" i="16" s="1"/>
  <c r="F107" i="20" s="1"/>
  <c r="H12" i="16"/>
  <c r="I12" i="16" s="1" a="1"/>
  <c r="I12" i="16" s="1"/>
  <c r="F14" i="20" s="1"/>
  <c r="G159" i="16"/>
  <c r="H31" i="16"/>
  <c r="I31" i="16" s="1" a="1"/>
  <c r="I31" i="16" s="1"/>
  <c r="F33" i="20" s="1"/>
  <c r="G5" i="16"/>
  <c r="H11" i="16"/>
  <c r="I11" i="16" s="1" a="1"/>
  <c r="I11" i="16" s="1"/>
  <c r="F13" i="20" s="1"/>
  <c r="G137" i="16"/>
  <c r="H191" i="16"/>
  <c r="I191" i="16" s="1" a="1"/>
  <c r="I191" i="16" s="1"/>
  <c r="F193" i="20" s="1"/>
  <c r="G83" i="16"/>
  <c r="H135" i="16"/>
  <c r="I135" i="16" s="1" a="1"/>
  <c r="I135" i="16" s="1"/>
  <c r="F137" i="20" s="1"/>
  <c r="H172" i="16"/>
  <c r="I172" i="16" s="1" a="1"/>
  <c r="I172" i="16" s="1"/>
  <c r="F174" i="20" s="1"/>
  <c r="G4" i="16"/>
  <c r="G186" i="16"/>
  <c r="G201" i="16"/>
  <c r="H25" i="16"/>
  <c r="I25" i="16" s="1" a="1"/>
  <c r="I25" i="16" s="1"/>
  <c r="F27" i="20" s="1"/>
  <c r="H46" i="16"/>
  <c r="I46" i="16" s="1" a="1"/>
  <c r="I46" i="16" s="1"/>
  <c r="F48" i="20" s="1"/>
  <c r="H97" i="16"/>
  <c r="I97" i="16" s="1" a="1"/>
  <c r="I97" i="16" s="1"/>
  <c r="F99" i="20" s="1"/>
  <c r="H100" i="16"/>
  <c r="I100" i="16" s="1" a="1"/>
  <c r="I100" i="16" s="1"/>
  <c r="F102" i="20" s="1"/>
  <c r="G167" i="16"/>
  <c r="H134" i="16"/>
  <c r="I134" i="16" s="1" a="1"/>
  <c r="I134" i="16" s="1"/>
  <c r="F136" i="20" s="1"/>
  <c r="H149" i="16"/>
  <c r="I149" i="16" s="1" a="1"/>
  <c r="I149" i="16" s="1"/>
  <c r="F151" i="20" s="1"/>
  <c r="H202" i="16"/>
  <c r="I202" i="16" s="1" a="1"/>
  <c r="I202" i="16" s="1"/>
  <c r="F204" i="20" s="1"/>
  <c r="G190" i="16"/>
  <c r="H72" i="16"/>
  <c r="I72" i="16" s="1" a="1"/>
  <c r="I72" i="16" s="1"/>
  <c r="F74" i="20" s="1"/>
  <c r="H175" i="16"/>
  <c r="I175" i="16" s="1" a="1"/>
  <c r="I175" i="16" s="1"/>
  <c r="F177" i="20" s="1"/>
  <c r="H3" i="16"/>
  <c r="H67" i="16"/>
  <c r="I67" i="16" s="1" a="1"/>
  <c r="I67" i="16" s="1"/>
  <c r="F69" i="20" s="1"/>
  <c r="G129" i="16"/>
  <c r="H9" i="16"/>
  <c r="G183" i="16"/>
  <c r="G48" i="16"/>
  <c r="H156" i="16"/>
  <c r="I156" i="16" s="1" a="1"/>
  <c r="I156" i="16" s="1"/>
  <c r="F158" i="20" s="1"/>
  <c r="G139" i="16"/>
  <c r="H92" i="16"/>
  <c r="I92" i="16" s="1" a="1"/>
  <c r="I92" i="16" s="1"/>
  <c r="F94" i="20" s="1"/>
  <c r="G138" i="16"/>
  <c r="G106" i="16"/>
  <c r="G141" i="16"/>
  <c r="H45" i="16"/>
  <c r="I45" i="16" s="1" a="1"/>
  <c r="I45" i="16" s="1"/>
  <c r="F47" i="20" s="1"/>
  <c r="H4" i="16"/>
  <c r="H95" i="16"/>
  <c r="I95" i="16" s="1" a="1"/>
  <c r="I95" i="16" s="1"/>
  <c r="F97" i="20" s="1"/>
  <c r="G34" i="16"/>
  <c r="H131" i="16"/>
  <c r="I131" i="16" s="1" a="1"/>
  <c r="I131" i="16" s="1"/>
  <c r="F133" i="20" s="1"/>
  <c r="G110" i="16"/>
  <c r="G177" i="16"/>
  <c r="H64" i="16"/>
  <c r="I64" i="16" s="1" a="1"/>
  <c r="I64" i="16" s="1"/>
  <c r="F66" i="20" s="1"/>
  <c r="G89" i="16"/>
  <c r="G203" i="16"/>
  <c r="G179" i="16"/>
  <c r="G27" i="16"/>
  <c r="G14" i="16"/>
  <c r="H182" i="16"/>
  <c r="I182" i="16" s="1" a="1"/>
  <c r="I182" i="16" s="1"/>
  <c r="F184" i="20" s="1"/>
  <c r="H36" i="16"/>
  <c r="I36" i="16" s="1" a="1"/>
  <c r="I36" i="16" s="1"/>
  <c r="F38" i="20" s="1"/>
  <c r="H44" i="16"/>
  <c r="I44" i="16" s="1" a="1"/>
  <c r="I44" i="16" s="1"/>
  <c r="F46" i="20" s="1"/>
  <c r="G199" i="16"/>
  <c r="H157" i="16"/>
  <c r="I157" i="16" s="1" a="1"/>
  <c r="I157" i="16" s="1"/>
  <c r="F159" i="20" s="1"/>
  <c r="H52" i="16"/>
  <c r="I52" i="16" s="1" a="1"/>
  <c r="I52" i="16" s="1"/>
  <c r="F54" i="20" s="1"/>
  <c r="G191" i="16"/>
  <c r="H119" i="16"/>
  <c r="I119" i="16" s="1" a="1"/>
  <c r="I119" i="16" s="1"/>
  <c r="F121" i="20" s="1"/>
  <c r="G19" i="16"/>
  <c r="G108" i="16"/>
  <c r="H168" i="16"/>
  <c r="I168" i="16" s="1" a="1"/>
  <c r="I168" i="16" s="1"/>
  <c r="F170" i="20" s="1"/>
  <c r="G198" i="16"/>
  <c r="G88" i="16"/>
  <c r="G107" i="16"/>
  <c r="G25" i="16"/>
  <c r="H173" i="16"/>
  <c r="I173" i="16" s="1" a="1"/>
  <c r="I173" i="16" s="1"/>
  <c r="F175" i="20" s="1"/>
  <c r="G158" i="16"/>
  <c r="H147" i="16"/>
  <c r="I147" i="16" s="1" a="1"/>
  <c r="I147" i="16" s="1"/>
  <c r="F149" i="20" s="1"/>
  <c r="H174" i="16"/>
  <c r="I174" i="16" s="1" a="1"/>
  <c r="I174" i="16" s="1"/>
  <c r="F176" i="20" s="1"/>
  <c r="H35" i="16"/>
  <c r="I35" i="16" s="1" a="1"/>
  <c r="I35" i="16" s="1"/>
  <c r="F37" i="20" s="1"/>
  <c r="H180" i="16"/>
  <c r="I180" i="16" s="1" a="1"/>
  <c r="I180" i="16" s="1"/>
  <c r="F182" i="20" s="1"/>
  <c r="G23" i="16"/>
  <c r="H114" i="16"/>
  <c r="I114" i="16" s="1" a="1"/>
  <c r="I114" i="16" s="1"/>
  <c r="F116" i="20" s="1"/>
  <c r="H176" i="16"/>
  <c r="I176" i="16" s="1" a="1"/>
  <c r="I176" i="16" s="1"/>
  <c r="F178" i="20" s="1"/>
  <c r="G40" i="16"/>
  <c r="H153" i="16"/>
  <c r="I153" i="16" s="1" a="1"/>
  <c r="I153" i="16" s="1"/>
  <c r="F155" i="20" s="1"/>
  <c r="G86" i="16"/>
  <c r="H193" i="16"/>
  <c r="I193" i="16" s="1" a="1"/>
  <c r="I193" i="16" s="1"/>
  <c r="F195" i="20" s="1"/>
  <c r="H154" i="16"/>
  <c r="I154" i="16" s="1" a="1"/>
  <c r="I154" i="16" s="1"/>
  <c r="F156" i="20" s="1"/>
  <c r="G192" i="16"/>
  <c r="H40" i="16"/>
  <c r="I40" i="16" s="1" a="1"/>
  <c r="I40" i="16" s="1"/>
  <c r="F42" i="20" s="1"/>
  <c r="H189" i="16"/>
  <c r="I189" i="16" s="1" a="1"/>
  <c r="I189" i="16" s="1"/>
  <c r="F191" i="20" s="1"/>
  <c r="H177" i="16"/>
  <c r="I177" i="16" s="1" a="1"/>
  <c r="I177" i="16" s="1"/>
  <c r="F179" i="20" s="1"/>
  <c r="G54" i="16"/>
  <c r="H69" i="16"/>
  <c r="I69" i="16" s="1" a="1"/>
  <c r="I69" i="16" s="1"/>
  <c r="F71" i="20" s="1"/>
  <c r="G116" i="16"/>
  <c r="H27" i="16"/>
  <c r="I27" i="16" s="1" a="1"/>
  <c r="I27" i="16" s="1"/>
  <c r="F29" i="20" s="1"/>
  <c r="G176" i="16"/>
  <c r="G146" i="16"/>
  <c r="G151" i="16"/>
  <c r="H83" i="16"/>
  <c r="I83" i="16" s="1" a="1"/>
  <c r="I83" i="16" s="1"/>
  <c r="F85" i="20" s="1"/>
  <c r="G95" i="16"/>
  <c r="G200" i="16"/>
  <c r="G119" i="16"/>
  <c r="G182" i="16"/>
  <c r="H24" i="16"/>
  <c r="I24" i="16" s="1" a="1"/>
  <c r="I24" i="16" s="1"/>
  <c r="F26" i="20" s="1"/>
  <c r="G58" i="16"/>
  <c r="H209" i="16"/>
  <c r="I209" i="16" s="1" a="1"/>
  <c r="I209" i="16" s="1"/>
  <c r="F211" i="20" s="1"/>
  <c r="G35" i="16"/>
  <c r="G124" i="16"/>
  <c r="H96" i="16"/>
  <c r="I96" i="16" s="1" a="1"/>
  <c r="I96" i="16" s="1"/>
  <c r="F98" i="20" s="1"/>
  <c r="H43" i="16"/>
  <c r="I43" i="16" s="1" a="1"/>
  <c r="I43" i="16" s="1"/>
  <c r="F45" i="20" s="1"/>
  <c r="G45" i="20" s="1"/>
  <c r="G20" i="16"/>
  <c r="G97" i="16"/>
  <c r="H7" i="16"/>
  <c r="H200" i="16"/>
  <c r="I200" i="16" s="1" a="1"/>
  <c r="I200" i="16" s="1"/>
  <c r="F202" i="20" s="1"/>
  <c r="H87" i="16"/>
  <c r="I87" i="16" s="1" a="1"/>
  <c r="I87" i="16" s="1"/>
  <c r="F89" i="20" s="1"/>
  <c r="G98" i="16"/>
  <c r="G133" i="16"/>
  <c r="G18" i="16"/>
  <c r="H205" i="16"/>
  <c r="I205" i="16" s="1" a="1"/>
  <c r="I205" i="16" s="1"/>
  <c r="F207" i="20" s="1"/>
  <c r="H29" i="16"/>
  <c r="I29" i="16" s="1" a="1"/>
  <c r="I29" i="16" s="1"/>
  <c r="F31" i="20" s="1"/>
  <c r="H50" i="16"/>
  <c r="I50" i="16" s="1" a="1"/>
  <c r="I50" i="16" s="1"/>
  <c r="F52" i="20" s="1"/>
  <c r="G172" i="16"/>
  <c r="H144" i="16"/>
  <c r="I144" i="16" s="1" a="1"/>
  <c r="I144" i="16" s="1"/>
  <c r="F146" i="20" s="1"/>
  <c r="H75" i="16"/>
  <c r="I75" i="16" s="1" a="1"/>
  <c r="I75" i="16" s="1"/>
  <c r="F77" i="20" s="1"/>
  <c r="G185" i="16"/>
  <c r="H60" i="16"/>
  <c r="I60" i="16" s="1" a="1"/>
  <c r="I60" i="16" s="1"/>
  <c r="F62" i="20" s="1"/>
  <c r="H192" i="16"/>
  <c r="I192" i="16" s="1" a="1"/>
  <c r="I192" i="16" s="1"/>
  <c r="F194" i="20" s="1"/>
  <c r="G181" i="16"/>
  <c r="H23" i="16"/>
  <c r="I23" i="16" s="1" a="1"/>
  <c r="I23" i="16" s="1"/>
  <c r="F25" i="20" s="1"/>
  <c r="G41" i="16"/>
  <c r="G42" i="16"/>
  <c r="H132" i="16"/>
  <c r="I132" i="16" s="1" a="1"/>
  <c r="I132" i="16" s="1"/>
  <c r="F134" i="20" s="1"/>
  <c r="H130" i="16"/>
  <c r="I130" i="16" s="1" a="1"/>
  <c r="I130" i="16" s="1"/>
  <c r="F132" i="20" s="1"/>
  <c r="G161" i="16"/>
  <c r="G85" i="16"/>
  <c r="G73" i="16"/>
  <c r="G28" i="16"/>
  <c r="H137" i="16"/>
  <c r="I137" i="16" s="1" a="1"/>
  <c r="I137" i="16" s="1"/>
  <c r="F139" i="20" s="1"/>
  <c r="H211" i="16"/>
  <c r="I211" i="16" s="1" a="1"/>
  <c r="I211" i="16" s="1"/>
  <c r="F213" i="20" s="1"/>
  <c r="G45" i="16"/>
  <c r="G43" i="16"/>
  <c r="H150" i="16"/>
  <c r="I150" i="16" s="1" a="1"/>
  <c r="I150" i="16" s="1"/>
  <c r="F152" i="20" s="1"/>
  <c r="H190" i="16"/>
  <c r="I190" i="16" s="1" a="1"/>
  <c r="I190" i="16" s="1"/>
  <c r="F192" i="20" s="1"/>
  <c r="H210" i="16"/>
  <c r="I210" i="16" s="1" a="1"/>
  <c r="I210" i="16" s="1"/>
  <c r="F212" i="20" s="1"/>
  <c r="G142" i="16"/>
  <c r="H34" i="16"/>
  <c r="I34" i="16" s="1" a="1"/>
  <c r="I34" i="16" s="1"/>
  <c r="F36" i="20" s="1"/>
  <c r="H68" i="16"/>
  <c r="I68" i="16" s="1" a="1"/>
  <c r="I68" i="16" s="1"/>
  <c r="F70" i="20" s="1"/>
  <c r="H81" i="16"/>
  <c r="I81" i="16" s="1" a="1"/>
  <c r="I81" i="16" s="1"/>
  <c r="F83" i="20" s="1"/>
  <c r="G130" i="16"/>
  <c r="G189" i="16"/>
  <c r="H28" i="16"/>
  <c r="I28" i="16" s="1" a="1"/>
  <c r="I28" i="16" s="1"/>
  <c r="F30" i="20" s="1"/>
  <c r="H55" i="16"/>
  <c r="I55" i="16" s="1" a="1"/>
  <c r="I55" i="16" s="1"/>
  <c r="F57" i="20" s="1"/>
  <c r="G135" i="16"/>
  <c r="G63" i="16"/>
  <c r="G39" i="16"/>
  <c r="G57" i="16"/>
  <c r="G62" i="16"/>
  <c r="H140" i="16"/>
  <c r="I140" i="16" s="1" a="1"/>
  <c r="I140" i="16" s="1"/>
  <c r="F142" i="20" s="1"/>
  <c r="H167" i="16"/>
  <c r="I167" i="16" s="1" a="1"/>
  <c r="I167" i="16" s="1"/>
  <c r="F169" i="20" s="1"/>
  <c r="G93" i="16"/>
  <c r="H111" i="16"/>
  <c r="I111" i="16" s="1" a="1"/>
  <c r="I111" i="16" s="1"/>
  <c r="F113" i="20" s="1"/>
  <c r="G113" i="20" s="1"/>
  <c r="H199" i="16"/>
  <c r="I199" i="16" s="1" a="1"/>
  <c r="I199" i="16" s="1"/>
  <c r="F201" i="20" s="1"/>
  <c r="G131" i="16"/>
  <c r="H84" i="16"/>
  <c r="I84" i="16" s="1" a="1"/>
  <c r="I84" i="16" s="1"/>
  <c r="F86" i="20" s="1"/>
  <c r="H204" i="16"/>
  <c r="I204" i="16" s="1" a="1"/>
  <c r="I204" i="16" s="1"/>
  <c r="F206" i="20" s="1"/>
  <c r="G206" i="20" s="1"/>
  <c r="G69" i="16"/>
  <c r="G165" i="16"/>
  <c r="H151" i="16"/>
  <c r="I151" i="16" s="1" a="1"/>
  <c r="I151" i="16" s="1"/>
  <c r="F153" i="20" s="1"/>
  <c r="G17" i="16"/>
  <c r="G118" i="16"/>
  <c r="H42" i="16"/>
  <c r="I42" i="16" s="1" a="1"/>
  <c r="I42" i="16" s="1"/>
  <c r="F44" i="20" s="1"/>
  <c r="H61" i="16"/>
  <c r="I61" i="16" s="1" a="1"/>
  <c r="I61" i="16" s="1"/>
  <c r="F63" i="20" s="1"/>
  <c r="H181" i="16"/>
  <c r="I181" i="16" s="1" a="1"/>
  <c r="I181" i="16" s="1"/>
  <c r="F183" i="20" s="1"/>
  <c r="G111" i="16"/>
  <c r="G46" i="16"/>
  <c r="G184" i="16"/>
  <c r="H109" i="16"/>
  <c r="I109" i="16" s="1" a="1"/>
  <c r="I109" i="16" s="1"/>
  <c r="F111" i="20" s="1"/>
  <c r="G55" i="16"/>
  <c r="H195" i="16"/>
  <c r="I195" i="16" s="1" a="1"/>
  <c r="I195" i="16" s="1"/>
  <c r="F197" i="20" s="1"/>
  <c r="G94" i="16"/>
  <c r="H120" i="16"/>
  <c r="I120" i="16" s="1" a="1"/>
  <c r="I120" i="16" s="1"/>
  <c r="F122" i="20" s="1"/>
  <c r="G81" i="16"/>
  <c r="H19" i="16"/>
  <c r="I19" i="16" s="1" a="1"/>
  <c r="I19" i="16" s="1"/>
  <c r="F21" i="20" s="1"/>
  <c r="H102" i="16"/>
  <c r="I102" i="16" s="1" a="1"/>
  <c r="I102" i="16" s="1"/>
  <c r="F104" i="20" s="1"/>
  <c r="G127" i="16"/>
  <c r="H121" i="16"/>
  <c r="I121" i="16" s="1" a="1"/>
  <c r="I121" i="16" s="1"/>
  <c r="F123" i="20" s="1"/>
  <c r="G24" i="16"/>
  <c r="H49" i="16"/>
  <c r="I49" i="16" s="1" a="1"/>
  <c r="I49" i="16" s="1"/>
  <c r="F51" i="20" s="1"/>
  <c r="H171" i="16"/>
  <c r="I171" i="16" s="1" a="1"/>
  <c r="I171" i="16" s="1"/>
  <c r="F173" i="20" s="1"/>
  <c r="G173" i="20" s="1"/>
  <c r="G112" i="16"/>
  <c r="H124" i="16"/>
  <c r="I124" i="16" s="1" a="1"/>
  <c r="I124" i="16" s="1"/>
  <c r="F126" i="20" s="1"/>
  <c r="H155" i="16"/>
  <c r="I155" i="16" s="1" a="1"/>
  <c r="I155" i="16" s="1"/>
  <c r="F157" i="20" s="1"/>
  <c r="H88" i="16"/>
  <c r="I88" i="16" s="1" a="1"/>
  <c r="I88" i="16" s="1"/>
  <c r="F90" i="20" s="1"/>
  <c r="G120" i="16"/>
  <c r="H169" i="16"/>
  <c r="I169" i="16" s="1" a="1"/>
  <c r="I169" i="16" s="1"/>
  <c r="F171" i="20" s="1"/>
  <c r="H74" i="16"/>
  <c r="I74" i="16" s="1" a="1"/>
  <c r="I74" i="16" s="1"/>
  <c r="F76" i="20" s="1"/>
  <c r="H113" i="16"/>
  <c r="I113" i="16" s="1" a="1"/>
  <c r="I113" i="16" s="1"/>
  <c r="F115" i="20" s="1"/>
  <c r="G145" i="16"/>
  <c r="H142" i="16"/>
  <c r="I142" i="16" s="1" a="1"/>
  <c r="I142" i="16" s="1"/>
  <c r="F144" i="20" s="1"/>
  <c r="G125" i="16"/>
  <c r="G36" i="16"/>
  <c r="G100" i="16"/>
  <c r="G180" i="16"/>
  <c r="H116" i="16"/>
  <c r="I116" i="16" s="1" a="1"/>
  <c r="I116" i="16" s="1"/>
  <c r="F118" i="20" s="1"/>
  <c r="H118" i="16"/>
  <c r="I118" i="16" s="1" a="1"/>
  <c r="I118" i="16" s="1"/>
  <c r="F120" i="20" s="1"/>
  <c r="G175" i="16"/>
  <c r="G195" i="16"/>
  <c r="G82" i="16"/>
  <c r="G37" i="16"/>
  <c r="G103" i="16"/>
  <c r="H70" i="16"/>
  <c r="I70" i="16" s="1" a="1"/>
  <c r="I70" i="16" s="1"/>
  <c r="F72" i="20" s="1"/>
  <c r="G104" i="16"/>
  <c r="G123" i="16"/>
  <c r="H85" i="16"/>
  <c r="I85" i="16" s="1" a="1"/>
  <c r="I85" i="16" s="1"/>
  <c r="F87" i="20" s="1"/>
  <c r="H197" i="16"/>
  <c r="I197" i="16" s="1" a="1"/>
  <c r="I197" i="16" s="1"/>
  <c r="F199" i="20" s="1"/>
  <c r="H5" i="16"/>
  <c r="H117" i="16"/>
  <c r="I117" i="16" s="1" a="1"/>
  <c r="I117" i="16" s="1"/>
  <c r="F119" i="20" s="1"/>
  <c r="G154" i="16"/>
  <c r="G8" i="16"/>
  <c r="H148" i="16"/>
  <c r="I148" i="16" s="1" a="1"/>
  <c r="I148" i="16" s="1"/>
  <c r="F150" i="20" s="1"/>
  <c r="H125" i="16"/>
  <c r="I125" i="16" s="1" a="1"/>
  <c r="I125" i="16" s="1"/>
  <c r="F127" i="20" s="1"/>
  <c r="H143" i="16"/>
  <c r="I143" i="16" s="1" a="1"/>
  <c r="I143" i="16" s="1"/>
  <c r="F145" i="20" s="1"/>
  <c r="G61" i="16"/>
  <c r="H32" i="16"/>
  <c r="I32" i="16" s="1" a="1"/>
  <c r="I32" i="16" s="1"/>
  <c r="F34" i="20" s="1"/>
  <c r="G44" i="16"/>
  <c r="H158" i="16"/>
  <c r="I158" i="16" s="1" a="1"/>
  <c r="I158" i="16" s="1"/>
  <c r="F160" i="20" s="1"/>
  <c r="H71" i="16"/>
  <c r="I71" i="16" s="1" a="1"/>
  <c r="I71" i="16" s="1"/>
  <c r="F73" i="20" s="1"/>
  <c r="G73" i="20" s="1"/>
  <c r="H26" i="16"/>
  <c r="I26" i="16" s="1" a="1"/>
  <c r="I26" i="16" s="1"/>
  <c r="F28" i="20" s="1"/>
  <c r="H178" i="16"/>
  <c r="I178" i="16" s="1" a="1"/>
  <c r="I178" i="16" s="1"/>
  <c r="F180" i="20" s="1"/>
  <c r="G68" i="16"/>
  <c r="G60" i="16"/>
  <c r="H198" i="16"/>
  <c r="I198" i="16" s="1" a="1"/>
  <c r="I198" i="16" s="1"/>
  <c r="F200" i="20" s="1"/>
  <c r="G132" i="16"/>
  <c r="H145" i="16"/>
  <c r="I145" i="16" s="1" a="1"/>
  <c r="I145" i="16" s="1"/>
  <c r="F147" i="20" s="1"/>
  <c r="G147" i="20" s="1"/>
  <c r="H166" i="16"/>
  <c r="I166" i="16" s="1" a="1"/>
  <c r="I166" i="16" s="1"/>
  <c r="F168" i="20" s="1"/>
  <c r="H62" i="16"/>
  <c r="I62" i="16" s="1" a="1"/>
  <c r="I62" i="16" s="1"/>
  <c r="F64" i="20" s="1"/>
  <c r="H22" i="16"/>
  <c r="I22" i="16" s="1" a="1"/>
  <c r="I22" i="16" s="1"/>
  <c r="F24" i="20" s="1"/>
  <c r="H122" i="16"/>
  <c r="I122" i="16" s="1" a="1"/>
  <c r="I122" i="16" s="1"/>
  <c r="F124" i="20" s="1"/>
  <c r="G124" i="20" s="1"/>
  <c r="G109" i="16"/>
  <c r="G22" i="16"/>
  <c r="G136" i="16"/>
  <c r="G144" i="16"/>
  <c r="H77" i="16"/>
  <c r="I77" i="16" s="1" a="1"/>
  <c r="I77" i="16" s="1"/>
  <c r="F79" i="20" s="1"/>
  <c r="H183" i="16"/>
  <c r="I183" i="16" s="1" a="1"/>
  <c r="I183" i="16" s="1"/>
  <c r="F185" i="20" s="1"/>
  <c r="H37" i="16"/>
  <c r="I37" i="16" s="1" a="1"/>
  <c r="I37" i="16" s="1"/>
  <c r="F39" i="20" s="1"/>
  <c r="H39" i="16"/>
  <c r="I39" i="16" s="1" a="1"/>
  <c r="I39" i="16" s="1"/>
  <c r="F41" i="20" s="1"/>
  <c r="G31" i="16"/>
  <c r="G9" i="16"/>
  <c r="H38" i="16"/>
  <c r="I38" i="16" s="1" a="1"/>
  <c r="I38" i="16" s="1"/>
  <c r="F40" i="20" s="1"/>
  <c r="H66" i="16"/>
  <c r="I66" i="16" s="1" a="1"/>
  <c r="I66" i="16" s="1"/>
  <c r="F68" i="20" s="1"/>
  <c r="G68" i="20" s="1"/>
  <c r="G32" i="16"/>
  <c r="G126" i="16"/>
  <c r="G148" i="16"/>
  <c r="G178" i="16"/>
  <c r="G160" i="16"/>
  <c r="G74" i="16"/>
  <c r="H101" i="16"/>
  <c r="I101" i="16" s="1" a="1"/>
  <c r="I101" i="16" s="1"/>
  <c r="F103" i="20" s="1"/>
  <c r="G103" i="20" s="1"/>
  <c r="G77" i="16"/>
  <c r="H207" i="16"/>
  <c r="I207" i="16" s="1" a="1"/>
  <c r="I207" i="16" s="1"/>
  <c r="F209" i="20" s="1"/>
  <c r="G209" i="20" s="1"/>
  <c r="H59" i="16"/>
  <c r="I59" i="16" s="1" a="1"/>
  <c r="I59" i="16" s="1"/>
  <c r="F61" i="20" s="1"/>
  <c r="G170" i="16"/>
  <c r="G3" i="16"/>
  <c r="G92" i="16"/>
  <c r="H78" i="16"/>
  <c r="I78" i="16" s="1" a="1"/>
  <c r="I78" i="16" s="1"/>
  <c r="F80" i="20" s="1"/>
  <c r="G10" i="16"/>
  <c r="G11" i="16"/>
  <c r="H110" i="16"/>
  <c r="I110" i="16" s="1" a="1"/>
  <c r="I110" i="16" s="1"/>
  <c r="F112" i="20" s="1"/>
  <c r="G187" i="16"/>
  <c r="H136" i="16"/>
  <c r="I136" i="16" s="1" a="1"/>
  <c r="I136" i="16" s="1"/>
  <c r="F138" i="20" s="1"/>
  <c r="G157" i="16"/>
  <c r="H91" i="16"/>
  <c r="I91" i="16" s="1" a="1"/>
  <c r="I91" i="16" s="1"/>
  <c r="F93" i="20" s="1"/>
  <c r="G53" i="16"/>
  <c r="G114" i="16"/>
  <c r="H196" i="16"/>
  <c r="I196" i="16" s="1" a="1"/>
  <c r="I196" i="16" s="1"/>
  <c r="F198" i="20" s="1"/>
  <c r="G198" i="20" s="1"/>
  <c r="G140" i="16"/>
  <c r="H48" i="16"/>
  <c r="I48" i="16" s="1" a="1"/>
  <c r="I48" i="16" s="1"/>
  <c r="F50" i="20" s="1"/>
  <c r="H80" i="16"/>
  <c r="I80" i="16" s="1" a="1"/>
  <c r="I80" i="16" s="1"/>
  <c r="F82" i="20" s="1"/>
  <c r="G13" i="16"/>
  <c r="G29" i="16"/>
  <c r="H187" i="16"/>
  <c r="I187" i="16" s="1" a="1"/>
  <c r="I187" i="16" s="1"/>
  <c r="F189" i="20" s="1"/>
  <c r="H51" i="16"/>
  <c r="I51" i="16" s="1" a="1"/>
  <c r="I51" i="16" s="1"/>
  <c r="F53" i="20" s="1"/>
  <c r="G193" i="16"/>
  <c r="G115" i="16"/>
  <c r="H206" i="16"/>
  <c r="I206" i="16" s="1" a="1"/>
  <c r="I206" i="16" s="1"/>
  <c r="F208" i="20" s="1"/>
  <c r="H161" i="16"/>
  <c r="I161" i="16" s="1" a="1"/>
  <c r="I161" i="16" s="1"/>
  <c r="F163" i="20" s="1"/>
  <c r="H104" i="16"/>
  <c r="I104" i="16" s="1" a="1"/>
  <c r="I104" i="16" s="1"/>
  <c r="F106" i="20" s="1"/>
  <c r="G78" i="16"/>
  <c r="H82" i="16"/>
  <c r="I82" i="16" s="1" a="1"/>
  <c r="I82" i="16" s="1"/>
  <c r="F84" i="20" s="1"/>
  <c r="G174" i="16"/>
  <c r="G113" i="16"/>
  <c r="H33" i="16"/>
  <c r="I33" i="16" s="1" a="1"/>
  <c r="I33" i="16" s="1"/>
  <c r="F35" i="20" s="1"/>
  <c r="G35" i="20" s="1"/>
  <c r="H123" i="16"/>
  <c r="I123" i="16" s="1" a="1"/>
  <c r="I123" i="16" s="1"/>
  <c r="F125" i="20" s="1"/>
  <c r="G155" i="16"/>
  <c r="G164" i="16"/>
  <c r="G96" i="16"/>
  <c r="G152" i="16"/>
  <c r="H203" i="16"/>
  <c r="I203" i="16" s="1" a="1"/>
  <c r="I203" i="16" s="1"/>
  <c r="F205" i="20" s="1"/>
  <c r="H86" i="16"/>
  <c r="I86" i="16" s="1" a="1"/>
  <c r="I86" i="16" s="1"/>
  <c r="F88" i="20" s="1"/>
  <c r="G88" i="20" s="1"/>
  <c r="H165" i="16"/>
  <c r="I165" i="16" s="1" a="1"/>
  <c r="I165" i="16" s="1"/>
  <c r="F167" i="20" s="1"/>
  <c r="H186" i="16"/>
  <c r="I186" i="16" s="1" a="1"/>
  <c r="I186" i="16" s="1"/>
  <c r="F188" i="20" s="1"/>
  <c r="H94" i="16"/>
  <c r="I94" i="16" s="1" a="1"/>
  <c r="I94" i="16" s="1"/>
  <c r="F96" i="20" s="1"/>
  <c r="G197" i="16"/>
  <c r="H139" i="16"/>
  <c r="I139" i="16" s="1" a="1"/>
  <c r="I139" i="16" s="1"/>
  <c r="F141" i="20" s="1"/>
  <c r="G141" i="20" s="1"/>
  <c r="G102" i="16"/>
  <c r="H63" i="16"/>
  <c r="I63" i="16" s="1" a="1"/>
  <c r="I63" i="16" s="1"/>
  <c r="F65" i="20" s="1"/>
  <c r="H90" i="16"/>
  <c r="I90" i="16" s="1" a="1"/>
  <c r="I90" i="16" s="1"/>
  <c r="F92" i="20" s="1"/>
  <c r="H98" i="16"/>
  <c r="I98" i="16" s="1" a="1"/>
  <c r="I98" i="16" s="1"/>
  <c r="F100" i="20" s="1"/>
  <c r="G12" i="16"/>
  <c r="H164" i="16"/>
  <c r="I164" i="16" s="1" a="1"/>
  <c r="I164" i="16" s="1"/>
  <c r="F166" i="20" s="1"/>
  <c r="G51" i="16"/>
  <c r="H163" i="16"/>
  <c r="I163" i="16" s="1" a="1"/>
  <c r="I163" i="16" s="1"/>
  <c r="F165" i="20" s="1"/>
  <c r="H53" i="16"/>
  <c r="I53" i="16" s="1" a="1"/>
  <c r="I53" i="16" s="1"/>
  <c r="F55" i="20" s="1"/>
  <c r="G30" i="16"/>
  <c r="G64" i="16"/>
  <c r="G66" i="16"/>
  <c r="G38" i="16"/>
  <c r="H17" i="16"/>
  <c r="I17" i="16" s="1" a="1"/>
  <c r="I17" i="16" s="1"/>
  <c r="F19" i="20" s="1"/>
  <c r="H108" i="16"/>
  <c r="I108" i="16" s="1" a="1"/>
  <c r="I108" i="16" s="1"/>
  <c r="F110" i="20" s="1"/>
  <c r="G6" i="16"/>
  <c r="H115" i="16"/>
  <c r="I115" i="16" s="1" a="1"/>
  <c r="I115" i="16" s="1"/>
  <c r="F117" i="20" s="1"/>
  <c r="H14" i="16"/>
  <c r="I14" i="16" s="1" a="1"/>
  <c r="I14" i="16" s="1"/>
  <c r="F16" i="20" s="1"/>
  <c r="G90" i="16"/>
  <c r="H170" i="16"/>
  <c r="I170" i="16" s="1" a="1"/>
  <c r="I170" i="16" s="1"/>
  <c r="F172" i="20" s="1"/>
  <c r="H127" i="16"/>
  <c r="I127" i="16" s="1" a="1"/>
  <c r="I127" i="16" s="1"/>
  <c r="F129" i="20" s="1"/>
  <c r="G166" i="16"/>
  <c r="H160" i="16"/>
  <c r="I160" i="16" s="1" a="1"/>
  <c r="I160" i="16" s="1"/>
  <c r="F162" i="20" s="1"/>
  <c r="G49" i="16"/>
  <c r="G52" i="16"/>
  <c r="H58" i="16"/>
  <c r="I58" i="16" s="1" a="1"/>
  <c r="I58" i="16" s="1"/>
  <c r="F60" i="20" s="1"/>
  <c r="H185" i="16"/>
  <c r="I185" i="16" s="1" a="1"/>
  <c r="I185" i="16" s="1"/>
  <c r="F187" i="20" s="1"/>
  <c r="G187" i="20" s="1"/>
  <c r="H152" i="16"/>
  <c r="I152" i="16" s="1" a="1"/>
  <c r="I152" i="16" s="1"/>
  <c r="F154" i="20" s="1"/>
  <c r="H141" i="16"/>
  <c r="I141" i="16" s="1" a="1"/>
  <c r="I141" i="16" s="1"/>
  <c r="F143" i="20" s="1"/>
  <c r="G2" i="16"/>
  <c r="G21" i="16"/>
  <c r="H99" i="16"/>
  <c r="I99" i="16" s="1" a="1"/>
  <c r="I99" i="16" s="1"/>
  <c r="F101" i="20" s="1"/>
  <c r="G101" i="20" s="1"/>
  <c r="G173" i="16"/>
  <c r="H47" i="16"/>
  <c r="I47" i="16" s="1" a="1"/>
  <c r="I47" i="16" s="1"/>
  <c r="F49" i="20" s="1"/>
  <c r="H6" i="16"/>
  <c r="H54" i="16"/>
  <c r="I54" i="16" s="1" a="1"/>
  <c r="I54" i="16" s="1"/>
  <c r="F56" i="20" s="1"/>
  <c r="G56" i="20" s="1"/>
  <c r="G67" i="16"/>
  <c r="C111" i="20"/>
  <c r="D111" i="20" s="1"/>
  <c r="H3" i="18"/>
  <c r="C43" i="20"/>
  <c r="D43" i="20" s="1"/>
  <c r="D7" i="18"/>
  <c r="C174" i="20"/>
  <c r="D174" i="20" s="1"/>
  <c r="J31" i="18"/>
  <c r="C97" i="20"/>
  <c r="D97" i="20" s="1"/>
  <c r="F25" i="18"/>
  <c r="C159" i="20"/>
  <c r="D159" i="20" s="1"/>
  <c r="J16" i="18"/>
  <c r="C136" i="20"/>
  <c r="D136" i="20" s="1"/>
  <c r="H28" i="18"/>
  <c r="C170" i="20"/>
  <c r="D170" i="20" s="1"/>
  <c r="J27" i="18"/>
  <c r="C102" i="20"/>
  <c r="D102" i="20" s="1"/>
  <c r="F30" i="18"/>
  <c r="C32" i="20"/>
  <c r="D32" i="20" s="1"/>
  <c r="B31" i="18"/>
  <c r="C65" i="20"/>
  <c r="D65" i="20" s="1"/>
  <c r="D29" i="18"/>
  <c r="C206" i="20"/>
  <c r="D206" i="20" s="1"/>
  <c r="L27" i="18"/>
  <c r="C124" i="20"/>
  <c r="D124" i="20" s="1"/>
  <c r="H16" i="18"/>
  <c r="C186" i="20"/>
  <c r="D186" i="20" s="1"/>
  <c r="L7" i="18"/>
  <c r="C154" i="20"/>
  <c r="D154" i="20" s="1"/>
  <c r="J11" i="18"/>
  <c r="C63" i="20"/>
  <c r="D63" i="20" s="1"/>
  <c r="D27" i="18"/>
  <c r="C176" i="20"/>
  <c r="D176" i="20" s="1"/>
  <c r="J33" i="18"/>
  <c r="C185" i="20"/>
  <c r="D185" i="20" s="1"/>
  <c r="L6" i="18"/>
  <c r="C143" i="20"/>
  <c r="D143" i="20" s="1"/>
  <c r="H35" i="18"/>
  <c r="C23" i="20"/>
  <c r="D23" i="20" s="1"/>
  <c r="B22" i="18"/>
  <c r="C20" i="20"/>
  <c r="D20" i="20" s="1"/>
  <c r="B19" i="18"/>
  <c r="C105" i="20"/>
  <c r="D105" i="20" s="1"/>
  <c r="F33" i="18"/>
  <c r="C137" i="20"/>
  <c r="D137" i="20" s="1"/>
  <c r="H29" i="18"/>
  <c r="C57" i="20"/>
  <c r="D57" i="20" s="1"/>
  <c r="D21" i="18"/>
  <c r="C52" i="20"/>
  <c r="D52" i="20" s="1"/>
  <c r="D16" i="18"/>
  <c r="I7" i="19" a="1"/>
  <c r="I7" i="19" s="1"/>
  <c r="J7" i="19" a="1"/>
  <c r="J7" i="19" s="1"/>
  <c r="C75" i="20"/>
  <c r="D75" i="20" s="1"/>
  <c r="F3" i="18"/>
  <c r="C209" i="20"/>
  <c r="D209" i="20" s="1"/>
  <c r="L30" i="18"/>
  <c r="C79" i="20"/>
  <c r="D79" i="20" s="1"/>
  <c r="F7" i="18"/>
  <c r="C119" i="20"/>
  <c r="D119" i="20" s="1"/>
  <c r="H11" i="18"/>
  <c r="C70" i="20"/>
  <c r="D70" i="20" s="1"/>
  <c r="D34" i="18"/>
  <c r="C179" i="20"/>
  <c r="D179" i="20" s="1"/>
  <c r="J36" i="18"/>
  <c r="C193" i="20"/>
  <c r="D193" i="20" s="1"/>
  <c r="L14" i="18"/>
  <c r="C36" i="20"/>
  <c r="D36" i="20" s="1"/>
  <c r="B35" i="18"/>
  <c r="C146" i="20"/>
  <c r="D146" i="20" s="1"/>
  <c r="J3" i="18"/>
  <c r="C147" i="20"/>
  <c r="D147" i="20" s="1"/>
  <c r="J4" i="18"/>
  <c r="C155" i="20"/>
  <c r="D155" i="20" s="1"/>
  <c r="J12" i="18"/>
  <c r="C157" i="20"/>
  <c r="D157" i="20" s="1"/>
  <c r="J14" i="18"/>
  <c r="J8" i="19" a="1"/>
  <c r="J8" i="19" s="1"/>
  <c r="I8" i="19" a="1"/>
  <c r="I8" i="19" s="1"/>
  <c r="C110" i="20"/>
  <c r="D110" i="20" s="1"/>
  <c r="F38" i="18"/>
  <c r="C88" i="20"/>
  <c r="D88" i="20" s="1"/>
  <c r="F16" i="18"/>
  <c r="C35" i="20"/>
  <c r="D35" i="20" s="1"/>
  <c r="B34" i="18"/>
  <c r="C50" i="20"/>
  <c r="D50" i="20" s="1"/>
  <c r="D14" i="18"/>
  <c r="C78" i="20"/>
  <c r="D78" i="20" s="1"/>
  <c r="F6" i="18"/>
  <c r="C12" i="20"/>
  <c r="D12" i="20" s="1"/>
  <c r="B11" i="18"/>
  <c r="C188" i="20"/>
  <c r="D188" i="20" s="1"/>
  <c r="L9" i="18"/>
  <c r="C28" i="20"/>
  <c r="D28" i="20" s="1"/>
  <c r="B27" i="18"/>
  <c r="C123" i="20"/>
  <c r="D123" i="20" s="1"/>
  <c r="H15" i="18"/>
  <c r="C182" i="20"/>
  <c r="D182" i="20" s="1"/>
  <c r="L3" i="18"/>
  <c r="C30" i="20"/>
  <c r="D30" i="20" s="1"/>
  <c r="B29" i="18"/>
  <c r="H17" i="18"/>
  <c r="C125" i="20"/>
  <c r="D125" i="20" s="1"/>
  <c r="C153" i="20"/>
  <c r="D153" i="20" s="1"/>
  <c r="J10" i="18"/>
  <c r="C204" i="20"/>
  <c r="D204" i="20" s="1"/>
  <c r="L25" i="18"/>
  <c r="C145" i="20"/>
  <c r="D145" i="20" s="1"/>
  <c r="H37" i="18"/>
  <c r="C29" i="20"/>
  <c r="D29" i="20" s="1"/>
  <c r="B28" i="18"/>
  <c r="C173" i="20"/>
  <c r="D173" i="20" s="1"/>
  <c r="J30" i="18"/>
  <c r="C82" i="20"/>
  <c r="D82" i="20" s="1"/>
  <c r="F10" i="18"/>
  <c r="C118" i="20"/>
  <c r="D118" i="20" s="1"/>
  <c r="H10" i="18"/>
  <c r="C213" i="20"/>
  <c r="D213" i="20" s="1"/>
  <c r="L34" i="18"/>
  <c r="C42" i="20"/>
  <c r="D42" i="20" s="1"/>
  <c r="D6" i="18"/>
  <c r="C135" i="20"/>
  <c r="D135" i="20" s="1"/>
  <c r="H27" i="18"/>
  <c r="C141" i="20"/>
  <c r="D141" i="20" s="1"/>
  <c r="H33" i="18"/>
  <c r="C148" i="20"/>
  <c r="D148" i="20" s="1"/>
  <c r="J5" i="18"/>
  <c r="C83" i="20"/>
  <c r="D83" i="20" s="1"/>
  <c r="F11" i="18"/>
  <c r="L78" i="20" a="1"/>
  <c r="L78" i="20" s="1"/>
  <c r="L122" i="20" a="1"/>
  <c r="L122" i="20" s="1"/>
  <c r="L103" i="20" a="1"/>
  <c r="L103" i="20" s="1"/>
  <c r="L171" i="20" a="1"/>
  <c r="L171" i="20" s="1"/>
  <c r="L119" i="20" a="1"/>
  <c r="L119" i="20" s="1"/>
  <c r="L209" i="20" a="1"/>
  <c r="L209" i="20" s="1"/>
  <c r="L47" i="20" a="1"/>
  <c r="L47" i="20" s="1"/>
  <c r="L192" i="20" a="1"/>
  <c r="L192" i="20" s="1"/>
  <c r="L211" i="20" a="1"/>
  <c r="L211" i="20" s="1"/>
  <c r="L82" i="20" a="1"/>
  <c r="L82" i="20" s="1"/>
  <c r="L43" i="20" a="1"/>
  <c r="L43" i="20" s="1"/>
  <c r="L26" i="20" a="1"/>
  <c r="L26" i="20" s="1"/>
  <c r="L96" i="20" a="1"/>
  <c r="L96" i="20" s="1"/>
  <c r="L30" i="20" a="1"/>
  <c r="L30" i="20" s="1"/>
  <c r="L35" i="20" a="1"/>
  <c r="L35" i="20" s="1"/>
  <c r="L48" i="20" a="1"/>
  <c r="L48" i="20" s="1"/>
  <c r="L131" i="20" a="1"/>
  <c r="L131" i="20" s="1"/>
  <c r="L164" i="20" a="1"/>
  <c r="L164" i="20" s="1"/>
  <c r="L76" i="20" a="1"/>
  <c r="L76" i="20" s="1"/>
  <c r="L153" i="20" a="1"/>
  <c r="L153" i="20" s="1"/>
  <c r="L107" i="20" a="1"/>
  <c r="L107" i="20" s="1"/>
  <c r="L54" i="20" a="1"/>
  <c r="L54" i="20" s="1"/>
  <c r="L169" i="20" a="1"/>
  <c r="L169" i="20" s="1"/>
  <c r="L210" i="20" a="1"/>
  <c r="L210" i="20" s="1"/>
  <c r="L63" i="20" a="1"/>
  <c r="L63" i="20" s="1"/>
  <c r="L188" i="20" a="1"/>
  <c r="L188" i="20" s="1"/>
  <c r="L150" i="20" a="1"/>
  <c r="L150" i="20" s="1"/>
  <c r="L152" i="20" a="1"/>
  <c r="L152" i="20" s="1"/>
  <c r="L193" i="20" a="1"/>
  <c r="L193" i="20" s="1"/>
  <c r="L121" i="20" a="1"/>
  <c r="L121" i="20" s="1"/>
  <c r="L199" i="20" a="1"/>
  <c r="L199" i="20" s="1"/>
  <c r="L5" i="20" a="1"/>
  <c r="L5" i="20" s="1"/>
  <c r="L15" i="20" a="1"/>
  <c r="L15" i="20" s="1"/>
  <c r="L125" i="20" a="1"/>
  <c r="L125" i="20" s="1"/>
  <c r="L88" i="20" a="1"/>
  <c r="L88" i="20" s="1"/>
  <c r="L24" i="20" a="1"/>
  <c r="L24" i="20" s="1"/>
  <c r="L127" i="20" a="1"/>
  <c r="L127" i="20" s="1"/>
  <c r="L33" i="20" a="1"/>
  <c r="L33" i="20" s="1"/>
  <c r="L23" i="20" a="1"/>
  <c r="L23" i="20" s="1"/>
  <c r="L57" i="20" a="1"/>
  <c r="L57" i="20" s="1"/>
  <c r="L28" i="20" a="1"/>
  <c r="L28" i="20" s="1"/>
  <c r="L21" i="20" a="1"/>
  <c r="L21" i="20" s="1"/>
  <c r="L42" i="20" a="1"/>
  <c r="L42" i="20" s="1"/>
  <c r="L51" i="20" a="1"/>
  <c r="L51" i="20" s="1"/>
  <c r="L114" i="20" a="1"/>
  <c r="L114" i="20" s="1"/>
  <c r="L170" i="20" a="1"/>
  <c r="L170" i="20" s="1"/>
  <c r="L138" i="20" a="1"/>
  <c r="L138" i="20" s="1"/>
  <c r="L45" i="20" a="1"/>
  <c r="L45" i="20" s="1"/>
  <c r="L195" i="20" a="1"/>
  <c r="L195" i="20" s="1"/>
  <c r="L59" i="20" a="1"/>
  <c r="L59" i="20" s="1"/>
  <c r="L197" i="20" a="1"/>
  <c r="L197" i="20" s="1"/>
  <c r="L133" i="20" a="1"/>
  <c r="L133" i="20" s="1"/>
  <c r="L202" i="20" a="1"/>
  <c r="L202" i="20" s="1"/>
  <c r="L34" i="20" a="1"/>
  <c r="L34" i="20" s="1"/>
  <c r="L191" i="20" a="1"/>
  <c r="L191" i="20" s="1"/>
  <c r="L116" i="20" a="1"/>
  <c r="L116" i="20" s="1"/>
  <c r="L190" i="20" a="1"/>
  <c r="L190" i="20" s="1"/>
  <c r="L179" i="20" a="1"/>
  <c r="L179" i="20" s="1"/>
  <c r="R162" i="20" a="1"/>
  <c r="R162" i="20" s="1"/>
  <c r="J160" i="2"/>
  <c r="R33" i="20" a="1"/>
  <c r="R33" i="20" s="1"/>
  <c r="J31" i="2"/>
  <c r="R143" i="20" a="1"/>
  <c r="R143" i="20" s="1"/>
  <c r="J141" i="2"/>
  <c r="R91" i="20" a="1"/>
  <c r="R91" i="20" s="1"/>
  <c r="J89" i="2"/>
  <c r="R136" i="20" a="1"/>
  <c r="R136" i="20" s="1"/>
  <c r="J134" i="2"/>
  <c r="R99" i="20" a="1"/>
  <c r="R99" i="20" s="1"/>
  <c r="J97" i="2"/>
  <c r="R124" i="20" a="1"/>
  <c r="R124" i="20" s="1"/>
  <c r="J122" i="2"/>
  <c r="R169" i="20" a="1"/>
  <c r="R169" i="20" s="1"/>
  <c r="J167" i="2"/>
  <c r="R36" i="20" a="1"/>
  <c r="R36" i="20" s="1"/>
  <c r="J34" i="2"/>
  <c r="R180" i="20" a="1"/>
  <c r="R180" i="20" s="1"/>
  <c r="J178" i="2"/>
  <c r="R27" i="20" a="1"/>
  <c r="R27" i="20" s="1"/>
  <c r="J25" i="2"/>
  <c r="R11" i="20" a="1"/>
  <c r="R11" i="20" s="1"/>
  <c r="J9" i="2"/>
  <c r="R126" i="20" a="1"/>
  <c r="R126" i="20" s="1"/>
  <c r="J124" i="2"/>
  <c r="R87" i="20" a="1"/>
  <c r="R87" i="20" s="1"/>
  <c r="J85" i="2"/>
  <c r="R55" i="20" a="1"/>
  <c r="R55" i="20" s="1"/>
  <c r="J53" i="2"/>
  <c r="R74" i="20" a="1"/>
  <c r="R74" i="20" s="1"/>
  <c r="J72" i="2"/>
  <c r="R47" i="20" a="1"/>
  <c r="R47" i="20" s="1"/>
  <c r="J45" i="2"/>
  <c r="R119" i="20" a="1"/>
  <c r="R119" i="20" s="1"/>
  <c r="J117" i="2"/>
  <c r="R160" i="20" a="1"/>
  <c r="R160" i="20" s="1"/>
  <c r="J158" i="2"/>
  <c r="R185" i="20" a="1"/>
  <c r="R185" i="20" s="1"/>
  <c r="J183" i="2"/>
  <c r="R13" i="20" a="1"/>
  <c r="R13" i="20" s="1"/>
  <c r="J11" i="2"/>
  <c r="R75" i="20" a="1"/>
  <c r="R75" i="20" s="1"/>
  <c r="J73" i="2"/>
  <c r="R67" i="20" a="1"/>
  <c r="R67" i="20" s="1"/>
  <c r="J65" i="2"/>
  <c r="R173" i="20" a="1"/>
  <c r="R173" i="20" s="1"/>
  <c r="J171" i="2"/>
  <c r="R166" i="20" a="1"/>
  <c r="R166" i="20" s="1"/>
  <c r="J164" i="2"/>
  <c r="R64" i="20" a="1"/>
  <c r="R64" i="20" s="1"/>
  <c r="J62" i="2"/>
  <c r="R194" i="20" a="1"/>
  <c r="R194" i="20" s="1"/>
  <c r="J192" i="2"/>
  <c r="R139" i="20" a="1"/>
  <c r="R139" i="20" s="1"/>
  <c r="J137" i="2"/>
  <c r="R181" i="20" a="1"/>
  <c r="R181" i="20" s="1"/>
  <c r="J179" i="2"/>
  <c r="R148" i="20" a="1"/>
  <c r="R148" i="20" s="1"/>
  <c r="J146" i="2"/>
  <c r="R59" i="20" a="1"/>
  <c r="R59" i="20" s="1"/>
  <c r="J57" i="2"/>
  <c r="R25" i="20" a="1"/>
  <c r="R25" i="20" s="1"/>
  <c r="J23" i="2"/>
  <c r="R131" i="20" a="1"/>
  <c r="R131" i="20" s="1"/>
  <c r="J129" i="2"/>
  <c r="R77" i="20" a="1"/>
  <c r="R77" i="20" s="1"/>
  <c r="J75" i="2"/>
  <c r="R54" i="20" a="1"/>
  <c r="R54" i="20" s="1"/>
  <c r="J52" i="2"/>
  <c r="R65" i="20" a="1"/>
  <c r="R65" i="20" s="1"/>
  <c r="J63" i="2"/>
  <c r="R202" i="20" a="1"/>
  <c r="R202" i="20" s="1"/>
  <c r="J200" i="2"/>
  <c r="R187" i="20" a="1"/>
  <c r="R187" i="20" s="1"/>
  <c r="J185" i="2"/>
  <c r="R46" i="20" a="1"/>
  <c r="R46" i="20" s="1"/>
  <c r="J44" i="2"/>
  <c r="R212" i="20" a="1"/>
  <c r="R212" i="20" s="1"/>
  <c r="J210" i="2"/>
  <c r="R94" i="20" a="1"/>
  <c r="R94" i="20" s="1"/>
  <c r="J92" i="2"/>
  <c r="R170" i="20" a="1"/>
  <c r="R170" i="20" s="1"/>
  <c r="J168" i="2"/>
  <c r="R31" i="20" a="1"/>
  <c r="R31" i="20" s="1"/>
  <c r="J29" i="2"/>
  <c r="R83" i="20" a="1"/>
  <c r="R83" i="20" s="1"/>
  <c r="J81" i="2"/>
  <c r="R5" i="20" a="1"/>
  <c r="R5" i="20" s="1"/>
  <c r="J3" i="2"/>
  <c r="R35" i="20" a="1"/>
  <c r="R35" i="20" s="1"/>
  <c r="J33" i="2"/>
  <c r="R88" i="20" a="1"/>
  <c r="R88" i="20" s="1"/>
  <c r="J86" i="2"/>
  <c r="R29" i="20" a="1"/>
  <c r="R29" i="20" s="1"/>
  <c r="J27" i="2"/>
  <c r="R118" i="20" a="1"/>
  <c r="R118" i="20" s="1"/>
  <c r="J116" i="2"/>
  <c r="R158" i="20" a="1"/>
  <c r="R158" i="20" s="1"/>
  <c r="J156" i="2"/>
  <c r="R82" i="20" a="1"/>
  <c r="R82" i="20" s="1"/>
  <c r="J80" i="2"/>
  <c r="R120" i="20" a="1"/>
  <c r="R120" i="20" s="1"/>
  <c r="J118" i="2"/>
  <c r="G136" i="20"/>
  <c r="G170" i="20"/>
  <c r="G176" i="20"/>
  <c r="G155" i="20"/>
  <c r="I207" i="20" a="1"/>
  <c r="I207" i="20" s="1"/>
  <c r="J207" i="20" s="1"/>
  <c r="I205" i="20" a="1"/>
  <c r="I205" i="20" s="1"/>
  <c r="J205" i="20" s="1"/>
  <c r="I56" i="20" a="1"/>
  <c r="I56" i="20" s="1"/>
  <c r="I80" i="20" a="1"/>
  <c r="I80" i="20" s="1"/>
  <c r="J80" i="20" s="1"/>
  <c r="I206" i="20" a="1"/>
  <c r="I206" i="20" s="1"/>
  <c r="J206" i="20" s="1"/>
  <c r="I135" i="20" a="1"/>
  <c r="I135" i="20" s="1"/>
  <c r="J135" i="20" s="1"/>
  <c r="I126" i="20" a="1"/>
  <c r="I126" i="20" s="1"/>
  <c r="J126" i="20" s="1"/>
  <c r="I124" i="20" a="1"/>
  <c r="I124" i="20" s="1"/>
  <c r="I170" i="20" a="1"/>
  <c r="I170" i="20" s="1"/>
  <c r="J170" i="20" s="1"/>
  <c r="I23" i="20" a="1"/>
  <c r="I23" i="20" s="1"/>
  <c r="J23" i="20" s="1"/>
  <c r="I86" i="20" a="1"/>
  <c r="I86" i="20" s="1"/>
  <c r="J86" i="20" s="1"/>
  <c r="I171" i="20" a="1"/>
  <c r="I171" i="20" s="1"/>
  <c r="J171" i="20" s="1"/>
  <c r="I163" i="20" a="1"/>
  <c r="I163" i="20" s="1"/>
  <c r="J163" i="20" s="1"/>
  <c r="I58" i="20" a="1"/>
  <c r="I58" i="20" s="1"/>
  <c r="J58" i="20" s="1"/>
  <c r="I16" i="20" a="1"/>
  <c r="I16" i="20" s="1"/>
  <c r="I134" i="20" a="1"/>
  <c r="I134" i="20" s="1"/>
  <c r="J134" i="20" s="1"/>
  <c r="I209" i="20" a="1"/>
  <c r="I209" i="20" s="1"/>
  <c r="J209" i="20" s="1"/>
  <c r="I130" i="20" a="1"/>
  <c r="I130" i="20" s="1"/>
  <c r="J130" i="20" s="1"/>
  <c r="I116" i="20" a="1"/>
  <c r="I116" i="20" s="1"/>
  <c r="J116" i="20" s="1"/>
  <c r="I159" i="20" a="1"/>
  <c r="I159" i="20" s="1"/>
  <c r="J159" i="20" s="1"/>
  <c r="I69" i="20" a="1"/>
  <c r="I69" i="20" s="1"/>
  <c r="J69" i="20" s="1"/>
  <c r="I5" i="20" a="1"/>
  <c r="I5" i="20" s="1"/>
  <c r="I62" i="20" a="1"/>
  <c r="I62" i="20" s="1"/>
  <c r="I8" i="20" a="1"/>
  <c r="I8" i="20" s="1"/>
  <c r="I71" i="20" a="1"/>
  <c r="I71" i="20" s="1"/>
  <c r="J71" i="20" s="1"/>
  <c r="I175" i="20" a="1"/>
  <c r="I175" i="20" s="1"/>
  <c r="J175" i="20" s="1"/>
  <c r="I162" i="20" a="1"/>
  <c r="I162" i="20" s="1"/>
  <c r="I120" i="20" a="1"/>
  <c r="I120" i="20" s="1"/>
  <c r="J120" i="20" s="1"/>
  <c r="I121" i="20" a="1"/>
  <c r="I121" i="20" s="1"/>
  <c r="J121" i="20" s="1"/>
  <c r="I101" i="20" a="1"/>
  <c r="I101" i="20" s="1"/>
  <c r="J101" i="20" s="1"/>
  <c r="I168" i="20" a="1"/>
  <c r="I168" i="20" s="1"/>
  <c r="I110" i="20" a="1"/>
  <c r="I110" i="20" s="1"/>
  <c r="I114" i="20" a="1"/>
  <c r="I114" i="20" s="1"/>
  <c r="J114" i="20" s="1"/>
  <c r="I180" i="20" a="1"/>
  <c r="I180" i="20" s="1"/>
  <c r="J180" i="20" s="1"/>
  <c r="I37" i="20" a="1"/>
  <c r="I37" i="20" s="1"/>
  <c r="J37" i="20" s="1"/>
  <c r="I6" i="20" a="1"/>
  <c r="I6" i="20" s="1"/>
  <c r="I190" i="20" a="1"/>
  <c r="I190" i="20" s="1"/>
  <c r="J190" i="20" s="1"/>
  <c r="I141" i="20" a="1"/>
  <c r="I141" i="20" s="1"/>
  <c r="J141" i="20" s="1"/>
  <c r="I133" i="20" a="1"/>
  <c r="I133" i="20" s="1"/>
  <c r="J133" i="20" s="1"/>
  <c r="I74" i="20" a="1"/>
  <c r="I74" i="20" s="1"/>
  <c r="J74" i="20" s="1"/>
  <c r="I160" i="20" a="1"/>
  <c r="I160" i="20" s="1"/>
  <c r="J160" i="20" s="1"/>
  <c r="I18" i="20" a="1"/>
  <c r="I18" i="20" s="1"/>
  <c r="J18" i="20" s="1"/>
  <c r="I36" i="20" a="1"/>
  <c r="I36" i="20" s="1"/>
  <c r="I149" i="20" a="1"/>
  <c r="I149" i="20" s="1"/>
  <c r="J149" i="20" s="1"/>
  <c r="I200" i="20" a="1"/>
  <c r="I200" i="20" s="1"/>
  <c r="J200" i="20" s="1"/>
  <c r="I137" i="20" a="1"/>
  <c r="I137" i="20" s="1"/>
  <c r="J137" i="20" s="1"/>
  <c r="I148" i="20" a="1"/>
  <c r="I148" i="20" s="1"/>
  <c r="J148" i="20" s="1"/>
  <c r="I184" i="20" a="1"/>
  <c r="I184" i="20" s="1"/>
  <c r="J184" i="20" s="1"/>
  <c r="I138" i="20" a="1"/>
  <c r="I138" i="20" s="1"/>
  <c r="J138" i="20" s="1"/>
  <c r="I72" i="20" a="1"/>
  <c r="I72" i="20" s="1"/>
  <c r="J72" i="20" s="1"/>
  <c r="I70" i="20" a="1"/>
  <c r="I70" i="20" s="1"/>
  <c r="J70" i="20" s="1"/>
  <c r="I41" i="20" a="1"/>
  <c r="I41" i="20" s="1"/>
  <c r="I136" i="20" a="1"/>
  <c r="I136" i="20" s="1"/>
  <c r="J136" i="20" s="1"/>
  <c r="I177" i="20" a="1"/>
  <c r="I177" i="20" s="1"/>
  <c r="J177" i="20" s="1"/>
  <c r="I187" i="20" a="1"/>
  <c r="I187" i="20" s="1"/>
  <c r="I166" i="20" a="1"/>
  <c r="I166" i="20" s="1"/>
  <c r="J166" i="20" s="1"/>
  <c r="I146" i="20" a="1"/>
  <c r="I146" i="20" s="1"/>
  <c r="J146" i="20" s="1"/>
  <c r="I128" i="20" a="1"/>
  <c r="I128" i="20" s="1"/>
  <c r="J128" i="20" s="1"/>
  <c r="I61" i="20" a="1"/>
  <c r="I61" i="20" s="1"/>
  <c r="J61" i="20" s="1"/>
  <c r="I185" i="20" a="1"/>
  <c r="I185" i="20" s="1"/>
  <c r="J185" i="20" s="1"/>
  <c r="I40" i="20" a="1"/>
  <c r="I40" i="20" s="1"/>
  <c r="J40" i="20" s="1"/>
  <c r="J5" i="19" a="1"/>
  <c r="J5" i="19" s="1"/>
  <c r="I5" i="19" a="1"/>
  <c r="I5" i="19" s="1"/>
  <c r="C152" i="20"/>
  <c r="D152" i="20" s="1"/>
  <c r="J9" i="18"/>
  <c r="C69" i="20"/>
  <c r="D69" i="20" s="1"/>
  <c r="D33" i="18"/>
  <c r="C200" i="20"/>
  <c r="D200" i="20" s="1"/>
  <c r="L21" i="18"/>
  <c r="C18" i="20"/>
  <c r="D18" i="20" s="1"/>
  <c r="B17" i="18"/>
  <c r="C90" i="20"/>
  <c r="D90" i="20" s="1"/>
  <c r="F18" i="18"/>
  <c r="C142" i="20"/>
  <c r="D142" i="20" s="1"/>
  <c r="H34" i="18"/>
  <c r="C41" i="20"/>
  <c r="D41" i="20" s="1"/>
  <c r="D5" i="18"/>
  <c r="C160" i="20"/>
  <c r="D160" i="20" s="1"/>
  <c r="J17" i="18"/>
  <c r="C167" i="20"/>
  <c r="D167" i="20" s="1"/>
  <c r="J24" i="18"/>
  <c r="C187" i="20"/>
  <c r="D187" i="20" s="1"/>
  <c r="L8" i="18"/>
  <c r="C203" i="20"/>
  <c r="D203" i="20" s="1"/>
  <c r="L24" i="18"/>
  <c r="C56" i="20"/>
  <c r="D56" i="20" s="1"/>
  <c r="D20" i="18"/>
  <c r="C34" i="20"/>
  <c r="D34" i="20" s="1"/>
  <c r="B33" i="18"/>
  <c r="C113" i="20"/>
  <c r="D113" i="20" s="1"/>
  <c r="H5" i="18"/>
  <c r="C190" i="20"/>
  <c r="D190" i="20" s="1"/>
  <c r="L11" i="18"/>
  <c r="J4" i="19" a="1"/>
  <c r="J4" i="19" s="1"/>
  <c r="I4" i="19" a="1"/>
  <c r="I4" i="19" s="1"/>
  <c r="C48" i="20"/>
  <c r="D48" i="20" s="1"/>
  <c r="D12" i="18"/>
  <c r="C19" i="20"/>
  <c r="D19" i="20" s="1"/>
  <c r="B18" i="18"/>
  <c r="C211" i="20"/>
  <c r="D211" i="20" s="1"/>
  <c r="L32" i="18"/>
  <c r="C39" i="20"/>
  <c r="D39" i="20" s="1"/>
  <c r="D3" i="18"/>
  <c r="C86" i="20"/>
  <c r="D86" i="20" s="1"/>
  <c r="F14" i="18"/>
  <c r="C178" i="20"/>
  <c r="D178" i="20" s="1"/>
  <c r="J35" i="18"/>
  <c r="C98" i="20"/>
  <c r="D98" i="20" s="1"/>
  <c r="F26" i="18"/>
  <c r="C58" i="20"/>
  <c r="D58" i="20" s="1"/>
  <c r="D22" i="18"/>
  <c r="G42" i="20"/>
  <c r="G179" i="20"/>
  <c r="G29" i="20"/>
  <c r="G98" i="20"/>
  <c r="G146" i="20"/>
  <c r="G213" i="20"/>
  <c r="G36" i="20"/>
  <c r="G83" i="20"/>
  <c r="G57" i="20"/>
  <c r="G167" i="20"/>
  <c r="G188" i="20"/>
  <c r="G50" i="20"/>
  <c r="G65" i="20"/>
  <c r="G111" i="20"/>
  <c r="G208" i="20"/>
  <c r="G200" i="20"/>
  <c r="G157" i="20"/>
  <c r="G90" i="20"/>
  <c r="G19" i="20"/>
  <c r="G110" i="20"/>
  <c r="G79" i="20"/>
  <c r="G118" i="20"/>
  <c r="G143" i="20"/>
  <c r="G178" i="20"/>
  <c r="L73" i="20" a="1"/>
  <c r="L73" i="20" s="1"/>
  <c r="L68" i="20" a="1"/>
  <c r="L68" i="20" s="1"/>
  <c r="L135" i="20" a="1"/>
  <c r="L135" i="20" s="1"/>
  <c r="L185" i="20" a="1"/>
  <c r="L185" i="20" s="1"/>
  <c r="M185" i="20" s="1"/>
  <c r="L98" i="20" a="1"/>
  <c r="L98" i="20" s="1"/>
  <c r="L58" i="20" a="1"/>
  <c r="L58" i="20" s="1"/>
  <c r="M58" i="20" s="1"/>
  <c r="L184" i="20" a="1"/>
  <c r="L184" i="20" s="1"/>
  <c r="L87" i="20" a="1"/>
  <c r="L87" i="20" s="1"/>
  <c r="L70" i="20" a="1"/>
  <c r="L70" i="20" s="1"/>
  <c r="M70" i="20" s="1"/>
  <c r="L162" i="20" a="1"/>
  <c r="L162" i="20" s="1"/>
  <c r="M162" i="20" s="1"/>
  <c r="L149" i="20" a="1"/>
  <c r="L149" i="20" s="1"/>
  <c r="L40" i="20" a="1"/>
  <c r="L40" i="20" s="1"/>
  <c r="L44" i="20" a="1"/>
  <c r="L44" i="20" s="1"/>
  <c r="L120" i="20" a="1"/>
  <c r="L120" i="20" s="1"/>
  <c r="M120" i="20" s="1"/>
  <c r="L161" i="20" a="1"/>
  <c r="L161" i="20" s="1"/>
  <c r="L130" i="20" a="1"/>
  <c r="L130" i="20" s="1"/>
  <c r="L77" i="20" a="1"/>
  <c r="L77" i="20" s="1"/>
  <c r="L55" i="20" a="1"/>
  <c r="L55" i="20" s="1"/>
  <c r="L65" i="20" a="1"/>
  <c r="L65" i="20" s="1"/>
  <c r="L60" i="20" a="1"/>
  <c r="L60" i="20" s="1"/>
  <c r="L134" i="20" a="1"/>
  <c r="L134" i="20" s="1"/>
  <c r="M134" i="20" s="1"/>
  <c r="L12" i="20" a="1"/>
  <c r="L12" i="20" s="1"/>
  <c r="L203" i="20" a="1"/>
  <c r="L203" i="20" s="1"/>
  <c r="L9" i="20" a="1"/>
  <c r="L9" i="20" s="1"/>
  <c r="L201" i="20" a="1"/>
  <c r="L201" i="20" s="1"/>
  <c r="L132" i="20" a="1"/>
  <c r="L132" i="20" s="1"/>
  <c r="L213" i="20" a="1"/>
  <c r="L213" i="20" s="1"/>
  <c r="L41" i="20" a="1"/>
  <c r="L41" i="20" s="1"/>
  <c r="M41" i="20" s="1"/>
  <c r="L20" i="20" a="1"/>
  <c r="L20" i="20" s="1"/>
  <c r="L144" i="20" a="1"/>
  <c r="L144" i="20" s="1"/>
  <c r="L89" i="20" a="1"/>
  <c r="L89" i="20" s="1"/>
  <c r="L113" i="20" a="1"/>
  <c r="L113" i="20" s="1"/>
  <c r="L205" i="20" a="1"/>
  <c r="L205" i="20" s="1"/>
  <c r="M205" i="20" s="1"/>
  <c r="L157" i="20" a="1"/>
  <c r="L157" i="20" s="1"/>
  <c r="L19" i="20" a="1"/>
  <c r="L19" i="20" s="1"/>
  <c r="L112" i="20" a="1"/>
  <c r="L112" i="20" s="1"/>
  <c r="L182" i="20" a="1"/>
  <c r="L182" i="20" s="1"/>
  <c r="L165" i="20" a="1"/>
  <c r="L165" i="20" s="1"/>
  <c r="L167" i="20" a="1"/>
  <c r="L167" i="20" s="1"/>
  <c r="L97" i="20" a="1"/>
  <c r="L97" i="20" s="1"/>
  <c r="L139" i="20" a="1"/>
  <c r="L139" i="20" s="1"/>
  <c r="L25" i="20" a="1"/>
  <c r="L25" i="20" s="1"/>
  <c r="L84" i="20" a="1"/>
  <c r="L84" i="20" s="1"/>
  <c r="L99" i="20" a="1"/>
  <c r="L99" i="20" s="1"/>
  <c r="L17" i="20" a="1"/>
  <c r="L17" i="20" s="1"/>
  <c r="L64" i="20" a="1"/>
  <c r="L64" i="20" s="1"/>
  <c r="L74" i="20" a="1"/>
  <c r="L74" i="20" s="1"/>
  <c r="L79" i="20" a="1"/>
  <c r="L79" i="20" s="1"/>
  <c r="L126" i="20" a="1"/>
  <c r="L126" i="20" s="1"/>
  <c r="M126" i="20" s="1"/>
  <c r="G190" i="20"/>
  <c r="G18" i="20"/>
  <c r="G203" i="20"/>
  <c r="G20" i="20"/>
  <c r="G78" i="20"/>
  <c r="G186" i="20"/>
  <c r="G32" i="20"/>
  <c r="G22" i="20"/>
  <c r="G75" i="20"/>
  <c r="G119" i="20"/>
  <c r="G127" i="20"/>
  <c r="R110" i="20" a="1"/>
  <c r="R110" i="20" s="1"/>
  <c r="J108" i="2"/>
  <c r="R109" i="20" a="1"/>
  <c r="R109" i="20" s="1"/>
  <c r="J107" i="2"/>
  <c r="R141" i="20" a="1"/>
  <c r="R141" i="20" s="1"/>
  <c r="J139" i="2"/>
  <c r="R61" i="20" a="1"/>
  <c r="R61" i="20" s="1"/>
  <c r="J59" i="2"/>
  <c r="R72" i="20" a="1"/>
  <c r="R72" i="20" s="1"/>
  <c r="J70" i="2"/>
  <c r="R38" i="20" a="1"/>
  <c r="R38" i="20" s="1"/>
  <c r="J36" i="2"/>
  <c r="R70" i="20" a="1"/>
  <c r="R70" i="20" s="1"/>
  <c r="J68" i="2"/>
  <c r="R9" i="20" a="1"/>
  <c r="R9" i="20" s="1"/>
  <c r="J7" i="2"/>
  <c r="R183" i="20" a="1"/>
  <c r="R183" i="20" s="1"/>
  <c r="J181" i="2"/>
  <c r="R89" i="20" a="1"/>
  <c r="R89" i="20" s="1"/>
  <c r="J87" i="2"/>
  <c r="R144" i="20" a="1"/>
  <c r="R144" i="20" s="1"/>
  <c r="J142" i="2"/>
  <c r="R116" i="20" a="1"/>
  <c r="R116" i="20" s="1"/>
  <c r="J114" i="2"/>
  <c r="R6" i="20" a="1"/>
  <c r="R6" i="20" s="1"/>
  <c r="J4" i="2"/>
  <c r="R108" i="20" a="1"/>
  <c r="R108" i="20" s="1"/>
  <c r="J106" i="2"/>
  <c r="R142" i="20" a="1"/>
  <c r="R142" i="20" s="1"/>
  <c r="J140" i="2"/>
  <c r="R34" i="20" a="1"/>
  <c r="R34" i="20" s="1"/>
  <c r="J32" i="2"/>
  <c r="R114" i="20" a="1"/>
  <c r="R114" i="20" s="1"/>
  <c r="J112" i="2"/>
  <c r="R129" i="20" a="1"/>
  <c r="R129" i="20" s="1"/>
  <c r="J127" i="2"/>
  <c r="R97" i="20" a="1"/>
  <c r="R97" i="20" s="1"/>
  <c r="J95" i="2"/>
  <c r="R66" i="20" a="1"/>
  <c r="R66" i="20" s="1"/>
  <c r="J64" i="2"/>
  <c r="R105" i="20" a="1"/>
  <c r="R105" i="20" s="1"/>
  <c r="J103" i="2"/>
  <c r="R161" i="20" a="1"/>
  <c r="R161" i="20" s="1"/>
  <c r="J159" i="2"/>
  <c r="R172" i="20" a="1"/>
  <c r="R172" i="20" s="1"/>
  <c r="J170" i="2"/>
  <c r="R63" i="20" a="1"/>
  <c r="R63" i="20" s="1"/>
  <c r="J61" i="2"/>
  <c r="R213" i="20" a="1"/>
  <c r="R213" i="20" s="1"/>
  <c r="J211" i="2"/>
  <c r="R208" i="20" a="1"/>
  <c r="R208" i="20" s="1"/>
  <c r="J206" i="2"/>
  <c r="R96" i="20" a="1"/>
  <c r="R96" i="20" s="1"/>
  <c r="J94" i="2"/>
  <c r="R205" i="20" a="1"/>
  <c r="R205" i="20" s="1"/>
  <c r="J203" i="2"/>
  <c r="R107" i="20" a="1"/>
  <c r="R107" i="20" s="1"/>
  <c r="J105" i="2"/>
  <c r="R151" i="20" a="1"/>
  <c r="R151" i="20" s="1"/>
  <c r="J149" i="2"/>
  <c r="R156" i="20" a="1"/>
  <c r="R156" i="20" s="1"/>
  <c r="J154" i="2"/>
  <c r="R175" i="20" a="1"/>
  <c r="R175" i="20" s="1"/>
  <c r="J173" i="2"/>
  <c r="R150" i="20" a="1"/>
  <c r="R150" i="20" s="1"/>
  <c r="J148" i="2"/>
  <c r="R130" i="20" a="1"/>
  <c r="R130" i="20" s="1"/>
  <c r="J128" i="2"/>
  <c r="R95" i="20" a="1"/>
  <c r="R95" i="20" s="1"/>
  <c r="J93" i="2"/>
  <c r="R117" i="20" a="1"/>
  <c r="R117" i="20" s="1"/>
  <c r="J115" i="2"/>
  <c r="R76" i="20" a="1"/>
  <c r="R76" i="20" s="1"/>
  <c r="J74" i="2"/>
  <c r="R195" i="20" a="1"/>
  <c r="R195" i="20" s="1"/>
  <c r="J193" i="2"/>
  <c r="R78" i="20" a="1"/>
  <c r="R78" i="20" s="1"/>
  <c r="J76" i="2"/>
  <c r="R92" i="20" a="1"/>
  <c r="R92" i="20" s="1"/>
  <c r="J90" i="2"/>
  <c r="R188" i="20" a="1"/>
  <c r="R188" i="20" s="1"/>
  <c r="J186" i="2"/>
  <c r="R209" i="20" a="1"/>
  <c r="R209" i="20" s="1"/>
  <c r="J207" i="2"/>
  <c r="R81" i="20" a="1"/>
  <c r="R81" i="20" s="1"/>
  <c r="J79" i="2"/>
  <c r="R133" i="20" a="1"/>
  <c r="R133" i="20" s="1"/>
  <c r="J131" i="2"/>
  <c r="R132" i="20" a="1"/>
  <c r="R132" i="20" s="1"/>
  <c r="J130" i="2"/>
  <c r="R69" i="20" a="1"/>
  <c r="R69" i="20" s="1"/>
  <c r="J67" i="2"/>
  <c r="R210" i="20" a="1"/>
  <c r="R210" i="20" s="1"/>
  <c r="J208" i="2"/>
  <c r="R177" i="20" a="1"/>
  <c r="R177" i="20" s="1"/>
  <c r="J175" i="2"/>
  <c r="R115" i="20" a="1"/>
  <c r="R115" i="20" s="1"/>
  <c r="J113" i="2"/>
  <c r="R186" i="20" a="1"/>
  <c r="R186" i="20" s="1"/>
  <c r="J184" i="2"/>
  <c r="R103" i="20" a="1"/>
  <c r="R103" i="20" s="1"/>
  <c r="J101" i="2"/>
  <c r="R71" i="20" a="1"/>
  <c r="R71" i="20" s="1"/>
  <c r="J69" i="2"/>
  <c r="I24" i="20" a="1"/>
  <c r="I24" i="20" s="1"/>
  <c r="I48" i="20" a="1"/>
  <c r="I48" i="20" s="1"/>
  <c r="J48" i="20" s="1"/>
  <c r="I15" i="20" a="1"/>
  <c r="I15" i="20" s="1"/>
  <c r="J15" i="20" s="1"/>
  <c r="I84" i="20" a="1"/>
  <c r="I84" i="20" s="1"/>
  <c r="J84" i="20" s="1"/>
  <c r="I158" i="20" a="1"/>
  <c r="I158" i="20" s="1"/>
  <c r="J158" i="20" s="1"/>
  <c r="I9" i="20" a="1"/>
  <c r="I9" i="20" s="1"/>
  <c r="I20" i="20" a="1"/>
  <c r="I20" i="20" s="1"/>
  <c r="J20" i="20" s="1"/>
  <c r="I54" i="20" a="1"/>
  <c r="I54" i="20" s="1"/>
  <c r="J54" i="20" s="1"/>
  <c r="I129" i="20" a="1"/>
  <c r="I129" i="20" s="1"/>
  <c r="J129" i="20" s="1"/>
  <c r="I66" i="20" a="1"/>
  <c r="I66" i="20" s="1"/>
  <c r="J66" i="20" s="1"/>
  <c r="I79" i="20" a="1"/>
  <c r="I79" i="20" s="1"/>
  <c r="J79" i="20" s="1"/>
  <c r="I87" i="20" a="1"/>
  <c r="I87" i="20" s="1"/>
  <c r="J87" i="20" s="1"/>
  <c r="I22" i="20" a="1"/>
  <c r="I22" i="20" s="1"/>
  <c r="J22" i="20" s="1"/>
  <c r="I51" i="20" a="1"/>
  <c r="I51" i="20" s="1"/>
  <c r="J51" i="20" s="1"/>
  <c r="I122" i="20" a="1"/>
  <c r="I122" i="20" s="1"/>
  <c r="J122" i="20" s="1"/>
  <c r="I97" i="20" a="1"/>
  <c r="I97" i="20" s="1"/>
  <c r="J97" i="20" s="1"/>
  <c r="I57" i="20" a="1"/>
  <c r="I57" i="20" s="1"/>
  <c r="J57" i="20" s="1"/>
  <c r="I85" i="20" a="1"/>
  <c r="I85" i="20" s="1"/>
  <c r="J85" i="20" s="1"/>
  <c r="I203" i="20" a="1"/>
  <c r="I203" i="20" s="1"/>
  <c r="J203" i="20" s="1"/>
  <c r="I100" i="20" a="1"/>
  <c r="I100" i="20" s="1"/>
  <c r="I78" i="20" a="1"/>
  <c r="I78" i="20" s="1"/>
  <c r="J78" i="20" s="1"/>
  <c r="I118" i="20" a="1"/>
  <c r="I118" i="20" s="1"/>
  <c r="J118" i="20" s="1"/>
  <c r="I111" i="20" a="1"/>
  <c r="I111" i="20" s="1"/>
  <c r="J111" i="20" s="1"/>
  <c r="I191" i="20" a="1"/>
  <c r="I191" i="20" s="1"/>
  <c r="J191" i="20" s="1"/>
  <c r="I194" i="20" a="1"/>
  <c r="I194" i="20" s="1"/>
  <c r="J194" i="20" s="1"/>
  <c r="I31" i="20" a="1"/>
  <c r="I31" i="20" s="1"/>
  <c r="J31" i="20" s="1"/>
  <c r="I44" i="20" a="1"/>
  <c r="I44" i="20" s="1"/>
  <c r="J44" i="20" s="1"/>
  <c r="I53" i="20" a="1"/>
  <c r="I53" i="20" s="1"/>
  <c r="J53" i="20" s="1"/>
  <c r="I102" i="20" a="1"/>
  <c r="I102" i="20" s="1"/>
  <c r="I67" i="20" a="1"/>
  <c r="I67" i="20" s="1"/>
  <c r="J67" i="20" s="1"/>
  <c r="I150" i="20" a="1"/>
  <c r="I150" i="20" s="1"/>
  <c r="J150" i="20" s="1"/>
  <c r="I108" i="20" a="1"/>
  <c r="I108" i="20" s="1"/>
  <c r="J108" i="20" s="1"/>
  <c r="I75" i="20" a="1"/>
  <c r="I75" i="20" s="1"/>
  <c r="J75" i="20" s="1"/>
  <c r="I43" i="20" a="1"/>
  <c r="I43" i="20" s="1"/>
  <c r="J43" i="20" s="1"/>
  <c r="I176" i="20" a="1"/>
  <c r="I176" i="20" s="1"/>
  <c r="J176" i="20" s="1"/>
  <c r="I94" i="20" a="1"/>
  <c r="I94" i="20" s="1"/>
  <c r="J94" i="20" s="1"/>
  <c r="I89" i="20" a="1"/>
  <c r="I89" i="20" s="1"/>
  <c r="J89" i="20" s="1"/>
  <c r="I178" i="20" a="1"/>
  <c r="I178" i="20" s="1"/>
  <c r="J178" i="20" s="1"/>
  <c r="I179" i="20" a="1"/>
  <c r="I179" i="20" s="1"/>
  <c r="J179" i="20" s="1"/>
  <c r="I154" i="20" a="1"/>
  <c r="I154" i="20" s="1"/>
  <c r="J154" i="20" s="1"/>
  <c r="I152" i="20" a="1"/>
  <c r="I152" i="20" s="1"/>
  <c r="I10" i="20" a="1"/>
  <c r="I10" i="20" s="1"/>
  <c r="I7" i="20" a="1"/>
  <c r="I7" i="20" s="1"/>
  <c r="I127" i="20" a="1"/>
  <c r="I127" i="20" s="1"/>
  <c r="J127" i="20" s="1"/>
  <c r="I193" i="20" a="1"/>
  <c r="I193" i="20" s="1"/>
  <c r="J193" i="20" s="1"/>
  <c r="I147" i="20" a="1"/>
  <c r="I147" i="20" s="1"/>
  <c r="I63" i="20" a="1"/>
  <c r="I63" i="20" s="1"/>
  <c r="J63" i="20" s="1"/>
  <c r="I119" i="20" a="1"/>
  <c r="I119" i="20" s="1"/>
  <c r="J119" i="20" s="1"/>
  <c r="I32" i="20" a="1"/>
  <c r="I32" i="20" s="1"/>
  <c r="J32" i="20" s="1"/>
  <c r="G193" i="20"/>
  <c r="G174" i="20"/>
  <c r="G48" i="20"/>
  <c r="G102" i="20"/>
  <c r="G69" i="20"/>
  <c r="G159" i="20"/>
  <c r="G41" i="20"/>
  <c r="D30" i="18"/>
  <c r="C66" i="20"/>
  <c r="D66" i="20" s="1"/>
  <c r="C17" i="20"/>
  <c r="D17" i="20" s="1"/>
  <c r="B16" i="18"/>
  <c r="C45" i="20"/>
  <c r="D45" i="20" s="1"/>
  <c r="D9" i="18"/>
  <c r="C55" i="20"/>
  <c r="D55" i="20" s="1"/>
  <c r="D19" i="18"/>
  <c r="C132" i="20"/>
  <c r="D132" i="20" s="1"/>
  <c r="H24" i="18"/>
  <c r="C201" i="20"/>
  <c r="D201" i="20" s="1"/>
  <c r="L22" i="18"/>
  <c r="C212" i="20"/>
  <c r="D212" i="20" s="1"/>
  <c r="L33" i="18"/>
  <c r="C94" i="20"/>
  <c r="D94" i="20" s="1"/>
  <c r="F22" i="18"/>
  <c r="C85" i="20"/>
  <c r="D85" i="20" s="1"/>
  <c r="F13" i="18"/>
  <c r="C120" i="20"/>
  <c r="D120" i="20" s="1"/>
  <c r="H12" i="18"/>
  <c r="C22" i="20"/>
  <c r="D22" i="20" s="1"/>
  <c r="B21" i="18"/>
  <c r="C127" i="20"/>
  <c r="D127" i="20" s="1"/>
  <c r="H19" i="18"/>
  <c r="C93" i="20"/>
  <c r="D93" i="20" s="1"/>
  <c r="F21" i="18"/>
  <c r="D26" i="18"/>
  <c r="C62" i="20"/>
  <c r="D62" i="20" s="1"/>
  <c r="C208" i="20"/>
  <c r="D208" i="20" s="1"/>
  <c r="L29" i="18"/>
  <c r="C53" i="20"/>
  <c r="D53" i="20" s="1"/>
  <c r="D17" i="18"/>
  <c r="C172" i="20"/>
  <c r="D172" i="20" s="1"/>
  <c r="J29" i="18"/>
  <c r="C129" i="20"/>
  <c r="D129" i="20" s="1"/>
  <c r="H21" i="18"/>
  <c r="C126" i="20"/>
  <c r="D126" i="20" s="1"/>
  <c r="H18" i="18"/>
  <c r="C166" i="20"/>
  <c r="D166" i="20" s="1"/>
  <c r="J23" i="18"/>
  <c r="C189" i="20"/>
  <c r="D189" i="20" s="1"/>
  <c r="L10" i="18"/>
  <c r="C177" i="20"/>
  <c r="D177" i="20" s="1"/>
  <c r="J34" i="18"/>
  <c r="C16" i="20"/>
  <c r="D16" i="20" s="1"/>
  <c r="B15" i="18"/>
  <c r="C26" i="20"/>
  <c r="D26" i="20" s="1"/>
  <c r="B25" i="18"/>
  <c r="C131" i="20"/>
  <c r="D131" i="20" s="1"/>
  <c r="H23" i="18"/>
  <c r="C202" i="20"/>
  <c r="D202" i="20" s="1"/>
  <c r="L23" i="18"/>
  <c r="J6" i="19" a="1"/>
  <c r="J6" i="19" s="1"/>
  <c r="I6" i="19" a="1"/>
  <c r="I6" i="19" s="1"/>
  <c r="C74" i="20"/>
  <c r="D74" i="20" s="1"/>
  <c r="D38" i="18"/>
  <c r="C103" i="20"/>
  <c r="D103" i="20" s="1"/>
  <c r="F31" i="18"/>
  <c r="C151" i="20"/>
  <c r="D151" i="20" s="1"/>
  <c r="J8" i="18"/>
  <c r="C31" i="20"/>
  <c r="D31" i="20" s="1"/>
  <c r="B30" i="18"/>
  <c r="C47" i="20"/>
  <c r="D47" i="20" s="1"/>
  <c r="D11" i="18"/>
  <c r="C61" i="20"/>
  <c r="D61" i="20" s="1"/>
  <c r="D25" i="18"/>
  <c r="C89" i="20"/>
  <c r="D89" i="20" s="1"/>
  <c r="F17" i="18"/>
  <c r="C80" i="20"/>
  <c r="D80" i="20" s="1"/>
  <c r="F8" i="18"/>
  <c r="C95" i="20"/>
  <c r="D95" i="20" s="1"/>
  <c r="F23" i="18"/>
  <c r="P46" i="19" a="1"/>
  <c r="P46" i="19" s="1"/>
  <c r="M46" i="19" a="1"/>
  <c r="M46" i="19" s="1"/>
  <c r="P45" i="19" a="1"/>
  <c r="P45" i="19" s="1"/>
  <c r="N44" i="19" a="1"/>
  <c r="N44" i="19" s="1"/>
  <c r="Q43" i="19" a="1"/>
  <c r="Q43" i="19" s="1"/>
  <c r="N43" i="19" a="1"/>
  <c r="N43" i="19" s="1"/>
  <c r="Q42" i="19" a="1"/>
  <c r="Q42" i="19" s="1"/>
  <c r="L42" i="19" a="1"/>
  <c r="L42" i="19" s="1"/>
  <c r="O41" i="19" a="1"/>
  <c r="O41" i="19" s="1"/>
  <c r="L41" i="19" a="1"/>
  <c r="L41" i="19" s="1"/>
  <c r="O40" i="19" a="1"/>
  <c r="O40" i="19" s="1"/>
  <c r="M39" i="19" a="1"/>
  <c r="M39" i="19" s="1"/>
  <c r="P38" i="19" a="1"/>
  <c r="P38" i="19" s="1"/>
  <c r="M38" i="19" a="1"/>
  <c r="M38" i="19" s="1"/>
  <c r="P37" i="19" a="1"/>
  <c r="P37" i="19" s="1"/>
  <c r="N36" i="19" a="1"/>
  <c r="N36" i="19" s="1"/>
  <c r="Q35" i="19" a="1"/>
  <c r="Q35" i="19" s="1"/>
  <c r="N35" i="19" a="1"/>
  <c r="N35" i="19" s="1"/>
  <c r="Q34" i="19" a="1"/>
  <c r="Q34" i="19" s="1"/>
  <c r="L34" i="19" a="1"/>
  <c r="L34" i="19" s="1"/>
  <c r="O33" i="19" a="1"/>
  <c r="O33" i="19" s="1"/>
  <c r="L33" i="19" a="1"/>
  <c r="L33" i="19" s="1"/>
  <c r="O32" i="19" a="1"/>
  <c r="O32" i="19" s="1"/>
  <c r="M31" i="19" a="1"/>
  <c r="M31" i="19" s="1"/>
  <c r="P30" i="19" a="1"/>
  <c r="P30" i="19" s="1"/>
  <c r="M30" i="19" a="1"/>
  <c r="M30" i="19" s="1"/>
  <c r="P29" i="19" a="1"/>
  <c r="P29" i="19" s="1"/>
  <c r="N28" i="19" a="1"/>
  <c r="N28" i="19" s="1"/>
  <c r="Q27" i="19" a="1"/>
  <c r="Q27" i="19" s="1"/>
  <c r="N27" i="19" a="1"/>
  <c r="N27" i="19" s="1"/>
  <c r="Q26" i="19" a="1"/>
  <c r="Q26" i="19" s="1"/>
  <c r="L26" i="19" a="1"/>
  <c r="L26" i="19" s="1"/>
  <c r="O25" i="19" a="1"/>
  <c r="O25" i="19" s="1"/>
  <c r="L25" i="19" a="1"/>
  <c r="L25" i="19" s="1"/>
  <c r="O24" i="19" a="1"/>
  <c r="O24" i="19" s="1"/>
  <c r="M23" i="19" a="1"/>
  <c r="M23" i="19" s="1"/>
  <c r="P22" i="19" a="1"/>
  <c r="P22" i="19" s="1"/>
  <c r="M22" i="19" a="1"/>
  <c r="M22" i="19" s="1"/>
  <c r="P21" i="19" a="1"/>
  <c r="P21" i="19" s="1"/>
  <c r="N20" i="19" a="1"/>
  <c r="N20" i="19" s="1"/>
  <c r="Q19" i="19" a="1"/>
  <c r="Q19" i="19" s="1"/>
  <c r="N19" i="19" a="1"/>
  <c r="N19" i="19" s="1"/>
  <c r="Q18" i="19" a="1"/>
  <c r="Q18" i="19" s="1"/>
  <c r="L18" i="19" a="1"/>
  <c r="L18" i="19" s="1"/>
  <c r="O17" i="19" a="1"/>
  <c r="O17" i="19" s="1"/>
  <c r="L17" i="19" a="1"/>
  <c r="L17" i="19" s="1"/>
  <c r="O16" i="19" a="1"/>
  <c r="O16" i="19" s="1"/>
  <c r="M15" i="19" a="1"/>
  <c r="M15" i="19" s="1"/>
  <c r="P14" i="19" a="1"/>
  <c r="P14" i="19" s="1"/>
  <c r="M14" i="19" a="1"/>
  <c r="M14" i="19" s="1"/>
  <c r="P13" i="19" a="1"/>
  <c r="P13" i="19" s="1"/>
  <c r="N12" i="19" a="1"/>
  <c r="N12" i="19" s="1"/>
  <c r="Q11" i="19" a="1"/>
  <c r="Q11" i="19" s="1"/>
  <c r="N11" i="19" a="1"/>
  <c r="N11" i="19" s="1"/>
  <c r="Q10" i="19" a="1"/>
  <c r="Q10" i="19" s="1"/>
  <c r="O46" i="19" a="1"/>
  <c r="O46" i="19" s="1"/>
  <c r="M45" i="19" a="1"/>
  <c r="M45" i="19" s="1"/>
  <c r="P44" i="19" a="1"/>
  <c r="P44" i="19" s="1"/>
  <c r="M44" i="19" a="1"/>
  <c r="M44" i="19" s="1"/>
  <c r="P43" i="19" a="1"/>
  <c r="P43" i="19" s="1"/>
  <c r="N42" i="19" a="1"/>
  <c r="N42" i="19" s="1"/>
  <c r="Q41" i="19" a="1"/>
  <c r="Q41" i="19" s="1"/>
  <c r="N41" i="19" a="1"/>
  <c r="N41" i="19" s="1"/>
  <c r="Q40" i="19" a="1"/>
  <c r="Q40" i="19" s="1"/>
  <c r="L40" i="19" a="1"/>
  <c r="L40" i="19" s="1"/>
  <c r="O39" i="19" a="1"/>
  <c r="O39" i="19" s="1"/>
  <c r="L39" i="19" a="1"/>
  <c r="L39" i="19" s="1"/>
  <c r="O38" i="19" a="1"/>
  <c r="O38" i="19" s="1"/>
  <c r="M37" i="19" a="1"/>
  <c r="M37" i="19" s="1"/>
  <c r="P36" i="19" a="1"/>
  <c r="P36" i="19" s="1"/>
  <c r="M36" i="19" a="1"/>
  <c r="M36" i="19" s="1"/>
  <c r="P35" i="19" a="1"/>
  <c r="P35" i="19" s="1"/>
  <c r="N34" i="19" a="1"/>
  <c r="N34" i="19" s="1"/>
  <c r="Q33" i="19" a="1"/>
  <c r="Q33" i="19" s="1"/>
  <c r="N33" i="19" a="1"/>
  <c r="N33" i="19" s="1"/>
  <c r="Q32" i="19" a="1"/>
  <c r="Q32" i="19" s="1"/>
  <c r="L32" i="19" a="1"/>
  <c r="L32" i="19" s="1"/>
  <c r="O31" i="19" a="1"/>
  <c r="O31" i="19" s="1"/>
  <c r="L31" i="19" a="1"/>
  <c r="L31" i="19" s="1"/>
  <c r="O30" i="19" a="1"/>
  <c r="O30" i="19" s="1"/>
  <c r="M29" i="19" a="1"/>
  <c r="M29" i="19" s="1"/>
  <c r="P28" i="19" a="1"/>
  <c r="P28" i="19" s="1"/>
  <c r="Q46" i="19" a="1"/>
  <c r="Q46" i="19" s="1"/>
  <c r="L46" i="19" a="1"/>
  <c r="L46" i="19" s="1"/>
  <c r="O45" i="19" a="1"/>
  <c r="O45" i="19" s="1"/>
  <c r="L45" i="19" a="1"/>
  <c r="L45" i="19" s="1"/>
  <c r="O44" i="19" a="1"/>
  <c r="O44" i="19" s="1"/>
  <c r="M43" i="19" a="1"/>
  <c r="M43" i="19" s="1"/>
  <c r="P42" i="19" a="1"/>
  <c r="P42" i="19" s="1"/>
  <c r="M42" i="19" a="1"/>
  <c r="M42" i="19" s="1"/>
  <c r="P41" i="19" a="1"/>
  <c r="P41" i="19" s="1"/>
  <c r="N40" i="19" a="1"/>
  <c r="N40" i="19" s="1"/>
  <c r="Q39" i="19" a="1"/>
  <c r="Q39" i="19" s="1"/>
  <c r="N39" i="19" a="1"/>
  <c r="N39" i="19" s="1"/>
  <c r="Q38" i="19" a="1"/>
  <c r="Q38" i="19" s="1"/>
  <c r="L38" i="19" a="1"/>
  <c r="L38" i="19" s="1"/>
  <c r="O37" i="19" a="1"/>
  <c r="O37" i="19" s="1"/>
  <c r="L37" i="19" a="1"/>
  <c r="L37" i="19" s="1"/>
  <c r="O36" i="19" a="1"/>
  <c r="O36" i="19" s="1"/>
  <c r="M35" i="19" a="1"/>
  <c r="M35" i="19" s="1"/>
  <c r="P34" i="19" a="1"/>
  <c r="P34" i="19" s="1"/>
  <c r="M34" i="19" a="1"/>
  <c r="M34" i="19" s="1"/>
  <c r="P33" i="19" a="1"/>
  <c r="P33" i="19" s="1"/>
  <c r="N32" i="19" a="1"/>
  <c r="N32" i="19" s="1"/>
  <c r="Q31" i="19" a="1"/>
  <c r="Q31" i="19" s="1"/>
  <c r="N31" i="19" a="1"/>
  <c r="N31" i="19" s="1"/>
  <c r="Q30" i="19" a="1"/>
  <c r="Q30" i="19" s="1"/>
  <c r="L30" i="19" a="1"/>
  <c r="L30" i="19" s="1"/>
  <c r="O29" i="19" a="1"/>
  <c r="O29" i="19" s="1"/>
  <c r="L29" i="19" a="1"/>
  <c r="L29" i="19" s="1"/>
  <c r="O28" i="19" a="1"/>
  <c r="O28" i="19" s="1"/>
  <c r="M27" i="19" a="1"/>
  <c r="M27" i="19" s="1"/>
  <c r="P26" i="19" a="1"/>
  <c r="P26" i="19" s="1"/>
  <c r="M26" i="19" a="1"/>
  <c r="M26" i="19" s="1"/>
  <c r="P25" i="19" a="1"/>
  <c r="P25" i="19" s="1"/>
  <c r="N24" i="19" a="1"/>
  <c r="N24" i="19" s="1"/>
  <c r="Q23" i="19" a="1"/>
  <c r="Q23" i="19" s="1"/>
  <c r="N23" i="19" a="1"/>
  <c r="N23" i="19" s="1"/>
  <c r="Q22" i="19" a="1"/>
  <c r="Q22" i="19" s="1"/>
  <c r="L22" i="19" a="1"/>
  <c r="L22" i="19" s="1"/>
  <c r="O21" i="19" a="1"/>
  <c r="O21" i="19" s="1"/>
  <c r="L21" i="19" a="1"/>
  <c r="L21" i="19" s="1"/>
  <c r="O20" i="19" a="1"/>
  <c r="O20" i="19" s="1"/>
  <c r="M19" i="19" a="1"/>
  <c r="M19" i="19" s="1"/>
  <c r="P18" i="19" a="1"/>
  <c r="P18" i="19" s="1"/>
  <c r="M18" i="19" a="1"/>
  <c r="M18" i="19" s="1"/>
  <c r="P17" i="19" a="1"/>
  <c r="P17" i="19" s="1"/>
  <c r="N16" i="19" a="1"/>
  <c r="N16" i="19" s="1"/>
  <c r="Q15" i="19" a="1"/>
  <c r="Q15" i="19" s="1"/>
  <c r="N15" i="19" a="1"/>
  <c r="N15" i="19" s="1"/>
  <c r="Q14" i="19" a="1"/>
  <c r="Q14" i="19" s="1"/>
  <c r="L14" i="19" a="1"/>
  <c r="L14" i="19" s="1"/>
  <c r="O13" i="19" a="1"/>
  <c r="O13" i="19" s="1"/>
  <c r="N46" i="19" a="1"/>
  <c r="N46" i="19" s="1"/>
  <c r="Q45" i="19" a="1"/>
  <c r="Q45" i="19" s="1"/>
  <c r="N45" i="19" a="1"/>
  <c r="N45" i="19" s="1"/>
  <c r="Q44" i="19" a="1"/>
  <c r="Q44" i="19" s="1"/>
  <c r="L44" i="19" a="1"/>
  <c r="L44" i="19" s="1"/>
  <c r="O43" i="19" a="1"/>
  <c r="O43" i="19" s="1"/>
  <c r="L43" i="19" a="1"/>
  <c r="L43" i="19" s="1"/>
  <c r="O42" i="19" a="1"/>
  <c r="O42" i="19" s="1"/>
  <c r="L36" i="19" a="1"/>
  <c r="L36" i="19" s="1"/>
  <c r="L35" i="19" a="1"/>
  <c r="L35" i="19" s="1"/>
  <c r="M33" i="19" a="1"/>
  <c r="M33" i="19" s="1"/>
  <c r="M32" i="19" a="1"/>
  <c r="M32" i="19" s="1"/>
  <c r="N30" i="19" a="1"/>
  <c r="N30" i="19" s="1"/>
  <c r="N29" i="19" a="1"/>
  <c r="N29" i="19" s="1"/>
  <c r="O27" i="19" a="1"/>
  <c r="O27" i="19" s="1"/>
  <c r="O26" i="19" a="1"/>
  <c r="O26" i="19" s="1"/>
  <c r="P24" i="19" a="1"/>
  <c r="P24" i="19" s="1"/>
  <c r="P23" i="19" a="1"/>
  <c r="P23" i="19" s="1"/>
  <c r="Q21" i="19" a="1"/>
  <c r="Q21" i="19" s="1"/>
  <c r="Q20" i="19" a="1"/>
  <c r="Q20" i="19" s="1"/>
  <c r="L20" i="19" a="1"/>
  <c r="L20" i="19" s="1"/>
  <c r="L19" i="19" a="1"/>
  <c r="L19" i="19" s="1"/>
  <c r="M17" i="19" a="1"/>
  <c r="M17" i="19" s="1"/>
  <c r="M16" i="19" a="1"/>
  <c r="M16" i="19" s="1"/>
  <c r="N14" i="19" a="1"/>
  <c r="N14" i="19" s="1"/>
  <c r="N13" i="19" a="1"/>
  <c r="N13" i="19" s="1"/>
  <c r="O11" i="19" a="1"/>
  <c r="O11" i="19" s="1"/>
  <c r="O10" i="19" a="1"/>
  <c r="O10" i="19" s="1"/>
  <c r="M9" i="19" a="1"/>
  <c r="M9" i="19" s="1"/>
  <c r="M28" i="19" a="1"/>
  <c r="M28" i="19" s="1"/>
  <c r="N26" i="19" a="1"/>
  <c r="N26" i="19" s="1"/>
  <c r="N25" i="19" a="1"/>
  <c r="N25" i="19" s="1"/>
  <c r="O23" i="19" a="1"/>
  <c r="O23" i="19" s="1"/>
  <c r="O22" i="19" a="1"/>
  <c r="O22" i="19" s="1"/>
  <c r="P20" i="19" a="1"/>
  <c r="P20" i="19" s="1"/>
  <c r="P19" i="19" a="1"/>
  <c r="P19" i="19" s="1"/>
  <c r="Q17" i="19" a="1"/>
  <c r="Q17" i="19" s="1"/>
  <c r="Q16" i="19" a="1"/>
  <c r="Q16" i="19" s="1"/>
  <c r="L16" i="19" a="1"/>
  <c r="L16" i="19" s="1"/>
  <c r="L15" i="19" a="1"/>
  <c r="L15" i="19" s="1"/>
  <c r="M13" i="19" a="1"/>
  <c r="M13" i="19" s="1"/>
  <c r="Q12" i="19" a="1"/>
  <c r="Q12" i="19" s="1"/>
  <c r="M12" i="19" a="1"/>
  <c r="M12" i="19" s="1"/>
  <c r="L10" i="19" a="1"/>
  <c r="L10" i="19" s="1"/>
  <c r="O9" i="19" a="1"/>
  <c r="O9" i="19" s="1"/>
  <c r="L9" i="19" a="1"/>
  <c r="L9" i="19" s="1"/>
  <c r="P40" i="19" a="1"/>
  <c r="P40" i="19" s="1"/>
  <c r="P39" i="19" a="1"/>
  <c r="P39" i="19" s="1"/>
  <c r="Q37" i="19" a="1"/>
  <c r="Q37" i="19" s="1"/>
  <c r="Q36" i="19" a="1"/>
  <c r="Q36" i="19" s="1"/>
  <c r="L28" i="19" a="1"/>
  <c r="L28" i="19" s="1"/>
  <c r="L27" i="19" a="1"/>
  <c r="L27" i="19" s="1"/>
  <c r="M25" i="19" a="1"/>
  <c r="M25" i="19" s="1"/>
  <c r="M24" i="19" a="1"/>
  <c r="M24" i="19" s="1"/>
  <c r="N22" i="19" a="1"/>
  <c r="N22" i="19" s="1"/>
  <c r="N21" i="19" a="1"/>
  <c r="N21" i="19" s="1"/>
  <c r="O19" i="19" a="1"/>
  <c r="O19" i="19" s="1"/>
  <c r="O18" i="19" a="1"/>
  <c r="O18" i="19" s="1"/>
  <c r="P16" i="19" a="1"/>
  <c r="P16" i="19" s="1"/>
  <c r="P15" i="19" a="1"/>
  <c r="P15" i="19" s="1"/>
  <c r="Q13" i="19" a="1"/>
  <c r="Q13" i="19" s="1"/>
  <c r="L13" i="19" a="1"/>
  <c r="L13" i="19" s="1"/>
  <c r="P12" i="19" a="1"/>
  <c r="P12" i="19" s="1"/>
  <c r="P11" i="19" a="1"/>
  <c r="P11" i="19" s="1"/>
  <c r="M11" i="19" a="1"/>
  <c r="M11" i="19" s="1"/>
  <c r="N10" i="19" a="1"/>
  <c r="N10" i="19" s="1"/>
  <c r="Q9" i="19" a="1"/>
  <c r="Q9" i="19" s="1"/>
  <c r="M41" i="19" a="1"/>
  <c r="M41" i="19" s="1"/>
  <c r="M40" i="19" a="1"/>
  <c r="M40" i="19" s="1"/>
  <c r="N38" i="19" a="1"/>
  <c r="N38" i="19" s="1"/>
  <c r="N37" i="19" a="1"/>
  <c r="N37" i="19" s="1"/>
  <c r="O35" i="19" a="1"/>
  <c r="O35" i="19" s="1"/>
  <c r="O34" i="19" a="1"/>
  <c r="O34" i="19" s="1"/>
  <c r="P32" i="19" a="1"/>
  <c r="P32" i="19" s="1"/>
  <c r="P31" i="19" a="1"/>
  <c r="P31" i="19" s="1"/>
  <c r="Q29" i="19" a="1"/>
  <c r="Q29" i="19" s="1"/>
  <c r="Q28" i="19" a="1"/>
  <c r="Q28" i="19" s="1"/>
  <c r="P27" i="19" a="1"/>
  <c r="P27" i="19" s="1"/>
  <c r="Q25" i="19" a="1"/>
  <c r="Q25" i="19" s="1"/>
  <c r="Q24" i="19" a="1"/>
  <c r="Q24" i="19" s="1"/>
  <c r="L24" i="19" a="1"/>
  <c r="L24" i="19" s="1"/>
  <c r="L23" i="19" a="1"/>
  <c r="L23" i="19" s="1"/>
  <c r="M21" i="19" a="1"/>
  <c r="M21" i="19" s="1"/>
  <c r="M20" i="19" a="1"/>
  <c r="M20" i="19" s="1"/>
  <c r="N18" i="19" a="1"/>
  <c r="N18" i="19" s="1"/>
  <c r="N17" i="19" a="1"/>
  <c r="N17" i="19" s="1"/>
  <c r="O15" i="19" a="1"/>
  <c r="O15" i="19" s="1"/>
  <c r="O14" i="19" a="1"/>
  <c r="O14" i="19" s="1"/>
  <c r="O12" i="19" a="1"/>
  <c r="O12" i="19" s="1"/>
  <c r="L12" i="19" a="1"/>
  <c r="L12" i="19" s="1"/>
  <c r="L11" i="19" a="1"/>
  <c r="L11" i="19" s="1"/>
  <c r="P10" i="19" a="1"/>
  <c r="P10" i="19" s="1"/>
  <c r="M10" i="19" a="1"/>
  <c r="M10" i="19" s="1"/>
  <c r="P9" i="19" a="1"/>
  <c r="P9" i="19" s="1"/>
  <c r="P8" i="19" s="1"/>
  <c r="P7" i="19" s="1"/>
  <c r="N9" i="19" a="1"/>
  <c r="N9" i="19" s="1"/>
  <c r="C138" i="20"/>
  <c r="D138" i="20" s="1"/>
  <c r="H30" i="18"/>
  <c r="C49" i="20"/>
  <c r="D49" i="20" s="1"/>
  <c r="D13" i="18"/>
  <c r="C96" i="20"/>
  <c r="D96" i="20" s="1"/>
  <c r="F24" i="18"/>
  <c r="C40" i="20"/>
  <c r="D40" i="20" s="1"/>
  <c r="D4" i="18"/>
  <c r="C168" i="20"/>
  <c r="D168" i="20" s="1"/>
  <c r="J25" i="18"/>
  <c r="C67" i="20"/>
  <c r="D67" i="20" s="1"/>
  <c r="D31" i="18"/>
  <c r="C91" i="20"/>
  <c r="D91" i="20" s="1"/>
  <c r="F19" i="18"/>
  <c r="C116" i="20"/>
  <c r="D116" i="20" s="1"/>
  <c r="H8" i="18"/>
  <c r="C60" i="20"/>
  <c r="D60" i="20" s="1"/>
  <c r="D24" i="18"/>
  <c r="C13" i="20"/>
  <c r="D13" i="20" s="1"/>
  <c r="B12" i="18"/>
  <c r="C104" i="20"/>
  <c r="D104" i="20" s="1"/>
  <c r="F32" i="18"/>
  <c r="C68" i="20"/>
  <c r="D68" i="20" s="1"/>
  <c r="D32" i="18"/>
  <c r="C15" i="20"/>
  <c r="D15" i="20" s="1"/>
  <c r="B14" i="18"/>
  <c r="C199" i="20"/>
  <c r="D199" i="20" s="1"/>
  <c r="L20" i="18"/>
  <c r="C184" i="20"/>
  <c r="D184" i="20" s="1"/>
  <c r="L5" i="18"/>
  <c r="C37" i="20"/>
  <c r="D37" i="20" s="1"/>
  <c r="B36" i="18"/>
  <c r="C194" i="20"/>
  <c r="D194" i="20" s="1"/>
  <c r="L15" i="18"/>
  <c r="C144" i="20"/>
  <c r="D144" i="20" s="1"/>
  <c r="H36" i="18"/>
  <c r="C44" i="20"/>
  <c r="D44" i="20" s="1"/>
  <c r="D8" i="18"/>
  <c r="C161" i="20"/>
  <c r="D161" i="20" s="1"/>
  <c r="J18" i="18"/>
  <c r="C205" i="20"/>
  <c r="D205" i="20" s="1"/>
  <c r="L26" i="18"/>
  <c r="C77" i="20"/>
  <c r="D77" i="20" s="1"/>
  <c r="F5" i="18"/>
  <c r="C51" i="20"/>
  <c r="D51" i="20" s="1"/>
  <c r="D15" i="18"/>
  <c r="C128" i="20"/>
  <c r="D128" i="20" s="1"/>
  <c r="H20" i="18"/>
  <c r="C59" i="20"/>
  <c r="D59" i="20" s="1"/>
  <c r="D23" i="18"/>
  <c r="C14" i="20"/>
  <c r="D14" i="20" s="1"/>
  <c r="B13" i="18"/>
  <c r="C84" i="20"/>
  <c r="D84" i="20" s="1"/>
  <c r="F12" i="18"/>
  <c r="L137" i="20" a="1"/>
  <c r="L137" i="20" s="1"/>
  <c r="M137" i="20" s="1"/>
  <c r="L178" i="20" a="1"/>
  <c r="L178" i="20" s="1"/>
  <c r="M178" i="20" s="1"/>
  <c r="L11" i="20" a="1"/>
  <c r="L11" i="20" s="1"/>
  <c r="L118" i="20" a="1"/>
  <c r="L118" i="20" s="1"/>
  <c r="M118" i="20" s="1"/>
  <c r="L155" i="20" a="1"/>
  <c r="L155" i="20" s="1"/>
  <c r="L196" i="20" a="1"/>
  <c r="L196" i="20" s="1"/>
  <c r="M196" i="20" s="1"/>
  <c r="L108" i="20" a="1"/>
  <c r="L108" i="20" s="1"/>
  <c r="L174" i="20" a="1"/>
  <c r="L174" i="20" s="1"/>
  <c r="L181" i="20" a="1"/>
  <c r="L181" i="20" s="1"/>
  <c r="L175" i="20" a="1"/>
  <c r="L175" i="20" s="1"/>
  <c r="M175" i="20" s="1"/>
  <c r="L18" i="20" a="1"/>
  <c r="L18" i="20" s="1"/>
  <c r="L109" i="20" a="1"/>
  <c r="L109" i="20" s="1"/>
  <c r="L90" i="20" a="1"/>
  <c r="L90" i="20" s="1"/>
  <c r="L8" i="20" a="1"/>
  <c r="L8" i="20" s="1"/>
  <c r="M8" i="20" s="1"/>
  <c r="L38" i="20" a="1"/>
  <c r="L38" i="20" s="1"/>
  <c r="L156" i="20" a="1"/>
  <c r="L156" i="20" s="1"/>
  <c r="L71" i="20" a="1"/>
  <c r="L71" i="20" s="1"/>
  <c r="M71" i="20" s="1"/>
  <c r="L177" i="20" a="1"/>
  <c r="L177" i="20" s="1"/>
  <c r="M177" i="20" s="1"/>
  <c r="L29" i="20" a="1"/>
  <c r="L29" i="20" s="1"/>
  <c r="L31" i="20" a="1"/>
  <c r="L31" i="20" s="1"/>
  <c r="M31" i="20" s="1"/>
  <c r="L83" i="20" a="1"/>
  <c r="L83" i="20" s="1"/>
  <c r="L160" i="20" a="1"/>
  <c r="L160" i="20" s="1"/>
  <c r="L52" i="20" a="1"/>
  <c r="L52" i="20" s="1"/>
  <c r="L143" i="20" a="1"/>
  <c r="L143" i="20" s="1"/>
  <c r="L159" i="20" a="1"/>
  <c r="L159" i="20" s="1"/>
  <c r="M159" i="20" s="1"/>
  <c r="L62" i="20" a="1"/>
  <c r="L62" i="20" s="1"/>
  <c r="M62" i="20" s="1"/>
  <c r="L92" i="20" a="1"/>
  <c r="L92" i="20" s="1"/>
  <c r="L166" i="20" a="1"/>
  <c r="L166" i="20" s="1"/>
  <c r="M166" i="20" s="1"/>
  <c r="L110" i="20" a="1"/>
  <c r="L110" i="20" s="1"/>
  <c r="M110" i="20" s="1"/>
  <c r="L6" i="20" a="1"/>
  <c r="L6" i="20" s="1"/>
  <c r="M6" i="20" s="1"/>
  <c r="L142" i="20" a="1"/>
  <c r="L142" i="20" s="1"/>
  <c r="L14" i="20" a="1"/>
  <c r="L14" i="20" s="1"/>
  <c r="L66" i="20" a="1"/>
  <c r="L66" i="20" s="1"/>
  <c r="M66" i="20" s="1"/>
  <c r="L186" i="20" a="1"/>
  <c r="L186" i="20" s="1"/>
  <c r="L27" i="20" a="1"/>
  <c r="L27" i="20" s="1"/>
  <c r="L91" i="20" a="1"/>
  <c r="L91" i="20" s="1"/>
  <c r="L172" i="20" a="1"/>
  <c r="L172" i="20" s="1"/>
  <c r="M172" i="20" s="1"/>
  <c r="L106" i="20" a="1"/>
  <c r="L106" i="20" s="1"/>
  <c r="L189" i="20" a="1"/>
  <c r="L189" i="20" s="1"/>
  <c r="L148" i="20" a="1"/>
  <c r="L148" i="20" s="1"/>
  <c r="M148" i="20" s="1"/>
  <c r="L10" i="20" a="1"/>
  <c r="L10" i="20" s="1"/>
  <c r="M10" i="20" s="1"/>
  <c r="L123" i="20" a="1"/>
  <c r="L123" i="20" s="1"/>
  <c r="L56" i="20" a="1"/>
  <c r="L56" i="20" s="1"/>
  <c r="M56" i="20" s="1"/>
  <c r="L129" i="20" a="1"/>
  <c r="L129" i="20" s="1"/>
  <c r="M129" i="20" s="1"/>
  <c r="L36" i="20" a="1"/>
  <c r="L36" i="20" s="1"/>
  <c r="M36" i="20" s="1"/>
  <c r="L101" i="20" a="1"/>
  <c r="L101" i="20" s="1"/>
  <c r="M101" i="20" s="1"/>
  <c r="L207" i="20" a="1"/>
  <c r="L207" i="20" s="1"/>
  <c r="L140" i="20" a="1"/>
  <c r="L140" i="20" s="1"/>
  <c r="L13" i="20" a="1"/>
  <c r="L13" i="20" s="1"/>
  <c r="L200" i="20" a="1"/>
  <c r="L200" i="20" s="1"/>
  <c r="R98" i="20" a="1"/>
  <c r="R98" i="20" s="1"/>
  <c r="J96" i="2"/>
  <c r="R153" i="20" a="1"/>
  <c r="R153" i="20" s="1"/>
  <c r="J151" i="2"/>
  <c r="R176" i="20" a="1"/>
  <c r="R176" i="20" s="1"/>
  <c r="J174" i="2"/>
  <c r="R198" i="20" a="1"/>
  <c r="R198" i="20" s="1"/>
  <c r="J196" i="2"/>
  <c r="R191" i="20" a="1"/>
  <c r="R191" i="20" s="1"/>
  <c r="J189" i="2"/>
  <c r="R122" i="20" a="1"/>
  <c r="R122" i="20" s="1"/>
  <c r="J120" i="2"/>
  <c r="R85" i="20" a="1"/>
  <c r="R85" i="20" s="1"/>
  <c r="J83" i="2"/>
  <c r="R206" i="20" a="1"/>
  <c r="R206" i="20" s="1"/>
  <c r="J204" i="2"/>
  <c r="R84" i="20" a="1"/>
  <c r="R84" i="20" s="1"/>
  <c r="J82" i="2"/>
  <c r="R52" i="20" a="1"/>
  <c r="R52" i="20" s="1"/>
  <c r="J50" i="2"/>
  <c r="R80" i="20" a="1"/>
  <c r="R80" i="20" s="1"/>
  <c r="J78" i="2"/>
  <c r="R44" i="20" a="1"/>
  <c r="R44" i="20" s="1"/>
  <c r="J42" i="2"/>
  <c r="R104" i="20" a="1"/>
  <c r="R104" i="20" s="1"/>
  <c r="J102" i="2"/>
  <c r="R127" i="20" a="1"/>
  <c r="R127" i="20" s="1"/>
  <c r="J125" i="2"/>
  <c r="R7" i="20" a="1"/>
  <c r="R7" i="20" s="1"/>
  <c r="J5" i="2"/>
  <c r="R43" i="20" a="1"/>
  <c r="R43" i="20" s="1"/>
  <c r="J41" i="2"/>
  <c r="R8" i="20" a="1"/>
  <c r="R8" i="20" s="1"/>
  <c r="J6" i="2"/>
  <c r="R171" i="20" a="1"/>
  <c r="R171" i="20" s="1"/>
  <c r="J169" i="2"/>
  <c r="R207" i="20" a="1"/>
  <c r="R207" i="20" s="1"/>
  <c r="J205" i="2"/>
  <c r="R10" i="20" a="1"/>
  <c r="R10" i="20" s="1"/>
  <c r="J8" i="2"/>
  <c r="R16" i="20" a="1"/>
  <c r="R16" i="20" s="1"/>
  <c r="J14" i="2"/>
  <c r="R12" i="20" a="1"/>
  <c r="R12" i="20" s="1"/>
  <c r="J10" i="2"/>
  <c r="R157" i="20" a="1"/>
  <c r="R157" i="20" s="1"/>
  <c r="J155" i="2"/>
  <c r="R178" i="20" a="1"/>
  <c r="R178" i="20" s="1"/>
  <c r="J176" i="2"/>
  <c r="R200" i="20" a="1"/>
  <c r="R200" i="20" s="1"/>
  <c r="J198" i="2"/>
  <c r="R193" i="20" a="1"/>
  <c r="R193" i="20" s="1"/>
  <c r="J191" i="2"/>
  <c r="R14" i="20" a="1"/>
  <c r="R14" i="20" s="1"/>
  <c r="J12" i="2"/>
  <c r="R62" i="20" a="1"/>
  <c r="R62" i="20" s="1"/>
  <c r="J60" i="2"/>
  <c r="R48" i="20" a="1"/>
  <c r="R48" i="20" s="1"/>
  <c r="J46" i="2"/>
  <c r="R111" i="20" a="1"/>
  <c r="R111" i="20" s="1"/>
  <c r="J109" i="2"/>
  <c r="R112" i="20" a="1"/>
  <c r="R112" i="20" s="1"/>
  <c r="J110" i="2"/>
  <c r="R182" i="20" a="1"/>
  <c r="R182" i="20" s="1"/>
  <c r="J180" i="2"/>
  <c r="R106" i="20" a="1"/>
  <c r="R106" i="20" s="1"/>
  <c r="J104" i="2"/>
  <c r="R123" i="20" a="1"/>
  <c r="R123" i="20" s="1"/>
  <c r="J121" i="2"/>
  <c r="R134" i="20" a="1"/>
  <c r="R134" i="20" s="1"/>
  <c r="J132" i="2"/>
  <c r="R140" i="20" a="1"/>
  <c r="R140" i="20" s="1"/>
  <c r="J138" i="2"/>
  <c r="R189" i="20" a="1"/>
  <c r="R189" i="20" s="1"/>
  <c r="J187" i="2"/>
  <c r="R125" i="20" a="1"/>
  <c r="R125" i="20" s="1"/>
  <c r="J123" i="2"/>
  <c r="R28" i="20" a="1"/>
  <c r="R28" i="20" s="1"/>
  <c r="J26" i="2"/>
  <c r="R57" i="20" a="1"/>
  <c r="R57" i="20" s="1"/>
  <c r="J55" i="2"/>
  <c r="R18" i="20" a="1"/>
  <c r="R18" i="20" s="1"/>
  <c r="J16" i="2"/>
  <c r="R56" i="20" a="1"/>
  <c r="R56" i="20" s="1"/>
  <c r="J54" i="2"/>
  <c r="R174" i="20" a="1"/>
  <c r="R174" i="20" s="1"/>
  <c r="J172" i="2"/>
  <c r="R101" i="20" a="1"/>
  <c r="R101" i="20" s="1"/>
  <c r="J99" i="2"/>
  <c r="R164" i="20" a="1"/>
  <c r="R164" i="20" s="1"/>
  <c r="J162" i="2"/>
  <c r="R22" i="20" a="1"/>
  <c r="R22" i="20" s="1"/>
  <c r="J20" i="2"/>
  <c r="R197" i="20" a="1"/>
  <c r="R197" i="20" s="1"/>
  <c r="J195" i="2"/>
  <c r="R196" i="20" a="1"/>
  <c r="R196" i="20" s="1"/>
  <c r="J194" i="2"/>
  <c r="R40" i="20" a="1"/>
  <c r="R40" i="20" s="1"/>
  <c r="J38" i="2"/>
  <c r="R68" i="20" a="1"/>
  <c r="R68" i="20" s="1"/>
  <c r="J66" i="2"/>
  <c r="R49" i="20" a="1"/>
  <c r="R49" i="20" s="1"/>
  <c r="J47" i="2"/>
  <c r="R51" i="20" a="1"/>
  <c r="R51" i="20" s="1"/>
  <c r="J49" i="2"/>
  <c r="R37" i="20" a="1"/>
  <c r="R37" i="20" s="1"/>
  <c r="J35" i="2"/>
  <c r="R165" i="20" a="1"/>
  <c r="R165" i="20" s="1"/>
  <c r="J163" i="2"/>
  <c r="R179" i="20" a="1"/>
  <c r="R179" i="20" s="1"/>
  <c r="J177" i="2"/>
  <c r="R145" i="20" a="1"/>
  <c r="R145" i="20" s="1"/>
  <c r="J143" i="2"/>
  <c r="G204" i="20"/>
  <c r="G47" i="20"/>
  <c r="G184" i="20"/>
  <c r="G54" i="20"/>
  <c r="G175" i="20"/>
  <c r="G182" i="20"/>
  <c r="G172" i="20"/>
  <c r="I167" i="20" a="1"/>
  <c r="I167" i="20" s="1"/>
  <c r="J167" i="20" s="1"/>
  <c r="I60" i="20" a="1"/>
  <c r="I60" i="20" s="1"/>
  <c r="J60" i="20" s="1"/>
  <c r="I27" i="20" a="1"/>
  <c r="I27" i="20" s="1"/>
  <c r="J27" i="20" s="1"/>
  <c r="I161" i="20" a="1"/>
  <c r="I161" i="20" s="1"/>
  <c r="J161" i="20" s="1"/>
  <c r="I156" i="20" a="1"/>
  <c r="I156" i="20" s="1"/>
  <c r="J156" i="20" s="1"/>
  <c r="I90" i="20" a="1"/>
  <c r="I90" i="20" s="1"/>
  <c r="J90" i="20" s="1"/>
  <c r="I201" i="20" a="1"/>
  <c r="I201" i="20" s="1"/>
  <c r="J201" i="20" s="1"/>
  <c r="I183" i="20" a="1"/>
  <c r="I183" i="20" s="1"/>
  <c r="I199" i="20" a="1"/>
  <c r="I199" i="20" s="1"/>
  <c r="J199" i="20" s="1"/>
  <c r="I131" i="20" a="1"/>
  <c r="I131" i="20" s="1"/>
  <c r="J131" i="20" s="1"/>
  <c r="I91" i="20" a="1"/>
  <c r="I91" i="20" s="1"/>
  <c r="J91" i="20" s="1"/>
  <c r="I92" i="20" a="1"/>
  <c r="I92" i="20" s="1"/>
  <c r="I26" i="20" a="1"/>
  <c r="I26" i="20" s="1"/>
  <c r="J26" i="20" s="1"/>
  <c r="I38" i="20" a="1"/>
  <c r="I38" i="20" s="1"/>
  <c r="J38" i="20" s="1"/>
  <c r="I153" i="20" a="1"/>
  <c r="I153" i="20" s="1"/>
  <c r="J153" i="20" s="1"/>
  <c r="I29" i="20" a="1"/>
  <c r="I29" i="20" s="1"/>
  <c r="J29" i="20" s="1"/>
  <c r="I174" i="20" a="1"/>
  <c r="I174" i="20" s="1"/>
  <c r="J174" i="20" s="1"/>
  <c r="I68" i="20" a="1"/>
  <c r="I68" i="20" s="1"/>
  <c r="J68" i="20" s="1"/>
  <c r="I195" i="20" a="1"/>
  <c r="I195" i="20" s="1"/>
  <c r="J195" i="20" s="1"/>
  <c r="I172" i="20" a="1"/>
  <c r="I172" i="20" s="1"/>
  <c r="I188" i="20" a="1"/>
  <c r="I188" i="20" s="1"/>
  <c r="J188" i="20" s="1"/>
  <c r="I103" i="20" a="1"/>
  <c r="I103" i="20" s="1"/>
  <c r="J103" i="20" s="1"/>
  <c r="I113" i="20" a="1"/>
  <c r="I113" i="20" s="1"/>
  <c r="J113" i="20" s="1"/>
  <c r="I65" i="20" a="1"/>
  <c r="I65" i="20" s="1"/>
  <c r="I104" i="20" a="1"/>
  <c r="I104" i="20" s="1"/>
  <c r="J104" i="20" s="1"/>
  <c r="I4" i="20" a="1"/>
  <c r="I4" i="20" s="1"/>
  <c r="I81" i="20" a="1"/>
  <c r="I81" i="20" s="1"/>
  <c r="J81" i="20" s="1"/>
  <c r="I196" i="20" a="1"/>
  <c r="I196" i="20" s="1"/>
  <c r="J196" i="20" s="1"/>
  <c r="I64" i="20" a="1"/>
  <c r="I64" i="20" s="1"/>
  <c r="J64" i="20" s="1"/>
  <c r="I204" i="20" a="1"/>
  <c r="I204" i="20" s="1"/>
  <c r="J204" i="20" s="1"/>
  <c r="I132" i="20" a="1"/>
  <c r="I132" i="20" s="1"/>
  <c r="J132" i="20" s="1"/>
  <c r="I42" i="20" a="1"/>
  <c r="I42" i="20" s="1"/>
  <c r="J42" i="20" s="1"/>
  <c r="I181" i="20" a="1"/>
  <c r="I181" i="20" s="1"/>
  <c r="J181" i="20" s="1"/>
  <c r="I96" i="20" a="1"/>
  <c r="I96" i="20" s="1"/>
  <c r="J96" i="20" s="1"/>
  <c r="I144" i="20" a="1"/>
  <c r="I144" i="20" s="1"/>
  <c r="J144" i="20" s="1"/>
  <c r="I77" i="20" a="1"/>
  <c r="I77" i="20" s="1"/>
  <c r="J77" i="20" s="1"/>
  <c r="I12" i="20" a="1"/>
  <c r="I12" i="20" s="1"/>
  <c r="J12" i="20" s="1"/>
  <c r="I169" i="20" a="1"/>
  <c r="I169" i="20" s="1"/>
  <c r="J169" i="20" s="1"/>
  <c r="I30" i="20" a="1"/>
  <c r="I30" i="20" s="1"/>
  <c r="J30" i="20" s="1"/>
  <c r="I109" i="20" a="1"/>
  <c r="I109" i="20" s="1"/>
  <c r="J109" i="20" s="1"/>
  <c r="I202" i="20" a="1"/>
  <c r="I202" i="20" s="1"/>
  <c r="J202" i="20" s="1"/>
  <c r="I76" i="20" a="1"/>
  <c r="I76" i="20" s="1"/>
  <c r="J76" i="20" s="1"/>
  <c r="I50" i="20" a="1"/>
  <c r="I50" i="20" s="1"/>
  <c r="J50" i="20" s="1"/>
  <c r="I212" i="20" a="1"/>
  <c r="I212" i="20" s="1"/>
  <c r="J212" i="20" s="1"/>
  <c r="I39" i="20" a="1"/>
  <c r="I39" i="20" s="1"/>
  <c r="J39" i="20" s="1"/>
  <c r="I125" i="20" a="1"/>
  <c r="I125" i="20" s="1"/>
  <c r="J125" i="20" s="1"/>
  <c r="I112" i="20" a="1"/>
  <c r="I112" i="20" s="1"/>
  <c r="J112" i="20" s="1"/>
  <c r="I45" i="20" a="1"/>
  <c r="I45" i="20" s="1"/>
  <c r="C54" i="20"/>
  <c r="D54" i="20" s="1"/>
  <c r="D18" i="18"/>
  <c r="C162" i="20"/>
  <c r="D162" i="20" s="1"/>
  <c r="J19" i="18"/>
  <c r="C175" i="20"/>
  <c r="D175" i="20" s="1"/>
  <c r="J32" i="18"/>
  <c r="C122" i="20"/>
  <c r="D122" i="20" s="1"/>
  <c r="H14" i="18"/>
  <c r="C156" i="20"/>
  <c r="D156" i="20" s="1"/>
  <c r="J13" i="18"/>
  <c r="C100" i="20"/>
  <c r="D100" i="20" s="1"/>
  <c r="F28" i="18"/>
  <c r="C81" i="20"/>
  <c r="D81" i="20" s="1"/>
  <c r="F9" i="18"/>
  <c r="C163" i="20"/>
  <c r="D163" i="20" s="1"/>
  <c r="J20" i="18"/>
  <c r="C165" i="20"/>
  <c r="D165" i="20" s="1"/>
  <c r="J22" i="18"/>
  <c r="C130" i="20"/>
  <c r="D130" i="20" s="1"/>
  <c r="H22" i="18"/>
  <c r="C73" i="20"/>
  <c r="D73" i="20" s="1"/>
  <c r="D37" i="18"/>
  <c r="C64" i="20"/>
  <c r="D64" i="20" s="1"/>
  <c r="D28" i="18"/>
  <c r="C76" i="20"/>
  <c r="D76" i="20" s="1"/>
  <c r="F4" i="18"/>
  <c r="C121" i="20"/>
  <c r="D121" i="20" s="1"/>
  <c r="H13" i="18"/>
  <c r="C27" i="20"/>
  <c r="D27" i="20" s="1"/>
  <c r="B26" i="18"/>
  <c r="C197" i="20"/>
  <c r="D197" i="20" s="1"/>
  <c r="L18" i="18"/>
  <c r="C164" i="20"/>
  <c r="D164" i="20" s="1"/>
  <c r="J21" i="18"/>
  <c r="C139" i="20"/>
  <c r="D139" i="20" s="1"/>
  <c r="H31" i="18"/>
  <c r="C134" i="20"/>
  <c r="D134" i="20" s="1"/>
  <c r="H26" i="18"/>
  <c r="C25" i="20"/>
  <c r="D25" i="20" s="1"/>
  <c r="B24" i="18"/>
  <c r="C191" i="20"/>
  <c r="D191" i="20" s="1"/>
  <c r="L12" i="18"/>
  <c r="C92" i="20"/>
  <c r="D92" i="20" s="1"/>
  <c r="F20" i="18"/>
  <c r="C33" i="20"/>
  <c r="D33" i="20" s="1"/>
  <c r="B32" i="18"/>
  <c r="C24" i="20"/>
  <c r="D24" i="20" s="1"/>
  <c r="B23" i="18"/>
  <c r="C71" i="20"/>
  <c r="D71" i="20" s="1"/>
  <c r="D35" i="18"/>
  <c r="C196" i="20"/>
  <c r="D196" i="20" s="1"/>
  <c r="L17" i="18"/>
  <c r="C169" i="20"/>
  <c r="D169" i="20" s="1"/>
  <c r="J26" i="18"/>
  <c r="C114" i="20"/>
  <c r="D114" i="20" s="1"/>
  <c r="H6" i="18"/>
  <c r="C192" i="20"/>
  <c r="D192" i="20" s="1"/>
  <c r="L13" i="18"/>
  <c r="C158" i="20"/>
  <c r="D158" i="20" s="1"/>
  <c r="J15" i="18"/>
  <c r="I3" i="19" a="1"/>
  <c r="I3" i="19" s="1"/>
  <c r="J3" i="19" a="1"/>
  <c r="J3" i="19" s="1"/>
  <c r="C109" i="20"/>
  <c r="D109" i="20" s="1"/>
  <c r="F37" i="18"/>
  <c r="C150" i="20"/>
  <c r="D150" i="20" s="1"/>
  <c r="J7" i="18"/>
  <c r="C21" i="20"/>
  <c r="D21" i="20" s="1"/>
  <c r="B20" i="18"/>
  <c r="C38" i="20"/>
  <c r="D38" i="20" s="1"/>
  <c r="B37" i="18"/>
  <c r="C181" i="20"/>
  <c r="D181" i="20" s="1"/>
  <c r="J38" i="18"/>
  <c r="C108" i="20"/>
  <c r="D108" i="20" s="1"/>
  <c r="F36" i="18"/>
  <c r="C112" i="20"/>
  <c r="D112" i="20" s="1"/>
  <c r="H4" i="18"/>
  <c r="C171" i="20"/>
  <c r="D171" i="20" s="1"/>
  <c r="J28" i="18"/>
  <c r="C207" i="20"/>
  <c r="D207" i="20" s="1"/>
  <c r="L28" i="18"/>
  <c r="C46" i="20"/>
  <c r="D46" i="20" s="1"/>
  <c r="D10" i="18"/>
  <c r="C195" i="20"/>
  <c r="D195" i="20" s="1"/>
  <c r="L16" i="18"/>
  <c r="C72" i="20"/>
  <c r="D72" i="20" s="1"/>
  <c r="D36" i="18"/>
  <c r="C183" i="20"/>
  <c r="D183" i="20" s="1"/>
  <c r="L4" i="18"/>
  <c r="C115" i="20"/>
  <c r="D115" i="20" s="1"/>
  <c r="H7" i="18"/>
  <c r="C149" i="20"/>
  <c r="D149" i="20" s="1"/>
  <c r="J6" i="18"/>
  <c r="C140" i="20"/>
  <c r="D140" i="20" s="1"/>
  <c r="H32" i="18"/>
  <c r="C180" i="20"/>
  <c r="D180" i="20" s="1"/>
  <c r="J37" i="18"/>
  <c r="C101" i="20"/>
  <c r="D101" i="20" s="1"/>
  <c r="F29" i="18"/>
  <c r="J9" i="19" a="1"/>
  <c r="J9" i="19" s="1"/>
  <c r="I9" i="19" a="1"/>
  <c r="I9" i="19" s="1"/>
  <c r="C107" i="20"/>
  <c r="D107" i="20" s="1"/>
  <c r="F35" i="18"/>
  <c r="I2" i="19" a="1"/>
  <c r="I2" i="19" s="1"/>
  <c r="J2" i="19" a="1"/>
  <c r="J2" i="19" s="1"/>
  <c r="C198" i="20"/>
  <c r="D198" i="20" s="1"/>
  <c r="L19" i="18"/>
  <c r="C99" i="20"/>
  <c r="D99" i="20" s="1"/>
  <c r="F27" i="18"/>
  <c r="C87" i="20"/>
  <c r="D87" i="20" s="1"/>
  <c r="F15" i="18"/>
  <c r="C117" i="20"/>
  <c r="D117" i="20" s="1"/>
  <c r="H9" i="18"/>
  <c r="C133" i="20"/>
  <c r="D133" i="20" s="1"/>
  <c r="H25" i="18"/>
  <c r="C106" i="20"/>
  <c r="D106" i="20" s="1"/>
  <c r="F34" i="18"/>
  <c r="C210" i="20"/>
  <c r="D210" i="20" s="1"/>
  <c r="L31" i="18"/>
  <c r="G191" i="20"/>
  <c r="G71" i="20"/>
  <c r="G85" i="20"/>
  <c r="G211" i="20"/>
  <c r="G202" i="20"/>
  <c r="G52" i="20"/>
  <c r="G77" i="20"/>
  <c r="G194" i="20"/>
  <c r="G134" i="20"/>
  <c r="G139" i="20"/>
  <c r="G152" i="20"/>
  <c r="G212" i="20"/>
  <c r="G70" i="20"/>
  <c r="G30" i="20"/>
  <c r="G142" i="20"/>
  <c r="G86" i="20"/>
  <c r="G153" i="20"/>
  <c r="G63" i="20"/>
  <c r="G34" i="20"/>
  <c r="G96" i="20"/>
  <c r="G82" i="20"/>
  <c r="G189" i="20"/>
  <c r="G183" i="20"/>
  <c r="G197" i="20"/>
  <c r="G21" i="20"/>
  <c r="G123" i="20"/>
  <c r="G166" i="20"/>
  <c r="G163" i="20"/>
  <c r="G55" i="20"/>
  <c r="G84" i="20"/>
  <c r="G24" i="20"/>
  <c r="G125" i="20"/>
  <c r="G171" i="20"/>
  <c r="G76" i="20"/>
  <c r="G117" i="20"/>
  <c r="G16" i="20"/>
  <c r="G185" i="20"/>
  <c r="G39" i="20"/>
  <c r="G60" i="20"/>
  <c r="G154" i="20"/>
  <c r="G28" i="20"/>
  <c r="G53" i="20"/>
  <c r="G156" i="20"/>
  <c r="L115" i="20" a="1"/>
  <c r="L115" i="20" s="1"/>
  <c r="L176" i="20" a="1"/>
  <c r="L176" i="20" s="1"/>
  <c r="M176" i="20" s="1"/>
  <c r="L104" i="20" a="1"/>
  <c r="L104" i="20" s="1"/>
  <c r="M104" i="20" s="1"/>
  <c r="L204" i="20" a="1"/>
  <c r="L204" i="20" s="1"/>
  <c r="L173" i="20" a="1"/>
  <c r="L173" i="20" s="1"/>
  <c r="L136" i="20" a="1"/>
  <c r="L136" i="20" s="1"/>
  <c r="M136" i="20" s="1"/>
  <c r="L194" i="20" a="1"/>
  <c r="L194" i="20" s="1"/>
  <c r="M194" i="20" s="1"/>
  <c r="L75" i="20" a="1"/>
  <c r="L75" i="20" s="1"/>
  <c r="M75" i="20" s="1"/>
  <c r="L72" i="20" a="1"/>
  <c r="L72" i="20" s="1"/>
  <c r="L93" i="20" a="1"/>
  <c r="L93" i="20" s="1"/>
  <c r="L85" i="20" a="1"/>
  <c r="L85" i="20" s="1"/>
  <c r="M85" i="20" s="1"/>
  <c r="L105" i="20" a="1"/>
  <c r="L105" i="20" s="1"/>
  <c r="L16" i="20" a="1"/>
  <c r="L16" i="20" s="1"/>
  <c r="M16" i="20" s="1"/>
  <c r="L124" i="20" a="1"/>
  <c r="L124" i="20" s="1"/>
  <c r="M124" i="20" s="1"/>
  <c r="L50" i="20" a="1"/>
  <c r="L50" i="20" s="1"/>
  <c r="M50" i="20" s="1"/>
  <c r="L154" i="20" a="1"/>
  <c r="L154" i="20" s="1"/>
  <c r="L198" i="20" a="1"/>
  <c r="L198" i="20" s="1"/>
  <c r="L145" i="20" a="1"/>
  <c r="L145" i="20" s="1"/>
  <c r="L39" i="20" a="1"/>
  <c r="L39" i="20" s="1"/>
  <c r="M39" i="20" s="1"/>
  <c r="L7" i="20" a="1"/>
  <c r="L7" i="20" s="1"/>
  <c r="L206" i="20" a="1"/>
  <c r="L206" i="20" s="1"/>
  <c r="L67" i="20" a="1"/>
  <c r="L67" i="20" s="1"/>
  <c r="M67" i="20" s="1"/>
  <c r="L46" i="20" a="1"/>
  <c r="L46" i="20" s="1"/>
  <c r="L163" i="20" a="1"/>
  <c r="L163" i="20" s="1"/>
  <c r="L111" i="20" a="1"/>
  <c r="L111" i="20" s="1"/>
  <c r="L69" i="20" a="1"/>
  <c r="L69" i="20" s="1"/>
  <c r="M69" i="20" s="1"/>
  <c r="L95" i="20" a="1"/>
  <c r="L95" i="20" s="1"/>
  <c r="L187" i="20" a="1"/>
  <c r="L187" i="20" s="1"/>
  <c r="M187" i="20" s="1"/>
  <c r="L141" i="20" a="1"/>
  <c r="L141" i="20" s="1"/>
  <c r="L128" i="20" a="1"/>
  <c r="L128" i="20" s="1"/>
  <c r="M128" i="20" s="1"/>
  <c r="L168" i="20" a="1"/>
  <c r="L168" i="20" s="1"/>
  <c r="M168" i="20" s="1"/>
  <c r="L81" i="20" a="1"/>
  <c r="L81" i="20" s="1"/>
  <c r="L37" i="20" a="1"/>
  <c r="L37" i="20" s="1"/>
  <c r="M37" i="20" s="1"/>
  <c r="L32" i="20" a="1"/>
  <c r="L32" i="20" s="1"/>
  <c r="M32" i="20" s="1"/>
  <c r="L22" i="20" a="1"/>
  <c r="L22" i="20" s="1"/>
  <c r="M22" i="20" s="1"/>
  <c r="L117" i="20" a="1"/>
  <c r="L117" i="20" s="1"/>
  <c r="L180" i="20" a="1"/>
  <c r="L180" i="20" s="1"/>
  <c r="L86" i="20" a="1"/>
  <c r="L86" i="20" s="1"/>
  <c r="M86" i="20" s="1"/>
  <c r="L61" i="20" a="1"/>
  <c r="L61" i="20" s="1"/>
  <c r="M61" i="20" s="1"/>
  <c r="L4" i="20" a="1"/>
  <c r="L4" i="20" s="1"/>
  <c r="L208" i="20" a="1"/>
  <c r="L208" i="20" s="1"/>
  <c r="L151" i="20" a="1"/>
  <c r="L151" i="20" s="1"/>
  <c r="L147" i="20" a="1"/>
  <c r="L147" i="20" s="1"/>
  <c r="M147" i="20" s="1"/>
  <c r="L183" i="20" a="1"/>
  <c r="L183" i="20" s="1"/>
  <c r="M183" i="20" s="1"/>
  <c r="L53" i="20" a="1"/>
  <c r="L53" i="20" s="1"/>
  <c r="L158" i="20" a="1"/>
  <c r="L158" i="20" s="1"/>
  <c r="M158" i="20" s="1"/>
  <c r="L212" i="20" a="1"/>
  <c r="L212" i="20" s="1"/>
  <c r="M212" i="20" s="1"/>
  <c r="L80" i="20" a="1"/>
  <c r="L80" i="20" s="1"/>
  <c r="L49" i="20" a="1"/>
  <c r="L49" i="20" s="1"/>
  <c r="L146" i="20" a="1"/>
  <c r="L146" i="20" s="1"/>
  <c r="M146" i="20" s="1"/>
  <c r="L94" i="20" a="1"/>
  <c r="L94" i="20" s="1"/>
  <c r="M94" i="20" s="1"/>
  <c r="G131" i="20"/>
  <c r="G23" i="20"/>
  <c r="G148" i="20"/>
  <c r="G105" i="20"/>
  <c r="G58" i="20"/>
  <c r="G210" i="20"/>
  <c r="G81" i="20"/>
  <c r="G181" i="20"/>
  <c r="G128" i="20"/>
  <c r="G43" i="20"/>
  <c r="G95" i="20"/>
  <c r="G135" i="20"/>
  <c r="G15" i="20"/>
  <c r="G12" i="20"/>
  <c r="G109" i="20"/>
  <c r="G91" i="20"/>
  <c r="G107" i="20"/>
  <c r="G120" i="20"/>
  <c r="G87" i="20"/>
  <c r="G150" i="20"/>
  <c r="G145" i="20"/>
  <c r="R26" i="20" a="1"/>
  <c r="R26" i="20" s="1"/>
  <c r="J24" i="2"/>
  <c r="R17" i="20" a="1"/>
  <c r="R17" i="20" s="1"/>
  <c r="J15" i="2"/>
  <c r="R30" i="20" a="1"/>
  <c r="R30" i="20" s="1"/>
  <c r="J28" i="2"/>
  <c r="R138" i="20" a="1"/>
  <c r="R138" i="20" s="1"/>
  <c r="J136" i="2"/>
  <c r="R24" i="20" a="1"/>
  <c r="R24" i="20" s="1"/>
  <c r="J22" i="2"/>
  <c r="R192" i="20" a="1"/>
  <c r="R192" i="20" s="1"/>
  <c r="J190" i="2"/>
  <c r="R93" i="20" a="1"/>
  <c r="R93" i="20" s="1"/>
  <c r="J91" i="2"/>
  <c r="R199" i="20" a="1"/>
  <c r="R199" i="20" s="1"/>
  <c r="J197" i="2"/>
  <c r="R79" i="20" a="1"/>
  <c r="R79" i="20" s="1"/>
  <c r="J77" i="2"/>
  <c r="R146" i="20" a="1"/>
  <c r="R146" i="20" s="1"/>
  <c r="J144" i="2"/>
  <c r="R45" i="20" a="1"/>
  <c r="R45" i="20" s="1"/>
  <c r="J43" i="2"/>
  <c r="R15" i="20" a="1"/>
  <c r="R15" i="20" s="1"/>
  <c r="J13" i="2"/>
  <c r="R42" i="20" a="1"/>
  <c r="R42" i="20" s="1"/>
  <c r="J40" i="2"/>
  <c r="R41" i="20" a="1"/>
  <c r="R41" i="20" s="1"/>
  <c r="J39" i="2"/>
  <c r="R163" i="20" a="1"/>
  <c r="R163" i="20" s="1"/>
  <c r="J161" i="2"/>
  <c r="R159" i="20" a="1"/>
  <c r="R159" i="20" s="1"/>
  <c r="J157" i="2"/>
  <c r="R50" i="20" a="1"/>
  <c r="R50" i="20" s="1"/>
  <c r="J48" i="2"/>
  <c r="P46" i="2" a="1"/>
  <c r="P46" i="2" s="1"/>
  <c r="N46" i="2" a="1"/>
  <c r="N46" i="2" s="1"/>
  <c r="L46" i="2" a="1"/>
  <c r="L46" i="2" s="1"/>
  <c r="Q44" i="2" a="1"/>
  <c r="Q44" i="2" s="1"/>
  <c r="O44" i="2" a="1"/>
  <c r="O44" i="2" s="1"/>
  <c r="M44" i="2" a="1"/>
  <c r="M44" i="2" s="1"/>
  <c r="P42" i="2" a="1"/>
  <c r="P42" i="2" s="1"/>
  <c r="N42" i="2" a="1"/>
  <c r="N42" i="2" s="1"/>
  <c r="L42" i="2" a="1"/>
  <c r="L42" i="2" s="1"/>
  <c r="Q40" i="2" a="1"/>
  <c r="Q40" i="2" s="1"/>
  <c r="O40" i="2" a="1"/>
  <c r="O40" i="2" s="1"/>
  <c r="M40" i="2" a="1"/>
  <c r="M40" i="2" s="1"/>
  <c r="P38" i="2" a="1"/>
  <c r="P38" i="2" s="1"/>
  <c r="N38" i="2" a="1"/>
  <c r="N38" i="2" s="1"/>
  <c r="L38" i="2" a="1"/>
  <c r="L38" i="2" s="1"/>
  <c r="Q36" i="2" a="1"/>
  <c r="Q36" i="2" s="1"/>
  <c r="O36" i="2" a="1"/>
  <c r="O36" i="2" s="1"/>
  <c r="M36" i="2" a="1"/>
  <c r="M36" i="2" s="1"/>
  <c r="P34" i="2" a="1"/>
  <c r="P34" i="2" s="1"/>
  <c r="N34" i="2" a="1"/>
  <c r="N34" i="2" s="1"/>
  <c r="L34" i="2" a="1"/>
  <c r="L34" i="2" s="1"/>
  <c r="Q45" i="2" a="1"/>
  <c r="Q45" i="2" s="1"/>
  <c r="O45" i="2" a="1"/>
  <c r="O45" i="2" s="1"/>
  <c r="M45" i="2" a="1"/>
  <c r="M45" i="2" s="1"/>
  <c r="P43" i="2" a="1"/>
  <c r="P43" i="2" s="1"/>
  <c r="N43" i="2" a="1"/>
  <c r="N43" i="2" s="1"/>
  <c r="L43" i="2" a="1"/>
  <c r="L43" i="2" s="1"/>
  <c r="Q41" i="2" a="1"/>
  <c r="Q41" i="2" s="1"/>
  <c r="O41" i="2" a="1"/>
  <c r="O41" i="2" s="1"/>
  <c r="M41" i="2" a="1"/>
  <c r="M41" i="2" s="1"/>
  <c r="Q46" i="2" a="1"/>
  <c r="Q46" i="2" s="1"/>
  <c r="O46" i="2" a="1"/>
  <c r="O46" i="2" s="1"/>
  <c r="M46" i="2" a="1"/>
  <c r="M46" i="2" s="1"/>
  <c r="P44" i="2" a="1"/>
  <c r="P44" i="2" s="1"/>
  <c r="N44" i="2" a="1"/>
  <c r="N44" i="2" s="1"/>
  <c r="L44" i="2" a="1"/>
  <c r="L44" i="2" s="1"/>
  <c r="Q42" i="2" a="1"/>
  <c r="Q42" i="2" s="1"/>
  <c r="O42" i="2" a="1"/>
  <c r="O42" i="2" s="1"/>
  <c r="M42" i="2" a="1"/>
  <c r="M42" i="2" s="1"/>
  <c r="P40" i="2" a="1"/>
  <c r="P40" i="2" s="1"/>
  <c r="N40" i="2" a="1"/>
  <c r="N40" i="2" s="1"/>
  <c r="L40" i="2" a="1"/>
  <c r="L40" i="2" s="1"/>
  <c r="Q38" i="2" a="1"/>
  <c r="Q38" i="2" s="1"/>
  <c r="O38" i="2" a="1"/>
  <c r="O38" i="2" s="1"/>
  <c r="M38" i="2" a="1"/>
  <c r="M38" i="2" s="1"/>
  <c r="P36" i="2" a="1"/>
  <c r="P36" i="2" s="1"/>
  <c r="N36" i="2" a="1"/>
  <c r="N36" i="2" s="1"/>
  <c r="L36" i="2" a="1"/>
  <c r="L36" i="2" s="1"/>
  <c r="Q34" i="2" a="1"/>
  <c r="Q34" i="2" s="1"/>
  <c r="O34" i="2" a="1"/>
  <c r="O34" i="2" s="1"/>
  <c r="M34" i="2" a="1"/>
  <c r="M34" i="2" s="1"/>
  <c r="L45" i="2" a="1"/>
  <c r="L45" i="2" s="1"/>
  <c r="O39" i="2" a="1"/>
  <c r="O39" i="2" s="1"/>
  <c r="N37" i="2" a="1"/>
  <c r="N37" i="2" s="1"/>
  <c r="Q35" i="2" a="1"/>
  <c r="Q35" i="2" s="1"/>
  <c r="M35" i="2" a="1"/>
  <c r="M35" i="2" s="1"/>
  <c r="O33" i="2" a="1"/>
  <c r="O33" i="2" s="1"/>
  <c r="L33" i="2" a="1"/>
  <c r="L33" i="2" s="1"/>
  <c r="Q32" i="2" a="1"/>
  <c r="Q32" i="2" s="1"/>
  <c r="O32" i="2" a="1"/>
  <c r="O32" i="2" s="1"/>
  <c r="M32" i="2" a="1"/>
  <c r="M32" i="2" s="1"/>
  <c r="P30" i="2" a="1"/>
  <c r="P30" i="2" s="1"/>
  <c r="N30" i="2" a="1"/>
  <c r="N30" i="2" s="1"/>
  <c r="L30" i="2" a="1"/>
  <c r="L30" i="2" s="1"/>
  <c r="Q28" i="2" a="1"/>
  <c r="Q28" i="2" s="1"/>
  <c r="O28" i="2" a="1"/>
  <c r="O28" i="2" s="1"/>
  <c r="M28" i="2" a="1"/>
  <c r="M28" i="2" s="1"/>
  <c r="P26" i="2" a="1"/>
  <c r="P26" i="2" s="1"/>
  <c r="N26" i="2" a="1"/>
  <c r="N26" i="2" s="1"/>
  <c r="L26" i="2" a="1"/>
  <c r="L26" i="2" s="1"/>
  <c r="Q24" i="2" a="1"/>
  <c r="Q24" i="2" s="1"/>
  <c r="O24" i="2" a="1"/>
  <c r="O24" i="2" s="1"/>
  <c r="M24" i="2" a="1"/>
  <c r="M24" i="2" s="1"/>
  <c r="P22" i="2" a="1"/>
  <c r="P22" i="2" s="1"/>
  <c r="N22" i="2" a="1"/>
  <c r="N22" i="2" s="1"/>
  <c r="L22" i="2" a="1"/>
  <c r="L22" i="2" s="1"/>
  <c r="Q20" i="2" a="1"/>
  <c r="Q20" i="2" s="1"/>
  <c r="O20" i="2" a="1"/>
  <c r="O20" i="2" s="1"/>
  <c r="M20" i="2" a="1"/>
  <c r="M20" i="2" s="1"/>
  <c r="P18" i="2" a="1"/>
  <c r="P18" i="2" s="1"/>
  <c r="N18" i="2" a="1"/>
  <c r="N18" i="2" s="1"/>
  <c r="L18" i="2" a="1"/>
  <c r="L18" i="2" s="1"/>
  <c r="Q16" i="2" a="1"/>
  <c r="Q16" i="2" s="1"/>
  <c r="O16" i="2" a="1"/>
  <c r="O16" i="2" s="1"/>
  <c r="M16" i="2" a="1"/>
  <c r="M16" i="2" s="1"/>
  <c r="P14" i="2" a="1"/>
  <c r="P14" i="2" s="1"/>
  <c r="N14" i="2" a="1"/>
  <c r="N14" i="2" s="1"/>
  <c r="L14" i="2" a="1"/>
  <c r="L14" i="2" s="1"/>
  <c r="Q12" i="2" a="1"/>
  <c r="Q12" i="2" s="1"/>
  <c r="O12" i="2" a="1"/>
  <c r="O12" i="2" s="1"/>
  <c r="M12" i="2" a="1"/>
  <c r="M12" i="2" s="1"/>
  <c r="P10" i="2" a="1"/>
  <c r="P10" i="2" s="1"/>
  <c r="N10" i="2" a="1"/>
  <c r="N10" i="2" s="1"/>
  <c r="L10" i="2" a="1"/>
  <c r="L10" i="2" s="1"/>
  <c r="N13" i="2" a="1"/>
  <c r="N13" i="2" s="1"/>
  <c r="P9" i="2" a="1"/>
  <c r="P9" i="2" s="1"/>
  <c r="Q43" i="2" a="1"/>
  <c r="Q43" i="2" s="1"/>
  <c r="P41" i="2" a="1"/>
  <c r="P41" i="2" s="1"/>
  <c r="N39" i="2" a="1"/>
  <c r="N39" i="2" s="1"/>
  <c r="Q37" i="2" a="1"/>
  <c r="Q37" i="2" s="1"/>
  <c r="M37" i="2" a="1"/>
  <c r="M37" i="2" s="1"/>
  <c r="P35" i="2" a="1"/>
  <c r="P35" i="2" s="1"/>
  <c r="L35" i="2" a="1"/>
  <c r="L35" i="2" s="1"/>
  <c r="Q33" i="2" a="1"/>
  <c r="Q33" i="2" s="1"/>
  <c r="N33" i="2" a="1"/>
  <c r="N33" i="2" s="1"/>
  <c r="P31" i="2" a="1"/>
  <c r="P31" i="2" s="1"/>
  <c r="N31" i="2" a="1"/>
  <c r="N31" i="2" s="1"/>
  <c r="L31" i="2" a="1"/>
  <c r="L31" i="2" s="1"/>
  <c r="Q29" i="2" a="1"/>
  <c r="Q29" i="2" s="1"/>
  <c r="O29" i="2" a="1"/>
  <c r="O29" i="2" s="1"/>
  <c r="M29" i="2" a="1"/>
  <c r="M29" i="2" s="1"/>
  <c r="P27" i="2" a="1"/>
  <c r="P27" i="2" s="1"/>
  <c r="N27" i="2" a="1"/>
  <c r="N27" i="2" s="1"/>
  <c r="L27" i="2" a="1"/>
  <c r="L27" i="2" s="1"/>
  <c r="Q25" i="2" a="1"/>
  <c r="Q25" i="2" s="1"/>
  <c r="O25" i="2" a="1"/>
  <c r="O25" i="2" s="1"/>
  <c r="M25" i="2" a="1"/>
  <c r="M25" i="2" s="1"/>
  <c r="P23" i="2" a="1"/>
  <c r="P23" i="2" s="1"/>
  <c r="N23" i="2" a="1"/>
  <c r="N23" i="2" s="1"/>
  <c r="L23" i="2" a="1"/>
  <c r="L23" i="2" s="1"/>
  <c r="Q21" i="2" a="1"/>
  <c r="Q21" i="2" s="1"/>
  <c r="O21" i="2" a="1"/>
  <c r="O21" i="2" s="1"/>
  <c r="M21" i="2" a="1"/>
  <c r="M21" i="2" s="1"/>
  <c r="P19" i="2" a="1"/>
  <c r="P19" i="2" s="1"/>
  <c r="N19" i="2" a="1"/>
  <c r="N19" i="2" s="1"/>
  <c r="L19" i="2" a="1"/>
  <c r="L19" i="2" s="1"/>
  <c r="Q17" i="2" a="1"/>
  <c r="Q17" i="2" s="1"/>
  <c r="O17" i="2" a="1"/>
  <c r="O17" i="2" s="1"/>
  <c r="M17" i="2" a="1"/>
  <c r="M17" i="2" s="1"/>
  <c r="P15" i="2" a="1"/>
  <c r="P15" i="2" s="1"/>
  <c r="N15" i="2" a="1"/>
  <c r="N15" i="2" s="1"/>
  <c r="L15" i="2" a="1"/>
  <c r="L15" i="2" s="1"/>
  <c r="Q13" i="2" a="1"/>
  <c r="Q13" i="2" s="1"/>
  <c r="O13" i="2" a="1"/>
  <c r="O13" i="2" s="1"/>
  <c r="M13" i="2" a="1"/>
  <c r="M13" i="2" s="1"/>
  <c r="P11" i="2" a="1"/>
  <c r="P11" i="2" s="1"/>
  <c r="N11" i="2" a="1"/>
  <c r="N11" i="2" s="1"/>
  <c r="L11" i="2" a="1"/>
  <c r="L11" i="2" s="1"/>
  <c r="Q9" i="2" a="1"/>
  <c r="Q9" i="2" s="1"/>
  <c r="O9" i="2" a="1"/>
  <c r="O9" i="2" s="1"/>
  <c r="M9" i="2" a="1"/>
  <c r="M9" i="2" s="1"/>
  <c r="L13" i="2" a="1"/>
  <c r="L13" i="2" s="1"/>
  <c r="Q11" i="2" a="1"/>
  <c r="Q11" i="2" s="1"/>
  <c r="N9" i="2" a="1"/>
  <c r="N9" i="2" s="1"/>
  <c r="P45" i="2" a="1"/>
  <c r="P45" i="2" s="1"/>
  <c r="O43" i="2" a="1"/>
  <c r="O43" i="2" s="1"/>
  <c r="N41" i="2" a="1"/>
  <c r="N41" i="2" s="1"/>
  <c r="Q39" i="2" a="1"/>
  <c r="Q39" i="2" s="1"/>
  <c r="M39" i="2" a="1"/>
  <c r="M39" i="2" s="1"/>
  <c r="P37" i="2" a="1"/>
  <c r="P37" i="2" s="1"/>
  <c r="L37" i="2" a="1"/>
  <c r="L37" i="2" s="1"/>
  <c r="O35" i="2" a="1"/>
  <c r="O35" i="2" s="1"/>
  <c r="P33" i="2" a="1"/>
  <c r="P33" i="2" s="1"/>
  <c r="P32" i="2" a="1"/>
  <c r="P32" i="2" s="1"/>
  <c r="N32" i="2" a="1"/>
  <c r="N32" i="2" s="1"/>
  <c r="L32" i="2" a="1"/>
  <c r="L32" i="2" s="1"/>
  <c r="Q30" i="2" a="1"/>
  <c r="Q30" i="2" s="1"/>
  <c r="O30" i="2" a="1"/>
  <c r="O30" i="2" s="1"/>
  <c r="M30" i="2" a="1"/>
  <c r="M30" i="2" s="1"/>
  <c r="P28" i="2" a="1"/>
  <c r="P28" i="2" s="1"/>
  <c r="N28" i="2" a="1"/>
  <c r="N28" i="2" s="1"/>
  <c r="L28" i="2" a="1"/>
  <c r="L28" i="2" s="1"/>
  <c r="Q26" i="2" a="1"/>
  <c r="Q26" i="2" s="1"/>
  <c r="O26" i="2" a="1"/>
  <c r="O26" i="2" s="1"/>
  <c r="M26" i="2" a="1"/>
  <c r="M26" i="2" s="1"/>
  <c r="P24" i="2" a="1"/>
  <c r="P24" i="2" s="1"/>
  <c r="N24" i="2" a="1"/>
  <c r="N24" i="2" s="1"/>
  <c r="L24" i="2" a="1"/>
  <c r="L24" i="2" s="1"/>
  <c r="Q22" i="2" a="1"/>
  <c r="Q22" i="2" s="1"/>
  <c r="O22" i="2" a="1"/>
  <c r="O22" i="2" s="1"/>
  <c r="M22" i="2" a="1"/>
  <c r="M22" i="2" s="1"/>
  <c r="P20" i="2" a="1"/>
  <c r="P20" i="2" s="1"/>
  <c r="N20" i="2" a="1"/>
  <c r="N20" i="2" s="1"/>
  <c r="L20" i="2" a="1"/>
  <c r="L20" i="2" s="1"/>
  <c r="Q18" i="2" a="1"/>
  <c r="Q18" i="2" s="1"/>
  <c r="O18" i="2" a="1"/>
  <c r="O18" i="2" s="1"/>
  <c r="M18" i="2" a="1"/>
  <c r="M18" i="2" s="1"/>
  <c r="P16" i="2" a="1"/>
  <c r="P16" i="2" s="1"/>
  <c r="N16" i="2" a="1"/>
  <c r="N16" i="2" s="1"/>
  <c r="L16" i="2" a="1"/>
  <c r="L16" i="2" s="1"/>
  <c r="Q14" i="2" a="1"/>
  <c r="Q14" i="2" s="1"/>
  <c r="O14" i="2" a="1"/>
  <c r="O14" i="2" s="1"/>
  <c r="M14" i="2" a="1"/>
  <c r="M14" i="2" s="1"/>
  <c r="P12" i="2" a="1"/>
  <c r="P12" i="2" s="1"/>
  <c r="N12" i="2" a="1"/>
  <c r="N12" i="2" s="1"/>
  <c r="L12" i="2" a="1"/>
  <c r="L12" i="2" s="1"/>
  <c r="Q10" i="2" a="1"/>
  <c r="Q10" i="2" s="1"/>
  <c r="O10" i="2" a="1"/>
  <c r="O10" i="2" s="1"/>
  <c r="M10" i="2" a="1"/>
  <c r="M10" i="2" s="1"/>
  <c r="P13" i="2" a="1"/>
  <c r="P13" i="2" s="1"/>
  <c r="M11" i="2" a="1"/>
  <c r="M11" i="2" s="1"/>
  <c r="L9" i="2" a="1"/>
  <c r="L9" i="2" s="1"/>
  <c r="N45" i="2" a="1"/>
  <c r="N45" i="2" s="1"/>
  <c r="M43" i="2" a="1"/>
  <c r="M43" i="2" s="1"/>
  <c r="L41" i="2" a="1"/>
  <c r="L41" i="2" s="1"/>
  <c r="P39" i="2" a="1"/>
  <c r="P39" i="2" s="1"/>
  <c r="L39" i="2" a="1"/>
  <c r="L39" i="2" s="1"/>
  <c r="O37" i="2" a="1"/>
  <c r="O37" i="2" s="1"/>
  <c r="N35" i="2" a="1"/>
  <c r="N35" i="2" s="1"/>
  <c r="M33" i="2" a="1"/>
  <c r="M33" i="2" s="1"/>
  <c r="Q31" i="2" a="1"/>
  <c r="Q31" i="2" s="1"/>
  <c r="O31" i="2" a="1"/>
  <c r="O31" i="2" s="1"/>
  <c r="M31" i="2" a="1"/>
  <c r="M31" i="2" s="1"/>
  <c r="P29" i="2" a="1"/>
  <c r="P29" i="2" s="1"/>
  <c r="N29" i="2" a="1"/>
  <c r="N29" i="2" s="1"/>
  <c r="L29" i="2" a="1"/>
  <c r="L29" i="2" s="1"/>
  <c r="Q27" i="2" a="1"/>
  <c r="Q27" i="2" s="1"/>
  <c r="O27" i="2" a="1"/>
  <c r="O27" i="2" s="1"/>
  <c r="M27" i="2" a="1"/>
  <c r="M27" i="2" s="1"/>
  <c r="P25" i="2" a="1"/>
  <c r="P25" i="2" s="1"/>
  <c r="N25" i="2" a="1"/>
  <c r="N25" i="2" s="1"/>
  <c r="L25" i="2" a="1"/>
  <c r="L25" i="2" s="1"/>
  <c r="Q23" i="2" a="1"/>
  <c r="Q23" i="2" s="1"/>
  <c r="O23" i="2" a="1"/>
  <c r="O23" i="2" s="1"/>
  <c r="M23" i="2" a="1"/>
  <c r="M23" i="2" s="1"/>
  <c r="P21" i="2" a="1"/>
  <c r="P21" i="2" s="1"/>
  <c r="N21" i="2" a="1"/>
  <c r="N21" i="2" s="1"/>
  <c r="L21" i="2" a="1"/>
  <c r="L21" i="2" s="1"/>
  <c r="Q19" i="2" a="1"/>
  <c r="Q19" i="2" s="1"/>
  <c r="O19" i="2" a="1"/>
  <c r="O19" i="2" s="1"/>
  <c r="M19" i="2" a="1"/>
  <c r="M19" i="2" s="1"/>
  <c r="P17" i="2" a="1"/>
  <c r="P17" i="2" s="1"/>
  <c r="N17" i="2" a="1"/>
  <c r="N17" i="2" s="1"/>
  <c r="L17" i="2" a="1"/>
  <c r="L17" i="2" s="1"/>
  <c r="Q15" i="2" a="1"/>
  <c r="Q15" i="2" s="1"/>
  <c r="O15" i="2" a="1"/>
  <c r="O15" i="2" s="1"/>
  <c r="M15" i="2" a="1"/>
  <c r="M15" i="2" s="1"/>
  <c r="O11" i="2" a="1"/>
  <c r="O11" i="2" s="1"/>
  <c r="R21" i="20" a="1"/>
  <c r="R21" i="20" s="1"/>
  <c r="J19" i="2"/>
  <c r="R168" i="20" a="1"/>
  <c r="R168" i="20" s="1"/>
  <c r="J166" i="2"/>
  <c r="R121" i="20" a="1"/>
  <c r="R121" i="20" s="1"/>
  <c r="J119" i="2"/>
  <c r="R190" i="20" a="1"/>
  <c r="R190" i="20" s="1"/>
  <c r="J188" i="2"/>
  <c r="R137" i="20" a="1"/>
  <c r="R137" i="20" s="1"/>
  <c r="J135" i="2"/>
  <c r="R86" i="20" a="1"/>
  <c r="R86" i="20" s="1"/>
  <c r="J84" i="2"/>
  <c r="R155" i="20" a="1"/>
  <c r="R155" i="20" s="1"/>
  <c r="J153" i="2"/>
  <c r="R90" i="20" a="1"/>
  <c r="R90" i="20" s="1"/>
  <c r="J88" i="2"/>
  <c r="R128" i="20" a="1"/>
  <c r="R128" i="20" s="1"/>
  <c r="J126" i="2"/>
  <c r="R19" i="20" a="1"/>
  <c r="R19" i="20" s="1"/>
  <c r="J17" i="2"/>
  <c r="R23" i="20" a="1"/>
  <c r="R23" i="20" s="1"/>
  <c r="J21" i="2"/>
  <c r="R154" i="20" a="1"/>
  <c r="R154" i="20" s="1"/>
  <c r="J152" i="2"/>
  <c r="R204" i="20" a="1"/>
  <c r="R204" i="20" s="1"/>
  <c r="J202" i="2"/>
  <c r="R201" i="20" a="1"/>
  <c r="R201" i="20" s="1"/>
  <c r="J199" i="2"/>
  <c r="R73" i="20" a="1"/>
  <c r="R73" i="20" s="1"/>
  <c r="J71" i="2"/>
  <c r="R60" i="20" a="1"/>
  <c r="R60" i="20" s="1"/>
  <c r="J58" i="2"/>
  <c r="R53" i="20" a="1"/>
  <c r="R53" i="20" s="1"/>
  <c r="J51" i="2"/>
  <c r="R149" i="20" a="1"/>
  <c r="R149" i="20" s="1"/>
  <c r="J147" i="2"/>
  <c r="R113" i="20" a="1"/>
  <c r="R113" i="20" s="1"/>
  <c r="J111" i="2"/>
  <c r="R135" i="20" a="1"/>
  <c r="R135" i="20" s="1"/>
  <c r="J133" i="2"/>
  <c r="R167" i="20" a="1"/>
  <c r="R167" i="20" s="1"/>
  <c r="J165" i="2"/>
  <c r="R39" i="20" a="1"/>
  <c r="R39" i="20" s="1"/>
  <c r="J37" i="2"/>
  <c r="R147" i="20" a="1"/>
  <c r="R147" i="20" s="1"/>
  <c r="J145" i="2"/>
  <c r="R32" i="20" a="1"/>
  <c r="R32" i="20" s="1"/>
  <c r="J30" i="2"/>
  <c r="R152" i="20" a="1"/>
  <c r="R152" i="20" s="1"/>
  <c r="J150" i="2"/>
  <c r="R20" i="20" a="1"/>
  <c r="R20" i="20" s="1"/>
  <c r="J18" i="2"/>
  <c r="R211" i="20" a="1"/>
  <c r="R211" i="20" s="1"/>
  <c r="J209" i="2"/>
  <c r="R184" i="20" a="1"/>
  <c r="R184" i="20" s="1"/>
  <c r="J182" i="2"/>
  <c r="R58" i="20" a="1"/>
  <c r="R58" i="20" s="1"/>
  <c r="J56" i="2"/>
  <c r="R4" i="20" a="1"/>
  <c r="R4" i="20" s="1"/>
  <c r="J2" i="2"/>
  <c r="R102" i="20" a="1"/>
  <c r="R102" i="20" s="1"/>
  <c r="J100" i="2"/>
  <c r="R203" i="20" a="1"/>
  <c r="R203" i="20" s="1"/>
  <c r="J201" i="2"/>
  <c r="R100" i="20" a="1"/>
  <c r="R100" i="20" s="1"/>
  <c r="J98" i="2"/>
  <c r="I19" i="20" a="1"/>
  <c r="I19" i="20" s="1"/>
  <c r="J19" i="20" s="1"/>
  <c r="I139" i="20" a="1"/>
  <c r="I139" i="20" s="1"/>
  <c r="J139" i="20" s="1"/>
  <c r="I88" i="20" a="1"/>
  <c r="I88" i="20" s="1"/>
  <c r="I34" i="20" a="1"/>
  <c r="I34" i="20" s="1"/>
  <c r="J34" i="20" s="1"/>
  <c r="I52" i="20" a="1"/>
  <c r="I52" i="20" s="1"/>
  <c r="J52" i="20" s="1"/>
  <c r="I208" i="20" a="1"/>
  <c r="I208" i="20" s="1"/>
  <c r="J208" i="20" s="1"/>
  <c r="I98" i="20" a="1"/>
  <c r="I98" i="20" s="1"/>
  <c r="J98" i="20" s="1"/>
  <c r="I107" i="20" a="1"/>
  <c r="I107" i="20" s="1"/>
  <c r="J107" i="20" s="1"/>
  <c r="I59" i="20" a="1"/>
  <c r="I59" i="20" s="1"/>
  <c r="J59" i="20" s="1"/>
  <c r="I83" i="20" a="1"/>
  <c r="I83" i="20" s="1"/>
  <c r="J83" i="20" s="1"/>
  <c r="I210" i="20" a="1"/>
  <c r="I210" i="20" s="1"/>
  <c r="J210" i="20" s="1"/>
  <c r="I47" i="20" a="1"/>
  <c r="I47" i="20" s="1"/>
  <c r="J47" i="20" s="1"/>
  <c r="I55" i="20" a="1"/>
  <c r="I55" i="20" s="1"/>
  <c r="J55" i="20" s="1"/>
  <c r="I95" i="20" a="1"/>
  <c r="I95" i="20" s="1"/>
  <c r="J95" i="20" s="1"/>
  <c r="I28" i="20" a="1"/>
  <c r="I28" i="20" s="1"/>
  <c r="J28" i="20" s="1"/>
  <c r="I49" i="20" a="1"/>
  <c r="I49" i="20" s="1"/>
  <c r="J49" i="20" s="1"/>
  <c r="I192" i="20" a="1"/>
  <c r="I192" i="20" s="1"/>
  <c r="J192" i="20" s="1"/>
  <c r="I46" i="20" a="1"/>
  <c r="I46" i="20" s="1"/>
  <c r="J46" i="20" s="1"/>
  <c r="I105" i="20" a="1"/>
  <c r="I105" i="20" s="1"/>
  <c r="J105" i="20" s="1"/>
  <c r="I140" i="20" a="1"/>
  <c r="I140" i="20" s="1"/>
  <c r="J140" i="20" s="1"/>
  <c r="I189" i="20" a="1"/>
  <c r="I189" i="20" s="1"/>
  <c r="J189" i="20" s="1"/>
  <c r="I143" i="20" a="1"/>
  <c r="I143" i="20" s="1"/>
  <c r="J143" i="20" s="1"/>
  <c r="I211" i="20" a="1"/>
  <c r="I211" i="20" s="1"/>
  <c r="J211" i="20" s="1"/>
  <c r="I186" i="20" a="1"/>
  <c r="I186" i="20" s="1"/>
  <c r="J186" i="20" s="1"/>
  <c r="I164" i="20" a="1"/>
  <c r="I164" i="20" s="1"/>
  <c r="J164" i="20" s="1"/>
  <c r="I115" i="20" a="1"/>
  <c r="I115" i="20" s="1"/>
  <c r="J115" i="20" s="1"/>
  <c r="I157" i="20" a="1"/>
  <c r="I157" i="20" s="1"/>
  <c r="J157" i="20" s="1"/>
  <c r="I155" i="20" a="1"/>
  <c r="I155" i="20" s="1"/>
  <c r="J155" i="20" s="1"/>
  <c r="I82" i="20" a="1"/>
  <c r="I82" i="20" s="1"/>
  <c r="J82" i="20" s="1"/>
  <c r="I13" i="20" a="1"/>
  <c r="I13" i="20" s="1"/>
  <c r="J13" i="20" s="1"/>
  <c r="I173" i="20" a="1"/>
  <c r="I173" i="20" s="1"/>
  <c r="I197" i="20" a="1"/>
  <c r="I197" i="20" s="1"/>
  <c r="J197" i="20" s="1"/>
  <c r="I106" i="20" a="1"/>
  <c r="I106" i="20" s="1"/>
  <c r="J106" i="20" s="1"/>
  <c r="I117" i="20" a="1"/>
  <c r="I117" i="20" s="1"/>
  <c r="J117" i="20" s="1"/>
  <c r="I73" i="20" a="1"/>
  <c r="I73" i="20" s="1"/>
  <c r="I165" i="20" a="1"/>
  <c r="I165" i="20" s="1"/>
  <c r="J165" i="20" s="1"/>
  <c r="I35" i="20" a="1"/>
  <c r="I35" i="20" s="1"/>
  <c r="J35" i="20" s="1"/>
  <c r="I21" i="20" a="1"/>
  <c r="I21" i="20" s="1"/>
  <c r="J21" i="20" s="1"/>
  <c r="I93" i="20" a="1"/>
  <c r="I93" i="20" s="1"/>
  <c r="I123" i="20" a="1"/>
  <c r="I123" i="20" s="1"/>
  <c r="J123" i="20" s="1"/>
  <c r="I145" i="20" a="1"/>
  <c r="I145" i="20" s="1"/>
  <c r="J145" i="20" s="1"/>
  <c r="I151" i="20" a="1"/>
  <c r="I151" i="20" s="1"/>
  <c r="J151" i="20" s="1"/>
  <c r="I142" i="20" a="1"/>
  <c r="I142" i="20" s="1"/>
  <c r="I11" i="20" a="1"/>
  <c r="I11" i="20" s="1"/>
  <c r="I182" i="20" a="1"/>
  <c r="I182" i="20" s="1"/>
  <c r="J182" i="20" s="1"/>
  <c r="I17" i="20" a="1"/>
  <c r="I17" i="20" s="1"/>
  <c r="J17" i="20" s="1"/>
  <c r="I198" i="20" a="1"/>
  <c r="I198" i="20" s="1"/>
  <c r="I25" i="20" a="1"/>
  <c r="I25" i="20" s="1"/>
  <c r="J25" i="20" s="1"/>
  <c r="I14" i="20" a="1"/>
  <c r="I14" i="20" s="1"/>
  <c r="J14" i="20" s="1"/>
  <c r="I99" i="20" a="1"/>
  <c r="I99" i="20" s="1"/>
  <c r="J99" i="20" s="1"/>
  <c r="I33" i="20" a="1"/>
  <c r="I33" i="20" s="1"/>
  <c r="J33" i="20" s="1"/>
  <c r="I213" i="20" a="1"/>
  <c r="I213" i="20" s="1"/>
  <c r="J213" i="20" s="1"/>
  <c r="G14" i="20"/>
  <c r="G13" i="20"/>
  <c r="G137" i="20"/>
  <c r="G27" i="20"/>
  <c r="G99" i="20"/>
  <c r="G151" i="20"/>
  <c r="G94" i="20"/>
  <c r="G97" i="20"/>
  <c r="G38" i="20"/>
  <c r="G121" i="20"/>
  <c r="G37" i="20"/>
  <c r="G195" i="20"/>
  <c r="G162" i="20"/>
  <c r="G112" i="20"/>
  <c r="M111" i="20" l="1"/>
  <c r="M72" i="20"/>
  <c r="M130" i="20"/>
  <c r="J41" i="20"/>
  <c r="J110" i="20"/>
  <c r="J124" i="20"/>
  <c r="J198" i="20"/>
  <c r="J142" i="20"/>
  <c r="J93" i="20"/>
  <c r="J73" i="20"/>
  <c r="J173" i="20"/>
  <c r="J88" i="20"/>
  <c r="M80" i="20"/>
  <c r="M81" i="20"/>
  <c r="M163" i="20"/>
  <c r="M7" i="20"/>
  <c r="M154" i="20"/>
  <c r="J45" i="20"/>
  <c r="J65" i="20"/>
  <c r="J172" i="20"/>
  <c r="J92" i="20"/>
  <c r="J183" i="20"/>
  <c r="M207" i="20"/>
  <c r="M18" i="20"/>
  <c r="M108" i="20"/>
  <c r="J152" i="20"/>
  <c r="J24" i="20"/>
  <c r="M74" i="20"/>
  <c r="M149" i="20"/>
  <c r="M184" i="20"/>
  <c r="M135" i="20"/>
  <c r="J187" i="20"/>
  <c r="J36" i="20"/>
  <c r="J168" i="20"/>
  <c r="J162" i="20"/>
  <c r="J62" i="20"/>
  <c r="J16" i="20"/>
  <c r="J56" i="20"/>
  <c r="I5" i="16" a="1"/>
  <c r="I5" i="16" s="1"/>
  <c r="F7" i="20" s="1"/>
  <c r="J5" i="16" a="1"/>
  <c r="J5" i="16" s="1"/>
  <c r="J2" i="16" a="1"/>
  <c r="J2" i="16" s="1"/>
  <c r="I2" i="16" a="1"/>
  <c r="I2" i="16" s="1"/>
  <c r="F4" i="20" s="1"/>
  <c r="J4" i="20"/>
  <c r="M200" i="20"/>
  <c r="M160" i="20"/>
  <c r="I4" i="16" a="1"/>
  <c r="I4" i="16" s="1"/>
  <c r="F6" i="20" s="1"/>
  <c r="J4" i="16" a="1"/>
  <c r="J4" i="16" s="1"/>
  <c r="I3" i="16" a="1"/>
  <c r="I3" i="16" s="1"/>
  <c r="F5" i="20" s="1"/>
  <c r="J3" i="16" a="1"/>
  <c r="J3" i="16" s="1"/>
  <c r="I8" i="16" a="1"/>
  <c r="I8" i="16" s="1"/>
  <c r="F10" i="20" s="1"/>
  <c r="J8" i="16" a="1"/>
  <c r="J8" i="16" s="1"/>
  <c r="I6" i="16" a="1"/>
  <c r="I6" i="16" s="1"/>
  <c r="F8" i="20" s="1"/>
  <c r="J6" i="16" a="1"/>
  <c r="J6" i="16" s="1"/>
  <c r="M53" i="20"/>
  <c r="M180" i="20"/>
  <c r="M141" i="20"/>
  <c r="M206" i="20"/>
  <c r="M91" i="20"/>
  <c r="J147" i="20"/>
  <c r="M40" i="20"/>
  <c r="J6" i="20"/>
  <c r="P45" i="16" a="1"/>
  <c r="P45" i="16" s="1"/>
  <c r="O44" i="16" a="1"/>
  <c r="O44" i="16" s="1"/>
  <c r="L43" i="16" a="1"/>
  <c r="L43" i="16" s="1"/>
  <c r="P41" i="16" a="1"/>
  <c r="P41" i="16" s="1"/>
  <c r="O40" i="16" a="1"/>
  <c r="O40" i="16" s="1"/>
  <c r="N46" i="16" a="1"/>
  <c r="N46" i="16" s="1"/>
  <c r="M45" i="16" a="1"/>
  <c r="M45" i="16" s="1"/>
  <c r="Q43" i="16" a="1"/>
  <c r="Q43" i="16" s="1"/>
  <c r="N42" i="16" a="1"/>
  <c r="N42" i="16" s="1"/>
  <c r="M41" i="16" a="1"/>
  <c r="M41" i="16" s="1"/>
  <c r="O38" i="16" a="1"/>
  <c r="O38" i="16" s="1"/>
  <c r="P35" i="16" a="1"/>
  <c r="P35" i="16" s="1"/>
  <c r="Q32" i="16" a="1"/>
  <c r="Q32" i="16" s="1"/>
  <c r="O30" i="16" a="1"/>
  <c r="O30" i="16" s="1"/>
  <c r="P27" i="16" a="1"/>
  <c r="P27" i="16" s="1"/>
  <c r="Q24" i="16" a="1"/>
  <c r="Q24" i="16" s="1"/>
  <c r="O22" i="16" a="1"/>
  <c r="O22" i="16" s="1"/>
  <c r="P19" i="16" a="1"/>
  <c r="P19" i="16" s="1"/>
  <c r="Q16" i="16" a="1"/>
  <c r="Q16" i="16" s="1"/>
  <c r="O14" i="16" a="1"/>
  <c r="O14" i="16" s="1"/>
  <c r="P11" i="16" a="1"/>
  <c r="P11" i="16" s="1"/>
  <c r="L40" i="16" a="1"/>
  <c r="L40" i="16" s="1"/>
  <c r="M37" i="16" a="1"/>
  <c r="M37" i="16" s="1"/>
  <c r="N34" i="16" a="1"/>
  <c r="N34" i="16" s="1"/>
  <c r="L32" i="16" a="1"/>
  <c r="L32" i="16" s="1"/>
  <c r="M29" i="16" a="1"/>
  <c r="M29" i="16" s="1"/>
  <c r="N26" i="16" a="1"/>
  <c r="N26" i="16" s="1"/>
  <c r="L24" i="16" a="1"/>
  <c r="L24" i="16" s="1"/>
  <c r="M21" i="16" a="1"/>
  <c r="M21" i="16" s="1"/>
  <c r="N18" i="16" a="1"/>
  <c r="N18" i="16" s="1"/>
  <c r="L16" i="16" a="1"/>
  <c r="L16" i="16" s="1"/>
  <c r="M13" i="16" a="1"/>
  <c r="M13" i="16" s="1"/>
  <c r="N10" i="16" a="1"/>
  <c r="N10" i="16" s="1"/>
  <c r="Q38" i="16" a="1"/>
  <c r="Q38" i="16" s="1"/>
  <c r="O36" i="16" a="1"/>
  <c r="O36" i="16" s="1"/>
  <c r="P33" i="16" a="1"/>
  <c r="P33" i="16" s="1"/>
  <c r="Q30" i="16" a="1"/>
  <c r="Q30" i="16" s="1"/>
  <c r="O28" i="16" a="1"/>
  <c r="O28" i="16" s="1"/>
  <c r="P25" i="16" a="1"/>
  <c r="P25" i="16" s="1"/>
  <c r="Q22" i="16" a="1"/>
  <c r="Q22" i="16" s="1"/>
  <c r="O20" i="16" a="1"/>
  <c r="O20" i="16" s="1"/>
  <c r="Q46" i="16" a="1"/>
  <c r="Q46" i="16" s="1"/>
  <c r="N45" i="16" a="1"/>
  <c r="N45" i="16" s="1"/>
  <c r="M44" i="16" a="1"/>
  <c r="M44" i="16" s="1"/>
  <c r="Q42" i="16" a="1"/>
  <c r="Q42" i="16" s="1"/>
  <c r="N41" i="16" a="1"/>
  <c r="N41" i="16" s="1"/>
  <c r="M40" i="16" a="1"/>
  <c r="M40" i="16" s="1"/>
  <c r="L46" i="16" a="1"/>
  <c r="L46" i="16" s="1"/>
  <c r="P44" i="16" a="1"/>
  <c r="P44" i="16" s="1"/>
  <c r="O43" i="16" a="1"/>
  <c r="O43" i="16" s="1"/>
  <c r="L42" i="16" a="1"/>
  <c r="L42" i="16" s="1"/>
  <c r="N40" i="16" a="1"/>
  <c r="N40" i="16" s="1"/>
  <c r="N37" i="16" a="1"/>
  <c r="N37" i="16" s="1"/>
  <c r="L35" i="16" a="1"/>
  <c r="L35" i="16" s="1"/>
  <c r="M32" i="16" a="1"/>
  <c r="M32" i="16" s="1"/>
  <c r="N29" i="16" a="1"/>
  <c r="N29" i="16" s="1"/>
  <c r="L27" i="16" a="1"/>
  <c r="L27" i="16" s="1"/>
  <c r="M24" i="16" a="1"/>
  <c r="M24" i="16" s="1"/>
  <c r="N21" i="16" a="1"/>
  <c r="N21" i="16" s="1"/>
  <c r="L19" i="16" a="1"/>
  <c r="L19" i="16" s="1"/>
  <c r="M16" i="16" a="1"/>
  <c r="M16" i="16" s="1"/>
  <c r="N13" i="16" a="1"/>
  <c r="N13" i="16" s="1"/>
  <c r="L11" i="16" a="1"/>
  <c r="L11" i="16" s="1"/>
  <c r="O39" i="16" a="1"/>
  <c r="O39" i="16" s="1"/>
  <c r="P36" i="16" a="1"/>
  <c r="P36" i="16" s="1"/>
  <c r="Q33" i="16" a="1"/>
  <c r="Q33" i="16" s="1"/>
  <c r="O31" i="16" a="1"/>
  <c r="O31" i="16" s="1"/>
  <c r="P28" i="16" a="1"/>
  <c r="P28" i="16" s="1"/>
  <c r="Q25" i="16" a="1"/>
  <c r="Q25" i="16" s="1"/>
  <c r="O23" i="16" a="1"/>
  <c r="O23" i="16" s="1"/>
  <c r="P20" i="16" a="1"/>
  <c r="P20" i="16" s="1"/>
  <c r="Q17" i="16" a="1"/>
  <c r="Q17" i="16" s="1"/>
  <c r="O15" i="16" a="1"/>
  <c r="O15" i="16" s="1"/>
  <c r="P12" i="16" a="1"/>
  <c r="P12" i="16" s="1"/>
  <c r="Q9" i="16" a="1"/>
  <c r="Q9" i="16" s="1"/>
  <c r="M38" i="16" a="1"/>
  <c r="M38" i="16" s="1"/>
  <c r="N35" i="16" a="1"/>
  <c r="N35" i="16" s="1"/>
  <c r="L33" i="16" a="1"/>
  <c r="L33" i="16" s="1"/>
  <c r="M30" i="16" a="1"/>
  <c r="M30" i="16" s="1"/>
  <c r="N27" i="16" a="1"/>
  <c r="N27" i="16" s="1"/>
  <c r="L25" i="16" a="1"/>
  <c r="L25" i="16" s="1"/>
  <c r="M22" i="16" a="1"/>
  <c r="M22" i="16" s="1"/>
  <c r="N19" i="16" a="1"/>
  <c r="N19" i="16" s="1"/>
  <c r="L17" i="16" a="1"/>
  <c r="L17" i="16" s="1"/>
  <c r="M14" i="16" a="1"/>
  <c r="M14" i="16" s="1"/>
  <c r="N11" i="16" a="1"/>
  <c r="N11" i="16" s="1"/>
  <c r="L9" i="16" a="1"/>
  <c r="L9" i="16" s="1"/>
  <c r="L38" i="16" a="1"/>
  <c r="L38" i="16" s="1"/>
  <c r="M35" i="16" a="1"/>
  <c r="M35" i="16" s="1"/>
  <c r="N32" i="16" a="1"/>
  <c r="N32" i="16" s="1"/>
  <c r="L30" i="16" a="1"/>
  <c r="L30" i="16" s="1"/>
  <c r="M27" i="16" a="1"/>
  <c r="M27" i="16" s="1"/>
  <c r="N24" i="16" a="1"/>
  <c r="N24" i="16" s="1"/>
  <c r="L22" i="16" a="1"/>
  <c r="L22" i="16" s="1"/>
  <c r="M19" i="16" a="1"/>
  <c r="M19" i="16" s="1"/>
  <c r="N16" i="16" a="1"/>
  <c r="N16" i="16" s="1"/>
  <c r="L14" i="16" a="1"/>
  <c r="L14" i="16" s="1"/>
  <c r="M11" i="16" a="1"/>
  <c r="M11" i="16" s="1"/>
  <c r="O46" i="16" a="1"/>
  <c r="O46" i="16" s="1"/>
  <c r="L45" i="16" a="1"/>
  <c r="L45" i="16" s="1"/>
  <c r="P43" i="16" a="1"/>
  <c r="P43" i="16" s="1"/>
  <c r="O42" i="16" a="1"/>
  <c r="O42" i="16" s="1"/>
  <c r="L41" i="16" a="1"/>
  <c r="L41" i="16" s="1"/>
  <c r="P39" i="16" a="1"/>
  <c r="P39" i="16" s="1"/>
  <c r="Q45" i="16" a="1"/>
  <c r="Q45" i="16" s="1"/>
  <c r="N44" i="16" a="1"/>
  <c r="N44" i="16" s="1"/>
  <c r="M43" i="16" a="1"/>
  <c r="M43" i="16" s="1"/>
  <c r="Q41" i="16" a="1"/>
  <c r="Q41" i="16" s="1"/>
  <c r="Q39" i="16" a="1"/>
  <c r="Q39" i="16" s="1"/>
  <c r="Q36" i="16" a="1"/>
  <c r="Q36" i="16" s="1"/>
  <c r="O34" i="16" a="1"/>
  <c r="O34" i="16" s="1"/>
  <c r="P31" i="16" a="1"/>
  <c r="P31" i="16" s="1"/>
  <c r="Q28" i="16" a="1"/>
  <c r="Q28" i="16" s="1"/>
  <c r="O26" i="16" a="1"/>
  <c r="O26" i="16" s="1"/>
  <c r="P23" i="16" a="1"/>
  <c r="P23" i="16" s="1"/>
  <c r="Q20" i="16" a="1"/>
  <c r="Q20" i="16" s="1"/>
  <c r="O18" i="16" a="1"/>
  <c r="O18" i="16" s="1"/>
  <c r="P15" i="16" a="1"/>
  <c r="P15" i="16" s="1"/>
  <c r="Q12" i="16" a="1"/>
  <c r="Q12" i="16" s="1"/>
  <c r="O10" i="16" a="1"/>
  <c r="O10" i="16" s="1"/>
  <c r="N38" i="16" a="1"/>
  <c r="N38" i="16" s="1"/>
  <c r="L36" i="16" a="1"/>
  <c r="L36" i="16" s="1"/>
  <c r="M33" i="16" a="1"/>
  <c r="M33" i="16" s="1"/>
  <c r="N30" i="16" a="1"/>
  <c r="N30" i="16" s="1"/>
  <c r="L28" i="16" a="1"/>
  <c r="L28" i="16" s="1"/>
  <c r="M25" i="16" a="1"/>
  <c r="M25" i="16" s="1"/>
  <c r="N22" i="16" a="1"/>
  <c r="N22" i="16" s="1"/>
  <c r="L20" i="16" a="1"/>
  <c r="L20" i="16" s="1"/>
  <c r="M17" i="16" a="1"/>
  <c r="M17" i="16" s="1"/>
  <c r="N14" i="16" a="1"/>
  <c r="N14" i="16" s="1"/>
  <c r="L12" i="16" a="1"/>
  <c r="L12" i="16" s="1"/>
  <c r="M9" i="16" a="1"/>
  <c r="M9" i="16" s="1"/>
  <c r="P37" i="16" a="1"/>
  <c r="P37" i="16" s="1"/>
  <c r="Q34" i="16" a="1"/>
  <c r="Q34" i="16" s="1"/>
  <c r="O32" i="16" a="1"/>
  <c r="O32" i="16" s="1"/>
  <c r="P29" i="16" a="1"/>
  <c r="P29" i="16" s="1"/>
  <c r="Q26" i="16" a="1"/>
  <c r="Q26" i="16" s="1"/>
  <c r="O24" i="16" a="1"/>
  <c r="O24" i="16" s="1"/>
  <c r="P21" i="16" a="1"/>
  <c r="P21" i="16" s="1"/>
  <c r="Q18" i="16" a="1"/>
  <c r="Q18" i="16" s="1"/>
  <c r="O16" i="16" a="1"/>
  <c r="O16" i="16" s="1"/>
  <c r="P13" i="16" a="1"/>
  <c r="P13" i="16" s="1"/>
  <c r="Q10" i="16" a="1"/>
  <c r="Q10" i="16" s="1"/>
  <c r="P40" i="16" a="1"/>
  <c r="P40" i="16" s="1"/>
  <c r="O37" i="16" a="1"/>
  <c r="O37" i="16" s="1"/>
  <c r="P34" i="16" a="1"/>
  <c r="P34" i="16" s="1"/>
  <c r="Q31" i="16" a="1"/>
  <c r="Q31" i="16" s="1"/>
  <c r="O29" i="16" a="1"/>
  <c r="O29" i="16" s="1"/>
  <c r="P26" i="16" a="1"/>
  <c r="P26" i="16" s="1"/>
  <c r="Q23" i="16" a="1"/>
  <c r="Q23" i="16" s="1"/>
  <c r="O21" i="16" a="1"/>
  <c r="O21" i="16" s="1"/>
  <c r="P18" i="16" a="1"/>
  <c r="P18" i="16" s="1"/>
  <c r="Q15" i="16" a="1"/>
  <c r="Q15" i="16" s="1"/>
  <c r="O13" i="16" a="1"/>
  <c r="O13" i="16" s="1"/>
  <c r="P10" i="16" a="1"/>
  <c r="P10" i="16" s="1"/>
  <c r="M42" i="16" a="1"/>
  <c r="M42" i="16" s="1"/>
  <c r="O45" i="16" a="1"/>
  <c r="O45" i="16" s="1"/>
  <c r="P42" i="16" a="1"/>
  <c r="P42" i="16" s="1"/>
  <c r="L39" i="16" a="1"/>
  <c r="L39" i="16" s="1"/>
  <c r="N33" i="16" a="1"/>
  <c r="N33" i="16" s="1"/>
  <c r="M28" i="16" a="1"/>
  <c r="M28" i="16" s="1"/>
  <c r="M46" i="16" a="1"/>
  <c r="M46" i="16" s="1"/>
  <c r="Q44" i="16" a="1"/>
  <c r="Q44" i="16" s="1"/>
  <c r="N43" i="16" a="1"/>
  <c r="N43" i="16" s="1"/>
  <c r="Q40" i="16" a="1"/>
  <c r="Q40" i="16" s="1"/>
  <c r="P46" i="16" a="1"/>
  <c r="P46" i="16" s="1"/>
  <c r="L44" i="16" a="1"/>
  <c r="L44" i="16" s="1"/>
  <c r="O41" i="16" a="1"/>
  <c r="O41" i="16" s="1"/>
  <c r="M36" i="16" a="1"/>
  <c r="M36" i="16" s="1"/>
  <c r="L31" i="16" a="1"/>
  <c r="L31" i="16" s="1"/>
  <c r="N17" i="16" a="1"/>
  <c r="N17" i="16" s="1"/>
  <c r="Q37" i="16" a="1"/>
  <c r="Q37" i="16" s="1"/>
  <c r="O27" i="16" a="1"/>
  <c r="O27" i="16" s="1"/>
  <c r="P16" i="16" a="1"/>
  <c r="P16" i="16" s="1"/>
  <c r="L37" i="16" a="1"/>
  <c r="L37" i="16" s="1"/>
  <c r="M26" i="16" a="1"/>
  <c r="M26" i="16" s="1"/>
  <c r="P17" i="16" a="1"/>
  <c r="P17" i="16" s="1"/>
  <c r="O12" i="16" a="1"/>
  <c r="O12" i="16" s="1"/>
  <c r="P38" i="16" a="1"/>
  <c r="P38" i="16" s="1"/>
  <c r="O33" i="16" a="1"/>
  <c r="O33" i="16" s="1"/>
  <c r="Q27" i="16" a="1"/>
  <c r="Q27" i="16" s="1"/>
  <c r="P22" i="16" a="1"/>
  <c r="P22" i="16" s="1"/>
  <c r="O17" i="16" a="1"/>
  <c r="O17" i="16" s="1"/>
  <c r="Q11" i="16" a="1"/>
  <c r="Q11" i="16" s="1"/>
  <c r="N25" i="16" a="1"/>
  <c r="N25" i="16" s="1"/>
  <c r="L15" i="16" a="1"/>
  <c r="L15" i="16" s="1"/>
  <c r="O35" i="16" a="1"/>
  <c r="O35" i="16" s="1"/>
  <c r="P24" i="16" a="1"/>
  <c r="P24" i="16" s="1"/>
  <c r="Q13" i="16" a="1"/>
  <c r="Q13" i="16" s="1"/>
  <c r="M34" i="16" a="1"/>
  <c r="M34" i="16" s="1"/>
  <c r="N23" i="16" a="1"/>
  <c r="N23" i="16" s="1"/>
  <c r="N15" i="16" a="1"/>
  <c r="N15" i="16" s="1"/>
  <c r="M10" i="16" a="1"/>
  <c r="M10" i="16" s="1"/>
  <c r="N36" i="16" a="1"/>
  <c r="N36" i="16" s="1"/>
  <c r="M31" i="16" a="1"/>
  <c r="M31" i="16" s="1"/>
  <c r="L26" i="16" a="1"/>
  <c r="L26" i="16" s="1"/>
  <c r="N20" i="16" a="1"/>
  <c r="N20" i="16" s="1"/>
  <c r="M15" i="16" a="1"/>
  <c r="M15" i="16" s="1"/>
  <c r="L10" i="16" a="1"/>
  <c r="L10" i="16" s="1"/>
  <c r="L23" i="16" a="1"/>
  <c r="L23" i="16" s="1"/>
  <c r="M12" i="16" a="1"/>
  <c r="M12" i="16" s="1"/>
  <c r="P32" i="16" a="1"/>
  <c r="P32" i="16" s="1"/>
  <c r="Q21" i="16" a="1"/>
  <c r="Q21" i="16" s="1"/>
  <c r="O11" i="16" a="1"/>
  <c r="O11" i="16" s="1"/>
  <c r="N31" i="16" a="1"/>
  <c r="N31" i="16" s="1"/>
  <c r="L21" i="16" a="1"/>
  <c r="L21" i="16" s="1"/>
  <c r="Q14" i="16" a="1"/>
  <c r="Q14" i="16" s="1"/>
  <c r="P9" i="16" a="1"/>
  <c r="P9" i="16" s="1"/>
  <c r="Q35" i="16" a="1"/>
  <c r="Q35" i="16" s="1"/>
  <c r="P30" i="16" a="1"/>
  <c r="P30" i="16" s="1"/>
  <c r="O25" i="16" a="1"/>
  <c r="O25" i="16" s="1"/>
  <c r="Q19" i="16" a="1"/>
  <c r="Q19" i="16" s="1"/>
  <c r="P14" i="16" a="1"/>
  <c r="P14" i="16" s="1"/>
  <c r="O9" i="16" a="1"/>
  <c r="O9" i="16" s="1"/>
  <c r="M20" i="16" a="1"/>
  <c r="M20" i="16" s="1"/>
  <c r="N9" i="16" a="1"/>
  <c r="N9" i="16" s="1"/>
  <c r="Q29" i="16" a="1"/>
  <c r="Q29" i="16" s="1"/>
  <c r="O19" i="16" a="1"/>
  <c r="O19" i="16" s="1"/>
  <c r="N39" i="16" a="1"/>
  <c r="N39" i="16" s="1"/>
  <c r="L29" i="16" a="1"/>
  <c r="L29" i="16" s="1"/>
  <c r="M18" i="16" a="1"/>
  <c r="M18" i="16" s="1"/>
  <c r="L13" i="16" a="1"/>
  <c r="L13" i="16" s="1"/>
  <c r="M39" i="16" a="1"/>
  <c r="M39" i="16" s="1"/>
  <c r="L34" i="16" a="1"/>
  <c r="L34" i="16" s="1"/>
  <c r="N28" i="16" a="1"/>
  <c r="N28" i="16" s="1"/>
  <c r="M23" i="16" a="1"/>
  <c r="M23" i="16" s="1"/>
  <c r="L18" i="16" a="1"/>
  <c r="L18" i="16" s="1"/>
  <c r="N12" i="16" a="1"/>
  <c r="N12" i="16" s="1"/>
  <c r="J7" i="16" a="1"/>
  <c r="J7" i="16" s="1"/>
  <c r="I7" i="16" a="1"/>
  <c r="I7" i="16" s="1"/>
  <c r="F9" i="20" s="1"/>
  <c r="J9" i="20" s="1"/>
  <c r="J9" i="16" a="1"/>
  <c r="J9" i="16" s="1"/>
  <c r="I9" i="16" a="1"/>
  <c r="I9" i="16" s="1"/>
  <c r="F11" i="20" s="1"/>
  <c r="J11" i="20" s="1"/>
  <c r="L8" i="2"/>
  <c r="N8" i="2"/>
  <c r="N7" i="2" s="1"/>
  <c r="O8" i="2"/>
  <c r="O7" i="2" s="1"/>
  <c r="P8" i="2"/>
  <c r="P7" i="2" s="1"/>
  <c r="M151" i="20"/>
  <c r="M145" i="20"/>
  <c r="M93" i="20"/>
  <c r="C4" i="20"/>
  <c r="D4" i="20" s="1"/>
  <c r="B3" i="18"/>
  <c r="M13" i="20"/>
  <c r="M83" i="20"/>
  <c r="M90" i="20"/>
  <c r="M181" i="20"/>
  <c r="M155" i="20"/>
  <c r="G8" i="20"/>
  <c r="L8" i="19"/>
  <c r="G66" i="20"/>
  <c r="J7" i="20"/>
  <c r="G72" i="20"/>
  <c r="G114" i="20"/>
  <c r="G161" i="20"/>
  <c r="M17" i="20"/>
  <c r="M139" i="20"/>
  <c r="M182" i="20"/>
  <c r="M20" i="20"/>
  <c r="M201" i="20"/>
  <c r="M77" i="20"/>
  <c r="M44" i="20"/>
  <c r="M98" i="20"/>
  <c r="G129" i="20"/>
  <c r="G138" i="20"/>
  <c r="G115" i="20"/>
  <c r="O212" i="20" a="1"/>
  <c r="O212" i="20" s="1"/>
  <c r="P212" i="20" s="1"/>
  <c r="O177" i="20" a="1"/>
  <c r="O177" i="20" s="1"/>
  <c r="P177" i="20" s="1"/>
  <c r="O158" i="20" a="1"/>
  <c r="O158" i="20" s="1"/>
  <c r="P158" i="20" s="1"/>
  <c r="O110" i="20" a="1"/>
  <c r="O110" i="20" s="1"/>
  <c r="P110" i="20" s="1"/>
  <c r="O88" i="20" a="1"/>
  <c r="O88" i="20" s="1"/>
  <c r="P88" i="20" s="1"/>
  <c r="O187" i="20" a="1"/>
  <c r="O187" i="20" s="1"/>
  <c r="P187" i="20" s="1"/>
  <c r="O97" i="20" a="1"/>
  <c r="O97" i="20" s="1"/>
  <c r="P97" i="20" s="1"/>
  <c r="O65" i="20" a="1"/>
  <c r="O65" i="20" s="1"/>
  <c r="P65" i="20" s="1"/>
  <c r="O113" i="20" a="1"/>
  <c r="O113" i="20" s="1"/>
  <c r="P113" i="20" s="1"/>
  <c r="O203" i="20" a="1"/>
  <c r="O203" i="20" s="1"/>
  <c r="P203" i="20" s="1"/>
  <c r="O161" i="20" a="1"/>
  <c r="O161" i="20" s="1"/>
  <c r="P161" i="20" s="1"/>
  <c r="O54" i="20" a="1"/>
  <c r="O54" i="20" s="1"/>
  <c r="P54" i="20" s="1"/>
  <c r="O29" i="20" a="1"/>
  <c r="O29" i="20" s="1"/>
  <c r="P29" i="20" s="1"/>
  <c r="O129" i="20" a="1"/>
  <c r="O129" i="20" s="1"/>
  <c r="P129" i="20" s="1"/>
  <c r="O104" i="20" a="1"/>
  <c r="O104" i="20" s="1"/>
  <c r="P104" i="20" s="1"/>
  <c r="O31" i="20" a="1"/>
  <c r="O31" i="20" s="1"/>
  <c r="P31" i="20" s="1"/>
  <c r="O132" i="20" a="1"/>
  <c r="O132" i="20" s="1"/>
  <c r="P132" i="20" s="1"/>
  <c r="O115" i="20" a="1"/>
  <c r="O115" i="20" s="1"/>
  <c r="P115" i="20" s="1"/>
  <c r="O169" i="20" a="1"/>
  <c r="O169" i="20" s="1"/>
  <c r="P169" i="20" s="1"/>
  <c r="O156" i="20" a="1"/>
  <c r="O156" i="20" s="1"/>
  <c r="P156" i="20" s="1"/>
  <c r="O182" i="20" a="1"/>
  <c r="O182" i="20" s="1"/>
  <c r="P182" i="20" s="1"/>
  <c r="O86" i="20" a="1"/>
  <c r="O86" i="20" s="1"/>
  <c r="P86" i="20" s="1"/>
  <c r="O11" i="20" a="1"/>
  <c r="O11" i="20" s="1"/>
  <c r="P11" i="20" s="1"/>
  <c r="O5" i="20" a="1"/>
  <c r="O5" i="20" s="1"/>
  <c r="P5" i="20" s="1"/>
  <c r="O144" i="20" a="1"/>
  <c r="O144" i="20" s="1"/>
  <c r="P144" i="20" s="1"/>
  <c r="O195" i="20" a="1"/>
  <c r="O195" i="20" s="1"/>
  <c r="P195" i="20" s="1"/>
  <c r="O134" i="20" a="1"/>
  <c r="O134" i="20" s="1"/>
  <c r="P134" i="20" s="1"/>
  <c r="O76" i="20" a="1"/>
  <c r="O76" i="20" s="1"/>
  <c r="P76" i="20" s="1"/>
  <c r="O53" i="20" a="1"/>
  <c r="O53" i="20" s="1"/>
  <c r="P53" i="20" s="1"/>
  <c r="O56" i="20" a="1"/>
  <c r="O56" i="20" s="1"/>
  <c r="P56" i="20" s="1"/>
  <c r="O108" i="20" a="1"/>
  <c r="O108" i="20" s="1"/>
  <c r="P108" i="20" s="1"/>
  <c r="O27" i="20" a="1"/>
  <c r="O27" i="20" s="1"/>
  <c r="P27" i="20" s="1"/>
  <c r="O103" i="20" a="1"/>
  <c r="O103" i="20" s="1"/>
  <c r="P103" i="20" s="1"/>
  <c r="O74" i="20" a="1"/>
  <c r="O74" i="20" s="1"/>
  <c r="P74" i="20" s="1"/>
  <c r="O204" i="20" a="1"/>
  <c r="O204" i="20" s="1"/>
  <c r="P204" i="20" s="1"/>
  <c r="O163" i="20" a="1"/>
  <c r="O163" i="20" s="1"/>
  <c r="P163" i="20" s="1"/>
  <c r="O102" i="20" a="1"/>
  <c r="O102" i="20" s="1"/>
  <c r="P102" i="20" s="1"/>
  <c r="O119" i="20" a="1"/>
  <c r="O119" i="20" s="1"/>
  <c r="P119" i="20" s="1"/>
  <c r="O178" i="20" a="1"/>
  <c r="O178" i="20" s="1"/>
  <c r="P178" i="20" s="1"/>
  <c r="O151" i="20" a="1"/>
  <c r="O151" i="20" s="1"/>
  <c r="P151" i="20" s="1"/>
  <c r="O42" i="20" a="1"/>
  <c r="O42" i="20" s="1"/>
  <c r="P42" i="20" s="1"/>
  <c r="O124" i="20" a="1"/>
  <c r="O124" i="20" s="1"/>
  <c r="P124" i="20" s="1"/>
  <c r="O23" i="20" a="1"/>
  <c r="O23" i="20" s="1"/>
  <c r="P23" i="20" s="1"/>
  <c r="O150" i="20" a="1"/>
  <c r="O150" i="20" s="1"/>
  <c r="P150" i="20" s="1"/>
  <c r="O43" i="20" a="1"/>
  <c r="O43" i="20" s="1"/>
  <c r="P43" i="20" s="1"/>
  <c r="O208" i="20" a="1"/>
  <c r="O208" i="20" s="1"/>
  <c r="P208" i="20" s="1"/>
  <c r="O159" i="20" a="1"/>
  <c r="O159" i="20" s="1"/>
  <c r="P159" i="20" s="1"/>
  <c r="O101" i="20" a="1"/>
  <c r="O101" i="20" s="1"/>
  <c r="P101" i="20" s="1"/>
  <c r="O87" i="20" a="1"/>
  <c r="O87" i="20" s="1"/>
  <c r="P87" i="20" s="1"/>
  <c r="O13" i="20" a="1"/>
  <c r="O13" i="20" s="1"/>
  <c r="P13" i="20" s="1"/>
  <c r="O207" i="20" a="1"/>
  <c r="O207" i="20" s="1"/>
  <c r="P207" i="20" s="1"/>
  <c r="O117" i="20" a="1"/>
  <c r="O117" i="20" s="1"/>
  <c r="P117" i="20" s="1"/>
  <c r="O111" i="20" a="1"/>
  <c r="O111" i="20" s="1"/>
  <c r="P111" i="20" s="1"/>
  <c r="O143" i="20" a="1"/>
  <c r="O143" i="20" s="1"/>
  <c r="P143" i="20" s="1"/>
  <c r="G49" i="20"/>
  <c r="G201" i="20"/>
  <c r="G25" i="20"/>
  <c r="G89" i="20"/>
  <c r="G26" i="20"/>
  <c r="C6" i="20"/>
  <c r="D6" i="20" s="1"/>
  <c r="B5" i="18"/>
  <c r="C7" i="20"/>
  <c r="D7" i="20" s="1"/>
  <c r="B6" i="18"/>
  <c r="G93" i="20"/>
  <c r="G46" i="20"/>
  <c r="S5" i="20"/>
  <c r="S13" i="20"/>
  <c r="M191" i="20"/>
  <c r="M197" i="20"/>
  <c r="M138" i="20"/>
  <c r="M42" i="20"/>
  <c r="M23" i="20"/>
  <c r="M88" i="20"/>
  <c r="M199" i="20"/>
  <c r="M150" i="20"/>
  <c r="M169" i="20"/>
  <c r="M76" i="20"/>
  <c r="M35" i="20"/>
  <c r="M43" i="20"/>
  <c r="M47" i="20"/>
  <c r="M103" i="20"/>
  <c r="C10" i="20"/>
  <c r="D10" i="20" s="1"/>
  <c r="B9" i="18"/>
  <c r="S113" i="20"/>
  <c r="Q8" i="2"/>
  <c r="Q7" i="2" s="1"/>
  <c r="M95" i="20"/>
  <c r="M46" i="20"/>
  <c r="S56" i="20"/>
  <c r="M123" i="20"/>
  <c r="M106" i="20"/>
  <c r="M186" i="20"/>
  <c r="O8" i="19"/>
  <c r="O7" i="19" s="1"/>
  <c r="M8" i="19"/>
  <c r="M7" i="19" s="1"/>
  <c r="C8" i="20"/>
  <c r="D8" i="20" s="1"/>
  <c r="B7" i="18"/>
  <c r="G116" i="20"/>
  <c r="M100" i="20"/>
  <c r="J100" i="20"/>
  <c r="S195" i="20"/>
  <c r="S151" i="20"/>
  <c r="S208" i="20"/>
  <c r="S108" i="20"/>
  <c r="G40" i="20"/>
  <c r="G59" i="20"/>
  <c r="G196" i="20"/>
  <c r="M64" i="20"/>
  <c r="M25" i="20"/>
  <c r="M165" i="20"/>
  <c r="M157" i="20"/>
  <c r="M144" i="20"/>
  <c r="M132" i="20"/>
  <c r="M12" i="20"/>
  <c r="M55" i="20"/>
  <c r="G205" i="20"/>
  <c r="G165" i="20"/>
  <c r="G100" i="20"/>
  <c r="O116" i="20" a="1"/>
  <c r="O116" i="20" s="1"/>
  <c r="P116" i="20" s="1"/>
  <c r="O78" i="20" a="1"/>
  <c r="O78" i="20" s="1"/>
  <c r="P78" i="20" s="1"/>
  <c r="O190" i="20" a="1"/>
  <c r="O190" i="20" s="1"/>
  <c r="P190" i="20" s="1"/>
  <c r="O91" i="20" a="1"/>
  <c r="O91" i="20" s="1"/>
  <c r="P91" i="20" s="1"/>
  <c r="O107" i="20" a="1"/>
  <c r="O107" i="20" s="1"/>
  <c r="P107" i="20" s="1"/>
  <c r="O84" i="20" a="1"/>
  <c r="O84" i="20" s="1"/>
  <c r="P84" i="20" s="1"/>
  <c r="O33" i="20" a="1"/>
  <c r="O33" i="20" s="1"/>
  <c r="P33" i="20" s="1"/>
  <c r="O193" i="20" a="1"/>
  <c r="O193" i="20" s="1"/>
  <c r="P193" i="20" s="1"/>
  <c r="O19" i="20" a="1"/>
  <c r="O19" i="20" s="1"/>
  <c r="P19" i="20" s="1"/>
  <c r="O67" i="20" a="1"/>
  <c r="O67" i="20" s="1"/>
  <c r="P67" i="20" s="1"/>
  <c r="O155" i="20" a="1"/>
  <c r="O155" i="20" s="1"/>
  <c r="P155" i="20" s="1"/>
  <c r="O66" i="20" a="1"/>
  <c r="O66" i="20" s="1"/>
  <c r="P66" i="20" s="1"/>
  <c r="O9" i="20" a="1"/>
  <c r="O9" i="20" s="1"/>
  <c r="P9" i="20" s="1"/>
  <c r="O157" i="20" a="1"/>
  <c r="O157" i="20" s="1"/>
  <c r="P157" i="20" s="1"/>
  <c r="O198" i="20" a="1"/>
  <c r="O198" i="20" s="1"/>
  <c r="P198" i="20" s="1"/>
  <c r="O130" i="20" a="1"/>
  <c r="O130" i="20" s="1"/>
  <c r="P130" i="20" s="1"/>
  <c r="O128" i="20" a="1"/>
  <c r="O128" i="20" s="1"/>
  <c r="P128" i="20" s="1"/>
  <c r="O133" i="20" a="1"/>
  <c r="O133" i="20" s="1"/>
  <c r="P133" i="20" s="1"/>
  <c r="O106" i="20" a="1"/>
  <c r="O106" i="20" s="1"/>
  <c r="P106" i="20" s="1"/>
  <c r="O89" i="20" a="1"/>
  <c r="O89" i="20" s="1"/>
  <c r="P89" i="20" s="1"/>
  <c r="O48" i="20" a="1"/>
  <c r="O48" i="20" s="1"/>
  <c r="P48" i="20" s="1"/>
  <c r="O121" i="20" a="1"/>
  <c r="O121" i="20" s="1"/>
  <c r="P121" i="20" s="1"/>
  <c r="O165" i="20" a="1"/>
  <c r="O165" i="20" s="1"/>
  <c r="P165" i="20" s="1"/>
  <c r="O141" i="20" a="1"/>
  <c r="O141" i="20" s="1"/>
  <c r="P141" i="20" s="1"/>
  <c r="O168" i="20" a="1"/>
  <c r="O168" i="20" s="1"/>
  <c r="P168" i="20" s="1"/>
  <c r="O7" i="20" a="1"/>
  <c r="O7" i="20" s="1"/>
  <c r="P7" i="20" s="1"/>
  <c r="O70" i="20" a="1"/>
  <c r="O70" i="20" s="1"/>
  <c r="P70" i="20" s="1"/>
  <c r="O172" i="20" a="1"/>
  <c r="O172" i="20" s="1"/>
  <c r="P172" i="20" s="1"/>
  <c r="O83" i="20" a="1"/>
  <c r="O83" i="20" s="1"/>
  <c r="P83" i="20" s="1"/>
  <c r="O12" i="20" a="1"/>
  <c r="O12" i="20" s="1"/>
  <c r="P12" i="20" s="1"/>
  <c r="O146" i="20" a="1"/>
  <c r="O146" i="20" s="1"/>
  <c r="P146" i="20" s="1"/>
  <c r="O44" i="20" a="1"/>
  <c r="O44" i="20" s="1"/>
  <c r="P44" i="20" s="1"/>
  <c r="O122" i="20" a="1"/>
  <c r="O122" i="20" s="1"/>
  <c r="P122" i="20" s="1"/>
  <c r="O77" i="20" a="1"/>
  <c r="O77" i="20" s="1"/>
  <c r="P77" i="20" s="1"/>
  <c r="O179" i="20" a="1"/>
  <c r="O179" i="20" s="1"/>
  <c r="P179" i="20" s="1"/>
  <c r="O6" i="20" a="1"/>
  <c r="O6" i="20" s="1"/>
  <c r="P6" i="20" s="1"/>
  <c r="O73" i="20" a="1"/>
  <c r="O73" i="20" s="1"/>
  <c r="P73" i="20" s="1"/>
  <c r="O39" i="20" a="1"/>
  <c r="O39" i="20" s="1"/>
  <c r="P39" i="20" s="1"/>
  <c r="O140" i="20" a="1"/>
  <c r="O140" i="20" s="1"/>
  <c r="P140" i="20" s="1"/>
  <c r="O176" i="20" a="1"/>
  <c r="O176" i="20" s="1"/>
  <c r="P176" i="20" s="1"/>
  <c r="O120" i="20" a="1"/>
  <c r="O120" i="20" s="1"/>
  <c r="P120" i="20" s="1"/>
  <c r="O192" i="20" a="1"/>
  <c r="O192" i="20" s="1"/>
  <c r="P192" i="20" s="1"/>
  <c r="O24" i="20" a="1"/>
  <c r="O24" i="20" s="1"/>
  <c r="P24" i="20" s="1"/>
  <c r="O200" i="20" a="1"/>
  <c r="O200" i="20" s="1"/>
  <c r="P200" i="20" s="1"/>
  <c r="O85" i="20" a="1"/>
  <c r="O85" i="20" s="1"/>
  <c r="P85" i="20" s="1"/>
  <c r="G169" i="20"/>
  <c r="G192" i="20"/>
  <c r="G62" i="20"/>
  <c r="J8" i="20"/>
  <c r="G133" i="20"/>
  <c r="S35" i="20"/>
  <c r="S187" i="20"/>
  <c r="S148" i="20"/>
  <c r="S87" i="20"/>
  <c r="M116" i="20"/>
  <c r="M133" i="20"/>
  <c r="M45" i="20"/>
  <c r="M51" i="20"/>
  <c r="M57" i="20"/>
  <c r="M24" i="20"/>
  <c r="M5" i="20"/>
  <c r="M152" i="20"/>
  <c r="M210" i="20"/>
  <c r="M153" i="20"/>
  <c r="M48" i="20"/>
  <c r="M26" i="20"/>
  <c r="M192" i="20"/>
  <c r="M171" i="20"/>
  <c r="S154" i="20"/>
  <c r="S190" i="20"/>
  <c r="G7" i="20"/>
  <c r="G130" i="20"/>
  <c r="M4" i="20"/>
  <c r="M117" i="20"/>
  <c r="M105" i="20"/>
  <c r="M204" i="20"/>
  <c r="G64" i="20"/>
  <c r="G106" i="20"/>
  <c r="G180" i="20"/>
  <c r="G207" i="20"/>
  <c r="C5" i="20"/>
  <c r="D5" i="20" s="1"/>
  <c r="B4" i="18"/>
  <c r="S134" i="20"/>
  <c r="S157" i="20"/>
  <c r="S85" i="20"/>
  <c r="G10" i="20"/>
  <c r="M189" i="20"/>
  <c r="M27" i="20"/>
  <c r="M142" i="20"/>
  <c r="M92" i="20"/>
  <c r="M52" i="20"/>
  <c r="M29" i="20"/>
  <c r="M38" i="20"/>
  <c r="M11" i="20"/>
  <c r="G149" i="20"/>
  <c r="G74" i="20"/>
  <c r="M102" i="20"/>
  <c r="J102" i="20"/>
  <c r="S210" i="20"/>
  <c r="S156" i="20"/>
  <c r="G108" i="20"/>
  <c r="G17" i="20"/>
  <c r="G4" i="20"/>
  <c r="M84" i="20"/>
  <c r="M167" i="20"/>
  <c r="M19" i="20"/>
  <c r="M89" i="20"/>
  <c r="M213" i="20"/>
  <c r="M203" i="20"/>
  <c r="M65" i="20"/>
  <c r="M161" i="20"/>
  <c r="M73" i="20"/>
  <c r="G92" i="20"/>
  <c r="G144" i="20"/>
  <c r="G126" i="20"/>
  <c r="G51" i="20"/>
  <c r="G104" i="20"/>
  <c r="O10" i="20" a="1"/>
  <c r="O10" i="20" s="1"/>
  <c r="P10" i="20" s="1"/>
  <c r="O100" i="20" a="1"/>
  <c r="O100" i="20" s="1"/>
  <c r="P100" i="20" s="1"/>
  <c r="O142" i="20" a="1"/>
  <c r="O142" i="20" s="1"/>
  <c r="P142" i="20" s="1"/>
  <c r="O20" i="20" a="1"/>
  <c r="O20" i="20" s="1"/>
  <c r="P20" i="20" s="1"/>
  <c r="O47" i="20" a="1"/>
  <c r="O47" i="20" s="1"/>
  <c r="P47" i="20" s="1"/>
  <c r="O38" i="20" a="1"/>
  <c r="O38" i="20" s="1"/>
  <c r="P38" i="20" s="1"/>
  <c r="O145" i="20" a="1"/>
  <c r="O145" i="20" s="1"/>
  <c r="P145" i="20" s="1"/>
  <c r="O96" i="20" a="1"/>
  <c r="O96" i="20" s="1"/>
  <c r="P96" i="20" s="1"/>
  <c r="O171" i="20" a="1"/>
  <c r="O171" i="20" s="1"/>
  <c r="P171" i="20" s="1"/>
  <c r="O196" i="20" a="1"/>
  <c r="O196" i="20" s="1"/>
  <c r="P196" i="20" s="1"/>
  <c r="O126" i="20" a="1"/>
  <c r="O126" i="20" s="1"/>
  <c r="P126" i="20" s="1"/>
  <c r="O174" i="20" a="1"/>
  <c r="O174" i="20" s="1"/>
  <c r="P174" i="20" s="1"/>
  <c r="O94" i="20" a="1"/>
  <c r="O94" i="20" s="1"/>
  <c r="P94" i="20" s="1"/>
  <c r="O22" i="20" a="1"/>
  <c r="O22" i="20" s="1"/>
  <c r="P22" i="20" s="1"/>
  <c r="O71" i="20" a="1"/>
  <c r="O71" i="20" s="1"/>
  <c r="P71" i="20" s="1"/>
  <c r="O18" i="20" a="1"/>
  <c r="O18" i="20" s="1"/>
  <c r="P18" i="20" s="1"/>
  <c r="O153" i="20" a="1"/>
  <c r="O153" i="20" s="1"/>
  <c r="P153" i="20" s="1"/>
  <c r="O197" i="20" a="1"/>
  <c r="O197" i="20" s="1"/>
  <c r="P197" i="20" s="1"/>
  <c r="O50" i="20" a="1"/>
  <c r="O50" i="20" s="1"/>
  <c r="P50" i="20" s="1"/>
  <c r="O166" i="20" a="1"/>
  <c r="O166" i="20" s="1"/>
  <c r="P166" i="20" s="1"/>
  <c r="O210" i="20" a="1"/>
  <c r="O210" i="20" s="1"/>
  <c r="P210" i="20" s="1"/>
  <c r="O26" i="20" a="1"/>
  <c r="O26" i="20" s="1"/>
  <c r="P26" i="20" s="1"/>
  <c r="O175" i="20" a="1"/>
  <c r="O175" i="20" s="1"/>
  <c r="P175" i="20" s="1"/>
  <c r="O202" i="20" a="1"/>
  <c r="O202" i="20" s="1"/>
  <c r="P202" i="20" s="1"/>
  <c r="O16" i="20" a="1"/>
  <c r="O16" i="20" s="1"/>
  <c r="P16" i="20" s="1"/>
  <c r="O58" i="20" a="1"/>
  <c r="O58" i="20" s="1"/>
  <c r="P58" i="20" s="1"/>
  <c r="O109" i="20" a="1"/>
  <c r="O109" i="20" s="1"/>
  <c r="P109" i="20" s="1"/>
  <c r="O55" i="20" a="1"/>
  <c r="O55" i="20" s="1"/>
  <c r="P55" i="20" s="1"/>
  <c r="O92" i="20" a="1"/>
  <c r="O92" i="20" s="1"/>
  <c r="P92" i="20" s="1"/>
  <c r="O37" i="20" a="1"/>
  <c r="O37" i="20" s="1"/>
  <c r="P37" i="20" s="1"/>
  <c r="O137" i="20" a="1"/>
  <c r="O137" i="20" s="1"/>
  <c r="P137" i="20" s="1"/>
  <c r="O32" i="20" a="1"/>
  <c r="O32" i="20" s="1"/>
  <c r="P32" i="20" s="1"/>
  <c r="O90" i="20" a="1"/>
  <c r="O90" i="20" s="1"/>
  <c r="P90" i="20" s="1"/>
  <c r="O114" i="20" a="1"/>
  <c r="O114" i="20" s="1"/>
  <c r="P114" i="20" s="1"/>
  <c r="O82" i="20" a="1"/>
  <c r="O82" i="20" s="1"/>
  <c r="P82" i="20" s="1"/>
  <c r="O40" i="20" a="1"/>
  <c r="O40" i="20" s="1"/>
  <c r="P40" i="20" s="1"/>
  <c r="O127" i="20" a="1"/>
  <c r="O127" i="20" s="1"/>
  <c r="P127" i="20" s="1"/>
  <c r="O186" i="20" a="1"/>
  <c r="O186" i="20" s="1"/>
  <c r="P186" i="20" s="1"/>
  <c r="O118" i="20" a="1"/>
  <c r="O118" i="20" s="1"/>
  <c r="P118" i="20" s="1"/>
  <c r="O201" i="20" a="1"/>
  <c r="O201" i="20" s="1"/>
  <c r="P201" i="20" s="1"/>
  <c r="O199" i="20" a="1"/>
  <c r="O199" i="20" s="1"/>
  <c r="P199" i="20" s="1"/>
  <c r="O60" i="20" a="1"/>
  <c r="O60" i="20" s="1"/>
  <c r="P60" i="20" s="1"/>
  <c r="O191" i="20" a="1"/>
  <c r="O191" i="20" s="1"/>
  <c r="P191" i="20" s="1"/>
  <c r="O62" i="20" a="1"/>
  <c r="O62" i="20" s="1"/>
  <c r="P62" i="20" s="1"/>
  <c r="O41" i="20" a="1"/>
  <c r="O41" i="20" s="1"/>
  <c r="P41" i="20" s="1"/>
  <c r="O95" i="20" a="1"/>
  <c r="O95" i="20" s="1"/>
  <c r="P95" i="20" s="1"/>
  <c r="O183" i="20" a="1"/>
  <c r="O183" i="20" s="1"/>
  <c r="P183" i="20" s="1"/>
  <c r="O135" i="20" a="1"/>
  <c r="O135" i="20" s="1"/>
  <c r="P135" i="20" s="1"/>
  <c r="O21" i="20" a="1"/>
  <c r="O21" i="20" s="1"/>
  <c r="P21" i="20" s="1"/>
  <c r="O64" i="20" a="1"/>
  <c r="O64" i="20" s="1"/>
  <c r="P64" i="20" s="1"/>
  <c r="O149" i="20" a="1"/>
  <c r="O149" i="20" s="1"/>
  <c r="P149" i="20" s="1"/>
  <c r="O194" i="20" a="1"/>
  <c r="O194" i="20" s="1"/>
  <c r="P194" i="20" s="1"/>
  <c r="O98" i="20" a="1"/>
  <c r="O98" i="20" s="1"/>
  <c r="P98" i="20" s="1"/>
  <c r="O136" i="20" a="1"/>
  <c r="O136" i="20" s="1"/>
  <c r="P136" i="20" s="1"/>
  <c r="O213" i="20" a="1"/>
  <c r="O213" i="20" s="1"/>
  <c r="P213" i="20" s="1"/>
  <c r="G160" i="20"/>
  <c r="G44" i="20"/>
  <c r="G9" i="20"/>
  <c r="G158" i="20"/>
  <c r="S88" i="20"/>
  <c r="S31" i="20"/>
  <c r="S54" i="20"/>
  <c r="S67" i="20"/>
  <c r="S27" i="20"/>
  <c r="S143" i="20"/>
  <c r="M190" i="20"/>
  <c r="M202" i="20"/>
  <c r="M195" i="20"/>
  <c r="M114" i="20"/>
  <c r="M28" i="20"/>
  <c r="M127" i="20"/>
  <c r="M15" i="20"/>
  <c r="M193" i="20"/>
  <c r="M63" i="20"/>
  <c r="M107" i="20"/>
  <c r="M131" i="20"/>
  <c r="M96" i="20"/>
  <c r="M211" i="20"/>
  <c r="M119" i="20"/>
  <c r="M78" i="20"/>
  <c r="Z12" i="2" a="1"/>
  <c r="Z12" i="2" s="1"/>
  <c r="X12" i="2" a="1"/>
  <c r="X12" i="2" s="1"/>
  <c r="V12" i="2" a="1"/>
  <c r="V12" i="2" s="1"/>
  <c r="Y10" i="2" a="1"/>
  <c r="Y10" i="2" s="1"/>
  <c r="W10" i="2" a="1"/>
  <c r="W10" i="2" s="1"/>
  <c r="U10" i="2" a="1"/>
  <c r="U10" i="2" s="1"/>
  <c r="Y13" i="2" a="1"/>
  <c r="Y13" i="2" s="1"/>
  <c r="V11" i="2" a="1"/>
  <c r="V11" i="2" s="1"/>
  <c r="Y9" i="2" a="1"/>
  <c r="Y9" i="2" s="1"/>
  <c r="Z13" i="2" a="1"/>
  <c r="Z13" i="2" s="1"/>
  <c r="X13" i="2" a="1"/>
  <c r="X13" i="2" s="1"/>
  <c r="V13" i="2" a="1"/>
  <c r="V13" i="2" s="1"/>
  <c r="Y11" i="2" a="1"/>
  <c r="Y11" i="2" s="1"/>
  <c r="W11" i="2" a="1"/>
  <c r="W11" i="2" s="1"/>
  <c r="U11" i="2" a="1"/>
  <c r="U11" i="2" s="1"/>
  <c r="Z9" i="2" a="1"/>
  <c r="Z9" i="2" s="1"/>
  <c r="X9" i="2" a="1"/>
  <c r="X9" i="2" s="1"/>
  <c r="V9" i="2" a="1"/>
  <c r="V9" i="2" s="1"/>
  <c r="W13" i="2" a="1"/>
  <c r="W13" i="2" s="1"/>
  <c r="Y12" i="2" a="1"/>
  <c r="Y12" i="2" s="1"/>
  <c r="W12" i="2" a="1"/>
  <c r="W12" i="2" s="1"/>
  <c r="U12" i="2" a="1"/>
  <c r="U12" i="2" s="1"/>
  <c r="Z10" i="2" a="1"/>
  <c r="Z10" i="2" s="1"/>
  <c r="X10" i="2" a="1"/>
  <c r="X10" i="2" s="1"/>
  <c r="V10" i="2" a="1"/>
  <c r="V10" i="2" s="1"/>
  <c r="U13" i="2" a="1"/>
  <c r="U13" i="2" s="1"/>
  <c r="X11" i="2" a="1"/>
  <c r="X11" i="2" s="1"/>
  <c r="U9" i="2" a="1"/>
  <c r="U9" i="2" s="1"/>
  <c r="Z11" i="2" a="1"/>
  <c r="Z11" i="2" s="1"/>
  <c r="W9" i="2" a="1"/>
  <c r="W9" i="2" s="1"/>
  <c r="S204" i="20"/>
  <c r="S128" i="20"/>
  <c r="S137" i="20"/>
  <c r="M8" i="2"/>
  <c r="M7" i="2" s="1"/>
  <c r="S41" i="20"/>
  <c r="S146" i="20"/>
  <c r="M49" i="20"/>
  <c r="M208" i="20"/>
  <c r="M198" i="20"/>
  <c r="M173" i="20"/>
  <c r="M115" i="20"/>
  <c r="C11" i="20"/>
  <c r="D11" i="20" s="1"/>
  <c r="B10" i="18"/>
  <c r="S101" i="20"/>
  <c r="S10" i="20"/>
  <c r="S44" i="20"/>
  <c r="M140" i="20"/>
  <c r="M14" i="20"/>
  <c r="M143" i="20"/>
  <c r="M156" i="20"/>
  <c r="M109" i="20"/>
  <c r="M174" i="20"/>
  <c r="N8" i="19"/>
  <c r="N7" i="19" s="1"/>
  <c r="Q8" i="19"/>
  <c r="Q7" i="19" s="1"/>
  <c r="G33" i="20"/>
  <c r="J10" i="20"/>
  <c r="S177" i="20"/>
  <c r="S117" i="20"/>
  <c r="S116" i="20"/>
  <c r="S9" i="20"/>
  <c r="G199" i="20"/>
  <c r="G67" i="20"/>
  <c r="G164" i="20"/>
  <c r="G140" i="20"/>
  <c r="M79" i="20"/>
  <c r="M99" i="20"/>
  <c r="M97" i="20"/>
  <c r="M112" i="20"/>
  <c r="M113" i="20"/>
  <c r="M9" i="20"/>
  <c r="M60" i="20"/>
  <c r="M87" i="20"/>
  <c r="M68" i="20"/>
  <c r="G61" i="20"/>
  <c r="G168" i="20"/>
  <c r="G122" i="20"/>
  <c r="O206" i="20" a="1"/>
  <c r="O206" i="20" s="1"/>
  <c r="P206" i="20" s="1"/>
  <c r="O68" i="20" a="1"/>
  <c r="O68" i="20" s="1"/>
  <c r="P68" i="20" s="1"/>
  <c r="O15" i="20" a="1"/>
  <c r="O15" i="20" s="1"/>
  <c r="P15" i="20" s="1"/>
  <c r="O139" i="20" a="1"/>
  <c r="O139" i="20" s="1"/>
  <c r="P139" i="20" s="1"/>
  <c r="O164" i="20" a="1"/>
  <c r="O164" i="20" s="1"/>
  <c r="P164" i="20" s="1"/>
  <c r="O63" i="20" a="1"/>
  <c r="O63" i="20" s="1"/>
  <c r="P63" i="20" s="1"/>
  <c r="O180" i="20" a="1"/>
  <c r="O180" i="20" s="1"/>
  <c r="P180" i="20" s="1"/>
  <c r="O81" i="20" a="1"/>
  <c r="O81" i="20" s="1"/>
  <c r="P81" i="20" s="1"/>
  <c r="O209" i="20" a="1"/>
  <c r="O209" i="20" s="1"/>
  <c r="P209" i="20" s="1"/>
  <c r="O123" i="20" a="1"/>
  <c r="O123" i="20" s="1"/>
  <c r="P123" i="20" s="1"/>
  <c r="O80" i="20" a="1"/>
  <c r="O80" i="20" s="1"/>
  <c r="P80" i="20" s="1"/>
  <c r="O49" i="20" a="1"/>
  <c r="O49" i="20" s="1"/>
  <c r="P49" i="20" s="1"/>
  <c r="O148" i="20" a="1"/>
  <c r="O148" i="20" s="1"/>
  <c r="P148" i="20" s="1"/>
  <c r="O61" i="20" a="1"/>
  <c r="O61" i="20" s="1"/>
  <c r="P61" i="20" s="1"/>
  <c r="O51" i="20" a="1"/>
  <c r="O51" i="20" s="1"/>
  <c r="P51" i="20" s="1"/>
  <c r="O79" i="20" a="1"/>
  <c r="O79" i="20" s="1"/>
  <c r="P79" i="20" s="1"/>
  <c r="O45" i="20" a="1"/>
  <c r="O45" i="20" s="1"/>
  <c r="P45" i="20" s="1"/>
  <c r="O52" i="20" a="1"/>
  <c r="O52" i="20" s="1"/>
  <c r="P52" i="20" s="1"/>
  <c r="O36" i="20" a="1"/>
  <c r="O36" i="20" s="1"/>
  <c r="P36" i="20" s="1"/>
  <c r="O17" i="20" a="1"/>
  <c r="O17" i="20" s="1"/>
  <c r="P17" i="20" s="1"/>
  <c r="O35" i="20" a="1"/>
  <c r="O35" i="20" s="1"/>
  <c r="P35" i="20" s="1"/>
  <c r="O93" i="20" a="1"/>
  <c r="O93" i="20" s="1"/>
  <c r="P93" i="20" s="1"/>
  <c r="O4" i="20" a="1"/>
  <c r="O4" i="20" s="1"/>
  <c r="P4" i="20" s="1"/>
  <c r="O184" i="20" a="1"/>
  <c r="O184" i="20" s="1"/>
  <c r="P184" i="20" s="1"/>
  <c r="O160" i="20" a="1"/>
  <c r="O160" i="20" s="1"/>
  <c r="P160" i="20" s="1"/>
  <c r="O8" i="20" a="1"/>
  <c r="O8" i="20" s="1"/>
  <c r="P8" i="20" s="1"/>
  <c r="O147" i="20" a="1"/>
  <c r="O147" i="20" s="1"/>
  <c r="P147" i="20" s="1"/>
  <c r="O59" i="20" a="1"/>
  <c r="O59" i="20" s="1"/>
  <c r="P59" i="20" s="1"/>
  <c r="O173" i="20" a="1"/>
  <c r="O173" i="20" s="1"/>
  <c r="P173" i="20" s="1"/>
  <c r="O167" i="20" a="1"/>
  <c r="O167" i="20" s="1"/>
  <c r="P167" i="20" s="1"/>
  <c r="O105" i="20" a="1"/>
  <c r="O105" i="20" s="1"/>
  <c r="P105" i="20" s="1"/>
  <c r="O211" i="20" a="1"/>
  <c r="O211" i="20" s="1"/>
  <c r="P211" i="20" s="1"/>
  <c r="O170" i="20" a="1"/>
  <c r="O170" i="20" s="1"/>
  <c r="P170" i="20" s="1"/>
  <c r="O99" i="20" a="1"/>
  <c r="O99" i="20" s="1"/>
  <c r="P99" i="20" s="1"/>
  <c r="O46" i="20" a="1"/>
  <c r="O46" i="20" s="1"/>
  <c r="P46" i="20" s="1"/>
  <c r="O75" i="20" a="1"/>
  <c r="O75" i="20" s="1"/>
  <c r="P75" i="20" s="1"/>
  <c r="O69" i="20" a="1"/>
  <c r="O69" i="20" s="1"/>
  <c r="P69" i="20" s="1"/>
  <c r="O14" i="20" a="1"/>
  <c r="O14" i="20" s="1"/>
  <c r="P14" i="20" s="1"/>
  <c r="O188" i="20" a="1"/>
  <c r="O188" i="20" s="1"/>
  <c r="P188" i="20" s="1"/>
  <c r="O34" i="20" a="1"/>
  <c r="O34" i="20" s="1"/>
  <c r="P34" i="20" s="1"/>
  <c r="O28" i="20" a="1"/>
  <c r="O28" i="20" s="1"/>
  <c r="P28" i="20" s="1"/>
  <c r="O205" i="20" a="1"/>
  <c r="O205" i="20" s="1"/>
  <c r="P205" i="20" s="1"/>
  <c r="O57" i="20" a="1"/>
  <c r="O57" i="20" s="1"/>
  <c r="P57" i="20" s="1"/>
  <c r="O112" i="20" a="1"/>
  <c r="O112" i="20" s="1"/>
  <c r="P112" i="20" s="1"/>
  <c r="O30" i="20" a="1"/>
  <c r="O30" i="20" s="1"/>
  <c r="P30" i="20" s="1"/>
  <c r="O125" i="20" a="1"/>
  <c r="O125" i="20" s="1"/>
  <c r="P125" i="20" s="1"/>
  <c r="O162" i="20" a="1"/>
  <c r="O162" i="20" s="1"/>
  <c r="P162" i="20" s="1"/>
  <c r="O138" i="20" a="1"/>
  <c r="O138" i="20" s="1"/>
  <c r="P138" i="20" s="1"/>
  <c r="O154" i="20" a="1"/>
  <c r="O154" i="20" s="1"/>
  <c r="P154" i="20" s="1"/>
  <c r="O131" i="20" a="1"/>
  <c r="O131" i="20" s="1"/>
  <c r="P131" i="20" s="1"/>
  <c r="O185" i="20" a="1"/>
  <c r="O185" i="20" s="1"/>
  <c r="P185" i="20" s="1"/>
  <c r="O72" i="20" a="1"/>
  <c r="O72" i="20" s="1"/>
  <c r="P72" i="20" s="1"/>
  <c r="O189" i="20" a="1"/>
  <c r="O189" i="20" s="1"/>
  <c r="P189" i="20" s="1"/>
  <c r="O152" i="20" a="1"/>
  <c r="O152" i="20" s="1"/>
  <c r="P152" i="20" s="1"/>
  <c r="O25" i="20" a="1"/>
  <c r="O25" i="20" s="1"/>
  <c r="P25" i="20" s="1"/>
  <c r="O181" i="20" a="1"/>
  <c r="O181" i="20" s="1"/>
  <c r="P181" i="20" s="1"/>
  <c r="G132" i="20"/>
  <c r="G31" i="20"/>
  <c r="G6" i="20"/>
  <c r="J5" i="20"/>
  <c r="G80" i="20"/>
  <c r="G177" i="20"/>
  <c r="S120" i="20"/>
  <c r="S29" i="20"/>
  <c r="S83" i="20"/>
  <c r="S65" i="20"/>
  <c r="S173" i="20"/>
  <c r="S185" i="20"/>
  <c r="S74" i="20"/>
  <c r="S169" i="20"/>
  <c r="M179" i="20"/>
  <c r="M34" i="20"/>
  <c r="M59" i="20"/>
  <c r="M170" i="20"/>
  <c r="M21" i="20"/>
  <c r="M33" i="20"/>
  <c r="M125" i="20"/>
  <c r="M121" i="20"/>
  <c r="M188" i="20"/>
  <c r="M54" i="20"/>
  <c r="M164" i="20"/>
  <c r="M30" i="20"/>
  <c r="M82" i="20"/>
  <c r="M209" i="20"/>
  <c r="M122" i="20"/>
  <c r="C9" i="20"/>
  <c r="D9" i="20" s="1"/>
  <c r="B8" i="18"/>
  <c r="S11" i="20" l="1"/>
  <c r="S92" i="20"/>
  <c r="S178" i="20"/>
  <c r="S196" i="20"/>
  <c r="S192" i="20"/>
  <c r="S21" i="20"/>
  <c r="S53" i="20"/>
  <c r="S124" i="20"/>
  <c r="S194" i="20"/>
  <c r="S141" i="20"/>
  <c r="S78" i="20"/>
  <c r="S14" i="20"/>
  <c r="S179" i="20"/>
  <c r="S203" i="20"/>
  <c r="S119" i="20"/>
  <c r="S170" i="20"/>
  <c r="S129" i="20"/>
  <c r="S102" i="20"/>
  <c r="S76" i="20"/>
  <c r="N8" i="16"/>
  <c r="N7" i="16" s="1"/>
  <c r="P8" i="16"/>
  <c r="P7" i="16" s="1"/>
  <c r="M8" i="16"/>
  <c r="M7" i="16" s="1"/>
  <c r="S174" i="20"/>
  <c r="S133" i="20"/>
  <c r="S167" i="20"/>
  <c r="L8" i="16"/>
  <c r="Q8" i="16"/>
  <c r="Q7" i="16" s="1"/>
  <c r="S212" i="20"/>
  <c r="S63" i="20"/>
  <c r="S62" i="20"/>
  <c r="S144" i="20"/>
  <c r="S7" i="20"/>
  <c r="S42" i="20"/>
  <c r="S91" i="20"/>
  <c r="S205" i="20"/>
  <c r="S43" i="20"/>
  <c r="S182" i="20"/>
  <c r="S55" i="20"/>
  <c r="S97" i="20"/>
  <c r="S103" i="20"/>
  <c r="S207" i="20"/>
  <c r="S28" i="20"/>
  <c r="S77" i="20"/>
  <c r="S158" i="20"/>
  <c r="S111" i="20"/>
  <c r="S84" i="20"/>
  <c r="O8" i="16"/>
  <c r="O7" i="16" s="1"/>
  <c r="S142" i="20"/>
  <c r="S184" i="20"/>
  <c r="S180" i="20"/>
  <c r="S64" i="20"/>
  <c r="S69" i="20"/>
  <c r="S153" i="20"/>
  <c r="S171" i="20"/>
  <c r="S123" i="20"/>
  <c r="S68" i="20"/>
  <c r="S15" i="20"/>
  <c r="S155" i="20"/>
  <c r="S147" i="20"/>
  <c r="S126" i="20"/>
  <c r="S181" i="20"/>
  <c r="S72" i="20"/>
  <c r="S105" i="20"/>
  <c r="G11" i="20"/>
  <c r="S200" i="20"/>
  <c r="S18" i="20"/>
  <c r="S30" i="20"/>
  <c r="S168" i="20"/>
  <c r="S149" i="20"/>
  <c r="S109" i="20"/>
  <c r="S130" i="20"/>
  <c r="S186" i="20"/>
  <c r="S122" i="20"/>
  <c r="S12" i="20"/>
  <c r="S125" i="20"/>
  <c r="S165" i="20"/>
  <c r="S159" i="20"/>
  <c r="S23" i="20"/>
  <c r="S211" i="20"/>
  <c r="S162" i="20"/>
  <c r="S47" i="20"/>
  <c r="S131" i="20"/>
  <c r="S118" i="20"/>
  <c r="S183" i="20"/>
  <c r="S213" i="20"/>
  <c r="S188" i="20"/>
  <c r="S104" i="20"/>
  <c r="S48" i="20"/>
  <c r="S164" i="20"/>
  <c r="S93" i="20"/>
  <c r="S86" i="20"/>
  <c r="S39" i="20"/>
  <c r="S139" i="20"/>
  <c r="S34" i="20"/>
  <c r="S175" i="20"/>
  <c r="S198" i="20"/>
  <c r="S140" i="20"/>
  <c r="S51" i="20"/>
  <c r="S152" i="20"/>
  <c r="S100" i="20"/>
  <c r="S160" i="20"/>
  <c r="S82" i="20"/>
  <c r="S70" i="20"/>
  <c r="S172" i="20"/>
  <c r="S112" i="20"/>
  <c r="S197" i="20"/>
  <c r="S24" i="20"/>
  <c r="S135" i="20"/>
  <c r="S33" i="20"/>
  <c r="S38" i="20"/>
  <c r="S161" i="20"/>
  <c r="S52" i="20"/>
  <c r="S193" i="20"/>
  <c r="S138" i="20"/>
  <c r="S73" i="20"/>
  <c r="S136" i="20"/>
  <c r="S202" i="20"/>
  <c r="S6" i="20"/>
  <c r="S107" i="20"/>
  <c r="S132" i="20"/>
  <c r="S98" i="20"/>
  <c r="S8" i="20"/>
  <c r="S106" i="20"/>
  <c r="S40" i="20"/>
  <c r="G5" i="20"/>
  <c r="S45" i="20"/>
  <c r="S19" i="20"/>
  <c r="S20" i="20"/>
  <c r="S59" i="20"/>
  <c r="S95" i="20"/>
  <c r="S80" i="20"/>
  <c r="S26" i="20"/>
  <c r="S50" i="20"/>
  <c r="S60" i="20"/>
  <c r="S25" i="20"/>
  <c r="S61" i="20"/>
  <c r="S66" i="20"/>
  <c r="S71" i="20"/>
  <c r="S206" i="20"/>
  <c r="S57" i="20"/>
  <c r="S145" i="20"/>
  <c r="S17" i="20"/>
  <c r="S58" i="20"/>
  <c r="S46" i="20"/>
  <c r="S96" i="20"/>
  <c r="S81" i="20"/>
  <c r="S176" i="20"/>
  <c r="S49" i="20"/>
  <c r="S79" i="20"/>
  <c r="S90" i="20"/>
  <c r="S32" i="20"/>
  <c r="S99" i="20"/>
  <c r="S75" i="20"/>
  <c r="S89" i="20"/>
  <c r="S209" i="20"/>
  <c r="S127" i="20"/>
  <c r="S22" i="20"/>
  <c r="S199" i="20"/>
  <c r="S121" i="20"/>
  <c r="S36" i="20"/>
  <c r="S166" i="20"/>
  <c r="S94" i="20"/>
  <c r="S110" i="20"/>
  <c r="S114" i="20"/>
  <c r="S150" i="20"/>
  <c r="S115" i="20"/>
  <c r="L7" i="19"/>
  <c r="S5" i="19"/>
  <c r="S191" i="20"/>
  <c r="S16" i="20"/>
  <c r="S189" i="20"/>
  <c r="S37" i="20"/>
  <c r="S163" i="20"/>
  <c r="L7" i="2"/>
  <c r="R5" i="2"/>
  <c r="S201" i="20"/>
  <c r="S4" i="20"/>
  <c r="S5" i="16" l="1"/>
  <c r="L7" i="16"/>
</calcChain>
</file>

<file path=xl/sharedStrings.xml><?xml version="1.0" encoding="utf-8"?>
<sst xmlns="http://schemas.openxmlformats.org/spreadsheetml/2006/main" count="449" uniqueCount="180">
  <si>
    <t>1 подъезд</t>
  </si>
  <si>
    <t>2 подъезд</t>
  </si>
  <si>
    <t>3 подъезд</t>
  </si>
  <si>
    <t>Отметка времени</t>
  </si>
  <si>
    <t>4 подъезд</t>
  </si>
  <si>
    <t>Номер квартиры 1</t>
  </si>
  <si>
    <t>Показания счетчика 1</t>
  </si>
  <si>
    <t>Номер квартиры 2</t>
  </si>
  <si>
    <t>Показания счетчика 2</t>
  </si>
  <si>
    <t>5 подъезд</t>
  </si>
  <si>
    <t>Номер квартиры 3</t>
  </si>
  <si>
    <t>Показания счетчика 3</t>
  </si>
  <si>
    <t>Номер квартиры 4</t>
  </si>
  <si>
    <t>Показания счетчика 4</t>
  </si>
  <si>
    <t>6 подъезд</t>
  </si>
  <si>
    <t>Кв-ра</t>
  </si>
  <si>
    <t>Данные</t>
  </si>
  <si>
    <t>13.5787</t>
  </si>
  <si>
    <t>Время</t>
  </si>
  <si>
    <t>Не работает</t>
  </si>
  <si>
    <t>12.5970</t>
  </si>
  <si>
    <t>№ кв.</t>
  </si>
  <si>
    <t>№ под.</t>
  </si>
  <si>
    <t xml:space="preserve"> +/-</t>
  </si>
  <si>
    <t>11.5717</t>
  </si>
  <si>
    <t>раз</t>
  </si>
  <si>
    <t>10.0671</t>
  </si>
  <si>
    <t>5.7444</t>
  </si>
  <si>
    <t>31.0521</t>
  </si>
  <si>
    <t>7.1169</t>
  </si>
  <si>
    <t>2.6996</t>
  </si>
  <si>
    <t>19.1849</t>
  </si>
  <si>
    <t>18.7725</t>
  </si>
  <si>
    <t>5.0520</t>
  </si>
  <si>
    <t>10.3515</t>
  </si>
  <si>
    <t>20.0102</t>
  </si>
  <si>
    <t>20.0209</t>
  </si>
  <si>
    <t>17.1281</t>
  </si>
  <si>
    <t>36.4189</t>
  </si>
  <si>
    <t xml:space="preserve">Не.работает </t>
  </si>
  <si>
    <t>Не.работает</t>
  </si>
  <si>
    <t xml:space="preserve">Не,работает </t>
  </si>
  <si>
    <t>31.1855</t>
  </si>
  <si>
    <t>3.9472</t>
  </si>
  <si>
    <t>10.9020</t>
  </si>
  <si>
    <t>14.0660</t>
  </si>
  <si>
    <t>8.0941</t>
  </si>
  <si>
    <t>11.9067</t>
  </si>
  <si>
    <t>8.7906</t>
  </si>
  <si>
    <t>24.3451</t>
  </si>
  <si>
    <t>8.6245</t>
  </si>
  <si>
    <t>12.3205</t>
  </si>
  <si>
    <t>16.7812</t>
  </si>
  <si>
    <t>12.0885</t>
  </si>
  <si>
    <t>35.7085</t>
  </si>
  <si>
    <t>12.5756</t>
  </si>
  <si>
    <t>13.7077</t>
  </si>
  <si>
    <t>9.6385</t>
  </si>
  <si>
    <r>
      <t xml:space="preserve">№ квартир по которым </t>
    </r>
    <r>
      <rPr>
        <sz val="10"/>
        <color rgb="FFFF0000"/>
        <rFont val="Arial"/>
      </rPr>
      <t>НЕ</t>
    </r>
    <r>
      <rPr>
        <sz val="10"/>
        <color rgb="FF000000"/>
        <rFont val="Arial"/>
      </rPr>
      <t xml:space="preserve"> занесена информация в базу по счетчикам тепла за сентябрь-октябрь 2019 года</t>
    </r>
  </si>
  <si>
    <t>на</t>
  </si>
  <si>
    <t>Не работают счетчики:</t>
  </si>
  <si>
    <t>№ подъезда</t>
  </si>
  <si>
    <t>осталось</t>
  </si>
  <si>
    <t>Доля не внесенных данных</t>
  </si>
  <si>
    <t>Кол-во не внесенных данных</t>
  </si>
  <si>
    <t xml:space="preserve">Не работает </t>
  </si>
  <si>
    <t>Не, работает</t>
  </si>
  <si>
    <t>Не,работает</t>
  </si>
  <si>
    <t xml:space="preserve">Не работает, </t>
  </si>
  <si>
    <t>7.95</t>
  </si>
  <si>
    <t>40.9568</t>
  </si>
  <si>
    <t>15.1860</t>
  </si>
  <si>
    <t>9.6479</t>
  </si>
  <si>
    <t>21.6248</t>
  </si>
  <si>
    <t>23.8020</t>
  </si>
  <si>
    <t>13.5184</t>
  </si>
  <si>
    <t>14.6358</t>
  </si>
  <si>
    <t>11.7299</t>
  </si>
  <si>
    <t>10.3709</t>
  </si>
  <si>
    <t>5.1853</t>
  </si>
  <si>
    <t>21.9788</t>
  </si>
  <si>
    <t>12.8887</t>
  </si>
  <si>
    <t>7.7368</t>
  </si>
  <si>
    <t>23.4690</t>
  </si>
  <si>
    <t>5.4592</t>
  </si>
  <si>
    <t>21.9290</t>
  </si>
  <si>
    <t>4.2873</t>
  </si>
  <si>
    <t>8.3070</t>
  </si>
  <si>
    <t>13.4293</t>
  </si>
  <si>
    <t>22.1175</t>
  </si>
  <si>
    <t>10.3679</t>
  </si>
  <si>
    <t>24.0180</t>
  </si>
  <si>
    <t>21, 9788</t>
  </si>
  <si>
    <t>16.4290</t>
  </si>
  <si>
    <t>18.5359</t>
  </si>
  <si>
    <t>4.9212</t>
  </si>
  <si>
    <t>9.6125</t>
  </si>
  <si>
    <t>16.4675</t>
  </si>
  <si>
    <t>22.6122</t>
  </si>
  <si>
    <t>19.8053</t>
  </si>
  <si>
    <t>0.9020</t>
  </si>
  <si>
    <t>6.8940</t>
  </si>
  <si>
    <t>9.3598</t>
  </si>
  <si>
    <t>11.8533</t>
  </si>
  <si>
    <t>10.1995</t>
  </si>
  <si>
    <t>9.5118</t>
  </si>
  <si>
    <t>5.4104</t>
  </si>
  <si>
    <t xml:space="preserve">Не, работает </t>
  </si>
  <si>
    <t>32.9481</t>
  </si>
  <si>
    <t>22.9041</t>
  </si>
  <si>
    <t>11.7824</t>
  </si>
  <si>
    <t>26.3165</t>
  </si>
  <si>
    <t>32, 4404</t>
  </si>
  <si>
    <t>10.2002</t>
  </si>
  <si>
    <t>11.0810</t>
  </si>
  <si>
    <t>7.3000</t>
  </si>
  <si>
    <t>21.1298</t>
  </si>
  <si>
    <t>25.4071</t>
  </si>
  <si>
    <t>19.7855</t>
  </si>
  <si>
    <t>18.0250</t>
  </si>
  <si>
    <t>28.6911</t>
  </si>
  <si>
    <t>8.2820</t>
  </si>
  <si>
    <t>9.6444</t>
  </si>
  <si>
    <t>11.3841</t>
  </si>
  <si>
    <t>31.1555</t>
  </si>
  <si>
    <t>10.3555</t>
  </si>
  <si>
    <t>13.3269</t>
  </si>
  <si>
    <t>9.3868</t>
  </si>
  <si>
    <t>15.1130</t>
  </si>
  <si>
    <t>23.0983</t>
  </si>
  <si>
    <t>21.5312</t>
  </si>
  <si>
    <t>22.2277</t>
  </si>
  <si>
    <t>24.1016</t>
  </si>
  <si>
    <t>17.1919</t>
  </si>
  <si>
    <t>26.5081</t>
  </si>
  <si>
    <t>32, 3627</t>
  </si>
  <si>
    <t>21, 1200</t>
  </si>
  <si>
    <t>0, 0000</t>
  </si>
  <si>
    <t>10, 8997</t>
  </si>
  <si>
    <t>26.8640</t>
  </si>
  <si>
    <t>5.6579</t>
  </si>
  <si>
    <t>9.3865</t>
  </si>
  <si>
    <t>13, 3496</t>
  </si>
  <si>
    <t>Кв 85</t>
  </si>
  <si>
    <r>
      <t xml:space="preserve">№ квартир по которым </t>
    </r>
    <r>
      <rPr>
        <sz val="10"/>
        <color rgb="FFFF0000"/>
        <rFont val="Arial"/>
      </rPr>
      <t>НЕ</t>
    </r>
    <r>
      <rPr>
        <sz val="10"/>
        <color rgb="FF000000"/>
        <rFont val="Arial"/>
      </rPr>
      <t xml:space="preserve"> занесена информация в базу по счетчикам тепла за сентябрь-октябрь 2019 года</t>
    </r>
  </si>
  <si>
    <r>
      <t xml:space="preserve">№ квартир по которым </t>
    </r>
    <r>
      <rPr>
        <sz val="10"/>
        <color rgb="FFFF0000"/>
        <rFont val="Arial"/>
      </rPr>
      <t>НЕ</t>
    </r>
    <r>
      <rPr>
        <sz val="10"/>
        <color rgb="FF000000"/>
        <rFont val="Arial"/>
      </rPr>
      <t xml:space="preserve"> занесена информация в базу по счетчикам тепла за сентябрь-октябрь 2019 года</t>
    </r>
  </si>
  <si>
    <t>№ кв-ры</t>
  </si>
  <si>
    <t>на 23.09.19</t>
  </si>
  <si>
    <t>на 20.10.19</t>
  </si>
  <si>
    <t>Потребление</t>
  </si>
  <si>
    <t>на 19.11.19</t>
  </si>
  <si>
    <t>на 18.12.19</t>
  </si>
  <si>
    <t>на 19.01.20</t>
  </si>
  <si>
    <t>на 20.02.20</t>
  </si>
  <si>
    <t>на 20.03.20</t>
  </si>
  <si>
    <t>Номер квартиры</t>
  </si>
  <si>
    <t>Показания по счетчику (формат **,****)</t>
  </si>
  <si>
    <t>Не,работае</t>
  </si>
  <si>
    <t>23,9730,</t>
  </si>
  <si>
    <t>0,0не работает</t>
  </si>
  <si>
    <t>Не работает,</t>
  </si>
  <si>
    <t>18, 3337</t>
  </si>
  <si>
    <t>14, 2652</t>
  </si>
  <si>
    <t>8, 9856</t>
  </si>
  <si>
    <t>28, 0778</t>
  </si>
  <si>
    <t xml:space="preserve">Не ,работает </t>
  </si>
  <si>
    <t>5, 2107</t>
  </si>
  <si>
    <t>не, работает</t>
  </si>
  <si>
    <t>23, 9635</t>
  </si>
  <si>
    <t>4, 9181</t>
  </si>
  <si>
    <t>не работает,</t>
  </si>
  <si>
    <t>22, 1902</t>
  </si>
  <si>
    <t>№ квартиры</t>
  </si>
  <si>
    <t xml:space="preserve"> + / -</t>
  </si>
  <si>
    <t>к 25.09.19</t>
  </si>
  <si>
    <r>
      <t xml:space="preserve">№ квартир по которым </t>
    </r>
    <r>
      <rPr>
        <sz val="10"/>
        <color rgb="FFFF0000"/>
        <rFont val="Arial"/>
      </rPr>
      <t>НЕ</t>
    </r>
    <r>
      <rPr>
        <sz val="10"/>
        <color rgb="FF000000"/>
        <rFont val="Arial"/>
      </rPr>
      <t xml:space="preserve"> занесена информация в базу по счетчикам тепла за сентябрь 2019 года</t>
    </r>
  </si>
  <si>
    <t>"+" внесли</t>
  </si>
  <si>
    <t>"-" не внесли</t>
  </si>
  <si>
    <t>не работает, в.ч.</t>
  </si>
  <si>
    <t>по квартирам: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</si>
</sst>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/d/yyyy\ h:mm:ss"/>
    <numFmt numFmtId="165" formatCode="dd\.mm\.yyyy"/>
    <numFmt numFmtId="166" formatCode="dd\.mm\.yyyy\ h:mm:ss"/>
    <numFmt numFmtId="167" formatCode="0.0%"/>
    <numFmt numFmtId="168" formatCode="#,##0.00&quot;€&quot;"/>
  </numFmts>
  <fonts count="9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10"/>
      <color rgb="FFFFFFFF"/>
      <name val="Arial"/>
    </font>
    <font>
      <b/>
      <sz val="10"/>
      <name val="Arial"/>
    </font>
    <font>
      <sz val="10"/>
      <color rgb="FFFF0000"/>
      <name val="Arial"/>
    </font>
    <font>
      <sz val="10"/>
      <color rgb="FFB7B7B7"/>
      <name val="Arial"/>
    </font>
    <font>
      <sz val="10"/>
      <color rgb="FF000000"/>
      <name val="Ptsans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/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quotePrefix="1" applyFont="1" applyAlignment="1"/>
    <xf numFmtId="165" fontId="1" fillId="0" borderId="0" xfId="0" applyNumberFormat="1" applyFont="1" applyAlignment="1"/>
    <xf numFmtId="0" fontId="1" fillId="0" borderId="5" xfId="0" applyFont="1" applyBorder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166" fontId="1" fillId="0" borderId="0" xfId="0" applyNumberFormat="1" applyFont="1"/>
    <xf numFmtId="0" fontId="1" fillId="0" borderId="0" xfId="0" applyFont="1" applyAlignment="1">
      <alignment horizontal="right"/>
    </xf>
    <xf numFmtId="167" fontId="1" fillId="0" borderId="0" xfId="0" applyNumberFormat="1" applyFont="1"/>
    <xf numFmtId="0" fontId="1" fillId="3" borderId="0" xfId="0" applyFont="1" applyFill="1" applyAlignment="1">
      <alignment horizontal="left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 applyAlignme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2" xfId="0" applyFont="1" applyBorder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/>
    <xf numFmtId="0" fontId="3" fillId="0" borderId="3" xfId="0" applyFont="1" applyBorder="1" applyAlignment="1">
      <alignment horizontal="center" vertical="center"/>
    </xf>
    <xf numFmtId="0" fontId="1" fillId="0" borderId="13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0" xfId="0" applyFont="1" applyBorder="1" applyAlignment="1"/>
    <xf numFmtId="0" fontId="1" fillId="0" borderId="10" xfId="0" applyFont="1" applyBorder="1" applyAlignment="1">
      <alignment horizontal="right"/>
    </xf>
    <xf numFmtId="0" fontId="1" fillId="5" borderId="10" xfId="0" applyFont="1" applyFill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6" fillId="0" borderId="3" xfId="0" applyFont="1" applyBorder="1"/>
    <xf numFmtId="168" fontId="1" fillId="0" borderId="0" xfId="0" applyNumberFormat="1" applyFont="1" applyAlignment="1"/>
    <xf numFmtId="0" fontId="1" fillId="0" borderId="10" xfId="0" applyFont="1" applyBorder="1" applyAlignment="1"/>
    <xf numFmtId="0" fontId="7" fillId="0" borderId="0" xfId="0" applyFont="1"/>
    <xf numFmtId="0" fontId="1" fillId="0" borderId="12" xfId="0" applyFont="1" applyBorder="1"/>
    <xf numFmtId="0" fontId="3" fillId="0" borderId="12" xfId="0" applyFont="1" applyBorder="1" applyAlignment="1">
      <alignment horizontal="center"/>
    </xf>
    <xf numFmtId="0" fontId="7" fillId="3" borderId="0" xfId="0" applyFont="1" applyFill="1" applyAlignment="1">
      <alignment horizontal="right"/>
    </xf>
    <xf numFmtId="167" fontId="1" fillId="0" borderId="0" xfId="0" applyNumberFormat="1" applyFont="1" applyAlignment="1">
      <alignment horizontal="center"/>
    </xf>
    <xf numFmtId="0" fontId="7" fillId="3" borderId="0" xfId="0" applyFont="1" applyFill="1" applyAlignment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167" fontId="1" fillId="0" borderId="12" xfId="0" applyNumberFormat="1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4" fillId="3" borderId="0" xfId="0" applyFont="1" applyFill="1" applyAlignment="1"/>
    <xf numFmtId="0" fontId="2" fillId="6" borderId="0" xfId="0" applyFont="1" applyFill="1" applyAlignment="1"/>
    <xf numFmtId="0" fontId="1" fillId="6" borderId="0" xfId="0" applyFont="1" applyFill="1" applyAlignment="1"/>
    <xf numFmtId="166" fontId="1" fillId="6" borderId="0" xfId="0" applyNumberFormat="1" applyFont="1" applyFill="1"/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/>
    <xf numFmtId="0" fontId="1" fillId="6" borderId="0" xfId="0" quotePrefix="1" applyFont="1" applyFill="1" applyAlignment="1"/>
    <xf numFmtId="0" fontId="1" fillId="7" borderId="0" xfId="0" applyFont="1" applyFill="1" applyAlignment="1"/>
    <xf numFmtId="166" fontId="1" fillId="8" borderId="0" xfId="0" applyNumberFormat="1" applyFont="1" applyFill="1"/>
    <xf numFmtId="0" fontId="1" fillId="8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164" fontId="1" fillId="3" borderId="0" xfId="0" applyNumberFormat="1" applyFont="1" applyFill="1" applyAlignment="1">
      <alignment horizontal="left"/>
    </xf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AA1000"/>
  <sheetViews>
    <sheetView showGridLines="0" topLeftCell="A107" workbookViewId="0">
      <selection activeCell="A40" sqref="A40"/>
    </sheetView>
  </sheetViews>
  <sheetFormatPr defaultColWidth="14.42578125" defaultRowHeight="15.75" customHeight="1" x14ac:dyDescent="0.2"/>
  <cols>
    <col min="1" max="1" width="18.140625" customWidth="1"/>
    <col min="2" max="2" width="10.28515625" customWidth="1"/>
    <col min="3" max="3" width="13.140625" customWidth="1"/>
    <col min="4" max="4" width="3.7109375" customWidth="1"/>
    <col min="5" max="6" width="9.7109375" customWidth="1"/>
    <col min="7" max="9" width="8.140625" customWidth="1"/>
    <col min="10" max="10" width="6.7109375" customWidth="1"/>
    <col min="11" max="11" width="3.140625" customWidth="1"/>
    <col min="12" max="17" width="11.28515625" customWidth="1"/>
    <col min="21" max="26" width="6.28515625" customWidth="1"/>
  </cols>
  <sheetData>
    <row r="1" spans="1:27" x14ac:dyDescent="0.2">
      <c r="A1" s="5" t="s">
        <v>18</v>
      </c>
      <c r="B1" s="6" t="s">
        <v>15</v>
      </c>
      <c r="C1" s="6" t="s">
        <v>16</v>
      </c>
      <c r="D1" s="8"/>
      <c r="E1" s="6" t="s">
        <v>21</v>
      </c>
      <c r="F1" s="6" t="s">
        <v>22</v>
      </c>
      <c r="G1" s="6" t="s">
        <v>23</v>
      </c>
      <c r="H1" s="6" t="s">
        <v>25</v>
      </c>
      <c r="I1" s="5" t="s">
        <v>16</v>
      </c>
      <c r="U1" s="10"/>
      <c r="V1" s="10"/>
    </row>
    <row r="2" spans="1:27" x14ac:dyDescent="0.2">
      <c r="A2" s="12">
        <f>'Ответы до 20.03.2020'!A2</f>
        <v>43906.398797743052</v>
      </c>
      <c r="B2" s="13">
        <f t="array" ref="B2">INDEX('Ответы до 20.03.2020'!B:I,MATCH(A2,'Ответы до 20.03.2020'!A:A,),SMALL(IF(INDEX('Ответы до 20.03.2020'!B:I,MATCH(A2,'Ответы до 20.03.2020'!A:A,),)&lt;&gt;"",COLUMN('Ответы до 20.03.2020'!B:I)-1),(ROW()-MATCH(A2,A$1:A2,))*2+1))</f>
        <v>107</v>
      </c>
      <c r="C2" s="13" t="str">
        <f t="array" ref="C2">INDEX('Ответы до 20.03.2020'!B:I,MATCH(A2,'Ответы до 20.03.2020'!A:A,),SMALL(IF(INDEX('Ответы до 20.03.2020'!B:I,MATCH(A2,'Ответы до 20.03.2020'!A:A,),)&lt;&gt;"",COLUMN('Ответы до 20.03.2020'!B:I)-1),(ROW()-MATCH(A2,A$1:A2,))*2+2))</f>
        <v>13.5787</v>
      </c>
      <c r="D2" s="16"/>
      <c r="E2" s="16">
        <v>1</v>
      </c>
      <c r="F2" s="16">
        <v>1</v>
      </c>
      <c r="G2" s="13" t="str">
        <f t="shared" ref="G2:G211" si="0">IF(ISERROR(VLOOKUP(E2,$B$2:$B$500,1,0)),"-","+")</f>
        <v>-</v>
      </c>
      <c r="H2" s="13">
        <f t="shared" ref="H2:H211" si="1">COUNTIF($B$2:$B$500,E2)</f>
        <v>0</v>
      </c>
      <c r="I2" s="1" t="str">
        <f t="array" ref="I2">IFERROR(INDEX($C$2:$C$500,SMALL(IF($B$2:$B$500=$E2,ROW($C$2:$C$500)-ROW($G$1)),H2)),"")</f>
        <v/>
      </c>
      <c r="J2" s="1" t="str">
        <f t="shared" ref="J2:J211" si="2">IF(ISERROR(MATCH("*не*",I2,0)),"-","не работает")</f>
        <v>-</v>
      </c>
      <c r="L2" s="17" t="s">
        <v>58</v>
      </c>
    </row>
    <row r="3" spans="1:27" x14ac:dyDescent="0.2">
      <c r="A3" s="18">
        <f t="array" ref="A3">IFERROR(IF(ROW()-MATCH(A2,A$1:A2,)&lt;COUNT(INDEX('Ответы до 20.03.2020'!B:I,MATCH(A2,'Ответы до 20.03.2020'!A:A,),))/2,A2,INDEX('Ответы до 20.03.2020'!A:A,MATCH(A2,'Ответы до 20.03.2020'!A:A,)+1)),"-")</f>
        <v>43906.68522550926</v>
      </c>
      <c r="B3" s="13">
        <f t="array" ref="B3">IFERROR(INDEX('Ответы до 20.03.2020'!B:I,MATCH(A3,'Ответы до 20.03.2020'!A:A,),SMALL(IF(INDEX('Ответы до 20.03.2020'!B:I,MATCH(A3,'Ответы до 20.03.2020'!A:A,),)&lt;&gt;"",COLUMN('Ответы до 20.03.2020'!B:I)-1),(ROW()-MATCH(A3,A$1:A3,))*2+1)),"-")</f>
        <v>191</v>
      </c>
      <c r="C3" s="13">
        <f t="array" ref="C3">IFERROR(INDEX('Ответы до 20.03.2020'!B:I,MATCH(A3,'Ответы до 20.03.2020'!A:A,),SMALL(IF(INDEX('Ответы до 20.03.2020'!B:I,MATCH(A3,'Ответы до 20.03.2020'!A:A,),)&lt;&gt;"",COLUMN('Ответы до 20.03.2020'!B:I)-1),(ROW()-MATCH(A3,A$1:A3,))*2+2)),"-")</f>
        <v>18.825900000000001</v>
      </c>
      <c r="D3" s="16"/>
      <c r="E3" s="16">
        <v>2</v>
      </c>
      <c r="F3" s="16">
        <v>1</v>
      </c>
      <c r="G3" s="13" t="str">
        <f t="shared" si="0"/>
        <v>-</v>
      </c>
      <c r="H3" s="13">
        <f t="shared" si="1"/>
        <v>0</v>
      </c>
      <c r="I3" s="1" t="str">
        <f t="array" ref="I3">IFERROR(INDEX($C$2:$C$500,SMALL(IF($B$2:$B$500=$E3,ROW($C$2:$C$500)-ROW($G$1)),H3)),"")</f>
        <v/>
      </c>
      <c r="J3" s="1" t="str">
        <f t="shared" si="2"/>
        <v>-</v>
      </c>
      <c r="L3" s="19" t="s">
        <v>59</v>
      </c>
      <c r="M3" s="73">
        <f ca="1">NOW()</f>
        <v>43906.96149814815</v>
      </c>
      <c r="N3" s="74"/>
      <c r="O3" s="74"/>
      <c r="P3" s="74"/>
      <c r="Q3" s="74"/>
      <c r="R3" s="74"/>
      <c r="AA3" s="1">
        <f>COUNTIF('Ответы до 20.03.2020'!B1:I1024,"*не*")</f>
        <v>7</v>
      </c>
    </row>
    <row r="4" spans="1:27" x14ac:dyDescent="0.2">
      <c r="A4" s="18">
        <f t="array" ref="A4">IFERROR(IF(ROW()-MATCH(A3,A$1:A3,)&lt;COUNT(INDEX('Ответы до 20.03.2020'!B:I,MATCH(A3,'Ответы до 20.03.2020'!A:A,),))/2,A3,INDEX('Ответы до 20.03.2020'!A:A,MATCH(A3,'Ответы до 20.03.2020'!A:A,)+1)),"-")</f>
        <v>43906.68522550926</v>
      </c>
      <c r="B4" s="13">
        <f t="array" ref="B4">IFERROR(INDEX('Ответы до 20.03.2020'!B:I,MATCH(A4,'Ответы до 20.03.2020'!A:A,),SMALL(IF(INDEX('Ответы до 20.03.2020'!B:I,MATCH(A4,'Ответы до 20.03.2020'!A:A,),)&lt;&gt;"",COLUMN('Ответы до 20.03.2020'!B:I)-1),(ROW()-MATCH(A4,A$1:A4,))*2+1)),"-")</f>
        <v>192</v>
      </c>
      <c r="C4" s="13">
        <f t="array" ref="C4">IFERROR(INDEX('Ответы до 20.03.2020'!B:I,MATCH(A4,'Ответы до 20.03.2020'!A:A,),SMALL(IF(INDEX('Ответы до 20.03.2020'!B:I,MATCH(A4,'Ответы до 20.03.2020'!A:A,),)&lt;&gt;"",COLUMN('Ответы до 20.03.2020'!B:I)-1),(ROW()-MATCH(A4,A$1:A4,))*2+2)),"-")</f>
        <v>6.1093000000000002</v>
      </c>
      <c r="D4" s="16"/>
      <c r="E4" s="16">
        <v>3</v>
      </c>
      <c r="F4" s="16">
        <v>1</v>
      </c>
      <c r="G4" s="13" t="str">
        <f t="shared" si="0"/>
        <v>-</v>
      </c>
      <c r="H4" s="13">
        <f t="shared" si="1"/>
        <v>0</v>
      </c>
      <c r="I4" s="1" t="str">
        <f t="array" ref="I4">IFERROR(INDEX($C$2:$C$500,SMALL(IF($B$2:$B$500=$E4,ROW($C$2:$C$500)-ROW($G$1)),H4)),"")</f>
        <v/>
      </c>
      <c r="J4" s="1" t="str">
        <f t="shared" si="2"/>
        <v>-</v>
      </c>
      <c r="U4" s="17" t="s">
        <v>60</v>
      </c>
    </row>
    <row r="5" spans="1:27" x14ac:dyDescent="0.2">
      <c r="A5" s="18">
        <f t="array" ref="A5">IFERROR(IF(ROW()-MATCH(A4,A$1:A4,)&lt;COUNT(INDEX('Ответы до 20.03.2020'!B:I,MATCH(A4,'Ответы до 20.03.2020'!A:A,),))/2,A4,INDEX('Ответы до 20.03.2020'!A:A,MATCH(A4,'Ответы до 20.03.2020'!A:A,)+1)),"-")</f>
        <v>43906.68522550926</v>
      </c>
      <c r="B5" s="13">
        <f t="array" ref="B5">IFERROR(INDEX('Ответы до 20.03.2020'!B:I,MATCH(A5,'Ответы до 20.03.2020'!A:A,),SMALL(IF(INDEX('Ответы до 20.03.2020'!B:I,MATCH(A5,'Ответы до 20.03.2020'!A:A,),)&lt;&gt;"",COLUMN('Ответы до 20.03.2020'!B:I)-1),(ROW()-MATCH(A5,A$1:A5,))*2+1)),"-")</f>
        <v>193</v>
      </c>
      <c r="C5" s="13">
        <f t="array" ref="C5">IFERROR(INDEX('Ответы до 20.03.2020'!B:I,MATCH(A5,'Ответы до 20.03.2020'!A:A,),SMALL(IF(INDEX('Ответы до 20.03.2020'!B:I,MATCH(A5,'Ответы до 20.03.2020'!A:A,),)&lt;&gt;"",COLUMN('Ответы до 20.03.2020'!B:I)-1),(ROW()-MATCH(A5,A$1:A5,))*2+2)),"-")</f>
        <v>19.890599999999999</v>
      </c>
      <c r="D5" s="16"/>
      <c r="E5" s="16">
        <v>4</v>
      </c>
      <c r="F5" s="16">
        <v>1</v>
      </c>
      <c r="G5" s="13" t="str">
        <f t="shared" si="0"/>
        <v>+</v>
      </c>
      <c r="H5" s="13">
        <f t="shared" si="1"/>
        <v>1</v>
      </c>
      <c r="I5" s="1">
        <f t="array" ref="I5">IFERROR(INDEX($C$2:$C$500,SMALL(IF($B$2:$B$500=$E5,ROW($C$2:$C$500)-ROW($G$1)),H5)),"")</f>
        <v>34.965000000000003</v>
      </c>
      <c r="J5" s="1" t="str">
        <f t="shared" si="2"/>
        <v>-</v>
      </c>
      <c r="L5" s="75" t="s">
        <v>61</v>
      </c>
      <c r="M5" s="76"/>
      <c r="N5" s="76"/>
      <c r="O5" s="76"/>
      <c r="P5" s="76"/>
      <c r="Q5" s="72"/>
      <c r="R5" s="20">
        <f>SUM(L8:Q8)/210</f>
        <v>0.39523809523809522</v>
      </c>
      <c r="S5" s="4" t="s">
        <v>62</v>
      </c>
      <c r="U5" s="19" t="s">
        <v>59</v>
      </c>
      <c r="V5" s="73">
        <f ca="1">NOW()</f>
        <v>43906.96149814815</v>
      </c>
      <c r="W5" s="74"/>
      <c r="X5" s="74"/>
      <c r="Y5" s="74"/>
      <c r="Z5" s="74"/>
      <c r="AA5" s="21"/>
    </row>
    <row r="6" spans="1:27" x14ac:dyDescent="0.2">
      <c r="A6" s="18">
        <f t="array" ref="A6">IFERROR(IF(ROW()-MATCH(A5,A$1:A5,)&lt;COUNT(INDEX('Ответы до 20.03.2020'!B:I,MATCH(A5,'Ответы до 20.03.2020'!A:A,),))/2,A5,INDEX('Ответы до 20.03.2020'!A:A,MATCH(A5,'Ответы до 20.03.2020'!A:A,)+1)),"-")</f>
        <v>43906.68522550926</v>
      </c>
      <c r="B6" s="13">
        <f t="array" ref="B6">IFERROR(INDEX('Ответы до 20.03.2020'!B:I,MATCH(A6,'Ответы до 20.03.2020'!A:A,),SMALL(IF(INDEX('Ответы до 20.03.2020'!B:I,MATCH(A6,'Ответы до 20.03.2020'!A:A,),)&lt;&gt;"",COLUMN('Ответы до 20.03.2020'!B:I)-1),(ROW()-MATCH(A6,A$1:A6,))*2+1)),"-")</f>
        <v>194</v>
      </c>
      <c r="C6" s="13">
        <f t="array" ref="C6">IFERROR(INDEX('Ответы до 20.03.2020'!B:I,MATCH(A6,'Ответы до 20.03.2020'!A:A,),SMALL(IF(INDEX('Ответы до 20.03.2020'!B:I,MATCH(A6,'Ответы до 20.03.2020'!A:A,),)&lt;&gt;"",COLUMN('Ответы до 20.03.2020'!B:I)-1),(ROW()-MATCH(A6,A$1:A6,))*2+2)),"-")</f>
        <v>33.699399999999997</v>
      </c>
      <c r="D6" s="16"/>
      <c r="E6" s="16">
        <v>5</v>
      </c>
      <c r="F6" s="16">
        <v>1</v>
      </c>
      <c r="G6" s="13" t="str">
        <f t="shared" si="0"/>
        <v>+</v>
      </c>
      <c r="H6" s="13">
        <f t="shared" si="1"/>
        <v>1</v>
      </c>
      <c r="I6" s="1">
        <f t="array" ref="I6">IFERROR(INDEX($C$2:$C$500,SMALL(IF($B$2:$B$500=$E6,ROW($C$2:$C$500)-ROW($G$1)),H6)),"")</f>
        <v>24.832599999999999</v>
      </c>
      <c r="J6" s="1" t="str">
        <f t="shared" si="2"/>
        <v>-</v>
      </c>
      <c r="L6" s="3">
        <v>1</v>
      </c>
      <c r="M6" s="3">
        <v>2</v>
      </c>
      <c r="N6" s="3">
        <v>3</v>
      </c>
      <c r="O6" s="3">
        <v>4</v>
      </c>
      <c r="P6" s="3">
        <v>5</v>
      </c>
      <c r="Q6" s="3">
        <v>6</v>
      </c>
    </row>
    <row r="7" spans="1:27" x14ac:dyDescent="0.2">
      <c r="A7" s="18">
        <f t="array" ref="A7">IFERROR(IF(ROW()-MATCH(A6,A$1:A6,)&lt;COUNT(INDEX('Ответы до 20.03.2020'!B:I,MATCH(A6,'Ответы до 20.03.2020'!A:A,),))/2,A6,INDEX('Ответы до 20.03.2020'!A:A,MATCH(A6,'Ответы до 20.03.2020'!A:A,)+1)),"-")</f>
        <v>43906.813019513887</v>
      </c>
      <c r="B7" s="13">
        <f t="array" ref="B7">IFERROR(INDEX('Ответы до 20.03.2020'!B:I,MATCH(A7,'Ответы до 20.03.2020'!A:A,),SMALL(IF(INDEX('Ответы до 20.03.2020'!B:I,MATCH(A7,'Ответы до 20.03.2020'!A:A,),)&lt;&gt;"",COLUMN('Ответы до 20.03.2020'!B:I)-1),(ROW()-MATCH(A7,A$1:A7,))*2+1)),"-")</f>
        <v>35</v>
      </c>
      <c r="C7" s="13">
        <f t="array" ref="C7">IFERROR(INDEX('Ответы до 20.03.2020'!B:I,MATCH(A7,'Ответы до 20.03.2020'!A:A,),SMALL(IF(INDEX('Ответы до 20.03.2020'!B:I,MATCH(A7,'Ответы до 20.03.2020'!A:A,),)&lt;&gt;"",COLUMN('Ответы до 20.03.2020'!B:I)-1),(ROW()-MATCH(A7,A$1:A7,))*2+2)),"-")</f>
        <v>41.307600000000001</v>
      </c>
      <c r="D7" s="16"/>
      <c r="E7" s="16">
        <v>6</v>
      </c>
      <c r="F7" s="16">
        <v>1</v>
      </c>
      <c r="G7" s="13" t="str">
        <f t="shared" si="0"/>
        <v>+</v>
      </c>
      <c r="H7" s="13">
        <f t="shared" si="1"/>
        <v>1</v>
      </c>
      <c r="I7" s="1">
        <f t="array" ref="I7">IFERROR(INDEX($C$2:$C$500,SMALL(IF($B$2:$B$500=$E7,ROW($C$2:$C$500)-ROW($G$1)),H7)),"")</f>
        <v>6.0499999999999998E-2</v>
      </c>
      <c r="J7" s="1" t="str">
        <f t="shared" si="2"/>
        <v>-</v>
      </c>
      <c r="L7" s="22">
        <f t="shared" ref="L7:Q7" si="3">L8/ COUNTIF($F$2:$F$211,L$6)</f>
        <v>0.6</v>
      </c>
      <c r="M7" s="22">
        <f t="shared" si="3"/>
        <v>0</v>
      </c>
      <c r="N7" s="22">
        <f t="shared" si="3"/>
        <v>0.97222222222222221</v>
      </c>
      <c r="O7" s="22">
        <f t="shared" si="3"/>
        <v>0</v>
      </c>
      <c r="P7" s="22">
        <f t="shared" si="3"/>
        <v>0.27777777777777779</v>
      </c>
      <c r="Q7" s="22">
        <f t="shared" si="3"/>
        <v>0.53125</v>
      </c>
      <c r="R7" s="23" t="s">
        <v>63</v>
      </c>
      <c r="U7" s="75" t="s">
        <v>61</v>
      </c>
      <c r="V7" s="76"/>
      <c r="W7" s="76"/>
      <c r="X7" s="76"/>
      <c r="Y7" s="76"/>
      <c r="Z7" s="72"/>
    </row>
    <row r="8" spans="1:27" x14ac:dyDescent="0.2">
      <c r="A8" s="18">
        <f t="array" ref="A8">IFERROR(IF(ROW()-MATCH(A7,A$1:A7,)&lt;COUNT(INDEX('Ответы до 20.03.2020'!B:I,MATCH(A7,'Ответы до 20.03.2020'!A:A,),))/2,A7,INDEX('Ответы до 20.03.2020'!A:A,MATCH(A7,'Ответы до 20.03.2020'!A:A,)+1)),"-")</f>
        <v>43906.813019513887</v>
      </c>
      <c r="B8" s="13">
        <f t="array" ref="B8">IFERROR(INDEX('Ответы до 20.03.2020'!B:I,MATCH(A8,'Ответы до 20.03.2020'!A:A,),SMALL(IF(INDEX('Ответы до 20.03.2020'!B:I,MATCH(A8,'Ответы до 20.03.2020'!A:A,),)&lt;&gt;"",COLUMN('Ответы до 20.03.2020'!B:I)-1),(ROW()-MATCH(A8,A$1:A8,))*2+1)),"-")</f>
        <v>34</v>
      </c>
      <c r="C8" s="13">
        <f t="array" ref="C8">IFERROR(INDEX('Ответы до 20.03.2020'!B:I,MATCH(A8,'Ответы до 20.03.2020'!A:A,),SMALL(IF(INDEX('Ответы до 20.03.2020'!B:I,MATCH(A8,'Ответы до 20.03.2020'!A:A,),)&lt;&gt;"",COLUMN('Ответы до 20.03.2020'!B:I)-1),(ROW()-MATCH(A8,A$1:A8,))*2+2)),"-")</f>
        <v>29.023900000000001</v>
      </c>
      <c r="D8" s="16"/>
      <c r="E8" s="16">
        <v>7</v>
      </c>
      <c r="F8" s="16">
        <v>1</v>
      </c>
      <c r="G8" s="13" t="str">
        <f t="shared" si="0"/>
        <v>+</v>
      </c>
      <c r="H8" s="13">
        <f t="shared" si="1"/>
        <v>1</v>
      </c>
      <c r="I8" s="1">
        <f t="array" ref="I8">IFERROR(INDEX($C$2:$C$500,SMALL(IF($B$2:$B$500=$E8,ROW($C$2:$C$500)-ROW($G$1)),H8)),"")</f>
        <v>10.899699999999999</v>
      </c>
      <c r="J8" s="1" t="str">
        <f t="shared" si="2"/>
        <v>-</v>
      </c>
      <c r="L8" s="24">
        <f t="shared" ref="L8:Q8" si="4">COUNTIF(L9:L46,"&lt;&gt;"&amp;"-")</f>
        <v>21</v>
      </c>
      <c r="M8" s="24">
        <f t="shared" si="4"/>
        <v>0</v>
      </c>
      <c r="N8" s="24">
        <f t="shared" si="4"/>
        <v>35</v>
      </c>
      <c r="O8" s="24">
        <f t="shared" si="4"/>
        <v>0</v>
      </c>
      <c r="P8" s="24">
        <f t="shared" si="4"/>
        <v>10</v>
      </c>
      <c r="Q8" s="24">
        <f t="shared" si="4"/>
        <v>17</v>
      </c>
      <c r="R8" s="23" t="s">
        <v>64</v>
      </c>
      <c r="U8" s="3">
        <v>1</v>
      </c>
      <c r="V8" s="3">
        <v>2</v>
      </c>
      <c r="W8" s="3">
        <v>3</v>
      </c>
      <c r="X8" s="3">
        <v>4</v>
      </c>
      <c r="Y8" s="3">
        <v>5</v>
      </c>
      <c r="Z8" s="3">
        <v>6</v>
      </c>
    </row>
    <row r="9" spans="1:27" x14ac:dyDescent="0.2">
      <c r="A9" s="18">
        <f t="array" ref="A9">IFERROR(IF(ROW()-MATCH(A8,A$1:A8,)&lt;COUNT(INDEX('Ответы до 20.03.2020'!B:I,MATCH(A8,'Ответы до 20.03.2020'!A:A,),))/2,A8,INDEX('Ответы до 20.03.2020'!A:A,MATCH(A8,'Ответы до 20.03.2020'!A:A,)+1)),"-")</f>
        <v>43906.813019513887</v>
      </c>
      <c r="B9" s="13">
        <f t="array" ref="B9">IFERROR(INDEX('Ответы до 20.03.2020'!B:I,MATCH(A9,'Ответы до 20.03.2020'!A:A,),SMALL(IF(INDEX('Ответы до 20.03.2020'!B:I,MATCH(A9,'Ответы до 20.03.2020'!A:A,),)&lt;&gt;"",COLUMN('Ответы до 20.03.2020'!B:I)-1),(ROW()-MATCH(A9,A$1:A9,))*2+1)),"-")</f>
        <v>33</v>
      </c>
      <c r="C9" s="13" t="str">
        <f t="array" ref="C9">IFERROR(INDEX('Ответы до 20.03.2020'!B:I,MATCH(A9,'Ответы до 20.03.2020'!A:A,),SMALL(IF(INDEX('Ответы до 20.03.2020'!B:I,MATCH(A9,'Ответы до 20.03.2020'!A:A,),)&lt;&gt;"",COLUMN('Ответы до 20.03.2020'!B:I)-1),(ROW()-MATCH(A9,A$1:A9,))*2+2)),"-")</f>
        <v>Не работает</v>
      </c>
      <c r="D9" s="16"/>
      <c r="E9" s="16">
        <v>8</v>
      </c>
      <c r="F9" s="16">
        <v>1</v>
      </c>
      <c r="G9" s="13" t="str">
        <f t="shared" si="0"/>
        <v>-</v>
      </c>
      <c r="H9" s="13">
        <f t="shared" si="1"/>
        <v>0</v>
      </c>
      <c r="I9" s="1" t="str">
        <f t="array" ref="I9">IFERROR(INDEX($C$2:$C$500,SMALL(IF($B$2:$B$500=$E9,ROW($C$2:$C$500)-ROW($G$1)),H9)),"")</f>
        <v/>
      </c>
      <c r="J9" s="1" t="str">
        <f t="shared" si="2"/>
        <v>-</v>
      </c>
      <c r="K9" s="27">
        <v>1</v>
      </c>
      <c r="L9" s="13">
        <f t="array" ref="L9">IFERROR(SMALL(IF($F$2:$F$211&amp;$G$2:$G$211=L$6&amp;"-",$E$2:$E$211),$K9),"-")</f>
        <v>1</v>
      </c>
      <c r="M9" s="13" t="str">
        <f t="array" ref="M9">IFERROR(SMALL(IF($F$2:$F$211&amp;$G$2:$G$211=M$6&amp;"-",$E$2:$E$211),$K9),"-")</f>
        <v>-</v>
      </c>
      <c r="N9" s="13">
        <f t="array" ref="N9">IFERROR(SMALL(IF($F$2:$F$211&amp;$G$2:$G$211=N$6&amp;"-",$E$2:$E$211),$K9),"-")</f>
        <v>72</v>
      </c>
      <c r="O9" s="13" t="str">
        <f t="array" ref="O9">IFERROR(SMALL(IF($F$2:$F$211&amp;$G$2:$G$211=O$6&amp;"-",$E$2:$E$211),$K9),"-")</f>
        <v>-</v>
      </c>
      <c r="P9" s="13">
        <f t="array" ref="P9">IFERROR(SMALL(IF($F$2:$F$211&amp;$G$2:$G$211=P$6&amp;"-",$E$2:$E$211),$K9),"-")</f>
        <v>143</v>
      </c>
      <c r="Q9" s="13">
        <f t="array" ref="Q9">IFERROR(SMALL(IF($F$2:$F$211&amp;$G$2:$G$211=Q$6&amp;"-",$E$2:$E$211),$K9),"-")</f>
        <v>179</v>
      </c>
      <c r="U9" s="28">
        <f t="array" ref="U9">IFERROR(SMALL(IF($F$2:$F$211&amp;$J$2:$J$211=L$6&amp;"не работает",$E$2:$E$211),$K9),"")</f>
        <v>33</v>
      </c>
      <c r="V9" s="28">
        <f t="array" ref="V9">IFERROR(SMALL(IF($F$2:$F$211&amp;$J$2:$J$211=M$6&amp;"не работает",$E$2:$E$211),$K9),"")</f>
        <v>49</v>
      </c>
      <c r="W9" s="28" t="str">
        <f t="array" ref="W9">IFERROR(SMALL(IF($F$2:$F$211&amp;$J$2:$J$211=N$6&amp;"не работает",$E$2:$E$211),$K9),"")</f>
        <v/>
      </c>
      <c r="X9" s="28">
        <f t="array" ref="X9">IFERROR(SMALL(IF($F$2:$F$211&amp;$J$2:$J$211=O$6&amp;"не работает",$E$2:$E$211),$K9),"")</f>
        <v>135</v>
      </c>
      <c r="Y9" s="28" t="str">
        <f t="array" ref="Y9">IFERROR(SMALL(IF($F$2:$F$211&amp;$J$2:$J$211=P$6&amp;"не работает",$E$2:$E$211),$K9),"")</f>
        <v/>
      </c>
      <c r="Z9" s="28">
        <f t="array" ref="Z9">IFERROR(SMALL(IF($F$2:$F$211&amp;$J$2:$J$211=Q$6&amp;"не работает",$E$2:$E$211),$K9),"")</f>
        <v>185</v>
      </c>
    </row>
    <row r="10" spans="1:27" x14ac:dyDescent="0.2">
      <c r="A10" s="18">
        <f t="array" ref="A10">IFERROR(IF(ROW()-MATCH(A9,A$1:A9,)&lt;COUNT(INDEX('Ответы до 20.03.2020'!B:I,MATCH(A9,'Ответы до 20.03.2020'!A:A,),))/2,A9,INDEX('Ответы до 20.03.2020'!A:A,MATCH(A9,'Ответы до 20.03.2020'!A:A,)+1)),"-")</f>
        <v>43906.813019513887</v>
      </c>
      <c r="B10" s="13">
        <f t="array" ref="B10">IFERROR(INDEX('Ответы до 20.03.2020'!B:I,MATCH(A10,'Ответы до 20.03.2020'!A:A,),SMALL(IF(INDEX('Ответы до 20.03.2020'!B:I,MATCH(A10,'Ответы до 20.03.2020'!A:A,),)&lt;&gt;"",COLUMN('Ответы до 20.03.2020'!B:I)-1),(ROW()-MATCH(A10,A$1:A10,))*2+1)),"-")</f>
        <v>32</v>
      </c>
      <c r="C10" s="13">
        <f t="array" ref="C10">IFERROR(INDEX('Ответы до 20.03.2020'!B:I,MATCH(A10,'Ответы до 20.03.2020'!A:A,),SMALL(IF(INDEX('Ответы до 20.03.2020'!B:I,MATCH(A10,'Ответы до 20.03.2020'!A:A,),)&lt;&gt;"",COLUMN('Ответы до 20.03.2020'!B:I)-1),(ROW()-MATCH(A10,A$1:A10,))*2+2)),"-")</f>
        <v>54.703699999999998</v>
      </c>
      <c r="D10" s="16"/>
      <c r="E10" s="16">
        <v>9</v>
      </c>
      <c r="F10" s="16">
        <v>1</v>
      </c>
      <c r="G10" s="13" t="str">
        <f t="shared" si="0"/>
        <v>-</v>
      </c>
      <c r="H10" s="13">
        <f t="shared" si="1"/>
        <v>0</v>
      </c>
      <c r="I10" s="1" t="str">
        <f t="array" ref="I10">IFERROR(INDEX($C$2:$C$500,SMALL(IF($B$2:$B$500=$E10,ROW($C$2:$C$500)-ROW($G$1)),H10)),"")</f>
        <v/>
      </c>
      <c r="J10" s="1" t="str">
        <f t="shared" si="2"/>
        <v>-</v>
      </c>
      <c r="K10" s="27">
        <v>2</v>
      </c>
      <c r="L10" s="13">
        <f t="array" ref="L10">IFERROR(SMALL(IF($F$2:$F$211&amp;$G$2:$G$211=L$6&amp;"-",$E$2:$E$211),$K10),"-")</f>
        <v>2</v>
      </c>
      <c r="M10" s="13" t="str">
        <f t="array" ref="M10">IFERROR(SMALL(IF($F$2:$F$211&amp;$G$2:$G$211=M$6&amp;"-",$E$2:$E$211),$K10),"-")</f>
        <v>-</v>
      </c>
      <c r="N10" s="13">
        <f t="array" ref="N10">IFERROR(SMALL(IF($F$2:$F$211&amp;$G$2:$G$211=N$6&amp;"-",$E$2:$E$211),$K10),"-")</f>
        <v>73</v>
      </c>
      <c r="O10" s="13" t="str">
        <f t="array" ref="O10">IFERROR(SMALL(IF($F$2:$F$211&amp;$G$2:$G$211=O$6&amp;"-",$E$2:$E$211),$K10),"-")</f>
        <v>-</v>
      </c>
      <c r="P10" s="13">
        <f t="array" ref="P10">IFERROR(SMALL(IF($F$2:$F$211&amp;$G$2:$G$211=P$6&amp;"-",$E$2:$E$211),$K10),"-")</f>
        <v>144</v>
      </c>
      <c r="Q10" s="13">
        <f t="array" ref="Q10">IFERROR(SMALL(IF($F$2:$F$211&amp;$G$2:$G$211=Q$6&amp;"-",$E$2:$E$211),$K10),"-")</f>
        <v>180</v>
      </c>
      <c r="U10" s="13" t="str">
        <f t="array" ref="U10">IFERROR(SMALL(IF($F$2:$F$211&amp;$J$2:$J$211=L$6&amp;"не работает",$E$2:$E$211),$K10),"")</f>
        <v/>
      </c>
      <c r="V10" s="13">
        <f t="array" ref="V10">IFERROR(SMALL(IF($F$2:$F$211&amp;$J$2:$J$211=M$6&amp;"не работает",$E$2:$E$211),$K10),"")</f>
        <v>54</v>
      </c>
      <c r="W10" s="13" t="str">
        <f t="array" ref="W10">IFERROR(SMALL(IF($F$2:$F$211&amp;$J$2:$J$211=N$6&amp;"не работает",$E$2:$E$211),$K10),"")</f>
        <v/>
      </c>
      <c r="X10" s="13">
        <f t="array" ref="X10">IFERROR(SMALL(IF($F$2:$F$211&amp;$J$2:$J$211=O$6&amp;"не работает",$E$2:$E$211),$K10),"")</f>
        <v>141</v>
      </c>
      <c r="Y10" s="13" t="str">
        <f t="array" ref="Y10">IFERROR(SMALL(IF($F$2:$F$211&amp;$J$2:$J$211=P$6&amp;"не работает",$E$2:$E$211),$K10),"")</f>
        <v/>
      </c>
      <c r="Z10" s="13" t="str">
        <f t="array" ref="Z10">IFERROR(SMALL(IF($F$2:$F$211&amp;$J$2:$J$211=Q$6&amp;"не работает",$E$2:$E$211),$K10),"")</f>
        <v/>
      </c>
    </row>
    <row r="11" spans="1:27" x14ac:dyDescent="0.2">
      <c r="A11" s="18">
        <f t="array" ref="A11">IFERROR(IF(ROW()-MATCH(A10,A$1:A10,)&lt;COUNT(INDEX('Ответы до 20.03.2020'!B:I,MATCH(A10,'Ответы до 20.03.2020'!A:A,),))/2,A10,INDEX('Ответы до 20.03.2020'!A:A,MATCH(A10,'Ответы до 20.03.2020'!A:A,)+1)),"-")</f>
        <v>43906.814418877315</v>
      </c>
      <c r="B11" s="13">
        <f t="array" ref="B11">IFERROR(INDEX('Ответы до 20.03.2020'!B:I,MATCH(A11,'Ответы до 20.03.2020'!A:A,),SMALL(IF(INDEX('Ответы до 20.03.2020'!B:I,MATCH(A11,'Ответы до 20.03.2020'!A:A,),)&lt;&gt;"",COLUMN('Ответы до 20.03.2020'!B:I)-1),(ROW()-MATCH(A11,A$1:A11,))*2+1)),"-")</f>
        <v>35</v>
      </c>
      <c r="C11" s="13">
        <f t="array" ref="C11">IFERROR(INDEX('Ответы до 20.03.2020'!B:I,MATCH(A11,'Ответы до 20.03.2020'!A:A,),SMALL(IF(INDEX('Ответы до 20.03.2020'!B:I,MATCH(A11,'Ответы до 20.03.2020'!A:A,),)&lt;&gt;"",COLUMN('Ответы до 20.03.2020'!B:I)-1),(ROW()-MATCH(A11,A$1:A11,))*2+2)),"-")</f>
        <v>40.665399999999998</v>
      </c>
      <c r="D11" s="16"/>
      <c r="E11" s="16">
        <v>10</v>
      </c>
      <c r="F11" s="16">
        <v>1</v>
      </c>
      <c r="G11" s="13" t="str">
        <f t="shared" si="0"/>
        <v>-</v>
      </c>
      <c r="H11" s="13">
        <f t="shared" si="1"/>
        <v>0</v>
      </c>
      <c r="I11" s="1" t="str">
        <f t="array" ref="I11">IFERROR(INDEX($C$2:$C$500,SMALL(IF($B$2:$B$500=$E11,ROW($C$2:$C$500)-ROW($G$1)),H11)),"")</f>
        <v/>
      </c>
      <c r="J11" s="1" t="str">
        <f t="shared" si="2"/>
        <v>-</v>
      </c>
      <c r="K11" s="27">
        <v>3</v>
      </c>
      <c r="L11" s="13">
        <f t="array" ref="L11">IFERROR(SMALL(IF($F$2:$F$211&amp;$G$2:$G$211=L$6&amp;"-",$E$2:$E$211),$K11),"-")</f>
        <v>3</v>
      </c>
      <c r="M11" s="13" t="str">
        <f t="array" ref="M11">IFERROR(SMALL(IF($F$2:$F$211&amp;$G$2:$G$211=M$6&amp;"-",$E$2:$E$211),$K11),"-")</f>
        <v>-</v>
      </c>
      <c r="N11" s="13">
        <f t="array" ref="N11">IFERROR(SMALL(IF($F$2:$F$211&amp;$G$2:$G$211=N$6&amp;"-",$E$2:$E$211),$K11),"-")</f>
        <v>74</v>
      </c>
      <c r="O11" s="13" t="str">
        <f t="array" ref="O11">IFERROR(SMALL(IF($F$2:$F$211&amp;$G$2:$G$211=O$6&amp;"-",$E$2:$E$211),$K11),"-")</f>
        <v>-</v>
      </c>
      <c r="P11" s="13">
        <f t="array" ref="P11">IFERROR(SMALL(IF($F$2:$F$211&amp;$G$2:$G$211=P$6&amp;"-",$E$2:$E$211),$K11),"-")</f>
        <v>145</v>
      </c>
      <c r="Q11" s="13">
        <f t="array" ref="Q11">IFERROR(SMALL(IF($F$2:$F$211&amp;$G$2:$G$211=Q$6&amp;"-",$E$2:$E$211),$K11),"-")</f>
        <v>181</v>
      </c>
      <c r="U11" s="13" t="str">
        <f t="array" ref="U11">IFERROR(SMALL(IF($F$2:$F$211&amp;$J$2:$J$211=L$6&amp;"не работает",$E$2:$E$211),$K11),"")</f>
        <v/>
      </c>
      <c r="V11" s="13">
        <f t="array" ref="V11">IFERROR(SMALL(IF($F$2:$F$211&amp;$J$2:$J$211=M$6&amp;"не работает",$E$2:$E$211),$K11),"")</f>
        <v>68</v>
      </c>
      <c r="W11" s="13" t="str">
        <f t="array" ref="W11">IFERROR(SMALL(IF($F$2:$F$211&amp;$J$2:$J$211=N$6&amp;"не работает",$E$2:$E$211),$K11),"")</f>
        <v/>
      </c>
      <c r="X11" s="13" t="str">
        <f t="array" ref="X11">IFERROR(SMALL(IF($F$2:$F$211&amp;$J$2:$J$211=O$6&amp;"не работает",$E$2:$E$211),$K11),"")</f>
        <v/>
      </c>
      <c r="Y11" s="13" t="str">
        <f t="array" ref="Y11">IFERROR(SMALL(IF($F$2:$F$211&amp;$J$2:$J$211=P$6&amp;"не работает",$E$2:$E$211),$K11),"")</f>
        <v/>
      </c>
      <c r="Z11" s="13" t="str">
        <f t="array" ref="Z11">IFERROR(SMALL(IF($F$2:$F$211&amp;$J$2:$J$211=Q$6&amp;"не работает",$E$2:$E$211),$K11),"")</f>
        <v/>
      </c>
    </row>
    <row r="12" spans="1:27" x14ac:dyDescent="0.2">
      <c r="A12" s="18">
        <f t="array" ref="A12">IFERROR(IF(ROW()-MATCH(A11,A$1:A11,)&lt;COUNT(INDEX('Ответы до 20.03.2020'!B:I,MATCH(A11,'Ответы до 20.03.2020'!A:A,),))/2,A11,INDEX('Ответы до 20.03.2020'!A:A,MATCH(A11,'Ответы до 20.03.2020'!A:A,)+1)),"-")</f>
        <v>43906.814418877315</v>
      </c>
      <c r="B12" s="13">
        <f t="array" ref="B12">IFERROR(INDEX('Ответы до 20.03.2020'!B:I,MATCH(A12,'Ответы до 20.03.2020'!A:A,),SMALL(IF(INDEX('Ответы до 20.03.2020'!B:I,MATCH(A12,'Ответы до 20.03.2020'!A:A,),)&lt;&gt;"",COLUMN('Ответы до 20.03.2020'!B:I)-1),(ROW()-MATCH(A12,A$1:A12,))*2+1)),"-")</f>
        <v>34</v>
      </c>
      <c r="C12" s="13">
        <f t="array" ref="C12">IFERROR(INDEX('Ответы до 20.03.2020'!B:I,MATCH(A12,'Ответы до 20.03.2020'!A:A,),SMALL(IF(INDEX('Ответы до 20.03.2020'!B:I,MATCH(A12,'Ответы до 20.03.2020'!A:A,),)&lt;&gt;"",COLUMN('Ответы до 20.03.2020'!B:I)-1),(ROW()-MATCH(A12,A$1:A12,))*2+2)),"-")</f>
        <v>28.209299999999999</v>
      </c>
      <c r="D12" s="16"/>
      <c r="E12" s="16">
        <v>11</v>
      </c>
      <c r="F12" s="16">
        <v>1</v>
      </c>
      <c r="G12" s="13" t="str">
        <f t="shared" si="0"/>
        <v>-</v>
      </c>
      <c r="H12" s="13">
        <f t="shared" si="1"/>
        <v>0</v>
      </c>
      <c r="I12" s="1" t="str">
        <f t="array" ref="I12">IFERROR(INDEX($C$2:$C$500,SMALL(IF($B$2:$B$500=$E12,ROW($C$2:$C$500)-ROW($G$1)),H12)),"")</f>
        <v/>
      </c>
      <c r="J12" s="1" t="str">
        <f t="shared" si="2"/>
        <v>-</v>
      </c>
      <c r="K12" s="27">
        <v>4</v>
      </c>
      <c r="L12" s="13">
        <f t="array" ref="L12">IFERROR(SMALL(IF($F$2:$F$211&amp;$G$2:$G$211=L$6&amp;"-",$E$2:$E$211),$K12),"-")</f>
        <v>8</v>
      </c>
      <c r="M12" s="13" t="str">
        <f t="array" ref="M12">IFERROR(SMALL(IF($F$2:$F$211&amp;$G$2:$G$211=M$6&amp;"-",$E$2:$E$211),$K12),"-")</f>
        <v>-</v>
      </c>
      <c r="N12" s="13">
        <f t="array" ref="N12">IFERROR(SMALL(IF($F$2:$F$211&amp;$G$2:$G$211=N$6&amp;"-",$E$2:$E$211),$K12),"-")</f>
        <v>75</v>
      </c>
      <c r="O12" s="13" t="str">
        <f t="array" ref="O12">IFERROR(SMALL(IF($F$2:$F$211&amp;$G$2:$G$211=O$6&amp;"-",$E$2:$E$211),$K12),"-")</f>
        <v>-</v>
      </c>
      <c r="P12" s="13">
        <f t="array" ref="P12">IFERROR(SMALL(IF($F$2:$F$211&amp;$G$2:$G$211=P$6&amp;"-",$E$2:$E$211),$K12),"-")</f>
        <v>146</v>
      </c>
      <c r="Q12" s="13">
        <f t="array" ref="Q12">IFERROR(SMALL(IF($F$2:$F$211&amp;$G$2:$G$211=Q$6&amp;"-",$E$2:$E$211),$K12),"-")</f>
        <v>182</v>
      </c>
      <c r="U12" s="13" t="str">
        <f t="array" ref="U12">IFERROR(SMALL(IF($F$2:$F$211&amp;$J$2:$J$211=L$6&amp;"не работает",$E$2:$E$211),$K12),"")</f>
        <v/>
      </c>
      <c r="V12" s="13" t="str">
        <f t="array" ref="V12">IFERROR(SMALL(IF($F$2:$F$211&amp;$J$2:$J$211=M$6&amp;"не работает",$E$2:$E$211),$K12),"")</f>
        <v/>
      </c>
      <c r="W12" s="13" t="str">
        <f t="array" ref="W12">IFERROR(SMALL(IF($F$2:$F$211&amp;$J$2:$J$211=N$6&amp;"не работает",$E$2:$E$211),$K12),"")</f>
        <v/>
      </c>
      <c r="X12" s="13" t="str">
        <f t="array" ref="X12">IFERROR(SMALL(IF($F$2:$F$211&amp;$J$2:$J$211=O$6&amp;"не работает",$E$2:$E$211),$K12),"")</f>
        <v/>
      </c>
      <c r="Y12" s="13" t="str">
        <f t="array" ref="Y12">IFERROR(SMALL(IF($F$2:$F$211&amp;$J$2:$J$211=P$6&amp;"не работает",$E$2:$E$211),$K12),"")</f>
        <v/>
      </c>
      <c r="Z12" s="13" t="str">
        <f t="array" ref="Z12">IFERROR(SMALL(IF($F$2:$F$211&amp;$J$2:$J$211=Q$6&amp;"не работает",$E$2:$E$211),$K12),"")</f>
        <v/>
      </c>
    </row>
    <row r="13" spans="1:27" x14ac:dyDescent="0.2">
      <c r="A13" s="18">
        <f t="array" ref="A13">IFERROR(IF(ROW()-MATCH(A12,A$1:A12,)&lt;COUNT(INDEX('Ответы до 20.03.2020'!B:I,MATCH(A12,'Ответы до 20.03.2020'!A:A,),))/2,A12,INDEX('Ответы до 20.03.2020'!A:A,MATCH(A12,'Ответы до 20.03.2020'!A:A,)+1)),"-")</f>
        <v>43906.814418877315</v>
      </c>
      <c r="B13" s="13">
        <f t="array" ref="B13">IFERROR(INDEX('Ответы до 20.03.2020'!B:I,MATCH(A13,'Ответы до 20.03.2020'!A:A,),SMALL(IF(INDEX('Ответы до 20.03.2020'!B:I,MATCH(A13,'Ответы до 20.03.2020'!A:A,),)&lt;&gt;"",COLUMN('Ответы до 20.03.2020'!B:I)-1),(ROW()-MATCH(A13,A$1:A13,))*2+1)),"-")</f>
        <v>32</v>
      </c>
      <c r="C13" s="13">
        <f t="array" ref="C13">IFERROR(INDEX('Ответы до 20.03.2020'!B:I,MATCH(A13,'Ответы до 20.03.2020'!A:A,),SMALL(IF(INDEX('Ответы до 20.03.2020'!B:I,MATCH(A13,'Ответы до 20.03.2020'!A:A,),)&lt;&gt;"",COLUMN('Ответы до 20.03.2020'!B:I)-1),(ROW()-MATCH(A13,A$1:A13,))*2+2)),"-")</f>
        <v>53.323900000000002</v>
      </c>
      <c r="D13" s="16"/>
      <c r="E13" s="16">
        <v>12</v>
      </c>
      <c r="F13" s="16">
        <v>1</v>
      </c>
      <c r="G13" s="13" t="str">
        <f t="shared" si="0"/>
        <v>-</v>
      </c>
      <c r="H13" s="13">
        <f t="shared" si="1"/>
        <v>0</v>
      </c>
      <c r="I13" s="1" t="str">
        <f t="array" ref="I13">IFERROR(INDEX($C$2:$C$500,SMALL(IF($B$2:$B$500=$E13,ROW($C$2:$C$500)-ROW($G$1)),H13)),"")</f>
        <v/>
      </c>
      <c r="J13" s="1" t="str">
        <f t="shared" si="2"/>
        <v>-</v>
      </c>
      <c r="K13" s="27">
        <v>5</v>
      </c>
      <c r="L13" s="13">
        <f t="array" ref="L13">IFERROR(SMALL(IF($F$2:$F$211&amp;$G$2:$G$211=L$6&amp;"-",$E$2:$E$211),$K13),"-")</f>
        <v>9</v>
      </c>
      <c r="M13" s="13" t="str">
        <f t="array" ref="M13">IFERROR(SMALL(IF($F$2:$F$211&amp;$G$2:$G$211=M$6&amp;"-",$E$2:$E$211),$K13),"-")</f>
        <v>-</v>
      </c>
      <c r="N13" s="13">
        <f t="array" ref="N13">IFERROR(SMALL(IF($F$2:$F$211&amp;$G$2:$G$211=N$6&amp;"-",$E$2:$E$211),$K13),"-")</f>
        <v>76</v>
      </c>
      <c r="O13" s="13" t="str">
        <f t="array" ref="O13">IFERROR(SMALL(IF($F$2:$F$211&amp;$G$2:$G$211=O$6&amp;"-",$E$2:$E$211),$K13),"-")</f>
        <v>-</v>
      </c>
      <c r="P13" s="13">
        <f t="array" ref="P13">IFERROR(SMALL(IF($F$2:$F$211&amp;$G$2:$G$211=P$6&amp;"-",$E$2:$E$211),$K13),"-")</f>
        <v>157</v>
      </c>
      <c r="Q13" s="13">
        <f t="array" ref="Q13">IFERROR(SMALL(IF($F$2:$F$211&amp;$G$2:$G$211=Q$6&amp;"-",$E$2:$E$211),$K13),"-")</f>
        <v>186</v>
      </c>
      <c r="U13" s="29" t="str">
        <f t="array" ref="U13">IFERROR(SMALL(IF($F$2:$F$211&amp;$J$2:$J$211=L$6&amp;"не работает",$E$2:$E$211),$K13),"")</f>
        <v/>
      </c>
      <c r="V13" s="29" t="str">
        <f t="array" ref="V13">IFERROR(SMALL(IF($F$2:$F$211&amp;$J$2:$J$211=M$6&amp;"не работает",$E$2:$E$211),$K13),"")</f>
        <v/>
      </c>
      <c r="W13" s="29" t="str">
        <f t="array" ref="W13">IFERROR(SMALL(IF($F$2:$F$211&amp;$J$2:$J$211=N$6&amp;"не работает",$E$2:$E$211),$K13),"")</f>
        <v/>
      </c>
      <c r="X13" s="29" t="str">
        <f t="array" ref="X13">IFERROR(SMALL(IF($F$2:$F$211&amp;$J$2:$J$211=O$6&amp;"не работает",$E$2:$E$211),$K13),"")</f>
        <v/>
      </c>
      <c r="Y13" s="29" t="str">
        <f t="array" ref="Y13">IFERROR(SMALL(IF($F$2:$F$211&amp;$J$2:$J$211=P$6&amp;"не работает",$E$2:$E$211),$K13),"")</f>
        <v/>
      </c>
      <c r="Z13" s="29" t="str">
        <f t="array" ref="Z13">IFERROR(SMALL(IF($F$2:$F$211&amp;$J$2:$J$211=Q$6&amp;"не работает",$E$2:$E$211),$K13),"")</f>
        <v/>
      </c>
    </row>
    <row r="14" spans="1:27" x14ac:dyDescent="0.2">
      <c r="A14" s="18">
        <f t="array" ref="A14">IFERROR(IF(ROW()-MATCH(A13,A$1:A13,)&lt;COUNT(INDEX('Ответы до 20.03.2020'!B:I,MATCH(A13,'Ответы до 20.03.2020'!A:A,),))/2,A13,INDEX('Ответы до 20.03.2020'!A:A,MATCH(A13,'Ответы до 20.03.2020'!A:A,)+1)),"-")</f>
        <v>43906.817633773149</v>
      </c>
      <c r="B14" s="13">
        <f t="array" ref="B14">IFERROR(INDEX('Ответы до 20.03.2020'!B:I,MATCH(A14,'Ответы до 20.03.2020'!A:A,),SMALL(IF(INDEX('Ответы до 20.03.2020'!B:I,MATCH(A14,'Ответы до 20.03.2020'!A:A,),)&lt;&gt;"",COLUMN('Ответы до 20.03.2020'!B:I)-1),(ROW()-MATCH(A14,A$1:A14,))*2+1)),"-")</f>
        <v>155</v>
      </c>
      <c r="C14" s="13" t="str">
        <f t="array" ref="C14">IFERROR(INDEX('Ответы до 20.03.2020'!B:I,MATCH(A14,'Ответы до 20.03.2020'!A:A,),SMALL(IF(INDEX('Ответы до 20.03.2020'!B:I,MATCH(A14,'Ответы до 20.03.2020'!A:A,),)&lt;&gt;"",COLUMN('Ответы до 20.03.2020'!B:I)-1),(ROW()-MATCH(A14,A$1:A14,))*2+2)),"-")</f>
        <v>12.5970</v>
      </c>
      <c r="D14" s="16"/>
      <c r="E14" s="16">
        <v>13</v>
      </c>
      <c r="F14" s="16">
        <v>1</v>
      </c>
      <c r="G14" s="13" t="str">
        <f t="shared" si="0"/>
        <v>-</v>
      </c>
      <c r="H14" s="13">
        <f t="shared" si="1"/>
        <v>0</v>
      </c>
      <c r="I14" s="1" t="str">
        <f t="array" ref="I14">IFERROR(INDEX($C$2:$C$500,SMALL(IF($B$2:$B$500=$E14,ROW($C$2:$C$500)-ROW($G$1)),H14)),"")</f>
        <v/>
      </c>
      <c r="J14" s="1" t="str">
        <f t="shared" si="2"/>
        <v>-</v>
      </c>
      <c r="K14" s="27">
        <v>6</v>
      </c>
      <c r="L14" s="13">
        <f t="array" ref="L14">IFERROR(SMALL(IF($F$2:$F$211&amp;$G$2:$G$211=L$6&amp;"-",$E$2:$E$211),$K14),"-")</f>
        <v>10</v>
      </c>
      <c r="M14" s="13" t="str">
        <f t="array" ref="M14">IFERROR(SMALL(IF($F$2:$F$211&amp;$G$2:$G$211=M$6&amp;"-",$E$2:$E$211),$K14),"-")</f>
        <v>-</v>
      </c>
      <c r="N14" s="13">
        <f t="array" ref="N14">IFERROR(SMALL(IF($F$2:$F$211&amp;$G$2:$G$211=N$6&amp;"-",$E$2:$E$211),$K14),"-")</f>
        <v>77</v>
      </c>
      <c r="O14" s="13" t="str">
        <f t="array" ref="O14">IFERROR(SMALL(IF($F$2:$F$211&amp;$G$2:$G$211=O$6&amp;"-",$E$2:$E$211),$K14),"-")</f>
        <v>-</v>
      </c>
      <c r="P14" s="13">
        <f t="array" ref="P14">IFERROR(SMALL(IF($F$2:$F$211&amp;$G$2:$G$211=P$6&amp;"-",$E$2:$E$211),$K14),"-")</f>
        <v>158</v>
      </c>
      <c r="Q14" s="13">
        <f t="array" ref="Q14">IFERROR(SMALL(IF($F$2:$F$211&amp;$G$2:$G$211=Q$6&amp;"-",$E$2:$E$211),$K14),"-")</f>
        <v>187</v>
      </c>
    </row>
    <row r="15" spans="1:27" x14ac:dyDescent="0.2">
      <c r="A15" s="18">
        <f t="array" ref="A15">IFERROR(IF(ROW()-MATCH(A14,A$1:A14,)&lt;COUNT(INDEX('Ответы до 20.03.2020'!B:I,MATCH(A14,'Ответы до 20.03.2020'!A:A,),))/2,A14,INDEX('Ответы до 20.03.2020'!A:A,MATCH(A14,'Ответы до 20.03.2020'!A:A,)+1)),"-")</f>
        <v>43906.817633773149</v>
      </c>
      <c r="B15" s="13">
        <f t="array" ref="B15">IFERROR(INDEX('Ответы до 20.03.2020'!B:I,MATCH(A15,'Ответы до 20.03.2020'!A:A,),SMALL(IF(INDEX('Ответы до 20.03.2020'!B:I,MATCH(A15,'Ответы до 20.03.2020'!A:A,),)&lt;&gt;"",COLUMN('Ответы до 20.03.2020'!B:I)-1),(ROW()-MATCH(A15,A$1:A15,))*2+1)),"-")</f>
        <v>156</v>
      </c>
      <c r="C15" s="13" t="str">
        <f t="array" ref="C15">IFERROR(INDEX('Ответы до 20.03.2020'!B:I,MATCH(A15,'Ответы до 20.03.2020'!A:A,),SMALL(IF(INDEX('Ответы до 20.03.2020'!B:I,MATCH(A15,'Ответы до 20.03.2020'!A:A,),)&lt;&gt;"",COLUMN('Ответы до 20.03.2020'!B:I)-1),(ROW()-MATCH(A15,A$1:A15,))*2+2)),"-")</f>
        <v>11.5717</v>
      </c>
      <c r="D15" s="16"/>
      <c r="E15" s="16">
        <v>14</v>
      </c>
      <c r="F15" s="16">
        <v>1</v>
      </c>
      <c r="G15" s="13" t="str">
        <f t="shared" si="0"/>
        <v>-</v>
      </c>
      <c r="H15" s="13">
        <f t="shared" si="1"/>
        <v>0</v>
      </c>
      <c r="I15" s="1" t="str">
        <f t="array" ref="I15">IFERROR(INDEX($C$2:$C$500,SMALL(IF($B$2:$B$500=$E15,ROW($C$2:$C$500)-ROW($G$1)),H15)),"")</f>
        <v/>
      </c>
      <c r="J15" s="1" t="str">
        <f t="shared" si="2"/>
        <v>-</v>
      </c>
      <c r="K15" s="27">
        <v>7</v>
      </c>
      <c r="L15" s="13">
        <f t="array" ref="L15">IFERROR(SMALL(IF($F$2:$F$211&amp;$G$2:$G$211=L$6&amp;"-",$E$2:$E$211),$K15),"-")</f>
        <v>11</v>
      </c>
      <c r="M15" s="13" t="str">
        <f t="array" ref="M15">IFERROR(SMALL(IF($F$2:$F$211&amp;$G$2:$G$211=M$6&amp;"-",$E$2:$E$211),$K15),"-")</f>
        <v>-</v>
      </c>
      <c r="N15" s="13">
        <f t="array" ref="N15">IFERROR(SMALL(IF($F$2:$F$211&amp;$G$2:$G$211=N$6&amp;"-",$E$2:$E$211),$K15),"-")</f>
        <v>78</v>
      </c>
      <c r="O15" s="13" t="str">
        <f t="array" ref="O15">IFERROR(SMALL(IF($F$2:$F$211&amp;$G$2:$G$211=O$6&amp;"-",$E$2:$E$211),$K15),"-")</f>
        <v>-</v>
      </c>
      <c r="P15" s="13">
        <f t="array" ref="P15">IFERROR(SMALL(IF($F$2:$F$211&amp;$G$2:$G$211=P$6&amp;"-",$E$2:$E$211),$K15),"-")</f>
        <v>167</v>
      </c>
      <c r="Q15" s="13">
        <f t="array" ref="Q15">IFERROR(SMALL(IF($F$2:$F$211&amp;$G$2:$G$211=Q$6&amp;"-",$E$2:$E$211),$K15),"-")</f>
        <v>188</v>
      </c>
    </row>
    <row r="16" spans="1:27" x14ac:dyDescent="0.2">
      <c r="A16" s="18">
        <f t="array" ref="A16">IFERROR(IF(ROW()-MATCH(A15,A$1:A15,)&lt;COUNT(INDEX('Ответы до 20.03.2020'!B:I,MATCH(A15,'Ответы до 20.03.2020'!A:A,),))/2,A15,INDEX('Ответы до 20.03.2020'!A:A,MATCH(A15,'Ответы до 20.03.2020'!A:A,)+1)),"-")</f>
        <v>43906.82296049768</v>
      </c>
      <c r="B16" s="13">
        <f t="array" ref="B16">IFERROR(INDEX('Ответы до 20.03.2020'!B:I,MATCH(A16,'Ответы до 20.03.2020'!A:A,),SMALL(IF(INDEX('Ответы до 20.03.2020'!B:I,MATCH(A16,'Ответы до 20.03.2020'!A:A,),)&lt;&gt;"",COLUMN('Ответы до 20.03.2020'!B:I)-1),(ROW()-MATCH(A16,A$1:A16,))*2+1)),"-")</f>
        <v>175</v>
      </c>
      <c r="C16" s="13">
        <f t="array" ref="C16">IFERROR(INDEX('Ответы до 20.03.2020'!B:I,MATCH(A16,'Ответы до 20.03.2020'!A:A,),SMALL(IF(INDEX('Ответы до 20.03.2020'!B:I,MATCH(A16,'Ответы до 20.03.2020'!A:A,),)&lt;&gt;"",COLUMN('Ответы до 20.03.2020'!B:I)-1),(ROW()-MATCH(A16,A$1:A16,))*2+2)),"-")</f>
        <v>37.135899999999999</v>
      </c>
      <c r="D16" s="16"/>
      <c r="E16" s="16">
        <v>15</v>
      </c>
      <c r="F16" s="16">
        <v>1</v>
      </c>
      <c r="G16" s="13" t="str">
        <f t="shared" si="0"/>
        <v>-</v>
      </c>
      <c r="H16" s="13">
        <f t="shared" si="1"/>
        <v>0</v>
      </c>
      <c r="I16" s="1" t="str">
        <f t="array" ref="I16">IFERROR(INDEX($C$2:$C$500,SMALL(IF($B$2:$B$500=$E16,ROW($C$2:$C$500)-ROW($G$1)),H16)),"")</f>
        <v/>
      </c>
      <c r="J16" s="1" t="str">
        <f t="shared" si="2"/>
        <v>-</v>
      </c>
      <c r="K16" s="27">
        <v>8</v>
      </c>
      <c r="L16" s="13">
        <f t="array" ref="L16">IFERROR(SMALL(IF($F$2:$F$211&amp;$G$2:$G$211=L$6&amp;"-",$E$2:$E$211),$K16),"-")</f>
        <v>12</v>
      </c>
      <c r="M16" s="13" t="str">
        <f t="array" ref="M16">IFERROR(SMALL(IF($F$2:$F$211&amp;$G$2:$G$211=M$6&amp;"-",$E$2:$E$211),$K16),"-")</f>
        <v>-</v>
      </c>
      <c r="N16" s="13">
        <f t="array" ref="N16">IFERROR(SMALL(IF($F$2:$F$211&amp;$G$2:$G$211=N$6&amp;"-",$E$2:$E$211),$K16),"-")</f>
        <v>79</v>
      </c>
      <c r="O16" s="13" t="str">
        <f t="array" ref="O16">IFERROR(SMALL(IF($F$2:$F$211&amp;$G$2:$G$211=O$6&amp;"-",$E$2:$E$211),$K16),"-")</f>
        <v>-</v>
      </c>
      <c r="P16" s="13">
        <f t="array" ref="P16">IFERROR(SMALL(IF($F$2:$F$211&amp;$G$2:$G$211=P$6&amp;"-",$E$2:$E$211),$K16),"-")</f>
        <v>168</v>
      </c>
      <c r="Q16" s="13">
        <f t="array" ref="Q16">IFERROR(SMALL(IF($F$2:$F$211&amp;$G$2:$G$211=Q$6&amp;"-",$E$2:$E$211),$K16),"-")</f>
        <v>189</v>
      </c>
    </row>
    <row r="17" spans="1:17" x14ac:dyDescent="0.2">
      <c r="A17" s="18">
        <f t="array" ref="A17">IFERROR(IF(ROW()-MATCH(A16,A$1:A16,)&lt;COUNT(INDEX('Ответы до 20.03.2020'!B:I,MATCH(A16,'Ответы до 20.03.2020'!A:A,),))/2,A16,INDEX('Ответы до 20.03.2020'!A:A,MATCH(A16,'Ответы до 20.03.2020'!A:A,)+1)),"-")</f>
        <v>43906.82296049768</v>
      </c>
      <c r="B17" s="13">
        <f t="array" ref="B17">IFERROR(INDEX('Ответы до 20.03.2020'!B:I,MATCH(A17,'Ответы до 20.03.2020'!A:A,),SMALL(IF(INDEX('Ответы до 20.03.2020'!B:I,MATCH(A17,'Ответы до 20.03.2020'!A:A,),)&lt;&gt;"",COLUMN('Ответы до 20.03.2020'!B:I)-1),(ROW()-MATCH(A17,A$1:A17,))*2+1)),"-")</f>
        <v>176</v>
      </c>
      <c r="C17" s="13">
        <f t="array" ref="C17">IFERROR(INDEX('Ответы до 20.03.2020'!B:I,MATCH(A17,'Ответы до 20.03.2020'!A:A,),SMALL(IF(INDEX('Ответы до 20.03.2020'!B:I,MATCH(A17,'Ответы до 20.03.2020'!A:A,),)&lt;&gt;"",COLUMN('Ответы до 20.03.2020'!B:I)-1),(ROW()-MATCH(A17,A$1:A17,))*2+2)),"-")</f>
        <v>22.4421</v>
      </c>
      <c r="D17" s="16"/>
      <c r="E17" s="16">
        <v>16</v>
      </c>
      <c r="F17" s="16">
        <v>1</v>
      </c>
      <c r="G17" s="13" t="str">
        <f t="shared" si="0"/>
        <v>+</v>
      </c>
      <c r="H17" s="13">
        <f t="shared" si="1"/>
        <v>1</v>
      </c>
      <c r="I17" s="1" t="str">
        <f t="array" ref="I17">IFERROR(INDEX($C$2:$C$500,SMALL(IF($B$2:$B$500=$E17,ROW($C$2:$C$500)-ROW($G$1)),H17)),"")</f>
        <v>35.7085</v>
      </c>
      <c r="J17" s="1" t="str">
        <f t="shared" si="2"/>
        <v>-</v>
      </c>
      <c r="K17" s="27">
        <v>9</v>
      </c>
      <c r="L17" s="13">
        <f t="array" ref="L17">IFERROR(SMALL(IF($F$2:$F$211&amp;$G$2:$G$211=L$6&amp;"-",$E$2:$E$211),$K17),"-")</f>
        <v>13</v>
      </c>
      <c r="M17" s="13" t="str">
        <f t="array" ref="M17">IFERROR(SMALL(IF($F$2:$F$211&amp;$G$2:$G$211=M$6&amp;"-",$E$2:$E$211),$K17),"-")</f>
        <v>-</v>
      </c>
      <c r="N17" s="13">
        <f t="array" ref="N17">IFERROR(SMALL(IF($F$2:$F$211&amp;$G$2:$G$211=N$6&amp;"-",$E$2:$E$211),$K17),"-")</f>
        <v>80</v>
      </c>
      <c r="O17" s="13" t="str">
        <f t="array" ref="O17">IFERROR(SMALL(IF($F$2:$F$211&amp;$G$2:$G$211=O$6&amp;"-",$E$2:$E$211),$K17),"-")</f>
        <v>-</v>
      </c>
      <c r="P17" s="13">
        <f t="array" ref="P17">IFERROR(SMALL(IF($F$2:$F$211&amp;$G$2:$G$211=P$6&amp;"-",$E$2:$E$211),$K17),"-")</f>
        <v>169</v>
      </c>
      <c r="Q17" s="13">
        <f t="array" ref="Q17">IFERROR(SMALL(IF($F$2:$F$211&amp;$G$2:$G$211=Q$6&amp;"-",$E$2:$E$211),$K17),"-")</f>
        <v>190</v>
      </c>
    </row>
    <row r="18" spans="1:17" x14ac:dyDescent="0.2">
      <c r="A18" s="18">
        <f t="array" ref="A18">IFERROR(IF(ROW()-MATCH(A17,A$1:A17,)&lt;COUNT(INDEX('Ответы до 20.03.2020'!B:I,MATCH(A17,'Ответы до 20.03.2020'!A:A,),))/2,A17,INDEX('Ответы до 20.03.2020'!A:A,MATCH(A17,'Ответы до 20.03.2020'!A:A,)+1)),"-")</f>
        <v>43906.82296049768</v>
      </c>
      <c r="B18" s="13">
        <f t="array" ref="B18">IFERROR(INDEX('Ответы до 20.03.2020'!B:I,MATCH(A18,'Ответы до 20.03.2020'!A:A,),SMALL(IF(INDEX('Ответы до 20.03.2020'!B:I,MATCH(A18,'Ответы до 20.03.2020'!A:A,),)&lt;&gt;"",COLUMN('Ответы до 20.03.2020'!B:I)-1),(ROW()-MATCH(A18,A$1:A18,))*2+1)),"-")</f>
        <v>177</v>
      </c>
      <c r="C18" s="13">
        <f t="array" ref="C18">IFERROR(INDEX('Ответы до 20.03.2020'!B:I,MATCH(A18,'Ответы до 20.03.2020'!A:A,),SMALL(IF(INDEX('Ответы до 20.03.2020'!B:I,MATCH(A18,'Ответы до 20.03.2020'!A:A,),)&lt;&gt;"",COLUMN('Ответы до 20.03.2020'!B:I)-1),(ROW()-MATCH(A18,A$1:A18,))*2+2)),"-")</f>
        <v>16.364699999999999</v>
      </c>
      <c r="D18" s="16"/>
      <c r="E18" s="16">
        <v>17</v>
      </c>
      <c r="F18" s="16">
        <v>1</v>
      </c>
      <c r="G18" s="13" t="str">
        <f t="shared" si="0"/>
        <v>+</v>
      </c>
      <c r="H18" s="13">
        <f t="shared" si="1"/>
        <v>1</v>
      </c>
      <c r="I18" s="1" t="str">
        <f t="array" ref="I18">IFERROR(INDEX($C$2:$C$500,SMALL(IF($B$2:$B$500=$E18,ROW($C$2:$C$500)-ROW($G$1)),H18)),"")</f>
        <v>12.5756</v>
      </c>
      <c r="J18" s="1" t="str">
        <f t="shared" si="2"/>
        <v>-</v>
      </c>
      <c r="K18" s="27">
        <v>10</v>
      </c>
      <c r="L18" s="13">
        <f t="array" ref="L18">IFERROR(SMALL(IF($F$2:$F$211&amp;$G$2:$G$211=L$6&amp;"-",$E$2:$E$211),$K18),"-")</f>
        <v>14</v>
      </c>
      <c r="M18" s="13" t="str">
        <f t="array" ref="M18">IFERROR(SMALL(IF($F$2:$F$211&amp;$G$2:$G$211=M$6&amp;"-",$E$2:$E$211),$K18),"-")</f>
        <v>-</v>
      </c>
      <c r="N18" s="13">
        <f t="array" ref="N18">IFERROR(SMALL(IF($F$2:$F$211&amp;$G$2:$G$211=N$6&amp;"-",$E$2:$E$211),$K18),"-")</f>
        <v>81</v>
      </c>
      <c r="O18" s="13" t="str">
        <f t="array" ref="O18">IFERROR(SMALL(IF($F$2:$F$211&amp;$G$2:$G$211=O$6&amp;"-",$E$2:$E$211),$K18),"-")</f>
        <v>-</v>
      </c>
      <c r="P18" s="13">
        <f t="array" ref="P18">IFERROR(SMALL(IF($F$2:$F$211&amp;$G$2:$G$211=P$6&amp;"-",$E$2:$E$211),$K18),"-")</f>
        <v>170</v>
      </c>
      <c r="Q18" s="13">
        <f t="array" ref="Q18">IFERROR(SMALL(IF($F$2:$F$211&amp;$G$2:$G$211=Q$6&amp;"-",$E$2:$E$211),$K18),"-")</f>
        <v>199</v>
      </c>
    </row>
    <row r="19" spans="1:17" x14ac:dyDescent="0.2">
      <c r="A19" s="18">
        <f t="array" ref="A19">IFERROR(IF(ROW()-MATCH(A18,A$1:A18,)&lt;COUNT(INDEX('Ответы до 20.03.2020'!B:I,MATCH(A18,'Ответы до 20.03.2020'!A:A,),))/2,A18,INDEX('Ответы до 20.03.2020'!A:A,MATCH(A18,'Ответы до 20.03.2020'!A:A,)+1)),"-")</f>
        <v>43906.82296049768</v>
      </c>
      <c r="B19" s="13">
        <f t="array" ref="B19">IFERROR(INDEX('Ответы до 20.03.2020'!B:I,MATCH(A19,'Ответы до 20.03.2020'!A:A,),SMALL(IF(INDEX('Ответы до 20.03.2020'!B:I,MATCH(A19,'Ответы до 20.03.2020'!A:A,),)&lt;&gt;"",COLUMN('Ответы до 20.03.2020'!B:I)-1),(ROW()-MATCH(A19,A$1:A19,))*2+1)),"-")</f>
        <v>178</v>
      </c>
      <c r="C19" s="13">
        <f t="array" ref="C19">IFERROR(INDEX('Ответы до 20.03.2020'!B:I,MATCH(A19,'Ответы до 20.03.2020'!A:A,),SMALL(IF(INDEX('Ответы до 20.03.2020'!B:I,MATCH(A19,'Ответы до 20.03.2020'!A:A,),)&lt;&gt;"",COLUMN('Ответы до 20.03.2020'!B:I)-1),(ROW()-MATCH(A19,A$1:A19,))*2+2)),"-")</f>
        <v>25.275600000000001</v>
      </c>
      <c r="D19" s="16"/>
      <c r="E19" s="16">
        <v>18</v>
      </c>
      <c r="F19" s="16">
        <v>1</v>
      </c>
      <c r="G19" s="13" t="str">
        <f t="shared" si="0"/>
        <v>-</v>
      </c>
      <c r="H19" s="13">
        <f t="shared" si="1"/>
        <v>0</v>
      </c>
      <c r="I19" s="1" t="str">
        <f t="array" ref="I19">IFERROR(INDEX($C$2:$C$500,SMALL(IF($B$2:$B$500=$E19,ROW($C$2:$C$500)-ROW($G$1)),H19)),"")</f>
        <v/>
      </c>
      <c r="J19" s="1" t="str">
        <f t="shared" si="2"/>
        <v>-</v>
      </c>
      <c r="K19" s="27">
        <v>11</v>
      </c>
      <c r="L19" s="13">
        <f t="array" ref="L19">IFERROR(SMALL(IF($F$2:$F$211&amp;$G$2:$G$211=L$6&amp;"-",$E$2:$E$211),$K19),"-")</f>
        <v>15</v>
      </c>
      <c r="M19" s="13" t="str">
        <f t="array" ref="M19">IFERROR(SMALL(IF($F$2:$F$211&amp;$G$2:$G$211=M$6&amp;"-",$E$2:$E$211),$K19),"-")</f>
        <v>-</v>
      </c>
      <c r="N19" s="13">
        <f t="array" ref="N19">IFERROR(SMALL(IF($F$2:$F$211&amp;$G$2:$G$211=N$6&amp;"-",$E$2:$E$211),$K19),"-")</f>
        <v>82</v>
      </c>
      <c r="O19" s="13" t="str">
        <f t="array" ref="O19">IFERROR(SMALL(IF($F$2:$F$211&amp;$G$2:$G$211=O$6&amp;"-",$E$2:$E$211),$K19),"-")</f>
        <v>-</v>
      </c>
      <c r="P19" s="13" t="str">
        <f t="array" ref="P19">IFERROR(SMALL(IF($F$2:$F$211&amp;$G$2:$G$211=P$6&amp;"-",$E$2:$E$211),$K19),"-")</f>
        <v>-</v>
      </c>
      <c r="Q19" s="13">
        <f t="array" ref="Q19">IFERROR(SMALL(IF($F$2:$F$211&amp;$G$2:$G$211=Q$6&amp;"-",$E$2:$E$211),$K19),"-")</f>
        <v>200</v>
      </c>
    </row>
    <row r="20" spans="1:17" x14ac:dyDescent="0.2">
      <c r="A20" s="18">
        <f t="array" ref="A20">IFERROR(IF(ROW()-MATCH(A19,A$1:A19,)&lt;COUNT(INDEX('Ответы до 20.03.2020'!B:I,MATCH(A19,'Ответы до 20.03.2020'!A:A,),))/2,A19,INDEX('Ответы до 20.03.2020'!A:A,MATCH(A19,'Ответы до 20.03.2020'!A:A,)+1)),"-")</f>
        <v>43906.827803182867</v>
      </c>
      <c r="B20" s="13">
        <f t="array" ref="B20">IFERROR(INDEX('Ответы до 20.03.2020'!B:I,MATCH(A20,'Ответы до 20.03.2020'!A:A,),SMALL(IF(INDEX('Ответы до 20.03.2020'!B:I,MATCH(A20,'Ответы до 20.03.2020'!A:A,),)&lt;&gt;"",COLUMN('Ответы до 20.03.2020'!B:I)-1),(ROW()-MATCH(A20,A$1:A20,))*2+1)),"-")</f>
        <v>35</v>
      </c>
      <c r="C20" s="13">
        <f t="array" ref="C20">IFERROR(INDEX('Ответы до 20.03.2020'!B:I,MATCH(A20,'Ответы до 20.03.2020'!A:A,),SMALL(IF(INDEX('Ответы до 20.03.2020'!B:I,MATCH(A20,'Ответы до 20.03.2020'!A:A,),)&lt;&gt;"",COLUMN('Ответы до 20.03.2020'!B:I)-1),(ROW()-MATCH(A20,A$1:A20,))*2+2)),"-")</f>
        <v>41.307600000000001</v>
      </c>
      <c r="D20" s="16"/>
      <c r="E20" s="16">
        <v>19</v>
      </c>
      <c r="F20" s="16">
        <v>1</v>
      </c>
      <c r="G20" s="13" t="str">
        <f t="shared" si="0"/>
        <v>-</v>
      </c>
      <c r="H20" s="13">
        <f t="shared" si="1"/>
        <v>0</v>
      </c>
      <c r="I20" s="1" t="str">
        <f t="array" ref="I20">IFERROR(INDEX($C$2:$C$500,SMALL(IF($B$2:$B$500=$E20,ROW($C$2:$C$500)-ROW($G$1)),H20)),"")</f>
        <v/>
      </c>
      <c r="J20" s="1" t="str">
        <f t="shared" si="2"/>
        <v>-</v>
      </c>
      <c r="K20" s="27">
        <v>12</v>
      </c>
      <c r="L20" s="13">
        <f t="array" ref="L20">IFERROR(SMALL(IF($F$2:$F$211&amp;$G$2:$G$211=L$6&amp;"-",$E$2:$E$211),$K20),"-")</f>
        <v>18</v>
      </c>
      <c r="M20" s="13" t="str">
        <f t="array" ref="M20">IFERROR(SMALL(IF($F$2:$F$211&amp;$G$2:$G$211=M$6&amp;"-",$E$2:$E$211),$K20),"-")</f>
        <v>-</v>
      </c>
      <c r="N20" s="13">
        <f t="array" ref="N20">IFERROR(SMALL(IF($F$2:$F$211&amp;$G$2:$G$211=N$6&amp;"-",$E$2:$E$211),$K20),"-")</f>
        <v>83</v>
      </c>
      <c r="O20" s="13" t="str">
        <f t="array" ref="O20">IFERROR(SMALL(IF($F$2:$F$211&amp;$G$2:$G$211=O$6&amp;"-",$E$2:$E$211),$K20),"-")</f>
        <v>-</v>
      </c>
      <c r="P20" s="13" t="str">
        <f t="array" ref="P20">IFERROR(SMALL(IF($F$2:$F$211&amp;$G$2:$G$211=P$6&amp;"-",$E$2:$E$211),$K20),"-")</f>
        <v>-</v>
      </c>
      <c r="Q20" s="13">
        <f t="array" ref="Q20">IFERROR(SMALL(IF($F$2:$F$211&amp;$G$2:$G$211=Q$6&amp;"-",$E$2:$E$211),$K20),"-")</f>
        <v>201</v>
      </c>
    </row>
    <row r="21" spans="1:17" x14ac:dyDescent="0.2">
      <c r="A21" s="18">
        <f t="array" ref="A21">IFERROR(IF(ROW()-MATCH(A20,A$1:A20,)&lt;COUNT(INDEX('Ответы до 20.03.2020'!B:I,MATCH(A20,'Ответы до 20.03.2020'!A:A,),))/2,A20,INDEX('Ответы до 20.03.2020'!A:A,MATCH(A20,'Ответы до 20.03.2020'!A:A,)+1)),"-")</f>
        <v>43906.844408900462</v>
      </c>
      <c r="B21" s="13">
        <f t="array" ref="B21">IFERROR(INDEX('Ответы до 20.03.2020'!B:I,MATCH(A21,'Ответы до 20.03.2020'!A:A,),SMALL(IF(INDEX('Ответы до 20.03.2020'!B:I,MATCH(A21,'Ответы до 20.03.2020'!A:A,),)&lt;&gt;"",COLUMN('Ответы до 20.03.2020'!B:I)-1),(ROW()-MATCH(A21,A$1:A21,))*2+1)),"-")</f>
        <v>24</v>
      </c>
      <c r="C21" s="13" t="str">
        <f t="array" ref="C21">IFERROR(INDEX('Ответы до 20.03.2020'!B:I,MATCH(A21,'Ответы до 20.03.2020'!A:A,),SMALL(IF(INDEX('Ответы до 20.03.2020'!B:I,MATCH(A21,'Ответы до 20.03.2020'!A:A,),)&lt;&gt;"",COLUMN('Ответы до 20.03.2020'!B:I)-1),(ROW()-MATCH(A21,A$1:A21,))*2+2)),"-")</f>
        <v>31.0521</v>
      </c>
      <c r="D21" s="16"/>
      <c r="E21" s="16">
        <v>20</v>
      </c>
      <c r="F21" s="16">
        <v>1</v>
      </c>
      <c r="G21" s="13" t="str">
        <f t="shared" si="0"/>
        <v>-</v>
      </c>
      <c r="H21" s="13">
        <f t="shared" si="1"/>
        <v>0</v>
      </c>
      <c r="I21" s="1" t="str">
        <f t="array" ref="I21">IFERROR(INDEX($C$2:$C$500,SMALL(IF($B$2:$B$500=$E21,ROW($C$2:$C$500)-ROW($G$1)),H21)),"")</f>
        <v/>
      </c>
      <c r="J21" s="1" t="str">
        <f t="shared" si="2"/>
        <v>-</v>
      </c>
      <c r="K21" s="27">
        <v>13</v>
      </c>
      <c r="L21" s="13">
        <f t="array" ref="L21">IFERROR(SMALL(IF($F$2:$F$211&amp;$G$2:$G$211=L$6&amp;"-",$E$2:$E$211),$K21),"-")</f>
        <v>19</v>
      </c>
      <c r="M21" s="13" t="str">
        <f t="array" ref="M21">IFERROR(SMALL(IF($F$2:$F$211&amp;$G$2:$G$211=M$6&amp;"-",$E$2:$E$211),$K21),"-")</f>
        <v>-</v>
      </c>
      <c r="N21" s="13">
        <f t="array" ref="N21">IFERROR(SMALL(IF($F$2:$F$211&amp;$G$2:$G$211=N$6&amp;"-",$E$2:$E$211),$K21),"-")</f>
        <v>84</v>
      </c>
      <c r="O21" s="13" t="str">
        <f t="array" ref="O21">IFERROR(SMALL(IF($F$2:$F$211&amp;$G$2:$G$211=O$6&amp;"-",$E$2:$E$211),$K21),"-")</f>
        <v>-</v>
      </c>
      <c r="P21" s="13" t="str">
        <f t="array" ref="P21">IFERROR(SMALL(IF($F$2:$F$211&amp;$G$2:$G$211=P$6&amp;"-",$E$2:$E$211),$K21),"-")</f>
        <v>-</v>
      </c>
      <c r="Q21" s="13">
        <f t="array" ref="Q21">IFERROR(SMALL(IF($F$2:$F$211&amp;$G$2:$G$211=Q$6&amp;"-",$E$2:$E$211),$K21),"-")</f>
        <v>202</v>
      </c>
    </row>
    <row r="22" spans="1:17" x14ac:dyDescent="0.2">
      <c r="A22" s="18">
        <f t="array" ref="A22">IFERROR(IF(ROW()-MATCH(A21,A$1:A21,)&lt;COUNT(INDEX('Ответы до 20.03.2020'!B:I,MATCH(A21,'Ответы до 20.03.2020'!A:A,),))/2,A21,INDEX('Ответы до 20.03.2020'!A:A,MATCH(A21,'Ответы до 20.03.2020'!A:A,)+1)),"-")</f>
        <v>43906.844408900462</v>
      </c>
      <c r="B22" s="13">
        <f t="array" ref="B22">IFERROR(INDEX('Ответы до 20.03.2020'!B:I,MATCH(A22,'Ответы до 20.03.2020'!A:A,),SMALL(IF(INDEX('Ответы до 20.03.2020'!B:I,MATCH(A22,'Ответы до 20.03.2020'!A:A,),)&lt;&gt;"",COLUMN('Ответы до 20.03.2020'!B:I)-1),(ROW()-MATCH(A22,A$1:A22,))*2+1)),"-")</f>
        <v>25</v>
      </c>
      <c r="C22" s="13" t="str">
        <f t="array" ref="C22">IFERROR(INDEX('Ответы до 20.03.2020'!B:I,MATCH(A22,'Ответы до 20.03.2020'!A:A,),SMALL(IF(INDEX('Ответы до 20.03.2020'!B:I,MATCH(A22,'Ответы до 20.03.2020'!A:A,),)&lt;&gt;"",COLUMN('Ответы до 20.03.2020'!B:I)-1),(ROW()-MATCH(A22,A$1:A22,))*2+2)),"-")</f>
        <v>7.1169</v>
      </c>
      <c r="D22" s="16"/>
      <c r="E22" s="16">
        <v>21</v>
      </c>
      <c r="F22" s="16">
        <v>1</v>
      </c>
      <c r="G22" s="13" t="str">
        <f t="shared" si="0"/>
        <v>-</v>
      </c>
      <c r="H22" s="13">
        <f t="shared" si="1"/>
        <v>0</v>
      </c>
      <c r="I22" s="1" t="str">
        <f t="array" ref="I22">IFERROR(INDEX($C$2:$C$500,SMALL(IF($B$2:$B$500=$E22,ROW($C$2:$C$500)-ROW($G$1)),H22)),"")</f>
        <v/>
      </c>
      <c r="J22" s="1" t="str">
        <f t="shared" si="2"/>
        <v>-</v>
      </c>
      <c r="K22" s="27">
        <v>14</v>
      </c>
      <c r="L22" s="13">
        <f t="array" ref="L22">IFERROR(SMALL(IF($F$2:$F$211&amp;$G$2:$G$211=L$6&amp;"-",$E$2:$E$211),$K22),"-")</f>
        <v>20</v>
      </c>
      <c r="M22" s="13" t="str">
        <f t="array" ref="M22">IFERROR(SMALL(IF($F$2:$F$211&amp;$G$2:$G$211=M$6&amp;"-",$E$2:$E$211),$K22),"-")</f>
        <v>-</v>
      </c>
      <c r="N22" s="13">
        <f t="array" ref="N22">IFERROR(SMALL(IF($F$2:$F$211&amp;$G$2:$G$211=N$6&amp;"-",$E$2:$E$211),$K22),"-")</f>
        <v>85</v>
      </c>
      <c r="O22" s="13" t="str">
        <f t="array" ref="O22">IFERROR(SMALL(IF($F$2:$F$211&amp;$G$2:$G$211=O$6&amp;"-",$E$2:$E$211),$K22),"-")</f>
        <v>-</v>
      </c>
      <c r="P22" s="13" t="str">
        <f t="array" ref="P22">IFERROR(SMALL(IF($F$2:$F$211&amp;$G$2:$G$211=P$6&amp;"-",$E$2:$E$211),$K22),"-")</f>
        <v>-</v>
      </c>
      <c r="Q22" s="13">
        <f t="array" ref="Q22">IFERROR(SMALL(IF($F$2:$F$211&amp;$G$2:$G$211=Q$6&amp;"-",$E$2:$E$211),$K22),"-")</f>
        <v>203</v>
      </c>
    </row>
    <row r="23" spans="1:17" x14ac:dyDescent="0.2">
      <c r="A23" s="18">
        <f t="array" ref="A23">IFERROR(IF(ROW()-MATCH(A22,A$1:A22,)&lt;COUNT(INDEX('Ответы до 20.03.2020'!B:I,MATCH(A22,'Ответы до 20.03.2020'!A:A,),))/2,A22,INDEX('Ответы до 20.03.2020'!A:A,MATCH(A22,'Ответы до 20.03.2020'!A:A,)+1)),"-")</f>
        <v>43906.845119652775</v>
      </c>
      <c r="B23" s="13">
        <f t="array" ref="B23">IFERROR(INDEX('Ответы до 20.03.2020'!B:I,MATCH(A23,'Ответы до 20.03.2020'!A:A,),SMALL(IF(INDEX('Ответы до 20.03.2020'!B:I,MATCH(A23,'Ответы до 20.03.2020'!A:A,),)&lt;&gt;"",COLUMN('Ответы до 20.03.2020'!B:I)-1),(ROW()-MATCH(A23,A$1:A23,))*2+1)),"-")</f>
        <v>27</v>
      </c>
      <c r="C23" s="13" t="str">
        <f t="array" ref="C23">IFERROR(INDEX('Ответы до 20.03.2020'!B:I,MATCH(A23,'Ответы до 20.03.2020'!A:A,),SMALL(IF(INDEX('Ответы до 20.03.2020'!B:I,MATCH(A23,'Ответы до 20.03.2020'!A:A,),)&lt;&gt;"",COLUMN('Ответы до 20.03.2020'!B:I)-1),(ROW()-MATCH(A23,A$1:A23,))*2+2)),"-")</f>
        <v>19.1849</v>
      </c>
      <c r="D23" s="16"/>
      <c r="E23" s="16">
        <v>22</v>
      </c>
      <c r="F23" s="16">
        <v>1</v>
      </c>
      <c r="G23" s="13" t="str">
        <f t="shared" si="0"/>
        <v>-</v>
      </c>
      <c r="H23" s="13">
        <f t="shared" si="1"/>
        <v>0</v>
      </c>
      <c r="I23" s="1" t="str">
        <f t="array" ref="I23">IFERROR(INDEX($C$2:$C$500,SMALL(IF($B$2:$B$500=$E23,ROW($C$2:$C$500)-ROW($G$1)),H23)),"")</f>
        <v/>
      </c>
      <c r="J23" s="1" t="str">
        <f t="shared" si="2"/>
        <v>-</v>
      </c>
      <c r="K23" s="27">
        <v>15</v>
      </c>
      <c r="L23" s="13">
        <f t="array" ref="L23">IFERROR(SMALL(IF($F$2:$F$211&amp;$G$2:$G$211=L$6&amp;"-",$E$2:$E$211),$K23),"-")</f>
        <v>21</v>
      </c>
      <c r="M23" s="13" t="str">
        <f t="array" ref="M23">IFERROR(SMALL(IF($F$2:$F$211&amp;$G$2:$G$211=M$6&amp;"-",$E$2:$E$211),$K23),"-")</f>
        <v>-</v>
      </c>
      <c r="N23" s="13">
        <f t="array" ref="N23">IFERROR(SMALL(IF($F$2:$F$211&amp;$G$2:$G$211=N$6&amp;"-",$E$2:$E$211),$K23),"-")</f>
        <v>86</v>
      </c>
      <c r="O23" s="13" t="str">
        <f t="array" ref="O23">IFERROR(SMALL(IF($F$2:$F$211&amp;$G$2:$G$211=O$6&amp;"-",$E$2:$E$211),$K23),"-")</f>
        <v>-</v>
      </c>
      <c r="P23" s="13" t="str">
        <f t="array" ref="P23">IFERROR(SMALL(IF($F$2:$F$211&amp;$G$2:$G$211=P$6&amp;"-",$E$2:$E$211),$K23),"-")</f>
        <v>-</v>
      </c>
      <c r="Q23" s="13">
        <f t="array" ref="Q23">IFERROR(SMALL(IF($F$2:$F$211&amp;$G$2:$G$211=Q$6&amp;"-",$E$2:$E$211),$K23),"-")</f>
        <v>204</v>
      </c>
    </row>
    <row r="24" spans="1:17" x14ac:dyDescent="0.2">
      <c r="A24" s="18">
        <f t="array" ref="A24">IFERROR(IF(ROW()-MATCH(A23,A$1:A23,)&lt;COUNT(INDEX('Ответы до 20.03.2020'!B:I,MATCH(A23,'Ответы до 20.03.2020'!A:A,),))/2,A23,INDEX('Ответы до 20.03.2020'!A:A,MATCH(A23,'Ответы до 20.03.2020'!A:A,)+1)),"-")</f>
        <v>43906.8991475</v>
      </c>
      <c r="B24" s="13">
        <f t="array" ref="B24">IFERROR(INDEX('Ответы до 20.03.2020'!B:I,MATCH(A24,'Ответы до 20.03.2020'!A:A,),SMALL(IF(INDEX('Ответы до 20.03.2020'!B:I,MATCH(A24,'Ответы до 20.03.2020'!A:A,),)&lt;&gt;"",COLUMN('Ответы до 20.03.2020'!B:I)-1),(ROW()-MATCH(A24,A$1:A24,))*2+1)),"-")</f>
        <v>159</v>
      </c>
      <c r="C24" s="13" t="str">
        <f t="array" ref="C24">IFERROR(INDEX('Ответы до 20.03.2020'!B:I,MATCH(A24,'Ответы до 20.03.2020'!A:A,),SMALL(IF(INDEX('Ответы до 20.03.2020'!B:I,MATCH(A24,'Ответы до 20.03.2020'!A:A,),)&lt;&gt;"",COLUMN('Ответы до 20.03.2020'!B:I)-1),(ROW()-MATCH(A24,A$1:A24,))*2+2)),"-")</f>
        <v>18.7725</v>
      </c>
      <c r="D24" s="16"/>
      <c r="E24" s="16">
        <v>23</v>
      </c>
      <c r="F24" s="16">
        <v>1</v>
      </c>
      <c r="G24" s="13" t="str">
        <f t="shared" si="0"/>
        <v>-</v>
      </c>
      <c r="H24" s="13">
        <f t="shared" si="1"/>
        <v>0</v>
      </c>
      <c r="I24" s="1" t="str">
        <f t="array" ref="I24">IFERROR(INDEX($C$2:$C$500,SMALL(IF($B$2:$B$500=$E24,ROW($C$2:$C$500)-ROW($G$1)),H24)),"")</f>
        <v/>
      </c>
      <c r="J24" s="1" t="str">
        <f t="shared" si="2"/>
        <v>-</v>
      </c>
      <c r="K24" s="27">
        <v>16</v>
      </c>
      <c r="L24" s="13">
        <f t="array" ref="L24">IFERROR(SMALL(IF($F$2:$F$211&amp;$G$2:$G$211=L$6&amp;"-",$E$2:$E$211),$K24),"-")</f>
        <v>22</v>
      </c>
      <c r="M24" s="13" t="str">
        <f t="array" ref="M24">IFERROR(SMALL(IF($F$2:$F$211&amp;$G$2:$G$211=M$6&amp;"-",$E$2:$E$211),$K24),"-")</f>
        <v>-</v>
      </c>
      <c r="N24" s="13">
        <f t="array" ref="N24">IFERROR(SMALL(IF($F$2:$F$211&amp;$G$2:$G$211=N$6&amp;"-",$E$2:$E$211),$K24),"-")</f>
        <v>87</v>
      </c>
      <c r="O24" s="13" t="str">
        <f t="array" ref="O24">IFERROR(SMALL(IF($F$2:$F$211&amp;$G$2:$G$211=O$6&amp;"-",$E$2:$E$211),$K24),"-")</f>
        <v>-</v>
      </c>
      <c r="P24" s="13" t="str">
        <f t="array" ref="P24">IFERROR(SMALL(IF($F$2:$F$211&amp;$G$2:$G$211=P$6&amp;"-",$E$2:$E$211),$K24),"-")</f>
        <v>-</v>
      </c>
      <c r="Q24" s="13">
        <f t="array" ref="Q24">IFERROR(SMALL(IF($F$2:$F$211&amp;$G$2:$G$211=Q$6&amp;"-",$E$2:$E$211),$K24),"-")</f>
        <v>205</v>
      </c>
    </row>
    <row r="25" spans="1:17" x14ac:dyDescent="0.2">
      <c r="A25" s="18">
        <f t="array" ref="A25">IFERROR(IF(ROW()-MATCH(A24,A$1:A24,)&lt;COUNT(INDEX('Ответы до 20.03.2020'!B:I,MATCH(A24,'Ответы до 20.03.2020'!A:A,),))/2,A24,INDEX('Ответы до 20.03.2020'!A:A,MATCH(A24,'Ответы до 20.03.2020'!A:A,)+1)),"-")</f>
        <v>43906.899428171295</v>
      </c>
      <c r="B25" s="13">
        <f t="array" ref="B25">IFERROR(INDEX('Ответы до 20.03.2020'!B:I,MATCH(A25,'Ответы до 20.03.2020'!A:A,),SMALL(IF(INDEX('Ответы до 20.03.2020'!B:I,MATCH(A25,'Ответы до 20.03.2020'!A:A,),)&lt;&gt;"",COLUMN('Ответы до 20.03.2020'!B:I)-1),(ROW()-MATCH(A25,A$1:A25,))*2+1)),"-")</f>
        <v>207</v>
      </c>
      <c r="C25" s="13">
        <f t="array" ref="C25">IFERROR(INDEX('Ответы до 20.03.2020'!B:I,MATCH(A25,'Ответы до 20.03.2020'!A:A,),SMALL(IF(INDEX('Ответы до 20.03.2020'!B:I,MATCH(A25,'Ответы до 20.03.2020'!A:A,),)&lt;&gt;"",COLUMN('Ответы до 20.03.2020'!B:I)-1),(ROW()-MATCH(A25,A$1:A25,))*2+2)),"-")</f>
        <v>0</v>
      </c>
      <c r="D25" s="16"/>
      <c r="E25" s="16">
        <v>24</v>
      </c>
      <c r="F25" s="16">
        <v>1</v>
      </c>
      <c r="G25" s="13" t="str">
        <f t="shared" si="0"/>
        <v>+</v>
      </c>
      <c r="H25" s="13">
        <f t="shared" si="1"/>
        <v>1</v>
      </c>
      <c r="I25" s="1" t="str">
        <f t="array" ref="I25">IFERROR(INDEX($C$2:$C$500,SMALL(IF($B$2:$B$500=$E25,ROW($C$2:$C$500)-ROW($G$1)),H25)),"")</f>
        <v>31.0521</v>
      </c>
      <c r="J25" s="1" t="str">
        <f t="shared" si="2"/>
        <v>-</v>
      </c>
      <c r="K25" s="27">
        <v>17</v>
      </c>
      <c r="L25" s="13">
        <f t="array" ref="L25">IFERROR(SMALL(IF($F$2:$F$211&amp;$G$2:$G$211=L$6&amp;"-",$E$2:$E$211),$K25),"-")</f>
        <v>23</v>
      </c>
      <c r="M25" s="13" t="str">
        <f t="array" ref="M25">IFERROR(SMALL(IF($F$2:$F$211&amp;$G$2:$G$211=M$6&amp;"-",$E$2:$E$211),$K25),"-")</f>
        <v>-</v>
      </c>
      <c r="N25" s="13">
        <f t="array" ref="N25">IFERROR(SMALL(IF($F$2:$F$211&amp;$G$2:$G$211=N$6&amp;"-",$E$2:$E$211),$K25),"-")</f>
        <v>88</v>
      </c>
      <c r="O25" s="13" t="str">
        <f t="array" ref="O25">IFERROR(SMALL(IF($F$2:$F$211&amp;$G$2:$G$211=O$6&amp;"-",$E$2:$E$211),$K25),"-")</f>
        <v>-</v>
      </c>
      <c r="P25" s="13" t="str">
        <f t="array" ref="P25">IFERROR(SMALL(IF($F$2:$F$211&amp;$G$2:$G$211=P$6&amp;"-",$E$2:$E$211),$K25),"-")</f>
        <v>-</v>
      </c>
      <c r="Q25" s="13">
        <f t="array" ref="Q25">IFERROR(SMALL(IF($F$2:$F$211&amp;$G$2:$G$211=Q$6&amp;"-",$E$2:$E$211),$K25),"-")</f>
        <v>206</v>
      </c>
    </row>
    <row r="26" spans="1:17" x14ac:dyDescent="0.2">
      <c r="A26" s="18">
        <f t="array" ref="A26">IFERROR(IF(ROW()-MATCH(A25,A$1:A25,)&lt;COUNT(INDEX('Ответы до 20.03.2020'!B:I,MATCH(A25,'Ответы до 20.03.2020'!A:A,),))/2,A25,INDEX('Ответы до 20.03.2020'!A:A,MATCH(A25,'Ответы до 20.03.2020'!A:A,)+1)),"-")</f>
        <v>43906.899521817133</v>
      </c>
      <c r="B26" s="13">
        <f t="array" ref="B26">IFERROR(INDEX('Ответы до 20.03.2020'!B:I,MATCH(A26,'Ответы до 20.03.2020'!A:A,),SMALL(IF(INDEX('Ответы до 20.03.2020'!B:I,MATCH(A26,'Ответы до 20.03.2020'!A:A,),)&lt;&gt;"",COLUMN('Ответы до 20.03.2020'!B:I)-1),(ROW()-MATCH(A26,A$1:A26,))*2+1)),"-")</f>
        <v>160</v>
      </c>
      <c r="C26" s="13" t="str">
        <f t="array" ref="C26">IFERROR(INDEX('Ответы до 20.03.2020'!B:I,MATCH(A26,'Ответы до 20.03.2020'!A:A,),SMALL(IF(INDEX('Ответы до 20.03.2020'!B:I,MATCH(A26,'Ответы до 20.03.2020'!A:A,),)&lt;&gt;"",COLUMN('Ответы до 20.03.2020'!B:I)-1),(ROW()-MATCH(A26,A$1:A26,))*2+2)),"-")</f>
        <v>5.0520</v>
      </c>
      <c r="D26" s="16"/>
      <c r="E26" s="16">
        <v>25</v>
      </c>
      <c r="F26" s="16">
        <v>1</v>
      </c>
      <c r="G26" s="13" t="str">
        <f t="shared" si="0"/>
        <v>+</v>
      </c>
      <c r="H26" s="13">
        <f t="shared" si="1"/>
        <v>1</v>
      </c>
      <c r="I26" s="1" t="str">
        <f t="array" ref="I26">IFERROR(INDEX($C$2:$C$500,SMALL(IF($B$2:$B$500=$E26,ROW($C$2:$C$500)-ROW($G$1)),H26)),"")</f>
        <v>7.1169</v>
      </c>
      <c r="J26" s="1" t="str">
        <f t="shared" si="2"/>
        <v>-</v>
      </c>
      <c r="K26" s="27">
        <v>18</v>
      </c>
      <c r="L26" s="13">
        <f t="array" ref="L26">IFERROR(SMALL(IF($F$2:$F$211&amp;$G$2:$G$211=L$6&amp;"-",$E$2:$E$211),$K26),"-")</f>
        <v>28</v>
      </c>
      <c r="M26" s="13" t="str">
        <f t="array" ref="M26">IFERROR(SMALL(IF($F$2:$F$211&amp;$G$2:$G$211=M$6&amp;"-",$E$2:$E$211),$K26),"-")</f>
        <v>-</v>
      </c>
      <c r="N26" s="13">
        <f t="array" ref="N26">IFERROR(SMALL(IF($F$2:$F$211&amp;$G$2:$G$211=N$6&amp;"-",$E$2:$E$211),$K26),"-")</f>
        <v>89</v>
      </c>
      <c r="O26" s="13" t="str">
        <f t="array" ref="O26">IFERROR(SMALL(IF($F$2:$F$211&amp;$G$2:$G$211=O$6&amp;"-",$E$2:$E$211),$K26),"-")</f>
        <v>-</v>
      </c>
      <c r="P26" s="13" t="str">
        <f t="array" ref="P26">IFERROR(SMALL(IF($F$2:$F$211&amp;$G$2:$G$211=P$6&amp;"-",$E$2:$E$211),$K26),"-")</f>
        <v>-</v>
      </c>
      <c r="Q26" s="13" t="str">
        <f t="array" ref="Q26">IFERROR(SMALL(IF($F$2:$F$211&amp;$G$2:$G$211=Q$6&amp;"-",$E$2:$E$211),$K26),"-")</f>
        <v>-</v>
      </c>
    </row>
    <row r="27" spans="1:17" x14ac:dyDescent="0.2">
      <c r="A27" s="18">
        <f t="array" ref="A27">IFERROR(IF(ROW()-MATCH(A26,A$1:A26,)&lt;COUNT(INDEX('Ответы до 20.03.2020'!B:I,MATCH(A26,'Ответы до 20.03.2020'!A:A,),))/2,A26,INDEX('Ответы до 20.03.2020'!A:A,MATCH(A26,'Ответы до 20.03.2020'!A:A,)+1)),"-")</f>
        <v>43906.900012175931</v>
      </c>
      <c r="B27" s="13">
        <f t="array" ref="B27">IFERROR(INDEX('Ответы до 20.03.2020'!B:I,MATCH(A27,'Ответы до 20.03.2020'!A:A,),SMALL(IF(INDEX('Ответы до 20.03.2020'!B:I,MATCH(A27,'Ответы до 20.03.2020'!A:A,),)&lt;&gt;"",COLUMN('Ответы до 20.03.2020'!B:I)-1),(ROW()-MATCH(A27,A$1:A27,))*2+1)),"-")</f>
        <v>161</v>
      </c>
      <c r="C27" s="13" t="str">
        <f t="array" ref="C27">IFERROR(INDEX('Ответы до 20.03.2020'!B:I,MATCH(A27,'Ответы до 20.03.2020'!A:A,),SMALL(IF(INDEX('Ответы до 20.03.2020'!B:I,MATCH(A27,'Ответы до 20.03.2020'!A:A,),)&lt;&gt;"",COLUMN('Ответы до 20.03.2020'!B:I)-1),(ROW()-MATCH(A27,A$1:A27,))*2+2)),"-")</f>
        <v>10.3515</v>
      </c>
      <c r="D27" s="16"/>
      <c r="E27" s="16">
        <v>26</v>
      </c>
      <c r="F27" s="16">
        <v>1</v>
      </c>
      <c r="G27" s="13" t="str">
        <f t="shared" si="0"/>
        <v>+</v>
      </c>
      <c r="H27" s="13">
        <f t="shared" si="1"/>
        <v>1</v>
      </c>
      <c r="I27" s="1" t="str">
        <f t="array" ref="I27">IFERROR(INDEX($C$2:$C$500,SMALL(IF($B$2:$B$500=$E27,ROW($C$2:$C$500)-ROW($G$1)),H27)),"")</f>
        <v>2.6996</v>
      </c>
      <c r="J27" s="1" t="str">
        <f t="shared" si="2"/>
        <v>-</v>
      </c>
      <c r="K27" s="27">
        <v>19</v>
      </c>
      <c r="L27" s="13">
        <f t="array" ref="L27">IFERROR(SMALL(IF($F$2:$F$211&amp;$G$2:$G$211=L$6&amp;"-",$E$2:$E$211),$K27),"-")</f>
        <v>29</v>
      </c>
      <c r="M27" s="13" t="str">
        <f t="array" ref="M27">IFERROR(SMALL(IF($F$2:$F$211&amp;$G$2:$G$211=M$6&amp;"-",$E$2:$E$211),$K27),"-")</f>
        <v>-</v>
      </c>
      <c r="N27" s="13">
        <f t="array" ref="N27">IFERROR(SMALL(IF($F$2:$F$211&amp;$G$2:$G$211=N$6&amp;"-",$E$2:$E$211),$K27),"-")</f>
        <v>90</v>
      </c>
      <c r="O27" s="13" t="str">
        <f t="array" ref="O27">IFERROR(SMALL(IF($F$2:$F$211&amp;$G$2:$G$211=O$6&amp;"-",$E$2:$E$211),$K27),"-")</f>
        <v>-</v>
      </c>
      <c r="P27" s="13" t="str">
        <f t="array" ref="P27">IFERROR(SMALL(IF($F$2:$F$211&amp;$G$2:$G$211=P$6&amp;"-",$E$2:$E$211),$K27),"-")</f>
        <v>-</v>
      </c>
      <c r="Q27" s="13" t="str">
        <f t="array" ref="Q27">IFERROR(SMALL(IF($F$2:$F$211&amp;$G$2:$G$211=Q$6&amp;"-",$E$2:$E$211),$K27),"-")</f>
        <v>-</v>
      </c>
    </row>
    <row r="28" spans="1:17" x14ac:dyDescent="0.2">
      <c r="A28" s="18">
        <f t="array" ref="A28">IFERROR(IF(ROW()-MATCH(A27,A$1:A27,)&lt;COUNT(INDEX('Ответы до 20.03.2020'!B:I,MATCH(A27,'Ответы до 20.03.2020'!A:A,),))/2,A27,INDEX('Ответы до 20.03.2020'!A:A,MATCH(A27,'Ответы до 20.03.2020'!A:A,)+1)),"-")</f>
        <v>43906.900469398148</v>
      </c>
      <c r="B28" s="13">
        <f t="array" ref="B28">IFERROR(INDEX('Ответы до 20.03.2020'!B:I,MATCH(A28,'Ответы до 20.03.2020'!A:A,),SMALL(IF(INDEX('Ответы до 20.03.2020'!B:I,MATCH(A28,'Ответы до 20.03.2020'!A:A,),)&lt;&gt;"",COLUMN('Ответы до 20.03.2020'!B:I)-1),(ROW()-MATCH(A28,A$1:A28,))*2+1)),"-")</f>
        <v>162</v>
      </c>
      <c r="C28" s="13" t="str">
        <f t="array" ref="C28">IFERROR(INDEX('Ответы до 20.03.2020'!B:I,MATCH(A28,'Ответы до 20.03.2020'!A:A,),SMALL(IF(INDEX('Ответы до 20.03.2020'!B:I,MATCH(A28,'Ответы до 20.03.2020'!A:A,),)&lt;&gt;"",COLUMN('Ответы до 20.03.2020'!B:I)-1),(ROW()-MATCH(A28,A$1:A28,))*2+2)),"-")</f>
        <v>20.0102</v>
      </c>
      <c r="D28" s="16"/>
      <c r="E28" s="16">
        <v>27</v>
      </c>
      <c r="F28" s="16">
        <v>1</v>
      </c>
      <c r="G28" s="13" t="str">
        <f t="shared" si="0"/>
        <v>+</v>
      </c>
      <c r="H28" s="13">
        <f t="shared" si="1"/>
        <v>1</v>
      </c>
      <c r="I28" s="1" t="str">
        <f t="array" ref="I28">IFERROR(INDEX($C$2:$C$500,SMALL(IF($B$2:$B$500=$E28,ROW($C$2:$C$500)-ROW($G$1)),H28)),"")</f>
        <v>19.1849</v>
      </c>
      <c r="J28" s="1" t="str">
        <f t="shared" si="2"/>
        <v>-</v>
      </c>
      <c r="K28" s="27">
        <v>20</v>
      </c>
      <c r="L28" s="13">
        <f t="array" ref="L28">IFERROR(SMALL(IF($F$2:$F$211&amp;$G$2:$G$211=L$6&amp;"-",$E$2:$E$211),$K28),"-")</f>
        <v>30</v>
      </c>
      <c r="M28" s="13" t="str">
        <f t="array" ref="M28">IFERROR(SMALL(IF($F$2:$F$211&amp;$G$2:$G$211=M$6&amp;"-",$E$2:$E$211),$K28),"-")</f>
        <v>-</v>
      </c>
      <c r="N28" s="13">
        <f t="array" ref="N28">IFERROR(SMALL(IF($F$2:$F$211&amp;$G$2:$G$211=N$6&amp;"-",$E$2:$E$211),$K28),"-")</f>
        <v>91</v>
      </c>
      <c r="O28" s="13" t="str">
        <f t="array" ref="O28">IFERROR(SMALL(IF($F$2:$F$211&amp;$G$2:$G$211=O$6&amp;"-",$E$2:$E$211),$K28),"-")</f>
        <v>-</v>
      </c>
      <c r="P28" s="13" t="str">
        <f t="array" ref="P28">IFERROR(SMALL(IF($F$2:$F$211&amp;$G$2:$G$211=P$6&amp;"-",$E$2:$E$211),$K28),"-")</f>
        <v>-</v>
      </c>
      <c r="Q28" s="13" t="str">
        <f t="array" ref="Q28">IFERROR(SMALL(IF($F$2:$F$211&amp;$G$2:$G$211=Q$6&amp;"-",$E$2:$E$211),$K28),"-")</f>
        <v>-</v>
      </c>
    </row>
    <row r="29" spans="1:17" x14ac:dyDescent="0.2">
      <c r="A29" s="18">
        <f t="array" ref="A29">IFERROR(IF(ROW()-MATCH(A28,A$1:A28,)&lt;COUNT(INDEX('Ответы до 20.03.2020'!B:I,MATCH(A28,'Ответы до 20.03.2020'!A:A,),))/2,A28,INDEX('Ответы до 20.03.2020'!A:A,MATCH(A28,'Ответы до 20.03.2020'!A:A,)+1)),"-")</f>
        <v>43906.900608703705</v>
      </c>
      <c r="B29" s="13">
        <f t="array" ref="B29">IFERROR(INDEX('Ответы до 20.03.2020'!B:I,MATCH(A29,'Ответы до 20.03.2020'!A:A,),SMALL(IF(INDEX('Ответы до 20.03.2020'!B:I,MATCH(A29,'Ответы до 20.03.2020'!A:A,),)&lt;&gt;"",COLUMN('Ответы до 20.03.2020'!B:I)-1),(ROW()-MATCH(A29,A$1:A29,))*2+1)),"-")</f>
        <v>183</v>
      </c>
      <c r="C29" s="13" t="str">
        <f t="array" ref="C29">IFERROR(INDEX('Ответы до 20.03.2020'!B:I,MATCH(A29,'Ответы до 20.03.2020'!A:A,),SMALL(IF(INDEX('Ответы до 20.03.2020'!B:I,MATCH(A29,'Ответы до 20.03.2020'!A:A,),)&lt;&gt;"",COLUMN('Ответы до 20.03.2020'!B:I)-1),(ROW()-MATCH(A29,A$1:A29,))*2+2)),"-")</f>
        <v>20.0209</v>
      </c>
      <c r="D29" s="16"/>
      <c r="E29" s="16">
        <v>28</v>
      </c>
      <c r="F29" s="16">
        <v>1</v>
      </c>
      <c r="G29" s="13" t="str">
        <f t="shared" si="0"/>
        <v>-</v>
      </c>
      <c r="H29" s="13">
        <f t="shared" si="1"/>
        <v>0</v>
      </c>
      <c r="I29" s="1" t="str">
        <f t="array" ref="I29">IFERROR(INDEX($C$2:$C$500,SMALL(IF($B$2:$B$500=$E29,ROW($C$2:$C$500)-ROW($G$1)),H29)),"")</f>
        <v/>
      </c>
      <c r="J29" s="1" t="str">
        <f t="shared" si="2"/>
        <v>-</v>
      </c>
      <c r="K29" s="27">
        <v>21</v>
      </c>
      <c r="L29" s="13">
        <f t="array" ref="L29">IFERROR(SMALL(IF($F$2:$F$211&amp;$G$2:$G$211=L$6&amp;"-",$E$2:$E$211),$K29),"-")</f>
        <v>31</v>
      </c>
      <c r="M29" s="13" t="str">
        <f t="array" ref="M29">IFERROR(SMALL(IF($F$2:$F$211&amp;$G$2:$G$211=M$6&amp;"-",$E$2:$E$211),$K29),"-")</f>
        <v>-</v>
      </c>
      <c r="N29" s="13">
        <f t="array" ref="N29">IFERROR(SMALL(IF($F$2:$F$211&amp;$G$2:$G$211=N$6&amp;"-",$E$2:$E$211),$K29),"-")</f>
        <v>92</v>
      </c>
      <c r="O29" s="13" t="str">
        <f t="array" ref="O29">IFERROR(SMALL(IF($F$2:$F$211&amp;$G$2:$G$211=O$6&amp;"-",$E$2:$E$211),$K29),"-")</f>
        <v>-</v>
      </c>
      <c r="P29" s="13" t="str">
        <f t="array" ref="P29">IFERROR(SMALL(IF($F$2:$F$211&amp;$G$2:$G$211=P$6&amp;"-",$E$2:$E$211),$K29),"-")</f>
        <v>-</v>
      </c>
      <c r="Q29" s="13" t="str">
        <f t="array" ref="Q29">IFERROR(SMALL(IF($F$2:$F$211&amp;$G$2:$G$211=Q$6&amp;"-",$E$2:$E$211),$K29),"-")</f>
        <v>-</v>
      </c>
    </row>
    <row r="30" spans="1:17" x14ac:dyDescent="0.2">
      <c r="A30" s="18">
        <f t="array" ref="A30">IFERROR(IF(ROW()-MATCH(A29,A$1:A29,)&lt;COUNT(INDEX('Ответы до 20.03.2020'!B:I,MATCH(A29,'Ответы до 20.03.2020'!A:A,),))/2,A29,INDEX('Ответы до 20.03.2020'!A:A,MATCH(A29,'Ответы до 20.03.2020'!A:A,)+1)),"-")</f>
        <v>43906.900608703705</v>
      </c>
      <c r="B30" s="13">
        <f t="array" ref="B30">IFERROR(INDEX('Ответы до 20.03.2020'!B:I,MATCH(A30,'Ответы до 20.03.2020'!A:A,),SMALL(IF(INDEX('Ответы до 20.03.2020'!B:I,MATCH(A30,'Ответы до 20.03.2020'!A:A,),)&lt;&gt;"",COLUMN('Ответы до 20.03.2020'!B:I)-1),(ROW()-MATCH(A30,A$1:A30,))*2+1)),"-")</f>
        <v>184</v>
      </c>
      <c r="C30" s="13" t="str">
        <f t="array" ref="C30">IFERROR(INDEX('Ответы до 20.03.2020'!B:I,MATCH(A30,'Ответы до 20.03.2020'!A:A,),SMALL(IF(INDEX('Ответы до 20.03.2020'!B:I,MATCH(A30,'Ответы до 20.03.2020'!A:A,),)&lt;&gt;"",COLUMN('Ответы до 20.03.2020'!B:I)-1),(ROW()-MATCH(A30,A$1:A30,))*2+2)),"-")</f>
        <v>17.1281</v>
      </c>
      <c r="D30" s="16"/>
      <c r="E30" s="16">
        <v>29</v>
      </c>
      <c r="F30" s="16">
        <v>1</v>
      </c>
      <c r="G30" s="13" t="str">
        <f t="shared" si="0"/>
        <v>-</v>
      </c>
      <c r="H30" s="13">
        <f t="shared" si="1"/>
        <v>0</v>
      </c>
      <c r="I30" s="1" t="str">
        <f t="array" ref="I30">IFERROR(INDEX($C$2:$C$500,SMALL(IF($B$2:$B$500=$E30,ROW($C$2:$C$500)-ROW($G$1)),H30)),"")</f>
        <v/>
      </c>
      <c r="J30" s="1" t="str">
        <f t="shared" si="2"/>
        <v>-</v>
      </c>
      <c r="K30" s="27">
        <v>22</v>
      </c>
      <c r="L30" s="13" t="str">
        <f t="array" ref="L30">IFERROR(SMALL(IF($F$2:$F$211&amp;$G$2:$G$211=L$6&amp;"-",$E$2:$E$211),$K30),"-")</f>
        <v>-</v>
      </c>
      <c r="M30" s="13" t="str">
        <f t="array" ref="M30">IFERROR(SMALL(IF($F$2:$F$211&amp;$G$2:$G$211=M$6&amp;"-",$E$2:$E$211),$K30),"-")</f>
        <v>-</v>
      </c>
      <c r="N30" s="13">
        <f t="array" ref="N30">IFERROR(SMALL(IF($F$2:$F$211&amp;$G$2:$G$211=N$6&amp;"-",$E$2:$E$211),$K30),"-")</f>
        <v>93</v>
      </c>
      <c r="O30" s="13" t="str">
        <f t="array" ref="O30">IFERROR(SMALL(IF($F$2:$F$211&amp;$G$2:$G$211=O$6&amp;"-",$E$2:$E$211),$K30),"-")</f>
        <v>-</v>
      </c>
      <c r="P30" s="13" t="str">
        <f t="array" ref="P30">IFERROR(SMALL(IF($F$2:$F$211&amp;$G$2:$G$211=P$6&amp;"-",$E$2:$E$211),$K30),"-")</f>
        <v>-</v>
      </c>
      <c r="Q30" s="13" t="str">
        <f t="array" ref="Q30">IFERROR(SMALL(IF($F$2:$F$211&amp;$G$2:$G$211=Q$6&amp;"-",$E$2:$E$211),$K30),"-")</f>
        <v>-</v>
      </c>
    </row>
    <row r="31" spans="1:17" x14ac:dyDescent="0.2">
      <c r="A31" s="18">
        <f t="array" ref="A31">IFERROR(IF(ROW()-MATCH(A30,A$1:A30,)&lt;COUNT(INDEX('Ответы до 20.03.2020'!B:I,MATCH(A30,'Ответы до 20.03.2020'!A:A,),))/2,A30,INDEX('Ответы до 20.03.2020'!A:A,MATCH(A30,'Ответы до 20.03.2020'!A:A,)+1)),"-")</f>
        <v>43906.902747731481</v>
      </c>
      <c r="B31" s="13">
        <f t="array" ref="B31">IFERROR(INDEX('Ответы до 20.03.2020'!B:I,MATCH(A31,'Ответы до 20.03.2020'!A:A,),SMALL(IF(INDEX('Ответы до 20.03.2020'!B:I,MATCH(A31,'Ответы до 20.03.2020'!A:A,),)&lt;&gt;"",COLUMN('Ответы до 20.03.2020'!B:I)-1),(ROW()-MATCH(A31,A$1:A31,))*2+1)),"-")</f>
        <v>36</v>
      </c>
      <c r="C31" s="13">
        <f t="array" ref="C31">IFERROR(INDEX('Ответы до 20.03.2020'!B:I,MATCH(A31,'Ответы до 20.03.2020'!A:A,),SMALL(IF(INDEX('Ответы до 20.03.2020'!B:I,MATCH(A31,'Ответы до 20.03.2020'!A:A,),)&lt;&gt;"",COLUMN('Ответы до 20.03.2020'!B:I)-1),(ROW()-MATCH(A31,A$1:A31,))*2+2)),"-")</f>
        <v>15.1447</v>
      </c>
      <c r="D31" s="16"/>
      <c r="E31" s="16">
        <v>30</v>
      </c>
      <c r="F31" s="16">
        <v>1</v>
      </c>
      <c r="G31" s="13" t="str">
        <f t="shared" si="0"/>
        <v>-</v>
      </c>
      <c r="H31" s="13">
        <f t="shared" si="1"/>
        <v>0</v>
      </c>
      <c r="I31" s="1" t="str">
        <f t="array" ref="I31">IFERROR(INDEX($C$2:$C$500,SMALL(IF($B$2:$B$500=$E31,ROW($C$2:$C$500)-ROW($G$1)),H31)),"")</f>
        <v/>
      </c>
      <c r="J31" s="1" t="str">
        <f t="shared" si="2"/>
        <v>-</v>
      </c>
      <c r="K31" s="27">
        <v>23</v>
      </c>
      <c r="L31" s="13" t="str">
        <f t="array" ref="L31">IFERROR(SMALL(IF($F$2:$F$211&amp;$G$2:$G$211=L$6&amp;"-",$E$2:$E$211),$K31),"-")</f>
        <v>-</v>
      </c>
      <c r="M31" s="13" t="str">
        <f t="array" ref="M31">IFERROR(SMALL(IF($F$2:$F$211&amp;$G$2:$G$211=M$6&amp;"-",$E$2:$E$211),$K31),"-")</f>
        <v>-</v>
      </c>
      <c r="N31" s="13">
        <f t="array" ref="N31">IFERROR(SMALL(IF($F$2:$F$211&amp;$G$2:$G$211=N$6&amp;"-",$E$2:$E$211),$K31),"-")</f>
        <v>94</v>
      </c>
      <c r="O31" s="13" t="str">
        <f t="array" ref="O31">IFERROR(SMALL(IF($F$2:$F$211&amp;$G$2:$G$211=O$6&amp;"-",$E$2:$E$211),$K31),"-")</f>
        <v>-</v>
      </c>
      <c r="P31" s="13" t="str">
        <f t="array" ref="P31">IFERROR(SMALL(IF($F$2:$F$211&amp;$G$2:$G$211=P$6&amp;"-",$E$2:$E$211),$K31),"-")</f>
        <v>-</v>
      </c>
      <c r="Q31" s="13" t="str">
        <f t="array" ref="Q31">IFERROR(SMALL(IF($F$2:$F$211&amp;$G$2:$G$211=Q$6&amp;"-",$E$2:$E$211),$K31),"-")</f>
        <v>-</v>
      </c>
    </row>
    <row r="32" spans="1:17" x14ac:dyDescent="0.2">
      <c r="A32" s="18">
        <f t="array" ref="A32">IFERROR(IF(ROW()-MATCH(A31,A$1:A31,)&lt;COUNT(INDEX('Ответы до 20.03.2020'!B:I,MATCH(A31,'Ответы до 20.03.2020'!A:A,),))/2,A31,INDEX('Ответы до 20.03.2020'!A:A,MATCH(A31,'Ответы до 20.03.2020'!A:A,)+1)),"-")</f>
        <v>43906.902747731481</v>
      </c>
      <c r="B32" s="13">
        <f t="array" ref="B32">IFERROR(INDEX('Ответы до 20.03.2020'!B:I,MATCH(A32,'Ответы до 20.03.2020'!A:A,),SMALL(IF(INDEX('Ответы до 20.03.2020'!B:I,MATCH(A32,'Ответы до 20.03.2020'!A:A,),)&lt;&gt;"",COLUMN('Ответы до 20.03.2020'!B:I)-1),(ROW()-MATCH(A32,A$1:A32,))*2+1)),"-")</f>
        <v>37</v>
      </c>
      <c r="C32" s="13">
        <f t="array" ref="C32">IFERROR(INDEX('Ответы до 20.03.2020'!B:I,MATCH(A32,'Ответы до 20.03.2020'!A:A,),SMALL(IF(INDEX('Ответы до 20.03.2020'!B:I,MATCH(A32,'Ответы до 20.03.2020'!A:A,),)&lt;&gt;"",COLUMN('Ответы до 20.03.2020'!B:I)-1),(ROW()-MATCH(A32,A$1:A32,))*2+2)),"-")</f>
        <v>15.866199999999999</v>
      </c>
      <c r="D32" s="16"/>
      <c r="E32" s="16">
        <v>31</v>
      </c>
      <c r="F32" s="16">
        <v>1</v>
      </c>
      <c r="G32" s="13" t="str">
        <f t="shared" si="0"/>
        <v>-</v>
      </c>
      <c r="H32" s="13">
        <f t="shared" si="1"/>
        <v>0</v>
      </c>
      <c r="I32" s="1" t="str">
        <f t="array" ref="I32">IFERROR(INDEX($C$2:$C$500,SMALL(IF($B$2:$B$500=$E32,ROW($C$2:$C$500)-ROW($G$1)),H32)),"")</f>
        <v/>
      </c>
      <c r="J32" s="1" t="str">
        <f t="shared" si="2"/>
        <v>-</v>
      </c>
      <c r="K32" s="27">
        <v>24</v>
      </c>
      <c r="L32" s="13" t="str">
        <f t="array" ref="L32">IFERROR(SMALL(IF($F$2:$F$211&amp;$G$2:$G$211=L$6&amp;"-",$E$2:$E$211),$K32),"-")</f>
        <v>-</v>
      </c>
      <c r="M32" s="13" t="str">
        <f t="array" ref="M32">IFERROR(SMALL(IF($F$2:$F$211&amp;$G$2:$G$211=M$6&amp;"-",$E$2:$E$211),$K32),"-")</f>
        <v>-</v>
      </c>
      <c r="N32" s="13">
        <f t="array" ref="N32">IFERROR(SMALL(IF($F$2:$F$211&amp;$G$2:$G$211=N$6&amp;"-",$E$2:$E$211),$K32),"-")</f>
        <v>95</v>
      </c>
      <c r="O32" s="13" t="str">
        <f t="array" ref="O32">IFERROR(SMALL(IF($F$2:$F$211&amp;$G$2:$G$211=O$6&amp;"-",$E$2:$E$211),$K32),"-")</f>
        <v>-</v>
      </c>
      <c r="P32" s="13" t="str">
        <f t="array" ref="P32">IFERROR(SMALL(IF($F$2:$F$211&amp;$G$2:$G$211=P$6&amp;"-",$E$2:$E$211),$K32),"-")</f>
        <v>-</v>
      </c>
      <c r="Q32" s="13" t="str">
        <f t="array" ref="Q32">IFERROR(SMALL(IF($F$2:$F$211&amp;$G$2:$G$211=Q$6&amp;"-",$E$2:$E$211),$K32),"-")</f>
        <v>-</v>
      </c>
    </row>
    <row r="33" spans="1:17" x14ac:dyDescent="0.2">
      <c r="A33" s="18">
        <f t="array" ref="A33">IFERROR(IF(ROW()-MATCH(A32,A$1:A32,)&lt;COUNT(INDEX('Ответы до 20.03.2020'!B:I,MATCH(A32,'Ответы до 20.03.2020'!A:A,),))/2,A32,INDEX('Ответы до 20.03.2020'!A:A,MATCH(A32,'Ответы до 20.03.2020'!A:A,)+1)),"-")</f>
        <v>43906.902747731481</v>
      </c>
      <c r="B33" s="13">
        <f t="array" ref="B33">IFERROR(INDEX('Ответы до 20.03.2020'!B:I,MATCH(A33,'Ответы до 20.03.2020'!A:A,),SMALL(IF(INDEX('Ответы до 20.03.2020'!B:I,MATCH(A33,'Ответы до 20.03.2020'!A:A,),)&lt;&gt;"",COLUMN('Ответы до 20.03.2020'!B:I)-1),(ROW()-MATCH(A33,A$1:A33,))*2+1)),"-")</f>
        <v>38</v>
      </c>
      <c r="C33" s="13">
        <f t="array" ref="C33">IFERROR(INDEX('Ответы до 20.03.2020'!B:I,MATCH(A33,'Ответы до 20.03.2020'!A:A,),SMALL(IF(INDEX('Ответы до 20.03.2020'!B:I,MATCH(A33,'Ответы до 20.03.2020'!A:A,),)&lt;&gt;"",COLUMN('Ответы до 20.03.2020'!B:I)-1),(ROW()-MATCH(A33,A$1:A33,))*2+2)),"-")</f>
        <v>7.6210000000000004</v>
      </c>
      <c r="D33" s="16"/>
      <c r="E33" s="16">
        <v>32</v>
      </c>
      <c r="F33" s="16">
        <v>1</v>
      </c>
      <c r="G33" s="13" t="str">
        <f t="shared" si="0"/>
        <v>+</v>
      </c>
      <c r="H33" s="13">
        <f t="shared" si="1"/>
        <v>2</v>
      </c>
      <c r="I33" s="1">
        <f t="array" ref="I33">IFERROR(INDEX($C$2:$C$500,SMALL(IF($B$2:$B$500=$E33,ROW($C$2:$C$500)-ROW($G$1)),H33)),"")</f>
        <v>53.323900000000002</v>
      </c>
      <c r="J33" s="1" t="str">
        <f t="shared" si="2"/>
        <v>-</v>
      </c>
      <c r="K33" s="27">
        <v>25</v>
      </c>
      <c r="L33" s="13" t="str">
        <f t="array" ref="L33">IFERROR(SMALL(IF($F$2:$F$211&amp;$G$2:$G$211=L$6&amp;"-",$E$2:$E$211),$K33),"-")</f>
        <v>-</v>
      </c>
      <c r="M33" s="13" t="str">
        <f t="array" ref="M33">IFERROR(SMALL(IF($F$2:$F$211&amp;$G$2:$G$211=M$6&amp;"-",$E$2:$E$211),$K33),"-")</f>
        <v>-</v>
      </c>
      <c r="N33" s="13">
        <f t="array" ref="N33">IFERROR(SMALL(IF($F$2:$F$211&amp;$G$2:$G$211=N$6&amp;"-",$E$2:$E$211),$K33),"-")</f>
        <v>96</v>
      </c>
      <c r="O33" s="13" t="str">
        <f t="array" ref="O33">IFERROR(SMALL(IF($F$2:$F$211&amp;$G$2:$G$211=O$6&amp;"-",$E$2:$E$211),$K33),"-")</f>
        <v>-</v>
      </c>
      <c r="P33" s="13" t="str">
        <f t="array" ref="P33">IFERROR(SMALL(IF($F$2:$F$211&amp;$G$2:$G$211=P$6&amp;"-",$E$2:$E$211),$K33),"-")</f>
        <v>-</v>
      </c>
      <c r="Q33" s="13" t="str">
        <f t="array" ref="Q33">IFERROR(SMALL(IF($F$2:$F$211&amp;$G$2:$G$211=Q$6&amp;"-",$E$2:$E$211),$K33),"-")</f>
        <v>-</v>
      </c>
    </row>
    <row r="34" spans="1:17" x14ac:dyDescent="0.2">
      <c r="A34" s="18">
        <f t="array" ref="A34">IFERROR(IF(ROW()-MATCH(A33,A$1:A33,)&lt;COUNT(INDEX('Ответы до 20.03.2020'!B:I,MATCH(A33,'Ответы до 20.03.2020'!A:A,),))/2,A33,INDEX('Ответы до 20.03.2020'!A:A,MATCH(A33,'Ответы до 20.03.2020'!A:A,)+1)),"-")</f>
        <v>43906.902747731481</v>
      </c>
      <c r="B34" s="13">
        <f t="array" ref="B34">IFERROR(INDEX('Ответы до 20.03.2020'!B:I,MATCH(A34,'Ответы до 20.03.2020'!A:A,),SMALL(IF(INDEX('Ответы до 20.03.2020'!B:I,MATCH(A34,'Ответы до 20.03.2020'!A:A,),)&lt;&gt;"",COLUMN('Ответы до 20.03.2020'!B:I)-1),(ROW()-MATCH(A34,A$1:A34,))*2+1)),"-")</f>
        <v>39</v>
      </c>
      <c r="C34" s="13">
        <f t="array" ref="C34">IFERROR(INDEX('Ответы до 20.03.2020'!B:I,MATCH(A34,'Ответы до 20.03.2020'!A:A,),SMALL(IF(INDEX('Ответы до 20.03.2020'!B:I,MATCH(A34,'Ответы до 20.03.2020'!A:A,),)&lt;&gt;"",COLUMN('Ответы до 20.03.2020'!B:I)-1),(ROW()-MATCH(A34,A$1:A34,))*2+2)),"-")</f>
        <v>47.221200000000003</v>
      </c>
      <c r="D34" s="16"/>
      <c r="E34" s="16">
        <v>33</v>
      </c>
      <c r="F34" s="16">
        <v>1</v>
      </c>
      <c r="G34" s="13" t="str">
        <f t="shared" si="0"/>
        <v>+</v>
      </c>
      <c r="H34" s="13">
        <f t="shared" si="1"/>
        <v>1</v>
      </c>
      <c r="I34" s="1" t="str">
        <f t="array" ref="I34">IFERROR(INDEX($C$2:$C$500,SMALL(IF($B$2:$B$500=$E34,ROW($C$2:$C$500)-ROW($G$1)),H34)),"")</f>
        <v>Не работает</v>
      </c>
      <c r="J34" s="1" t="str">
        <f t="shared" si="2"/>
        <v>не работает</v>
      </c>
      <c r="K34" s="27">
        <v>26</v>
      </c>
      <c r="L34" s="13" t="str">
        <f t="array" ref="L34">IFERROR(SMALL(IF($F$2:$F$211&amp;$G$2:$G$211=L$6&amp;"-",$E$2:$E$211),$K34),"-")</f>
        <v>-</v>
      </c>
      <c r="M34" s="13" t="str">
        <f t="array" ref="M34">IFERROR(SMALL(IF($F$2:$F$211&amp;$G$2:$G$211=M$6&amp;"-",$E$2:$E$211),$K34),"-")</f>
        <v>-</v>
      </c>
      <c r="N34" s="13">
        <f t="array" ref="N34">IFERROR(SMALL(IF($F$2:$F$211&amp;$G$2:$G$211=N$6&amp;"-",$E$2:$E$211),$K34),"-")</f>
        <v>97</v>
      </c>
      <c r="O34" s="13" t="str">
        <f t="array" ref="O34">IFERROR(SMALL(IF($F$2:$F$211&amp;$G$2:$G$211=O$6&amp;"-",$E$2:$E$211),$K34),"-")</f>
        <v>-</v>
      </c>
      <c r="P34" s="13" t="str">
        <f t="array" ref="P34">IFERROR(SMALL(IF($F$2:$F$211&amp;$G$2:$G$211=P$6&amp;"-",$E$2:$E$211),$K34),"-")</f>
        <v>-</v>
      </c>
      <c r="Q34" s="13" t="str">
        <f t="array" ref="Q34">IFERROR(SMALL(IF($F$2:$F$211&amp;$G$2:$G$211=Q$6&amp;"-",$E$2:$E$211),$K34),"-")</f>
        <v>-</v>
      </c>
    </row>
    <row r="35" spans="1:17" x14ac:dyDescent="0.2">
      <c r="A35" s="18">
        <f t="array" ref="A35">IFERROR(IF(ROW()-MATCH(A34,A$1:A34,)&lt;COUNT(INDEX('Ответы до 20.03.2020'!B:I,MATCH(A34,'Ответы до 20.03.2020'!A:A,),))/2,A34,INDEX('Ответы до 20.03.2020'!A:A,MATCH(A34,'Ответы до 20.03.2020'!A:A,)+1)),"-")</f>
        <v>43906.903895023148</v>
      </c>
      <c r="B35" s="13">
        <f t="array" ref="B35">IFERROR(INDEX('Ответы до 20.03.2020'!B:I,MATCH(A35,'Ответы до 20.03.2020'!A:A,),SMALL(IF(INDEX('Ответы до 20.03.2020'!B:I,MATCH(A35,'Ответы до 20.03.2020'!A:A,),)&lt;&gt;"",COLUMN('Ответы до 20.03.2020'!B:I)-1),(ROW()-MATCH(A35,A$1:A35,))*2+1)),"-")</f>
        <v>40</v>
      </c>
      <c r="C35" s="13">
        <f t="array" ref="C35">IFERROR(INDEX('Ответы до 20.03.2020'!B:I,MATCH(A35,'Ответы до 20.03.2020'!A:A,),SMALL(IF(INDEX('Ответы до 20.03.2020'!B:I,MATCH(A35,'Ответы до 20.03.2020'!A:A,),)&lt;&gt;"",COLUMN('Ответы до 20.03.2020'!B:I)-1),(ROW()-MATCH(A35,A$1:A35,))*2+2)),"-")</f>
        <v>26.639700000000001</v>
      </c>
      <c r="D35" s="16"/>
      <c r="E35" s="16">
        <v>34</v>
      </c>
      <c r="F35" s="16">
        <v>1</v>
      </c>
      <c r="G35" s="13" t="str">
        <f t="shared" si="0"/>
        <v>+</v>
      </c>
      <c r="H35" s="13">
        <f t="shared" si="1"/>
        <v>2</v>
      </c>
      <c r="I35" s="1">
        <f t="array" ref="I35">IFERROR(INDEX($C$2:$C$500,SMALL(IF($B$2:$B$500=$E35,ROW($C$2:$C$500)-ROW($G$1)),H35)),"")</f>
        <v>28.209299999999999</v>
      </c>
      <c r="J35" s="1" t="str">
        <f t="shared" si="2"/>
        <v>-</v>
      </c>
      <c r="K35" s="27">
        <v>27</v>
      </c>
      <c r="L35" s="13" t="str">
        <f t="array" ref="L35">IFERROR(SMALL(IF($F$2:$F$211&amp;$G$2:$G$211=L$6&amp;"-",$E$2:$E$211),$K35),"-")</f>
        <v>-</v>
      </c>
      <c r="M35" s="13" t="str">
        <f t="array" ref="M35">IFERROR(SMALL(IF($F$2:$F$211&amp;$G$2:$G$211=M$6&amp;"-",$E$2:$E$211),$K35),"-")</f>
        <v>-</v>
      </c>
      <c r="N35" s="13">
        <f t="array" ref="N35">IFERROR(SMALL(IF($F$2:$F$211&amp;$G$2:$G$211=N$6&amp;"-",$E$2:$E$211),$K35),"-")</f>
        <v>98</v>
      </c>
      <c r="O35" s="13" t="str">
        <f t="array" ref="O35">IFERROR(SMALL(IF($F$2:$F$211&amp;$G$2:$G$211=O$6&amp;"-",$E$2:$E$211),$K35),"-")</f>
        <v>-</v>
      </c>
      <c r="P35" s="13" t="str">
        <f t="array" ref="P35">IFERROR(SMALL(IF($F$2:$F$211&amp;$G$2:$G$211=P$6&amp;"-",$E$2:$E$211),$K35),"-")</f>
        <v>-</v>
      </c>
      <c r="Q35" s="13" t="str">
        <f t="array" ref="Q35">IFERROR(SMALL(IF($F$2:$F$211&amp;$G$2:$G$211=Q$6&amp;"-",$E$2:$E$211),$K35),"-")</f>
        <v>-</v>
      </c>
    </row>
    <row r="36" spans="1:17" x14ac:dyDescent="0.2">
      <c r="A36" s="18">
        <f t="array" ref="A36">IFERROR(IF(ROW()-MATCH(A35,A$1:A35,)&lt;COUNT(INDEX('Ответы до 20.03.2020'!B:I,MATCH(A35,'Ответы до 20.03.2020'!A:A,),))/2,A35,INDEX('Ответы до 20.03.2020'!A:A,MATCH(A35,'Ответы до 20.03.2020'!A:A,)+1)),"-")</f>
        <v>43906.903895023148</v>
      </c>
      <c r="B36" s="13">
        <f t="array" ref="B36">IFERROR(INDEX('Ответы до 20.03.2020'!B:I,MATCH(A36,'Ответы до 20.03.2020'!A:A,),SMALL(IF(INDEX('Ответы до 20.03.2020'!B:I,MATCH(A36,'Ответы до 20.03.2020'!A:A,),)&lt;&gt;"",COLUMN('Ответы до 20.03.2020'!B:I)-1),(ROW()-MATCH(A36,A$1:A36,))*2+1)),"-")</f>
        <v>41</v>
      </c>
      <c r="C36" s="13">
        <f t="array" ref="C36">IFERROR(INDEX('Ответы до 20.03.2020'!B:I,MATCH(A36,'Ответы до 20.03.2020'!A:A,),SMALL(IF(INDEX('Ответы до 20.03.2020'!B:I,MATCH(A36,'Ответы до 20.03.2020'!A:A,),)&lt;&gt;"",COLUMN('Ответы до 20.03.2020'!B:I)-1),(ROW()-MATCH(A36,A$1:A36,))*2+2)),"-")</f>
        <v>21.703099999999999</v>
      </c>
      <c r="D36" s="16"/>
      <c r="E36" s="16">
        <v>35</v>
      </c>
      <c r="F36" s="16">
        <v>1</v>
      </c>
      <c r="G36" s="13" t="str">
        <f t="shared" si="0"/>
        <v>+</v>
      </c>
      <c r="H36" s="13">
        <f t="shared" si="1"/>
        <v>3</v>
      </c>
      <c r="I36" s="1">
        <f t="array" ref="I36">IFERROR(INDEX($C$2:$C$500,SMALL(IF($B$2:$B$500=$E36,ROW($C$2:$C$500)-ROW($G$1)),H36)),"")</f>
        <v>41.307600000000001</v>
      </c>
      <c r="J36" s="1" t="str">
        <f t="shared" si="2"/>
        <v>-</v>
      </c>
      <c r="K36" s="27">
        <v>28</v>
      </c>
      <c r="L36" s="13" t="str">
        <f t="array" ref="L36">IFERROR(SMALL(IF($F$2:$F$211&amp;$G$2:$G$211=L$6&amp;"-",$E$2:$E$211),$K36),"-")</f>
        <v>-</v>
      </c>
      <c r="M36" s="13" t="str">
        <f t="array" ref="M36">IFERROR(SMALL(IF($F$2:$F$211&amp;$G$2:$G$211=M$6&amp;"-",$E$2:$E$211),$K36),"-")</f>
        <v>-</v>
      </c>
      <c r="N36" s="13">
        <f t="array" ref="N36">IFERROR(SMALL(IF($F$2:$F$211&amp;$G$2:$G$211=N$6&amp;"-",$E$2:$E$211),$K36),"-")</f>
        <v>99</v>
      </c>
      <c r="O36" s="13" t="str">
        <f t="array" ref="O36">IFERROR(SMALL(IF($F$2:$F$211&amp;$G$2:$G$211=O$6&amp;"-",$E$2:$E$211),$K36),"-")</f>
        <v>-</v>
      </c>
      <c r="P36" s="13" t="str">
        <f t="array" ref="P36">IFERROR(SMALL(IF($F$2:$F$211&amp;$G$2:$G$211=P$6&amp;"-",$E$2:$E$211),$K36),"-")</f>
        <v>-</v>
      </c>
      <c r="Q36" s="13" t="str">
        <f t="array" ref="Q36">IFERROR(SMALL(IF($F$2:$F$211&amp;$G$2:$G$211=Q$6&amp;"-",$E$2:$E$211),$K36),"-")</f>
        <v>-</v>
      </c>
    </row>
    <row r="37" spans="1:17" x14ac:dyDescent="0.2">
      <c r="A37" s="18">
        <f t="array" ref="A37">IFERROR(IF(ROW()-MATCH(A36,A$1:A36,)&lt;COUNT(INDEX('Ответы до 20.03.2020'!B:I,MATCH(A36,'Ответы до 20.03.2020'!A:A,),))/2,A36,INDEX('Ответы до 20.03.2020'!A:A,MATCH(A36,'Ответы до 20.03.2020'!A:A,)+1)),"-")</f>
        <v>43906.903895023148</v>
      </c>
      <c r="B37" s="13">
        <f t="array" ref="B37">IFERROR(INDEX('Ответы до 20.03.2020'!B:I,MATCH(A37,'Ответы до 20.03.2020'!A:A,),SMALL(IF(INDEX('Ответы до 20.03.2020'!B:I,MATCH(A37,'Ответы до 20.03.2020'!A:A,),)&lt;&gt;"",COLUMN('Ответы до 20.03.2020'!B:I)-1),(ROW()-MATCH(A37,A$1:A37,))*2+1)),"-")</f>
        <v>42</v>
      </c>
      <c r="C37" s="13">
        <f t="array" ref="C37">IFERROR(INDEX('Ответы до 20.03.2020'!B:I,MATCH(A37,'Ответы до 20.03.2020'!A:A,),SMALL(IF(INDEX('Ответы до 20.03.2020'!B:I,MATCH(A37,'Ответы до 20.03.2020'!A:A,),)&lt;&gt;"",COLUMN('Ответы до 20.03.2020'!B:I)-1),(ROW()-MATCH(A37,A$1:A37,))*2+2)),"-")</f>
        <v>8.7873000000000001</v>
      </c>
      <c r="D37" s="16"/>
      <c r="E37" s="16">
        <v>36</v>
      </c>
      <c r="F37" s="16">
        <v>2</v>
      </c>
      <c r="G37" s="13" t="str">
        <f t="shared" si="0"/>
        <v>+</v>
      </c>
      <c r="H37" s="13">
        <f t="shared" si="1"/>
        <v>1</v>
      </c>
      <c r="I37" s="1">
        <f t="array" ref="I37">IFERROR(INDEX($C$2:$C$500,SMALL(IF($B$2:$B$500=$E37,ROW($C$2:$C$500)-ROW($G$1)),H37)),"")</f>
        <v>15.1447</v>
      </c>
      <c r="J37" s="1" t="str">
        <f t="shared" si="2"/>
        <v>-</v>
      </c>
      <c r="K37" s="27">
        <v>29</v>
      </c>
      <c r="L37" s="13" t="str">
        <f t="array" ref="L37">IFERROR(SMALL(IF($F$2:$F$211&amp;$G$2:$G$211=L$6&amp;"-",$E$2:$E$211),$K37),"-")</f>
        <v>-</v>
      </c>
      <c r="M37" s="13" t="str">
        <f t="array" ref="M37">IFERROR(SMALL(IF($F$2:$F$211&amp;$G$2:$G$211=M$6&amp;"-",$E$2:$E$211),$K37),"-")</f>
        <v>-</v>
      </c>
      <c r="N37" s="13">
        <f t="array" ref="N37">IFERROR(SMALL(IF($F$2:$F$211&amp;$G$2:$G$211=N$6&amp;"-",$E$2:$E$211),$K37),"-")</f>
        <v>100</v>
      </c>
      <c r="O37" s="13" t="str">
        <f t="array" ref="O37">IFERROR(SMALL(IF($F$2:$F$211&amp;$G$2:$G$211=O$6&amp;"-",$E$2:$E$211),$K37),"-")</f>
        <v>-</v>
      </c>
      <c r="P37" s="13" t="str">
        <f t="array" ref="P37">IFERROR(SMALL(IF($F$2:$F$211&amp;$G$2:$G$211=P$6&amp;"-",$E$2:$E$211),$K37),"-")</f>
        <v>-</v>
      </c>
      <c r="Q37" s="13" t="str">
        <f t="array" ref="Q37">IFERROR(SMALL(IF($F$2:$F$211&amp;$G$2:$G$211=Q$6&amp;"-",$E$2:$E$211),$K37),"-")</f>
        <v>-</v>
      </c>
    </row>
    <row r="38" spans="1:17" x14ac:dyDescent="0.2">
      <c r="A38" s="18">
        <f t="array" ref="A38">IFERROR(IF(ROW()-MATCH(A37,A$1:A37,)&lt;COUNT(INDEX('Ответы до 20.03.2020'!B:I,MATCH(A37,'Ответы до 20.03.2020'!A:A,),))/2,A37,INDEX('Ответы до 20.03.2020'!A:A,MATCH(A37,'Ответы до 20.03.2020'!A:A,)+1)),"-")</f>
        <v>43906.903895023148</v>
      </c>
      <c r="B38" s="13">
        <f t="array" ref="B38">IFERROR(INDEX('Ответы до 20.03.2020'!B:I,MATCH(A38,'Ответы до 20.03.2020'!A:A,),SMALL(IF(INDEX('Ответы до 20.03.2020'!B:I,MATCH(A38,'Ответы до 20.03.2020'!A:A,),)&lt;&gt;"",COLUMN('Ответы до 20.03.2020'!B:I)-1),(ROW()-MATCH(A38,A$1:A38,))*2+1)),"-")</f>
        <v>43</v>
      </c>
      <c r="C38" s="13">
        <f t="array" ref="C38">IFERROR(INDEX('Ответы до 20.03.2020'!B:I,MATCH(A38,'Ответы до 20.03.2020'!A:A,),SMALL(IF(INDEX('Ответы до 20.03.2020'!B:I,MATCH(A38,'Ответы до 20.03.2020'!A:A,),)&lt;&gt;"",COLUMN('Ответы до 20.03.2020'!B:I)-1),(ROW()-MATCH(A38,A$1:A38,))*2+2)),"-")</f>
        <v>0.58540000000000003</v>
      </c>
      <c r="D38" s="16"/>
      <c r="E38" s="16">
        <v>37</v>
      </c>
      <c r="F38" s="16">
        <v>2</v>
      </c>
      <c r="G38" s="13" t="str">
        <f t="shared" si="0"/>
        <v>+</v>
      </c>
      <c r="H38" s="13">
        <f t="shared" si="1"/>
        <v>1</v>
      </c>
      <c r="I38" s="1">
        <f t="array" ref="I38">IFERROR(INDEX($C$2:$C$500,SMALL(IF($B$2:$B$500=$E38,ROW($C$2:$C$500)-ROW($G$1)),H38)),"")</f>
        <v>15.866199999999999</v>
      </c>
      <c r="J38" s="1" t="str">
        <f t="shared" si="2"/>
        <v>-</v>
      </c>
      <c r="K38" s="27">
        <v>30</v>
      </c>
      <c r="L38" s="13" t="str">
        <f t="array" ref="L38">IFERROR(SMALL(IF($F$2:$F$211&amp;$G$2:$G$211=L$6&amp;"-",$E$2:$E$211),$K38),"-")</f>
        <v>-</v>
      </c>
      <c r="M38" s="13" t="str">
        <f t="array" ref="M38">IFERROR(SMALL(IF($F$2:$F$211&amp;$G$2:$G$211=M$6&amp;"-",$E$2:$E$211),$K38),"-")</f>
        <v>-</v>
      </c>
      <c r="N38" s="13">
        <f t="array" ref="N38">IFERROR(SMALL(IF($F$2:$F$211&amp;$G$2:$G$211=N$6&amp;"-",$E$2:$E$211),$K38),"-")</f>
        <v>101</v>
      </c>
      <c r="O38" s="13" t="str">
        <f t="array" ref="O38">IFERROR(SMALL(IF($F$2:$F$211&amp;$G$2:$G$211=O$6&amp;"-",$E$2:$E$211),$K38),"-")</f>
        <v>-</v>
      </c>
      <c r="P38" s="13" t="str">
        <f t="array" ref="P38">IFERROR(SMALL(IF($F$2:$F$211&amp;$G$2:$G$211=P$6&amp;"-",$E$2:$E$211),$K38),"-")</f>
        <v>-</v>
      </c>
      <c r="Q38" s="13" t="str">
        <f t="array" ref="Q38">IFERROR(SMALL(IF($F$2:$F$211&amp;$G$2:$G$211=Q$6&amp;"-",$E$2:$E$211),$K38),"-")</f>
        <v>-</v>
      </c>
    </row>
    <row r="39" spans="1:17" x14ac:dyDescent="0.2">
      <c r="A39" s="18">
        <f t="array" ref="A39">IFERROR(IF(ROW()-MATCH(A38,A$1:A38,)&lt;COUNT(INDEX('Ответы до 20.03.2020'!B:I,MATCH(A38,'Ответы до 20.03.2020'!A:A,),))/2,A38,INDEX('Ответы до 20.03.2020'!A:A,MATCH(A38,'Ответы до 20.03.2020'!A:A,)+1)),"-")</f>
        <v>43906.903928402782</v>
      </c>
      <c r="B39" s="13">
        <f t="array" ref="B39">IFERROR(INDEX('Ответы до 20.03.2020'!B:I,MATCH(A39,'Ответы до 20.03.2020'!A:A,),SMALL(IF(INDEX('Ответы до 20.03.2020'!B:I,MATCH(A39,'Ответы до 20.03.2020'!A:A,),)&lt;&gt;"",COLUMN('Ответы до 20.03.2020'!B:I)-1),(ROW()-MATCH(A39,A$1:A39,))*2+1)),"-")</f>
        <v>108</v>
      </c>
      <c r="C39" s="13">
        <f t="array" ref="C39">IFERROR(INDEX('Ответы до 20.03.2020'!B:I,MATCH(A39,'Ответы до 20.03.2020'!A:A,),SMALL(IF(INDEX('Ответы до 20.03.2020'!B:I,MATCH(A39,'Ответы до 20.03.2020'!A:A,),)&lt;&gt;"",COLUMN('Ответы до 20.03.2020'!B:I)-1),(ROW()-MATCH(A39,A$1:A39,))*2+2)),"-")</f>
        <v>4.0282999999999998</v>
      </c>
      <c r="D39" s="16"/>
      <c r="E39" s="16">
        <v>38</v>
      </c>
      <c r="F39" s="16">
        <v>2</v>
      </c>
      <c r="G39" s="13" t="str">
        <f t="shared" si="0"/>
        <v>+</v>
      </c>
      <c r="H39" s="13">
        <f t="shared" si="1"/>
        <v>1</v>
      </c>
      <c r="I39" s="1">
        <f t="array" ref="I39">IFERROR(INDEX($C$2:$C$500,SMALL(IF($B$2:$B$500=$E39,ROW($C$2:$C$500)-ROW($G$1)),H39)),"")</f>
        <v>7.6210000000000004</v>
      </c>
      <c r="J39" s="1" t="str">
        <f t="shared" si="2"/>
        <v>-</v>
      </c>
      <c r="K39" s="27">
        <v>31</v>
      </c>
      <c r="L39" s="13" t="str">
        <f t="array" ref="L39">IFERROR(SMALL(IF($F$2:$F$211&amp;$G$2:$G$211=L$6&amp;"-",$E$2:$E$211),$K39),"-")</f>
        <v>-</v>
      </c>
      <c r="M39" s="13" t="str">
        <f t="array" ref="M39">IFERROR(SMALL(IF($F$2:$F$211&amp;$G$2:$G$211=M$6&amp;"-",$E$2:$E$211),$K39),"-")</f>
        <v>-</v>
      </c>
      <c r="N39" s="13">
        <f t="array" ref="N39">IFERROR(SMALL(IF($F$2:$F$211&amp;$G$2:$G$211=N$6&amp;"-",$E$2:$E$211),$K39),"-")</f>
        <v>102</v>
      </c>
      <c r="O39" s="13" t="str">
        <f t="array" ref="O39">IFERROR(SMALL(IF($F$2:$F$211&amp;$G$2:$G$211=O$6&amp;"-",$E$2:$E$211),$K39),"-")</f>
        <v>-</v>
      </c>
      <c r="P39" s="13" t="str">
        <f t="array" ref="P39">IFERROR(SMALL(IF($F$2:$F$211&amp;$G$2:$G$211=P$6&amp;"-",$E$2:$E$211),$K39),"-")</f>
        <v>-</v>
      </c>
      <c r="Q39" s="13" t="str">
        <f t="array" ref="Q39">IFERROR(SMALL(IF($F$2:$F$211&amp;$G$2:$G$211=Q$6&amp;"-",$E$2:$E$211),$K39),"-")</f>
        <v>-</v>
      </c>
    </row>
    <row r="40" spans="1:17" x14ac:dyDescent="0.2">
      <c r="A40" s="18">
        <f t="array" ref="A40">IFERROR(IF(ROW()-MATCH(A39,A$1:A39,)&lt;COUNT(INDEX('Ответы до 20.03.2020'!B:I,MATCH(A39,'Ответы до 20.03.2020'!A:A,),))/2,A39,INDEX('Ответы до 20.03.2020'!A:A,MATCH(A39,'Ответы до 20.03.2020'!A:A,)+1)),"-")</f>
        <v>43906.903928402782</v>
      </c>
      <c r="B40" s="13">
        <f t="array" ref="B40">IFERROR(INDEX('Ответы до 20.03.2020'!B:I,MATCH(A40,'Ответы до 20.03.2020'!A:A,),SMALL(IF(INDEX('Ответы до 20.03.2020'!B:I,MATCH(A40,'Ответы до 20.03.2020'!A:A,),)&lt;&gt;"",COLUMN('Ответы до 20.03.2020'!B:I)-1),(ROW()-MATCH(A40,A$1:A40,))*2+1)),"-")</f>
        <v>109</v>
      </c>
      <c r="C40" s="13">
        <f t="array" ref="C40">IFERROR(INDEX('Ответы до 20.03.2020'!B:I,MATCH(A40,'Ответы до 20.03.2020'!A:A,),SMALL(IF(INDEX('Ответы до 20.03.2020'!B:I,MATCH(A40,'Ответы до 20.03.2020'!A:A,),)&lt;&gt;"",COLUMN('Ответы до 20.03.2020'!B:I)-1),(ROW()-MATCH(A40,A$1:A40,))*2+2)),"-")</f>
        <v>22.354800000000001</v>
      </c>
      <c r="D40" s="16"/>
      <c r="E40" s="16">
        <v>39</v>
      </c>
      <c r="F40" s="16">
        <v>2</v>
      </c>
      <c r="G40" s="13" t="str">
        <f t="shared" si="0"/>
        <v>+</v>
      </c>
      <c r="H40" s="13">
        <f t="shared" si="1"/>
        <v>1</v>
      </c>
      <c r="I40" s="1">
        <f t="array" ref="I40">IFERROR(INDEX($C$2:$C$500,SMALL(IF($B$2:$B$500=$E40,ROW($C$2:$C$500)-ROW($G$1)),H40)),"")</f>
        <v>47.221200000000003</v>
      </c>
      <c r="J40" s="1" t="str">
        <f t="shared" si="2"/>
        <v>-</v>
      </c>
      <c r="K40" s="27">
        <v>32</v>
      </c>
      <c r="L40" s="13" t="str">
        <f t="array" ref="L40">IFERROR(SMALL(IF($F$2:$F$211&amp;$G$2:$G$211=L$6&amp;"-",$E$2:$E$211),$K40),"-")</f>
        <v>-</v>
      </c>
      <c r="M40" s="13" t="str">
        <f t="array" ref="M40">IFERROR(SMALL(IF($F$2:$F$211&amp;$G$2:$G$211=M$6&amp;"-",$E$2:$E$211),$K40),"-")</f>
        <v>-</v>
      </c>
      <c r="N40" s="13">
        <f t="array" ref="N40">IFERROR(SMALL(IF($F$2:$F$211&amp;$G$2:$G$211=N$6&amp;"-",$E$2:$E$211),$K40),"-")</f>
        <v>103</v>
      </c>
      <c r="O40" s="13" t="str">
        <f t="array" ref="O40">IFERROR(SMALL(IF($F$2:$F$211&amp;$G$2:$G$211=O$6&amp;"-",$E$2:$E$211),$K40),"-")</f>
        <v>-</v>
      </c>
      <c r="P40" s="13" t="str">
        <f t="array" ref="P40">IFERROR(SMALL(IF($F$2:$F$211&amp;$G$2:$G$211=P$6&amp;"-",$E$2:$E$211),$K40),"-")</f>
        <v>-</v>
      </c>
      <c r="Q40" s="13" t="str">
        <f t="array" ref="Q40">IFERROR(SMALL(IF($F$2:$F$211&amp;$G$2:$G$211=Q$6&amp;"-",$E$2:$E$211),$K40),"-")</f>
        <v>-</v>
      </c>
    </row>
    <row r="41" spans="1:17" x14ac:dyDescent="0.2">
      <c r="A41" s="18">
        <f t="array" ref="A41">IFERROR(IF(ROW()-MATCH(A40,A$1:A40,)&lt;COUNT(INDEX('Ответы до 20.03.2020'!B:I,MATCH(A40,'Ответы до 20.03.2020'!A:A,),))/2,A40,INDEX('Ответы до 20.03.2020'!A:A,MATCH(A40,'Ответы до 20.03.2020'!A:A,)+1)),"-")</f>
        <v>43906.903928402782</v>
      </c>
      <c r="B41" s="13">
        <f t="array" ref="B41">IFERROR(INDEX('Ответы до 20.03.2020'!B:I,MATCH(A41,'Ответы до 20.03.2020'!A:A,),SMALL(IF(INDEX('Ответы до 20.03.2020'!B:I,MATCH(A41,'Ответы до 20.03.2020'!A:A,),)&lt;&gt;"",COLUMN('Ответы до 20.03.2020'!B:I)-1),(ROW()-MATCH(A41,A$1:A41,))*2+1)),"-")</f>
        <v>110</v>
      </c>
      <c r="C41" s="13">
        <f t="array" ref="C41">IFERROR(INDEX('Ответы до 20.03.2020'!B:I,MATCH(A41,'Ответы до 20.03.2020'!A:A,),SMALL(IF(INDEX('Ответы до 20.03.2020'!B:I,MATCH(A41,'Ответы до 20.03.2020'!A:A,),)&lt;&gt;"",COLUMN('Ответы до 20.03.2020'!B:I)-1),(ROW()-MATCH(A41,A$1:A41,))*2+2)),"-")</f>
        <v>30.226500000000001</v>
      </c>
      <c r="D41" s="16"/>
      <c r="E41" s="16">
        <v>40</v>
      </c>
      <c r="F41" s="16">
        <v>2</v>
      </c>
      <c r="G41" s="13" t="str">
        <f t="shared" si="0"/>
        <v>+</v>
      </c>
      <c r="H41" s="13">
        <f t="shared" si="1"/>
        <v>1</v>
      </c>
      <c r="I41" s="1">
        <f t="array" ref="I41">IFERROR(INDEX($C$2:$C$500,SMALL(IF($B$2:$B$500=$E41,ROW($C$2:$C$500)-ROW($G$1)),H41)),"")</f>
        <v>26.639700000000001</v>
      </c>
      <c r="J41" s="1" t="str">
        <f t="shared" si="2"/>
        <v>-</v>
      </c>
      <c r="K41" s="27">
        <v>33</v>
      </c>
      <c r="L41" s="13" t="str">
        <f t="array" ref="L41">IFERROR(SMALL(IF($F$2:$F$211&amp;$G$2:$G$211=L$6&amp;"-",$E$2:$E$211),$K41),"-")</f>
        <v>-</v>
      </c>
      <c r="M41" s="13" t="str">
        <f t="array" ref="M41">IFERROR(SMALL(IF($F$2:$F$211&amp;$G$2:$G$211=M$6&amp;"-",$E$2:$E$211),$K41),"-")</f>
        <v>-</v>
      </c>
      <c r="N41" s="13">
        <f t="array" ref="N41">IFERROR(SMALL(IF($F$2:$F$211&amp;$G$2:$G$211=N$6&amp;"-",$E$2:$E$211),$K41),"-")</f>
        <v>104</v>
      </c>
      <c r="O41" s="13" t="str">
        <f t="array" ref="O41">IFERROR(SMALL(IF($F$2:$F$211&amp;$G$2:$G$211=O$6&amp;"-",$E$2:$E$211),$K41),"-")</f>
        <v>-</v>
      </c>
      <c r="P41" s="13" t="str">
        <f t="array" ref="P41">IFERROR(SMALL(IF($F$2:$F$211&amp;$G$2:$G$211=P$6&amp;"-",$E$2:$E$211),$K41),"-")</f>
        <v>-</v>
      </c>
      <c r="Q41" s="13" t="str">
        <f t="array" ref="Q41">IFERROR(SMALL(IF($F$2:$F$211&amp;$G$2:$G$211=Q$6&amp;"-",$E$2:$E$211),$K41),"-")</f>
        <v>-</v>
      </c>
    </row>
    <row r="42" spans="1:17" x14ac:dyDescent="0.2">
      <c r="A42" s="18">
        <f t="array" ref="A42">IFERROR(IF(ROW()-MATCH(A41,A$1:A41,)&lt;COUNT(INDEX('Ответы до 20.03.2020'!B:I,MATCH(A41,'Ответы до 20.03.2020'!A:A,),))/2,A41,INDEX('Ответы до 20.03.2020'!A:A,MATCH(A41,'Ответы до 20.03.2020'!A:A,)+1)),"-")</f>
        <v>43906.903928402782</v>
      </c>
      <c r="B42" s="13">
        <f t="array" ref="B42">IFERROR(INDEX('Ответы до 20.03.2020'!B:I,MATCH(A42,'Ответы до 20.03.2020'!A:A,),SMALL(IF(INDEX('Ответы до 20.03.2020'!B:I,MATCH(A42,'Ответы до 20.03.2020'!A:A,),)&lt;&gt;"",COLUMN('Ответы до 20.03.2020'!B:I)-1),(ROW()-MATCH(A42,A$1:A42,))*2+1)),"-")</f>
        <v>111</v>
      </c>
      <c r="C42" s="13">
        <f t="array" ref="C42">IFERROR(INDEX('Ответы до 20.03.2020'!B:I,MATCH(A42,'Ответы до 20.03.2020'!A:A,),SMALL(IF(INDEX('Ответы до 20.03.2020'!B:I,MATCH(A42,'Ответы до 20.03.2020'!A:A,),)&lt;&gt;"",COLUMN('Ответы до 20.03.2020'!B:I)-1),(ROW()-MATCH(A42,A$1:A42,))*2+2)),"-")</f>
        <v>9.3928999999999991</v>
      </c>
      <c r="D42" s="16"/>
      <c r="E42" s="16">
        <v>41</v>
      </c>
      <c r="F42" s="16">
        <v>2</v>
      </c>
      <c r="G42" s="13" t="str">
        <f t="shared" si="0"/>
        <v>+</v>
      </c>
      <c r="H42" s="13">
        <f t="shared" si="1"/>
        <v>1</v>
      </c>
      <c r="I42" s="1">
        <f t="array" ref="I42">IFERROR(INDEX($C$2:$C$500,SMALL(IF($B$2:$B$500=$E42,ROW($C$2:$C$500)-ROW($G$1)),H42)),"")</f>
        <v>21.703099999999999</v>
      </c>
      <c r="J42" s="1" t="str">
        <f t="shared" si="2"/>
        <v>-</v>
      </c>
      <c r="K42" s="27">
        <v>34</v>
      </c>
      <c r="L42" s="13" t="str">
        <f t="array" ref="L42">IFERROR(SMALL(IF($F$2:$F$211&amp;$G$2:$G$211=L$6&amp;"-",$E$2:$E$211),$K42),"-")</f>
        <v>-</v>
      </c>
      <c r="M42" s="13" t="str">
        <f t="array" ref="M42">IFERROR(SMALL(IF($F$2:$F$211&amp;$G$2:$G$211=M$6&amp;"-",$E$2:$E$211),$K42),"-")</f>
        <v>-</v>
      </c>
      <c r="N42" s="13">
        <f t="array" ref="N42">IFERROR(SMALL(IF($F$2:$F$211&amp;$G$2:$G$211=N$6&amp;"-",$E$2:$E$211),$K42),"-")</f>
        <v>105</v>
      </c>
      <c r="O42" s="13" t="str">
        <f t="array" ref="O42">IFERROR(SMALL(IF($F$2:$F$211&amp;$G$2:$G$211=O$6&amp;"-",$E$2:$E$211),$K42),"-")</f>
        <v>-</v>
      </c>
      <c r="P42" s="13" t="str">
        <f t="array" ref="P42">IFERROR(SMALL(IF($F$2:$F$211&amp;$G$2:$G$211=P$6&amp;"-",$E$2:$E$211),$K42),"-")</f>
        <v>-</v>
      </c>
      <c r="Q42" s="13" t="str">
        <f t="array" ref="Q42">IFERROR(SMALL(IF($F$2:$F$211&amp;$G$2:$G$211=Q$6&amp;"-",$E$2:$E$211),$K42),"-")</f>
        <v>-</v>
      </c>
    </row>
    <row r="43" spans="1:17" x14ac:dyDescent="0.2">
      <c r="A43" s="18">
        <f t="array" ref="A43">IFERROR(IF(ROW()-MATCH(A42,A$1:A42,)&lt;COUNT(INDEX('Ответы до 20.03.2020'!B:I,MATCH(A42,'Ответы до 20.03.2020'!A:A,),))/2,A42,INDEX('Ответы до 20.03.2020'!A:A,MATCH(A42,'Ответы до 20.03.2020'!A:A,)+1)),"-")</f>
        <v>43906.905155682871</v>
      </c>
      <c r="B43" s="13">
        <f t="array" ref="B43">IFERROR(INDEX('Ответы до 20.03.2020'!B:I,MATCH(A43,'Ответы до 20.03.2020'!A:A,),SMALL(IF(INDEX('Ответы до 20.03.2020'!B:I,MATCH(A43,'Ответы до 20.03.2020'!A:A,),)&lt;&gt;"",COLUMN('Ответы до 20.03.2020'!B:I)-1),(ROW()-MATCH(A43,A$1:A43,))*2+1)),"-")</f>
        <v>44</v>
      </c>
      <c r="C43" s="13">
        <f t="array" ref="C43">IFERROR(INDEX('Ответы до 20.03.2020'!B:I,MATCH(A43,'Ответы до 20.03.2020'!A:A,),SMALL(IF(INDEX('Ответы до 20.03.2020'!B:I,MATCH(A43,'Ответы до 20.03.2020'!A:A,),)&lt;&gt;"",COLUMN('Ответы до 20.03.2020'!B:I)-1),(ROW()-MATCH(A43,A$1:A43,))*2+2)),"-")</f>
        <v>14.7827</v>
      </c>
      <c r="D43" s="16"/>
      <c r="E43" s="16">
        <v>42</v>
      </c>
      <c r="F43" s="16">
        <v>2</v>
      </c>
      <c r="G43" s="13" t="str">
        <f t="shared" si="0"/>
        <v>+</v>
      </c>
      <c r="H43" s="13">
        <f t="shared" si="1"/>
        <v>1</v>
      </c>
      <c r="I43" s="1">
        <f t="array" ref="I43">IFERROR(INDEX($C$2:$C$500,SMALL(IF($B$2:$B$500=$E43,ROW($C$2:$C$500)-ROW($G$1)),H43)),"")</f>
        <v>8.7873000000000001</v>
      </c>
      <c r="J43" s="1" t="str">
        <f t="shared" si="2"/>
        <v>-</v>
      </c>
      <c r="K43" s="27">
        <v>35</v>
      </c>
      <c r="L43" s="13" t="str">
        <f t="array" ref="L43">IFERROR(SMALL(IF($F$2:$F$211&amp;$G$2:$G$211=L$6&amp;"-",$E$2:$E$211),$K43),"-")</f>
        <v>-</v>
      </c>
      <c r="M43" s="13" t="str">
        <f t="array" ref="M43">IFERROR(SMALL(IF($F$2:$F$211&amp;$G$2:$G$211=M$6&amp;"-",$E$2:$E$211),$K43),"-")</f>
        <v>-</v>
      </c>
      <c r="N43" s="13">
        <f t="array" ref="N43">IFERROR(SMALL(IF($F$2:$F$211&amp;$G$2:$G$211=N$6&amp;"-",$E$2:$E$211),$K43),"-")</f>
        <v>106</v>
      </c>
      <c r="O43" s="13" t="str">
        <f t="array" ref="O43">IFERROR(SMALL(IF($F$2:$F$211&amp;$G$2:$G$211=O$6&amp;"-",$E$2:$E$211),$K43),"-")</f>
        <v>-</v>
      </c>
      <c r="P43" s="13" t="str">
        <f t="array" ref="P43">IFERROR(SMALL(IF($F$2:$F$211&amp;$G$2:$G$211=P$6&amp;"-",$E$2:$E$211),$K43),"-")</f>
        <v>-</v>
      </c>
      <c r="Q43" s="13" t="str">
        <f t="array" ref="Q43">IFERROR(SMALL(IF($F$2:$F$211&amp;$G$2:$G$211=Q$6&amp;"-",$E$2:$E$211),$K43),"-")</f>
        <v>-</v>
      </c>
    </row>
    <row r="44" spans="1:17" x14ac:dyDescent="0.2">
      <c r="A44" s="18">
        <f t="array" ref="A44">IFERROR(IF(ROW()-MATCH(A43,A$1:A43,)&lt;COUNT(INDEX('Ответы до 20.03.2020'!B:I,MATCH(A43,'Ответы до 20.03.2020'!A:A,),))/2,A43,INDEX('Ответы до 20.03.2020'!A:A,MATCH(A43,'Ответы до 20.03.2020'!A:A,)+1)),"-")</f>
        <v>43906.905155682871</v>
      </c>
      <c r="B44" s="13">
        <f t="array" ref="B44">IFERROR(INDEX('Ответы до 20.03.2020'!B:I,MATCH(A44,'Ответы до 20.03.2020'!A:A,),SMALL(IF(INDEX('Ответы до 20.03.2020'!B:I,MATCH(A44,'Ответы до 20.03.2020'!A:A,),)&lt;&gt;"",COLUMN('Ответы до 20.03.2020'!B:I)-1),(ROW()-MATCH(A44,A$1:A44,))*2+1)),"-")</f>
        <v>45</v>
      </c>
      <c r="C44" s="13">
        <f t="array" ref="C44">IFERROR(INDEX('Ответы до 20.03.2020'!B:I,MATCH(A44,'Ответы до 20.03.2020'!A:A,),SMALL(IF(INDEX('Ответы до 20.03.2020'!B:I,MATCH(A44,'Ответы до 20.03.2020'!A:A,),)&lt;&gt;"",COLUMN('Ответы до 20.03.2020'!B:I)-1),(ROW()-MATCH(A44,A$1:A44,))*2+2)),"-")</f>
        <v>3.8405</v>
      </c>
      <c r="D44" s="16"/>
      <c r="E44" s="16">
        <v>43</v>
      </c>
      <c r="F44" s="16">
        <v>2</v>
      </c>
      <c r="G44" s="13" t="str">
        <f t="shared" si="0"/>
        <v>+</v>
      </c>
      <c r="H44" s="13">
        <f t="shared" si="1"/>
        <v>1</v>
      </c>
      <c r="I44" s="1">
        <f t="array" ref="I44">IFERROR(INDEX($C$2:$C$500,SMALL(IF($B$2:$B$500=$E44,ROW($C$2:$C$500)-ROW($G$1)),H44)),"")</f>
        <v>0.58540000000000003</v>
      </c>
      <c r="J44" s="1" t="str">
        <f t="shared" si="2"/>
        <v>-</v>
      </c>
      <c r="K44" s="27">
        <v>36</v>
      </c>
      <c r="L44" s="13" t="str">
        <f t="array" ref="L44">IFERROR(SMALL(IF($F$2:$F$211&amp;$G$2:$G$211=L$6&amp;"-",$E$2:$E$211),$K44),"-")</f>
        <v>-</v>
      </c>
      <c r="M44" s="13" t="str">
        <f t="array" ref="M44">IFERROR(SMALL(IF($F$2:$F$211&amp;$G$2:$G$211=M$6&amp;"-",$E$2:$E$211),$K44),"-")</f>
        <v>-</v>
      </c>
      <c r="N44" s="13" t="str">
        <f t="array" ref="N44">IFERROR(SMALL(IF($F$2:$F$211&amp;$G$2:$G$211=N$6&amp;"-",$E$2:$E$211),$K44),"-")</f>
        <v>-</v>
      </c>
      <c r="O44" s="13" t="str">
        <f t="array" ref="O44">IFERROR(SMALL(IF($F$2:$F$211&amp;$G$2:$G$211=O$6&amp;"-",$E$2:$E$211),$K44),"-")</f>
        <v>-</v>
      </c>
      <c r="P44" s="13" t="str">
        <f t="array" ref="P44">IFERROR(SMALL(IF($F$2:$F$211&amp;$G$2:$G$211=P$6&amp;"-",$E$2:$E$211),$K44),"-")</f>
        <v>-</v>
      </c>
      <c r="Q44" s="13" t="str">
        <f t="array" ref="Q44">IFERROR(SMALL(IF($F$2:$F$211&amp;$G$2:$G$211=Q$6&amp;"-",$E$2:$E$211),$K44),"-")</f>
        <v>-</v>
      </c>
    </row>
    <row r="45" spans="1:17" x14ac:dyDescent="0.2">
      <c r="A45" s="18">
        <f t="array" ref="A45">IFERROR(IF(ROW()-MATCH(A44,A$1:A44,)&lt;COUNT(INDEX('Ответы до 20.03.2020'!B:I,MATCH(A44,'Ответы до 20.03.2020'!A:A,),))/2,A44,INDEX('Ответы до 20.03.2020'!A:A,MATCH(A44,'Ответы до 20.03.2020'!A:A,)+1)),"-")</f>
        <v>43906.905155682871</v>
      </c>
      <c r="B45" s="13">
        <f t="array" ref="B45">IFERROR(INDEX('Ответы до 20.03.2020'!B:I,MATCH(A45,'Ответы до 20.03.2020'!A:A,),SMALL(IF(INDEX('Ответы до 20.03.2020'!B:I,MATCH(A45,'Ответы до 20.03.2020'!A:A,),)&lt;&gt;"",COLUMN('Ответы до 20.03.2020'!B:I)-1),(ROW()-MATCH(A45,A$1:A45,))*2+1)),"-")</f>
        <v>46</v>
      </c>
      <c r="C45" s="13">
        <f t="array" ref="C45">IFERROR(INDEX('Ответы до 20.03.2020'!B:I,MATCH(A45,'Ответы до 20.03.2020'!A:A,),SMALL(IF(INDEX('Ответы до 20.03.2020'!B:I,MATCH(A45,'Ответы до 20.03.2020'!A:A,),)&lt;&gt;"",COLUMN('Ответы до 20.03.2020'!B:I)-1),(ROW()-MATCH(A45,A$1:A45,))*2+2)),"-")</f>
        <v>7.0324</v>
      </c>
      <c r="D45" s="16"/>
      <c r="E45" s="16">
        <v>44</v>
      </c>
      <c r="F45" s="16">
        <v>2</v>
      </c>
      <c r="G45" s="13" t="str">
        <f t="shared" si="0"/>
        <v>+</v>
      </c>
      <c r="H45" s="13">
        <f t="shared" si="1"/>
        <v>1</v>
      </c>
      <c r="I45" s="1">
        <f t="array" ref="I45">IFERROR(INDEX($C$2:$C$500,SMALL(IF($B$2:$B$500=$E45,ROW($C$2:$C$500)-ROW($G$1)),H45)),"")</f>
        <v>14.7827</v>
      </c>
      <c r="J45" s="1" t="str">
        <f t="shared" si="2"/>
        <v>-</v>
      </c>
      <c r="K45" s="27">
        <v>37</v>
      </c>
      <c r="L45" s="13" t="str">
        <f t="array" ref="L45">IFERROR(SMALL(IF($F$2:$F$211&amp;$G$2:$G$211=L$6&amp;"-",$E$2:$E$211),$K45),"-")</f>
        <v>-</v>
      </c>
      <c r="M45" s="13" t="str">
        <f t="array" ref="M45">IFERROR(SMALL(IF($F$2:$F$211&amp;$G$2:$G$211=M$6&amp;"-",$E$2:$E$211),$K45),"-")</f>
        <v>-</v>
      </c>
      <c r="N45" s="13" t="str">
        <f t="array" ref="N45">IFERROR(SMALL(IF($F$2:$F$211&amp;$G$2:$G$211=N$6&amp;"-",$E$2:$E$211),$K45),"-")</f>
        <v>-</v>
      </c>
      <c r="O45" s="13" t="str">
        <f t="array" ref="O45">IFERROR(SMALL(IF($F$2:$F$211&amp;$G$2:$G$211=O$6&amp;"-",$E$2:$E$211),$K45),"-")</f>
        <v>-</v>
      </c>
      <c r="P45" s="13" t="str">
        <f t="array" ref="P45">IFERROR(SMALL(IF($F$2:$F$211&amp;$G$2:$G$211=P$6&amp;"-",$E$2:$E$211),$K45),"-")</f>
        <v>-</v>
      </c>
      <c r="Q45" s="13" t="str">
        <f t="array" ref="Q45">IFERROR(SMALL(IF($F$2:$F$211&amp;$G$2:$G$211=Q$6&amp;"-",$E$2:$E$211),$K45),"-")</f>
        <v>-</v>
      </c>
    </row>
    <row r="46" spans="1:17" x14ac:dyDescent="0.2">
      <c r="A46" s="18">
        <f t="array" ref="A46">IFERROR(IF(ROW()-MATCH(A45,A$1:A45,)&lt;COUNT(INDEX('Ответы до 20.03.2020'!B:I,MATCH(A45,'Ответы до 20.03.2020'!A:A,),))/2,A45,INDEX('Ответы до 20.03.2020'!A:A,MATCH(A45,'Ответы до 20.03.2020'!A:A,)+1)),"-")</f>
        <v>43906.905155682871</v>
      </c>
      <c r="B46" s="13">
        <f t="array" ref="B46">IFERROR(INDEX('Ответы до 20.03.2020'!B:I,MATCH(A46,'Ответы до 20.03.2020'!A:A,),SMALL(IF(INDEX('Ответы до 20.03.2020'!B:I,MATCH(A46,'Ответы до 20.03.2020'!A:A,),)&lt;&gt;"",COLUMN('Ответы до 20.03.2020'!B:I)-1),(ROW()-MATCH(A46,A$1:A46,))*2+1)),"-")</f>
        <v>47</v>
      </c>
      <c r="C46" s="13">
        <f t="array" ref="C46">IFERROR(INDEX('Ответы до 20.03.2020'!B:I,MATCH(A46,'Ответы до 20.03.2020'!A:A,),SMALL(IF(INDEX('Ответы до 20.03.2020'!B:I,MATCH(A46,'Ответы до 20.03.2020'!A:A,),)&lt;&gt;"",COLUMN('Ответы до 20.03.2020'!B:I)-1),(ROW()-MATCH(A46,A$1:A46,))*2+2)),"-")</f>
        <v>10.970599999999999</v>
      </c>
      <c r="D46" s="16"/>
      <c r="E46" s="16">
        <v>45</v>
      </c>
      <c r="F46" s="16">
        <v>2</v>
      </c>
      <c r="G46" s="13" t="str">
        <f t="shared" si="0"/>
        <v>+</v>
      </c>
      <c r="H46" s="13">
        <f t="shared" si="1"/>
        <v>1</v>
      </c>
      <c r="I46" s="1">
        <f t="array" ref="I46">IFERROR(INDEX($C$2:$C$500,SMALL(IF($B$2:$B$500=$E46,ROW($C$2:$C$500)-ROW($G$1)),H46)),"")</f>
        <v>3.8405</v>
      </c>
      <c r="J46" s="1" t="str">
        <f t="shared" si="2"/>
        <v>-</v>
      </c>
      <c r="K46" s="30">
        <v>38</v>
      </c>
      <c r="L46" s="29" t="str">
        <f t="array" ref="L46">IFERROR(SMALL(IF($F$2:$F$211&amp;$G$2:$G$211=L$6&amp;"-",$E$2:$E$211),$K46),"-")</f>
        <v>-</v>
      </c>
      <c r="M46" s="29" t="str">
        <f t="array" ref="M46">IFERROR(SMALL(IF($F$2:$F$211&amp;$G$2:$G$211=M$6&amp;"-",$E$2:$E$211),$K46),"-")</f>
        <v>-</v>
      </c>
      <c r="N46" s="29" t="str">
        <f t="array" ref="N46">IFERROR(SMALL(IF($F$2:$F$211&amp;$G$2:$G$211=N$6&amp;"-",$E$2:$E$211),$K46),"-")</f>
        <v>-</v>
      </c>
      <c r="O46" s="29" t="str">
        <f t="array" ref="O46">IFERROR(SMALL(IF($F$2:$F$211&amp;$G$2:$G$211=O$6&amp;"-",$E$2:$E$211),$K46),"-")</f>
        <v>-</v>
      </c>
      <c r="P46" s="29" t="str">
        <f t="array" ref="P46">IFERROR(SMALL(IF($F$2:$F$211&amp;$G$2:$G$211=P$6&amp;"-",$E$2:$E$211),$K46),"-")</f>
        <v>-</v>
      </c>
      <c r="Q46" s="29" t="str">
        <f t="array" ref="Q46">IFERROR(SMALL(IF($F$2:$F$211&amp;$G$2:$G$211=Q$6&amp;"-",$E$2:$E$211),$K46),"-")</f>
        <v>-</v>
      </c>
    </row>
    <row r="47" spans="1:17" x14ac:dyDescent="0.2">
      <c r="A47" s="18">
        <f t="array" ref="A47">IFERROR(IF(ROW()-MATCH(A46,A$1:A46,)&lt;COUNT(INDEX('Ответы до 20.03.2020'!B:I,MATCH(A46,'Ответы до 20.03.2020'!A:A,),))/2,A46,INDEX('Ответы до 20.03.2020'!A:A,MATCH(A46,'Ответы до 20.03.2020'!A:A,)+1)),"-")</f>
        <v>43906.905484108793</v>
      </c>
      <c r="B47" s="13">
        <f t="array" ref="B47">IFERROR(INDEX('Ответы до 20.03.2020'!B:I,MATCH(A47,'Ответы до 20.03.2020'!A:A,),SMALL(IF(INDEX('Ответы до 20.03.2020'!B:I,MATCH(A47,'Ответы до 20.03.2020'!A:A,),)&lt;&gt;"",COLUMN('Ответы до 20.03.2020'!B:I)-1),(ROW()-MATCH(A47,A$1:A47,))*2+1)),"-")</f>
        <v>112</v>
      </c>
      <c r="C47" s="13">
        <f t="array" ref="C47">IFERROR(INDEX('Ответы до 20.03.2020'!B:I,MATCH(A47,'Ответы до 20.03.2020'!A:A,),SMALL(IF(INDEX('Ответы до 20.03.2020'!B:I,MATCH(A47,'Ответы до 20.03.2020'!A:A,),)&lt;&gt;"",COLUMN('Ответы до 20.03.2020'!B:I)-1),(ROW()-MATCH(A47,A$1:A47,))*2+2)),"-")</f>
        <v>15.245100000000001</v>
      </c>
      <c r="D47" s="16"/>
      <c r="E47" s="16">
        <v>46</v>
      </c>
      <c r="F47" s="16">
        <v>2</v>
      </c>
      <c r="G47" s="13" t="str">
        <f t="shared" si="0"/>
        <v>+</v>
      </c>
      <c r="H47" s="13">
        <f t="shared" si="1"/>
        <v>1</v>
      </c>
      <c r="I47" s="1">
        <f t="array" ref="I47">IFERROR(INDEX($C$2:$C$500,SMALL(IF($B$2:$B$500=$E47,ROW($C$2:$C$500)-ROW($G$1)),H47)),"")</f>
        <v>7.0324</v>
      </c>
      <c r="J47" s="1" t="str">
        <f t="shared" si="2"/>
        <v>-</v>
      </c>
    </row>
    <row r="48" spans="1:17" x14ac:dyDescent="0.2">
      <c r="A48" s="18">
        <f t="array" ref="A48">IFERROR(IF(ROW()-MATCH(A47,A$1:A47,)&lt;COUNT(INDEX('Ответы до 20.03.2020'!B:I,MATCH(A47,'Ответы до 20.03.2020'!A:A,),))/2,A47,INDEX('Ответы до 20.03.2020'!A:A,MATCH(A47,'Ответы до 20.03.2020'!A:A,)+1)),"-")</f>
        <v>43906.905484108793</v>
      </c>
      <c r="B48" s="13">
        <f t="array" ref="B48">IFERROR(INDEX('Ответы до 20.03.2020'!B:I,MATCH(A48,'Ответы до 20.03.2020'!A:A,),SMALL(IF(INDEX('Ответы до 20.03.2020'!B:I,MATCH(A48,'Ответы до 20.03.2020'!A:A,),)&lt;&gt;"",COLUMN('Ответы до 20.03.2020'!B:I)-1),(ROW()-MATCH(A48,A$1:A48,))*2+1)),"-")</f>
        <v>113</v>
      </c>
      <c r="C48" s="13">
        <f t="array" ref="C48">IFERROR(INDEX('Ответы до 20.03.2020'!B:I,MATCH(A48,'Ответы до 20.03.2020'!A:A,),SMALL(IF(INDEX('Ответы до 20.03.2020'!B:I,MATCH(A48,'Ответы до 20.03.2020'!A:A,),)&lt;&gt;"",COLUMN('Ответы до 20.03.2020'!B:I)-1),(ROW()-MATCH(A48,A$1:A48,))*2+2)),"-")</f>
        <v>19.370200000000001</v>
      </c>
      <c r="D48" s="16"/>
      <c r="E48" s="16">
        <v>47</v>
      </c>
      <c r="F48" s="16">
        <v>2</v>
      </c>
      <c r="G48" s="13" t="str">
        <f t="shared" si="0"/>
        <v>+</v>
      </c>
      <c r="H48" s="13">
        <f t="shared" si="1"/>
        <v>1</v>
      </c>
      <c r="I48" s="1">
        <f t="array" ref="I48">IFERROR(INDEX($C$2:$C$500,SMALL(IF($B$2:$B$500=$E48,ROW($C$2:$C$500)-ROW($G$1)),H48)),"")</f>
        <v>10.970599999999999</v>
      </c>
      <c r="J48" s="1" t="str">
        <f t="shared" si="2"/>
        <v>-</v>
      </c>
    </row>
    <row r="49" spans="1:10" x14ac:dyDescent="0.2">
      <c r="A49" s="18">
        <f t="array" ref="A49">IFERROR(IF(ROW()-MATCH(A48,A$1:A48,)&lt;COUNT(INDEX('Ответы до 20.03.2020'!B:I,MATCH(A48,'Ответы до 20.03.2020'!A:A,),))/2,A48,INDEX('Ответы до 20.03.2020'!A:A,MATCH(A48,'Ответы до 20.03.2020'!A:A,)+1)),"-")</f>
        <v>43906.905484108793</v>
      </c>
      <c r="B49" s="13">
        <f t="array" ref="B49">IFERROR(INDEX('Ответы до 20.03.2020'!B:I,MATCH(A49,'Ответы до 20.03.2020'!A:A,),SMALL(IF(INDEX('Ответы до 20.03.2020'!B:I,MATCH(A49,'Ответы до 20.03.2020'!A:A,),)&lt;&gt;"",COLUMN('Ответы до 20.03.2020'!B:I)-1),(ROW()-MATCH(A49,A$1:A49,))*2+1)),"-")</f>
        <v>114</v>
      </c>
      <c r="C49" s="13">
        <f t="array" ref="C49">IFERROR(INDEX('Ответы до 20.03.2020'!B:I,MATCH(A49,'Ответы до 20.03.2020'!A:A,),SMALL(IF(INDEX('Ответы до 20.03.2020'!B:I,MATCH(A49,'Ответы до 20.03.2020'!A:A,),)&lt;&gt;"",COLUMN('Ответы до 20.03.2020'!B:I)-1),(ROW()-MATCH(A49,A$1:A49,))*2+2)),"-")</f>
        <v>12.1083</v>
      </c>
      <c r="D49" s="16"/>
      <c r="E49" s="16">
        <v>48</v>
      </c>
      <c r="F49" s="16">
        <v>2</v>
      </c>
      <c r="G49" s="13" t="str">
        <f t="shared" si="0"/>
        <v>+</v>
      </c>
      <c r="H49" s="13">
        <f t="shared" si="1"/>
        <v>1</v>
      </c>
      <c r="I49" s="1">
        <f t="array" ref="I49">IFERROR(INDEX($C$2:$C$500,SMALL(IF($B$2:$B$500=$E49,ROW($C$2:$C$500)-ROW($G$1)),H49)),"")</f>
        <v>8.0213000000000001</v>
      </c>
      <c r="J49" s="1" t="str">
        <f t="shared" si="2"/>
        <v>-</v>
      </c>
    </row>
    <row r="50" spans="1:10" x14ac:dyDescent="0.2">
      <c r="A50" s="18">
        <f t="array" ref="A50">IFERROR(IF(ROW()-MATCH(A49,A$1:A49,)&lt;COUNT(INDEX('Ответы до 20.03.2020'!B:I,MATCH(A49,'Ответы до 20.03.2020'!A:A,),))/2,A49,INDEX('Ответы до 20.03.2020'!A:A,MATCH(A49,'Ответы до 20.03.2020'!A:A,)+1)),"-")</f>
        <v>43906.905484108793</v>
      </c>
      <c r="B50" s="13">
        <f t="array" ref="B50">IFERROR(INDEX('Ответы до 20.03.2020'!B:I,MATCH(A50,'Ответы до 20.03.2020'!A:A,),SMALL(IF(INDEX('Ответы до 20.03.2020'!B:I,MATCH(A50,'Ответы до 20.03.2020'!A:A,),)&lt;&gt;"",COLUMN('Ответы до 20.03.2020'!B:I)-1),(ROW()-MATCH(A50,A$1:A50,))*2+1)),"-")</f>
        <v>115</v>
      </c>
      <c r="C50" s="13">
        <f t="array" ref="C50">IFERROR(INDEX('Ответы до 20.03.2020'!B:I,MATCH(A50,'Ответы до 20.03.2020'!A:A,),SMALL(IF(INDEX('Ответы до 20.03.2020'!B:I,MATCH(A50,'Ответы до 20.03.2020'!A:A,),)&lt;&gt;"",COLUMN('Ответы до 20.03.2020'!B:I)-1),(ROW()-MATCH(A50,A$1:A50,))*2+2)),"-")</f>
        <v>19.760300000000001</v>
      </c>
      <c r="D50" s="16"/>
      <c r="E50" s="16">
        <v>49</v>
      </c>
      <c r="F50" s="16">
        <v>2</v>
      </c>
      <c r="G50" s="13" t="str">
        <f t="shared" si="0"/>
        <v>+</v>
      </c>
      <c r="H50" s="13">
        <f t="shared" si="1"/>
        <v>1</v>
      </c>
      <c r="I50" s="1" t="str">
        <f t="array" ref="I50">IFERROR(INDEX($C$2:$C$500,SMALL(IF($B$2:$B$500=$E50,ROW($C$2:$C$500)-ROW($G$1)),H50)),"")</f>
        <v xml:space="preserve">Не.работает </v>
      </c>
      <c r="J50" s="1" t="str">
        <f t="shared" si="2"/>
        <v>не работает</v>
      </c>
    </row>
    <row r="51" spans="1:10" x14ac:dyDescent="0.2">
      <c r="A51" s="18">
        <f t="array" ref="A51">IFERROR(IF(ROW()-MATCH(A50,A$1:A50,)&lt;COUNT(INDEX('Ответы до 20.03.2020'!B:I,MATCH(A50,'Ответы до 20.03.2020'!A:A,),))/2,A50,INDEX('Ответы до 20.03.2020'!A:A,MATCH(A50,'Ответы до 20.03.2020'!A:A,)+1)),"-")</f>
        <v>43906.906582083335</v>
      </c>
      <c r="B51" s="13">
        <f t="array" ref="B51">IFERROR(INDEX('Ответы до 20.03.2020'!B:I,MATCH(A51,'Ответы до 20.03.2020'!A:A,),SMALL(IF(INDEX('Ответы до 20.03.2020'!B:I,MATCH(A51,'Ответы до 20.03.2020'!A:A,),)&lt;&gt;"",COLUMN('Ответы до 20.03.2020'!B:I)-1),(ROW()-MATCH(A51,A$1:A51,))*2+1)),"-")</f>
        <v>48</v>
      </c>
      <c r="C51" s="13">
        <f t="array" ref="C51">IFERROR(INDEX('Ответы до 20.03.2020'!B:I,MATCH(A51,'Ответы до 20.03.2020'!A:A,),SMALL(IF(INDEX('Ответы до 20.03.2020'!B:I,MATCH(A51,'Ответы до 20.03.2020'!A:A,),)&lt;&gt;"",COLUMN('Ответы до 20.03.2020'!B:I)-1),(ROW()-MATCH(A51,A$1:A51,))*2+2)),"-")</f>
        <v>8.0213000000000001</v>
      </c>
      <c r="D51" s="16"/>
      <c r="E51" s="16">
        <v>50</v>
      </c>
      <c r="F51" s="16">
        <v>2</v>
      </c>
      <c r="G51" s="13" t="str">
        <f t="shared" si="0"/>
        <v>+</v>
      </c>
      <c r="H51" s="13">
        <f t="shared" si="1"/>
        <v>1</v>
      </c>
      <c r="I51" s="1">
        <f t="array" ref="I51">IFERROR(INDEX($C$2:$C$500,SMALL(IF($B$2:$B$500=$E51,ROW($C$2:$C$500)-ROW($G$1)),H51)),"")</f>
        <v>24.703099999999999</v>
      </c>
      <c r="J51" s="1" t="str">
        <f t="shared" si="2"/>
        <v>-</v>
      </c>
    </row>
    <row r="52" spans="1:10" x14ac:dyDescent="0.2">
      <c r="A52" s="18">
        <f t="array" ref="A52">IFERROR(IF(ROW()-MATCH(A51,A$1:A51,)&lt;COUNT(INDEX('Ответы до 20.03.2020'!B:I,MATCH(A51,'Ответы до 20.03.2020'!A:A,),))/2,A51,INDEX('Ответы до 20.03.2020'!A:A,MATCH(A51,'Ответы до 20.03.2020'!A:A,)+1)),"-")</f>
        <v>43906.906582083335</v>
      </c>
      <c r="B52" s="13">
        <f t="array" ref="B52">IFERROR(INDEX('Ответы до 20.03.2020'!B:I,MATCH(A52,'Ответы до 20.03.2020'!A:A,),SMALL(IF(INDEX('Ответы до 20.03.2020'!B:I,MATCH(A52,'Ответы до 20.03.2020'!A:A,),)&lt;&gt;"",COLUMN('Ответы до 20.03.2020'!B:I)-1),(ROW()-MATCH(A52,A$1:A52,))*2+1)),"-")</f>
        <v>49</v>
      </c>
      <c r="C52" s="13" t="str">
        <f t="array" ref="C52">IFERROR(INDEX('Ответы до 20.03.2020'!B:I,MATCH(A52,'Ответы до 20.03.2020'!A:A,),SMALL(IF(INDEX('Ответы до 20.03.2020'!B:I,MATCH(A52,'Ответы до 20.03.2020'!A:A,),)&lt;&gt;"",COLUMN('Ответы до 20.03.2020'!B:I)-1),(ROW()-MATCH(A52,A$1:A52,))*2+2)),"-")</f>
        <v xml:space="preserve">Не.работает </v>
      </c>
      <c r="D52" s="16"/>
      <c r="E52" s="16">
        <v>51</v>
      </c>
      <c r="F52" s="16">
        <v>2</v>
      </c>
      <c r="G52" s="13" t="str">
        <f t="shared" si="0"/>
        <v>+</v>
      </c>
      <c r="H52" s="13">
        <f t="shared" si="1"/>
        <v>1</v>
      </c>
      <c r="I52" s="1">
        <f t="array" ref="I52">IFERROR(INDEX($C$2:$C$500,SMALL(IF($B$2:$B$500=$E52,ROW($C$2:$C$500)-ROW($G$1)),H52)),"")</f>
        <v>16.671600000000002</v>
      </c>
      <c r="J52" s="1" t="str">
        <f t="shared" si="2"/>
        <v>-</v>
      </c>
    </row>
    <row r="53" spans="1:10" x14ac:dyDescent="0.2">
      <c r="A53" s="18">
        <f t="array" ref="A53">IFERROR(IF(ROW()-MATCH(A52,A$1:A52,)&lt;COUNT(INDEX('Ответы до 20.03.2020'!B:I,MATCH(A52,'Ответы до 20.03.2020'!A:A,),))/2,A52,INDEX('Ответы до 20.03.2020'!A:A,MATCH(A52,'Ответы до 20.03.2020'!A:A,)+1)),"-")</f>
        <v>43906.906582083335</v>
      </c>
      <c r="B53" s="13">
        <f t="array" ref="B53">IFERROR(INDEX('Ответы до 20.03.2020'!B:I,MATCH(A53,'Ответы до 20.03.2020'!A:A,),SMALL(IF(INDEX('Ответы до 20.03.2020'!B:I,MATCH(A53,'Ответы до 20.03.2020'!A:A,),)&lt;&gt;"",COLUMN('Ответы до 20.03.2020'!B:I)-1),(ROW()-MATCH(A53,A$1:A53,))*2+1)),"-")</f>
        <v>50</v>
      </c>
      <c r="C53" s="13">
        <f t="array" ref="C53">IFERROR(INDEX('Ответы до 20.03.2020'!B:I,MATCH(A53,'Ответы до 20.03.2020'!A:A,),SMALL(IF(INDEX('Ответы до 20.03.2020'!B:I,MATCH(A53,'Ответы до 20.03.2020'!A:A,),)&lt;&gt;"",COLUMN('Ответы до 20.03.2020'!B:I)-1),(ROW()-MATCH(A53,A$1:A53,))*2+2)),"-")</f>
        <v>24.703099999999999</v>
      </c>
      <c r="D53" s="16"/>
      <c r="E53" s="16">
        <v>52</v>
      </c>
      <c r="F53" s="16">
        <v>2</v>
      </c>
      <c r="G53" s="13" t="str">
        <f t="shared" si="0"/>
        <v>+</v>
      </c>
      <c r="H53" s="13">
        <f t="shared" si="1"/>
        <v>1</v>
      </c>
      <c r="I53" s="1">
        <f t="array" ref="I53">IFERROR(INDEX($C$2:$C$500,SMALL(IF($B$2:$B$500=$E53,ROW($C$2:$C$500)-ROW($G$1)),H53)),"")</f>
        <v>17.5943</v>
      </c>
      <c r="J53" s="1" t="str">
        <f t="shared" si="2"/>
        <v>-</v>
      </c>
    </row>
    <row r="54" spans="1:10" x14ac:dyDescent="0.2">
      <c r="A54" s="18">
        <f t="array" ref="A54">IFERROR(IF(ROW()-MATCH(A53,A$1:A53,)&lt;COUNT(INDEX('Ответы до 20.03.2020'!B:I,MATCH(A53,'Ответы до 20.03.2020'!A:A,),))/2,A53,INDEX('Ответы до 20.03.2020'!A:A,MATCH(A53,'Ответы до 20.03.2020'!A:A,)+1)),"-")</f>
        <v>43906.906582083335</v>
      </c>
      <c r="B54" s="13">
        <f t="array" ref="B54">IFERROR(INDEX('Ответы до 20.03.2020'!B:I,MATCH(A54,'Ответы до 20.03.2020'!A:A,),SMALL(IF(INDEX('Ответы до 20.03.2020'!B:I,MATCH(A54,'Ответы до 20.03.2020'!A:A,),)&lt;&gt;"",COLUMN('Ответы до 20.03.2020'!B:I)-1),(ROW()-MATCH(A54,A$1:A54,))*2+1)),"-")</f>
        <v>51</v>
      </c>
      <c r="C54" s="13">
        <f t="array" ref="C54">IFERROR(INDEX('Ответы до 20.03.2020'!B:I,MATCH(A54,'Ответы до 20.03.2020'!A:A,),SMALL(IF(INDEX('Ответы до 20.03.2020'!B:I,MATCH(A54,'Ответы до 20.03.2020'!A:A,),)&lt;&gt;"",COLUMN('Ответы до 20.03.2020'!B:I)-1),(ROW()-MATCH(A54,A$1:A54,))*2+2)),"-")</f>
        <v>16.671600000000002</v>
      </c>
      <c r="D54" s="16"/>
      <c r="E54" s="16">
        <v>53</v>
      </c>
      <c r="F54" s="16">
        <v>2</v>
      </c>
      <c r="G54" s="13" t="str">
        <f t="shared" si="0"/>
        <v>+</v>
      </c>
      <c r="H54" s="13">
        <f t="shared" si="1"/>
        <v>1</v>
      </c>
      <c r="I54" s="1">
        <f t="array" ref="I54">IFERROR(INDEX($C$2:$C$500,SMALL(IF($B$2:$B$500=$E54,ROW($C$2:$C$500)-ROW($G$1)),H54)),"")</f>
        <v>20.907499999999999</v>
      </c>
      <c r="J54" s="1" t="str">
        <f t="shared" si="2"/>
        <v>-</v>
      </c>
    </row>
    <row r="55" spans="1:10" x14ac:dyDescent="0.2">
      <c r="A55" s="18">
        <f t="array" ref="A55">IFERROR(IF(ROW()-MATCH(A54,A$1:A54,)&lt;COUNT(INDEX('Ответы до 20.03.2020'!B:I,MATCH(A54,'Ответы до 20.03.2020'!A:A,),))/2,A54,INDEX('Ответы до 20.03.2020'!A:A,MATCH(A54,'Ответы до 20.03.2020'!A:A,)+1)),"-")</f>
        <v>43906.906885266202</v>
      </c>
      <c r="B55" s="13">
        <f t="array" ref="B55">IFERROR(INDEX('Ответы до 20.03.2020'!B:I,MATCH(A55,'Ответы до 20.03.2020'!A:A,),SMALL(IF(INDEX('Ответы до 20.03.2020'!B:I,MATCH(A55,'Ответы до 20.03.2020'!A:A,),)&lt;&gt;"",COLUMN('Ответы до 20.03.2020'!B:I)-1),(ROW()-MATCH(A55,A$1:A55,))*2+1)),"-")</f>
        <v>116</v>
      </c>
      <c r="C55" s="13">
        <f t="array" ref="C55">IFERROR(INDEX('Ответы до 20.03.2020'!B:I,MATCH(A55,'Ответы до 20.03.2020'!A:A,),SMALL(IF(INDEX('Ответы до 20.03.2020'!B:I,MATCH(A55,'Ответы до 20.03.2020'!A:A,),)&lt;&gt;"",COLUMN('Ответы до 20.03.2020'!B:I)-1),(ROW()-MATCH(A55,A$1:A55,))*2+2)),"-")</f>
        <v>14.615399999999999</v>
      </c>
      <c r="D55" s="16"/>
      <c r="E55" s="16">
        <v>54</v>
      </c>
      <c r="F55" s="16">
        <v>2</v>
      </c>
      <c r="G55" s="13" t="str">
        <f t="shared" si="0"/>
        <v>+</v>
      </c>
      <c r="H55" s="13">
        <f t="shared" si="1"/>
        <v>1</v>
      </c>
      <c r="I55" s="1" t="str">
        <f t="array" ref="I55">IFERROR(INDEX($C$2:$C$500,SMALL(IF($B$2:$B$500=$E55,ROW($C$2:$C$500)-ROW($G$1)),H55)),"")</f>
        <v>Не.работает</v>
      </c>
      <c r="J55" s="1" t="str">
        <f t="shared" si="2"/>
        <v>не работает</v>
      </c>
    </row>
    <row r="56" spans="1:10" x14ac:dyDescent="0.2">
      <c r="A56" s="18">
        <f t="array" ref="A56">IFERROR(IF(ROW()-MATCH(A55,A$1:A55,)&lt;COUNT(INDEX('Ответы до 20.03.2020'!B:I,MATCH(A55,'Ответы до 20.03.2020'!A:A,),))/2,A55,INDEX('Ответы до 20.03.2020'!A:A,MATCH(A55,'Ответы до 20.03.2020'!A:A,)+1)),"-")</f>
        <v>43906.906885266202</v>
      </c>
      <c r="B56" s="13">
        <f t="array" ref="B56">IFERROR(INDEX('Ответы до 20.03.2020'!B:I,MATCH(A56,'Ответы до 20.03.2020'!A:A,),SMALL(IF(INDEX('Ответы до 20.03.2020'!B:I,MATCH(A56,'Ответы до 20.03.2020'!A:A,),)&lt;&gt;"",COLUMN('Ответы до 20.03.2020'!B:I)-1),(ROW()-MATCH(A56,A$1:A56,))*2+1)),"-")</f>
        <v>117</v>
      </c>
      <c r="C56" s="13">
        <f t="array" ref="C56">IFERROR(INDEX('Ответы до 20.03.2020'!B:I,MATCH(A56,'Ответы до 20.03.2020'!A:A,),SMALL(IF(INDEX('Ответы до 20.03.2020'!B:I,MATCH(A56,'Ответы до 20.03.2020'!A:A,),)&lt;&gt;"",COLUMN('Ответы до 20.03.2020'!B:I)-1),(ROW()-MATCH(A56,A$1:A56,))*2+2)),"-")</f>
        <v>6.5319000000000003</v>
      </c>
      <c r="D56" s="16"/>
      <c r="E56" s="16">
        <v>55</v>
      </c>
      <c r="F56" s="16">
        <v>2</v>
      </c>
      <c r="G56" s="13" t="str">
        <f t="shared" si="0"/>
        <v>+</v>
      </c>
      <c r="H56" s="13">
        <f t="shared" si="1"/>
        <v>1</v>
      </c>
      <c r="I56" s="1">
        <f t="array" ref="I56">IFERROR(INDEX($C$2:$C$500,SMALL(IF($B$2:$B$500=$E56,ROW($C$2:$C$500)-ROW($G$1)),H56)),"")</f>
        <v>16.511399999999998</v>
      </c>
      <c r="J56" s="1" t="str">
        <f t="shared" si="2"/>
        <v>-</v>
      </c>
    </row>
    <row r="57" spans="1:10" x14ac:dyDescent="0.2">
      <c r="A57" s="18">
        <f t="array" ref="A57">IFERROR(IF(ROW()-MATCH(A56,A$1:A56,)&lt;COUNT(INDEX('Ответы до 20.03.2020'!B:I,MATCH(A56,'Ответы до 20.03.2020'!A:A,),))/2,A56,INDEX('Ответы до 20.03.2020'!A:A,MATCH(A56,'Ответы до 20.03.2020'!A:A,)+1)),"-")</f>
        <v>43906.906885266202</v>
      </c>
      <c r="B57" s="13">
        <f t="array" ref="B57">IFERROR(INDEX('Ответы до 20.03.2020'!B:I,MATCH(A57,'Ответы до 20.03.2020'!A:A,),SMALL(IF(INDEX('Ответы до 20.03.2020'!B:I,MATCH(A57,'Ответы до 20.03.2020'!A:A,),)&lt;&gt;"",COLUMN('Ответы до 20.03.2020'!B:I)-1),(ROW()-MATCH(A57,A$1:A57,))*2+1)),"-")</f>
        <v>118</v>
      </c>
      <c r="C57" s="13">
        <f t="array" ref="C57">IFERROR(INDEX('Ответы до 20.03.2020'!B:I,MATCH(A57,'Ответы до 20.03.2020'!A:A,),SMALL(IF(INDEX('Ответы до 20.03.2020'!B:I,MATCH(A57,'Ответы до 20.03.2020'!A:A,),)&lt;&gt;"",COLUMN('Ответы до 20.03.2020'!B:I)-1),(ROW()-MATCH(A57,A$1:A57,))*2+2)),"-")</f>
        <v>29.8096</v>
      </c>
      <c r="D57" s="16"/>
      <c r="E57" s="16">
        <v>56</v>
      </c>
      <c r="F57" s="16">
        <v>2</v>
      </c>
      <c r="G57" s="13" t="str">
        <f t="shared" si="0"/>
        <v>+</v>
      </c>
      <c r="H57" s="13">
        <f t="shared" si="1"/>
        <v>1</v>
      </c>
      <c r="I57" s="1">
        <f t="array" ref="I57">IFERROR(INDEX($C$2:$C$500,SMALL(IF($B$2:$B$500=$E57,ROW($C$2:$C$500)-ROW($G$1)),H57)),"")</f>
        <v>13.0159</v>
      </c>
      <c r="J57" s="1" t="str">
        <f t="shared" si="2"/>
        <v>-</v>
      </c>
    </row>
    <row r="58" spans="1:10" x14ac:dyDescent="0.2">
      <c r="A58" s="18">
        <f t="array" ref="A58">IFERROR(IF(ROW()-MATCH(A57,A$1:A57,)&lt;COUNT(INDEX('Ответы до 20.03.2020'!B:I,MATCH(A57,'Ответы до 20.03.2020'!A:A,),))/2,A57,INDEX('Ответы до 20.03.2020'!A:A,MATCH(A57,'Ответы до 20.03.2020'!A:A,)+1)),"-")</f>
        <v>43906.906885266202</v>
      </c>
      <c r="B58" s="13">
        <f t="array" ref="B58">IFERROR(INDEX('Ответы до 20.03.2020'!B:I,MATCH(A58,'Ответы до 20.03.2020'!A:A,),SMALL(IF(INDEX('Ответы до 20.03.2020'!B:I,MATCH(A58,'Ответы до 20.03.2020'!A:A,),)&lt;&gt;"",COLUMN('Ответы до 20.03.2020'!B:I)-1),(ROW()-MATCH(A58,A$1:A58,))*2+1)),"-")</f>
        <v>119</v>
      </c>
      <c r="C58" s="13">
        <f t="array" ref="C58">IFERROR(INDEX('Ответы до 20.03.2020'!B:I,MATCH(A58,'Ответы до 20.03.2020'!A:A,),SMALL(IF(INDEX('Ответы до 20.03.2020'!B:I,MATCH(A58,'Ответы до 20.03.2020'!A:A,),)&lt;&gt;"",COLUMN('Ответы до 20.03.2020'!B:I)-1),(ROW()-MATCH(A58,A$1:A58,))*2+2)),"-")</f>
        <v>12.671099999999999</v>
      </c>
      <c r="D58" s="16"/>
      <c r="E58" s="16">
        <v>57</v>
      </c>
      <c r="F58" s="16">
        <v>2</v>
      </c>
      <c r="G58" s="13" t="str">
        <f t="shared" si="0"/>
        <v>+</v>
      </c>
      <c r="H58" s="13">
        <f t="shared" si="1"/>
        <v>1</v>
      </c>
      <c r="I58" s="1">
        <f t="array" ref="I58">IFERROR(INDEX($C$2:$C$500,SMALL(IF($B$2:$B$500=$E58,ROW($C$2:$C$500)-ROW($G$1)),H58)),"")</f>
        <v>13.778700000000001</v>
      </c>
      <c r="J58" s="1" t="str">
        <f t="shared" si="2"/>
        <v>-</v>
      </c>
    </row>
    <row r="59" spans="1:10" x14ac:dyDescent="0.2">
      <c r="A59" s="18">
        <f t="array" ref="A59">IFERROR(IF(ROW()-MATCH(A58,A$1:A58,)&lt;COUNT(INDEX('Ответы до 20.03.2020'!B:I,MATCH(A58,'Ответы до 20.03.2020'!A:A,),))/2,A58,INDEX('Ответы до 20.03.2020'!A:A,MATCH(A58,'Ответы до 20.03.2020'!A:A,)+1)),"-")</f>
        <v>43906.907600335646</v>
      </c>
      <c r="B59" s="13">
        <f t="array" ref="B59">IFERROR(INDEX('Ответы до 20.03.2020'!B:I,MATCH(A59,'Ответы до 20.03.2020'!A:A,),SMALL(IF(INDEX('Ответы до 20.03.2020'!B:I,MATCH(A59,'Ответы до 20.03.2020'!A:A,),)&lt;&gt;"",COLUMN('Ответы до 20.03.2020'!B:I)-1),(ROW()-MATCH(A59,A$1:A59,))*2+1)),"-")</f>
        <v>52</v>
      </c>
      <c r="C59" s="13">
        <f t="array" ref="C59">IFERROR(INDEX('Ответы до 20.03.2020'!B:I,MATCH(A59,'Ответы до 20.03.2020'!A:A,),SMALL(IF(INDEX('Ответы до 20.03.2020'!B:I,MATCH(A59,'Ответы до 20.03.2020'!A:A,),)&lt;&gt;"",COLUMN('Ответы до 20.03.2020'!B:I)-1),(ROW()-MATCH(A59,A$1:A59,))*2+2)),"-")</f>
        <v>17.5943</v>
      </c>
      <c r="D59" s="16"/>
      <c r="E59" s="16">
        <v>58</v>
      </c>
      <c r="F59" s="16">
        <v>2</v>
      </c>
      <c r="G59" s="13" t="str">
        <f t="shared" si="0"/>
        <v>+</v>
      </c>
      <c r="H59" s="13">
        <f t="shared" si="1"/>
        <v>1</v>
      </c>
      <c r="I59" s="1">
        <f t="array" ref="I59">IFERROR(INDEX($C$2:$C$500,SMALL(IF($B$2:$B$500=$E59,ROW($C$2:$C$500)-ROW($G$1)),H59)),"")</f>
        <v>5.5347999999999997</v>
      </c>
      <c r="J59" s="1" t="str">
        <f t="shared" si="2"/>
        <v>-</v>
      </c>
    </row>
    <row r="60" spans="1:10" x14ac:dyDescent="0.2">
      <c r="A60" s="18">
        <f t="array" ref="A60">IFERROR(IF(ROW()-MATCH(A59,A$1:A59,)&lt;COUNT(INDEX('Ответы до 20.03.2020'!B:I,MATCH(A59,'Ответы до 20.03.2020'!A:A,),))/2,A59,INDEX('Ответы до 20.03.2020'!A:A,MATCH(A59,'Ответы до 20.03.2020'!A:A,)+1)),"-")</f>
        <v>43906.907600335646</v>
      </c>
      <c r="B60" s="13">
        <f t="array" ref="B60">IFERROR(INDEX('Ответы до 20.03.2020'!B:I,MATCH(A60,'Ответы до 20.03.2020'!A:A,),SMALL(IF(INDEX('Ответы до 20.03.2020'!B:I,MATCH(A60,'Ответы до 20.03.2020'!A:A,),)&lt;&gt;"",COLUMN('Ответы до 20.03.2020'!B:I)-1),(ROW()-MATCH(A60,A$1:A60,))*2+1)),"-")</f>
        <v>53</v>
      </c>
      <c r="C60" s="13">
        <f t="array" ref="C60">IFERROR(INDEX('Ответы до 20.03.2020'!B:I,MATCH(A60,'Ответы до 20.03.2020'!A:A,),SMALL(IF(INDEX('Ответы до 20.03.2020'!B:I,MATCH(A60,'Ответы до 20.03.2020'!A:A,),)&lt;&gt;"",COLUMN('Ответы до 20.03.2020'!B:I)-1),(ROW()-MATCH(A60,A$1:A60,))*2+2)),"-")</f>
        <v>20.907499999999999</v>
      </c>
      <c r="D60" s="16"/>
      <c r="E60" s="16">
        <v>59</v>
      </c>
      <c r="F60" s="16">
        <v>2</v>
      </c>
      <c r="G60" s="13" t="str">
        <f t="shared" si="0"/>
        <v>+</v>
      </c>
      <c r="H60" s="13">
        <f t="shared" si="1"/>
        <v>1</v>
      </c>
      <c r="I60" s="1">
        <f t="array" ref="I60">IFERROR(INDEX($C$2:$C$500,SMALL(IF($B$2:$B$500=$E60,ROW($C$2:$C$500)-ROW($G$1)),H60)),"")</f>
        <v>25.6755</v>
      </c>
      <c r="J60" s="1" t="str">
        <f t="shared" si="2"/>
        <v>-</v>
      </c>
    </row>
    <row r="61" spans="1:10" x14ac:dyDescent="0.2">
      <c r="A61" s="18">
        <f t="array" ref="A61">IFERROR(IF(ROW()-MATCH(A60,A$1:A60,)&lt;COUNT(INDEX('Ответы до 20.03.2020'!B:I,MATCH(A60,'Ответы до 20.03.2020'!A:A,),))/2,A60,INDEX('Ответы до 20.03.2020'!A:A,MATCH(A60,'Ответы до 20.03.2020'!A:A,)+1)),"-")</f>
        <v>43906.907600335646</v>
      </c>
      <c r="B61" s="13">
        <f t="array" ref="B61">IFERROR(INDEX('Ответы до 20.03.2020'!B:I,MATCH(A61,'Ответы до 20.03.2020'!A:A,),SMALL(IF(INDEX('Ответы до 20.03.2020'!B:I,MATCH(A61,'Ответы до 20.03.2020'!A:A,),)&lt;&gt;"",COLUMN('Ответы до 20.03.2020'!B:I)-1),(ROW()-MATCH(A61,A$1:A61,))*2+1)),"-")</f>
        <v>54</v>
      </c>
      <c r="C61" s="13" t="str">
        <f t="array" ref="C61">IFERROR(INDEX('Ответы до 20.03.2020'!B:I,MATCH(A61,'Ответы до 20.03.2020'!A:A,),SMALL(IF(INDEX('Ответы до 20.03.2020'!B:I,MATCH(A61,'Ответы до 20.03.2020'!A:A,),)&lt;&gt;"",COLUMN('Ответы до 20.03.2020'!B:I)-1),(ROW()-MATCH(A61,A$1:A61,))*2+2)),"-")</f>
        <v>Не.работает</v>
      </c>
      <c r="D61" s="16"/>
      <c r="E61" s="16">
        <v>60</v>
      </c>
      <c r="F61" s="16">
        <v>2</v>
      </c>
      <c r="G61" s="13" t="str">
        <f t="shared" si="0"/>
        <v>+</v>
      </c>
      <c r="H61" s="13">
        <f t="shared" si="1"/>
        <v>1</v>
      </c>
      <c r="I61" s="1">
        <f t="array" ref="I61">IFERROR(INDEX($C$2:$C$500,SMALL(IF($B$2:$B$500=$E61,ROW($C$2:$C$500)-ROW($G$1)),H61)),"")</f>
        <v>15.6601</v>
      </c>
      <c r="J61" s="1" t="str">
        <f t="shared" si="2"/>
        <v>-</v>
      </c>
    </row>
    <row r="62" spans="1:10" x14ac:dyDescent="0.2">
      <c r="A62" s="18">
        <f t="array" ref="A62">IFERROR(IF(ROW()-MATCH(A61,A$1:A61,)&lt;COUNT(INDEX('Ответы до 20.03.2020'!B:I,MATCH(A61,'Ответы до 20.03.2020'!A:A,),))/2,A61,INDEX('Ответы до 20.03.2020'!A:A,MATCH(A61,'Ответы до 20.03.2020'!A:A,)+1)),"-")</f>
        <v>43906.907600335646</v>
      </c>
      <c r="B62" s="13">
        <f t="array" ref="B62">IFERROR(INDEX('Ответы до 20.03.2020'!B:I,MATCH(A62,'Ответы до 20.03.2020'!A:A,),SMALL(IF(INDEX('Ответы до 20.03.2020'!B:I,MATCH(A62,'Ответы до 20.03.2020'!A:A,),)&lt;&gt;"",COLUMN('Ответы до 20.03.2020'!B:I)-1),(ROW()-MATCH(A62,A$1:A62,))*2+1)),"-")</f>
        <v>55</v>
      </c>
      <c r="C62" s="13">
        <f t="array" ref="C62">IFERROR(INDEX('Ответы до 20.03.2020'!B:I,MATCH(A62,'Ответы до 20.03.2020'!A:A,),SMALL(IF(INDEX('Ответы до 20.03.2020'!B:I,MATCH(A62,'Ответы до 20.03.2020'!A:A,),)&lt;&gt;"",COLUMN('Ответы до 20.03.2020'!B:I)-1),(ROW()-MATCH(A62,A$1:A62,))*2+2)),"-")</f>
        <v>16.511399999999998</v>
      </c>
      <c r="D62" s="16"/>
      <c r="E62" s="16">
        <v>61</v>
      </c>
      <c r="F62" s="16">
        <v>2</v>
      </c>
      <c r="G62" s="13" t="str">
        <f t="shared" si="0"/>
        <v>+</v>
      </c>
      <c r="H62" s="13">
        <f t="shared" si="1"/>
        <v>1</v>
      </c>
      <c r="I62" s="1">
        <f t="array" ref="I62">IFERROR(INDEX($C$2:$C$500,SMALL(IF($B$2:$B$500=$E62,ROW($C$2:$C$500)-ROW($G$1)),H62)),"")</f>
        <v>14.4099</v>
      </c>
      <c r="J62" s="1" t="str">
        <f t="shared" si="2"/>
        <v>-</v>
      </c>
    </row>
    <row r="63" spans="1:10" x14ac:dyDescent="0.2">
      <c r="A63" s="18">
        <f t="array" ref="A63">IFERROR(IF(ROW()-MATCH(A62,A$1:A62,)&lt;COUNT(INDEX('Ответы до 20.03.2020'!B:I,MATCH(A62,'Ответы до 20.03.2020'!A:A,),))/2,A62,INDEX('Ответы до 20.03.2020'!A:A,MATCH(A62,'Ответы до 20.03.2020'!A:A,)+1)),"-")</f>
        <v>43906.908175555553</v>
      </c>
      <c r="B63" s="13">
        <f t="array" ref="B63">IFERROR(INDEX('Ответы до 20.03.2020'!B:I,MATCH(A63,'Ответы до 20.03.2020'!A:A,),SMALL(IF(INDEX('Ответы до 20.03.2020'!B:I,MATCH(A63,'Ответы до 20.03.2020'!A:A,),)&lt;&gt;"",COLUMN('Ответы до 20.03.2020'!B:I)-1),(ROW()-MATCH(A63,A$1:A63,))*2+1)),"-")</f>
        <v>120</v>
      </c>
      <c r="C63" s="13">
        <f t="array" ref="C63">IFERROR(INDEX('Ответы до 20.03.2020'!B:I,MATCH(A63,'Ответы до 20.03.2020'!A:A,),SMALL(IF(INDEX('Ответы до 20.03.2020'!B:I,MATCH(A63,'Ответы до 20.03.2020'!A:A,),)&lt;&gt;"",COLUMN('Ответы до 20.03.2020'!B:I)-1),(ROW()-MATCH(A63,A$1:A63,))*2+2)),"-")</f>
        <v>13.5831</v>
      </c>
      <c r="D63" s="16"/>
      <c r="E63" s="16">
        <v>62</v>
      </c>
      <c r="F63" s="16">
        <v>2</v>
      </c>
      <c r="G63" s="13" t="str">
        <f t="shared" si="0"/>
        <v>+</v>
      </c>
      <c r="H63" s="13">
        <f t="shared" si="1"/>
        <v>1</v>
      </c>
      <c r="I63" s="1">
        <f t="array" ref="I63">IFERROR(INDEX($C$2:$C$500,SMALL(IF($B$2:$B$500=$E63,ROW($C$2:$C$500)-ROW($G$1)),H63)),"")</f>
        <v>10.0527</v>
      </c>
      <c r="J63" s="1" t="str">
        <f t="shared" si="2"/>
        <v>-</v>
      </c>
    </row>
    <row r="64" spans="1:10" x14ac:dyDescent="0.2">
      <c r="A64" s="18">
        <f t="array" ref="A64">IFERROR(IF(ROW()-MATCH(A63,A$1:A63,)&lt;COUNT(INDEX('Ответы до 20.03.2020'!B:I,MATCH(A63,'Ответы до 20.03.2020'!A:A,),))/2,A63,INDEX('Ответы до 20.03.2020'!A:A,MATCH(A63,'Ответы до 20.03.2020'!A:A,)+1)),"-")</f>
        <v>43906.908175555553</v>
      </c>
      <c r="B64" s="13">
        <f t="array" ref="B64">IFERROR(INDEX('Ответы до 20.03.2020'!B:I,MATCH(A64,'Ответы до 20.03.2020'!A:A,),SMALL(IF(INDEX('Ответы до 20.03.2020'!B:I,MATCH(A64,'Ответы до 20.03.2020'!A:A,),)&lt;&gt;"",COLUMN('Ответы до 20.03.2020'!B:I)-1),(ROW()-MATCH(A64,A$1:A64,))*2+1)),"-")</f>
        <v>121</v>
      </c>
      <c r="C64" s="13">
        <f t="array" ref="C64">IFERROR(INDEX('Ответы до 20.03.2020'!B:I,MATCH(A64,'Ответы до 20.03.2020'!A:A,),SMALL(IF(INDEX('Ответы до 20.03.2020'!B:I,MATCH(A64,'Ответы до 20.03.2020'!A:A,),)&lt;&gt;"",COLUMN('Ответы до 20.03.2020'!B:I)-1),(ROW()-MATCH(A64,A$1:A64,))*2+2)),"-")</f>
        <v>2.5436999999999999</v>
      </c>
      <c r="D64" s="16"/>
      <c r="E64" s="16">
        <v>63</v>
      </c>
      <c r="F64" s="16">
        <v>2</v>
      </c>
      <c r="G64" s="13" t="str">
        <f t="shared" si="0"/>
        <v>+</v>
      </c>
      <c r="H64" s="13">
        <f t="shared" si="1"/>
        <v>1</v>
      </c>
      <c r="I64" s="1">
        <f t="array" ref="I64">IFERROR(INDEX($C$2:$C$500,SMALL(IF($B$2:$B$500=$E64,ROW($C$2:$C$500)-ROW($G$1)),H64)),"")</f>
        <v>29.385100000000001</v>
      </c>
      <c r="J64" s="1" t="str">
        <f t="shared" si="2"/>
        <v>-</v>
      </c>
    </row>
    <row r="65" spans="1:10" x14ac:dyDescent="0.2">
      <c r="A65" s="18">
        <f t="array" ref="A65">IFERROR(IF(ROW()-MATCH(A64,A$1:A64,)&lt;COUNT(INDEX('Ответы до 20.03.2020'!B:I,MATCH(A64,'Ответы до 20.03.2020'!A:A,),))/2,A64,INDEX('Ответы до 20.03.2020'!A:A,MATCH(A64,'Ответы до 20.03.2020'!A:A,)+1)),"-")</f>
        <v>43906.908175555553</v>
      </c>
      <c r="B65" s="13">
        <f t="array" ref="B65">IFERROR(INDEX('Ответы до 20.03.2020'!B:I,MATCH(A65,'Ответы до 20.03.2020'!A:A,),SMALL(IF(INDEX('Ответы до 20.03.2020'!B:I,MATCH(A65,'Ответы до 20.03.2020'!A:A,),)&lt;&gt;"",COLUMN('Ответы до 20.03.2020'!B:I)-1),(ROW()-MATCH(A65,A$1:A65,))*2+1)),"-")</f>
        <v>122</v>
      </c>
      <c r="C65" s="13">
        <f t="array" ref="C65">IFERROR(INDEX('Ответы до 20.03.2020'!B:I,MATCH(A65,'Ответы до 20.03.2020'!A:A,),SMALL(IF(INDEX('Ответы до 20.03.2020'!B:I,MATCH(A65,'Ответы до 20.03.2020'!A:A,),)&lt;&gt;"",COLUMN('Ответы до 20.03.2020'!B:I)-1),(ROW()-MATCH(A65,A$1:A65,))*2+2)),"-")</f>
        <v>15.259</v>
      </c>
      <c r="D65" s="16"/>
      <c r="E65" s="16">
        <v>64</v>
      </c>
      <c r="F65" s="16">
        <v>2</v>
      </c>
      <c r="G65" s="13" t="str">
        <f t="shared" si="0"/>
        <v>+</v>
      </c>
      <c r="H65" s="13">
        <f t="shared" si="1"/>
        <v>1</v>
      </c>
      <c r="I65" s="1">
        <f t="array" ref="I65">IFERROR(INDEX($C$2:$C$500,SMALL(IF($B$2:$B$500=$E65,ROW($C$2:$C$500)-ROW($G$1)),H65)),"")</f>
        <v>6.4941000000000004</v>
      </c>
      <c r="J65" s="1" t="str">
        <f t="shared" si="2"/>
        <v>-</v>
      </c>
    </row>
    <row r="66" spans="1:10" x14ac:dyDescent="0.2">
      <c r="A66" s="18">
        <f t="array" ref="A66">IFERROR(IF(ROW()-MATCH(A65,A$1:A65,)&lt;COUNT(INDEX('Ответы до 20.03.2020'!B:I,MATCH(A65,'Ответы до 20.03.2020'!A:A,),))/2,A65,INDEX('Ответы до 20.03.2020'!A:A,MATCH(A65,'Ответы до 20.03.2020'!A:A,)+1)),"-")</f>
        <v>43906.908175555553</v>
      </c>
      <c r="B66" s="13">
        <f t="array" ref="B66">IFERROR(INDEX('Ответы до 20.03.2020'!B:I,MATCH(A66,'Ответы до 20.03.2020'!A:A,),SMALL(IF(INDEX('Ответы до 20.03.2020'!B:I,MATCH(A66,'Ответы до 20.03.2020'!A:A,),)&lt;&gt;"",COLUMN('Ответы до 20.03.2020'!B:I)-1),(ROW()-MATCH(A66,A$1:A66,))*2+1)),"-")</f>
        <v>123</v>
      </c>
      <c r="C66" s="13">
        <f t="array" ref="C66">IFERROR(INDEX('Ответы до 20.03.2020'!B:I,MATCH(A66,'Ответы до 20.03.2020'!A:A,),SMALL(IF(INDEX('Ответы до 20.03.2020'!B:I,MATCH(A66,'Ответы до 20.03.2020'!A:A,),)&lt;&gt;"",COLUMN('Ответы до 20.03.2020'!B:I)-1),(ROW()-MATCH(A66,A$1:A66,))*2+2)),"-")</f>
        <v>31.460799999999999</v>
      </c>
      <c r="D66" s="16"/>
      <c r="E66" s="16">
        <v>65</v>
      </c>
      <c r="F66" s="16">
        <v>2</v>
      </c>
      <c r="G66" s="13" t="str">
        <f t="shared" si="0"/>
        <v>+</v>
      </c>
      <c r="H66" s="13">
        <f t="shared" si="1"/>
        <v>1</v>
      </c>
      <c r="I66" s="1">
        <f t="array" ref="I66">IFERROR(INDEX($C$2:$C$500,SMALL(IF($B$2:$B$500=$E66,ROW($C$2:$C$500)-ROW($G$1)),H66)),"")</f>
        <v>24.948899999999998</v>
      </c>
      <c r="J66" s="1" t="str">
        <f t="shared" si="2"/>
        <v>-</v>
      </c>
    </row>
    <row r="67" spans="1:10" x14ac:dyDescent="0.2">
      <c r="A67" s="18">
        <f t="array" ref="A67">IFERROR(IF(ROW()-MATCH(A66,A$1:A66,)&lt;COUNT(INDEX('Ответы до 20.03.2020'!B:I,MATCH(A66,'Ответы до 20.03.2020'!A:A,),))/2,A66,INDEX('Ответы до 20.03.2020'!A:A,MATCH(A66,'Ответы до 20.03.2020'!A:A,)+1)),"-")</f>
        <v>43906.908563356483</v>
      </c>
      <c r="B67" s="13">
        <f t="array" ref="B67">IFERROR(INDEX('Ответы до 20.03.2020'!B:I,MATCH(A67,'Ответы до 20.03.2020'!A:A,),SMALL(IF(INDEX('Ответы до 20.03.2020'!B:I,MATCH(A67,'Ответы до 20.03.2020'!A:A,),)&lt;&gt;"",COLUMN('Ответы до 20.03.2020'!B:I)-1),(ROW()-MATCH(A67,A$1:A67,))*2+1)),"-")</f>
        <v>56</v>
      </c>
      <c r="C67" s="13">
        <f t="array" ref="C67">IFERROR(INDEX('Ответы до 20.03.2020'!B:I,MATCH(A67,'Ответы до 20.03.2020'!A:A,),SMALL(IF(INDEX('Ответы до 20.03.2020'!B:I,MATCH(A67,'Ответы до 20.03.2020'!A:A,),)&lt;&gt;"",COLUMN('Ответы до 20.03.2020'!B:I)-1),(ROW()-MATCH(A67,A$1:A67,))*2+2)),"-")</f>
        <v>13.0159</v>
      </c>
      <c r="D67" s="16"/>
      <c r="E67" s="16">
        <v>66</v>
      </c>
      <c r="F67" s="16">
        <v>2</v>
      </c>
      <c r="G67" s="13" t="str">
        <f t="shared" si="0"/>
        <v>+</v>
      </c>
      <c r="H67" s="13">
        <f t="shared" si="1"/>
        <v>1</v>
      </c>
      <c r="I67" s="1">
        <f t="array" ref="I67">IFERROR(INDEX($C$2:$C$500,SMALL(IF($B$2:$B$500=$E67,ROW($C$2:$C$500)-ROW($G$1)),H67)),"")</f>
        <v>4.3468</v>
      </c>
      <c r="J67" s="1" t="str">
        <f t="shared" si="2"/>
        <v>-</v>
      </c>
    </row>
    <row r="68" spans="1:10" x14ac:dyDescent="0.2">
      <c r="A68" s="18">
        <f t="array" ref="A68">IFERROR(IF(ROW()-MATCH(A67,A$1:A67,)&lt;COUNT(INDEX('Ответы до 20.03.2020'!B:I,MATCH(A67,'Ответы до 20.03.2020'!A:A,),))/2,A67,INDEX('Ответы до 20.03.2020'!A:A,MATCH(A67,'Ответы до 20.03.2020'!A:A,)+1)),"-")</f>
        <v>43906.908563356483</v>
      </c>
      <c r="B68" s="13">
        <f t="array" ref="B68">IFERROR(INDEX('Ответы до 20.03.2020'!B:I,MATCH(A68,'Ответы до 20.03.2020'!A:A,),SMALL(IF(INDEX('Ответы до 20.03.2020'!B:I,MATCH(A68,'Ответы до 20.03.2020'!A:A,),)&lt;&gt;"",COLUMN('Ответы до 20.03.2020'!B:I)-1),(ROW()-MATCH(A68,A$1:A68,))*2+1)),"-")</f>
        <v>57</v>
      </c>
      <c r="C68" s="13">
        <f t="array" ref="C68">IFERROR(INDEX('Ответы до 20.03.2020'!B:I,MATCH(A68,'Ответы до 20.03.2020'!A:A,),SMALL(IF(INDEX('Ответы до 20.03.2020'!B:I,MATCH(A68,'Ответы до 20.03.2020'!A:A,),)&lt;&gt;"",COLUMN('Ответы до 20.03.2020'!B:I)-1),(ROW()-MATCH(A68,A$1:A68,))*2+2)),"-")</f>
        <v>13.778700000000001</v>
      </c>
      <c r="D68" s="16"/>
      <c r="E68" s="16">
        <v>67</v>
      </c>
      <c r="F68" s="16">
        <v>2</v>
      </c>
      <c r="G68" s="13" t="str">
        <f t="shared" si="0"/>
        <v>+</v>
      </c>
      <c r="H68" s="13">
        <f t="shared" si="1"/>
        <v>1</v>
      </c>
      <c r="I68" s="1">
        <f t="array" ref="I68">IFERROR(INDEX($C$2:$C$500,SMALL(IF($B$2:$B$500=$E68,ROW($C$2:$C$500)-ROW($G$1)),H68)),"")</f>
        <v>8.3145000000000007</v>
      </c>
      <c r="J68" s="1" t="str">
        <f t="shared" si="2"/>
        <v>-</v>
      </c>
    </row>
    <row r="69" spans="1:10" x14ac:dyDescent="0.2">
      <c r="A69" s="18">
        <f t="array" ref="A69">IFERROR(IF(ROW()-MATCH(A68,A$1:A68,)&lt;COUNT(INDEX('Ответы до 20.03.2020'!B:I,MATCH(A68,'Ответы до 20.03.2020'!A:A,),))/2,A68,INDEX('Ответы до 20.03.2020'!A:A,MATCH(A68,'Ответы до 20.03.2020'!A:A,)+1)),"-")</f>
        <v>43906.908563356483</v>
      </c>
      <c r="B69" s="13">
        <f t="array" ref="B69">IFERROR(INDEX('Ответы до 20.03.2020'!B:I,MATCH(A69,'Ответы до 20.03.2020'!A:A,),SMALL(IF(INDEX('Ответы до 20.03.2020'!B:I,MATCH(A69,'Ответы до 20.03.2020'!A:A,),)&lt;&gt;"",COLUMN('Ответы до 20.03.2020'!B:I)-1),(ROW()-MATCH(A69,A$1:A69,))*2+1)),"-")</f>
        <v>58</v>
      </c>
      <c r="C69" s="13">
        <f t="array" ref="C69">IFERROR(INDEX('Ответы до 20.03.2020'!B:I,MATCH(A69,'Ответы до 20.03.2020'!A:A,),SMALL(IF(INDEX('Ответы до 20.03.2020'!B:I,MATCH(A69,'Ответы до 20.03.2020'!A:A,),)&lt;&gt;"",COLUMN('Ответы до 20.03.2020'!B:I)-1),(ROW()-MATCH(A69,A$1:A69,))*2+2)),"-")</f>
        <v>5.5347999999999997</v>
      </c>
      <c r="D69" s="16"/>
      <c r="E69" s="16">
        <v>68</v>
      </c>
      <c r="F69" s="16">
        <v>2</v>
      </c>
      <c r="G69" s="13" t="str">
        <f t="shared" si="0"/>
        <v>+</v>
      </c>
      <c r="H69" s="13">
        <f t="shared" si="1"/>
        <v>1</v>
      </c>
      <c r="I69" s="1" t="str">
        <f t="array" ref="I69">IFERROR(INDEX($C$2:$C$500,SMALL(IF($B$2:$B$500=$E69,ROW($C$2:$C$500)-ROW($G$1)),H69)),"")</f>
        <v>Не.работает</v>
      </c>
      <c r="J69" s="1" t="str">
        <f t="shared" si="2"/>
        <v>не работает</v>
      </c>
    </row>
    <row r="70" spans="1:10" x14ac:dyDescent="0.2">
      <c r="A70" s="18">
        <f t="array" ref="A70">IFERROR(IF(ROW()-MATCH(A69,A$1:A69,)&lt;COUNT(INDEX('Ответы до 20.03.2020'!B:I,MATCH(A69,'Ответы до 20.03.2020'!A:A,),))/2,A69,INDEX('Ответы до 20.03.2020'!A:A,MATCH(A69,'Ответы до 20.03.2020'!A:A,)+1)),"-")</f>
        <v>43906.908563356483</v>
      </c>
      <c r="B70" s="13">
        <f t="array" ref="B70">IFERROR(INDEX('Ответы до 20.03.2020'!B:I,MATCH(A70,'Ответы до 20.03.2020'!A:A,),SMALL(IF(INDEX('Ответы до 20.03.2020'!B:I,MATCH(A70,'Ответы до 20.03.2020'!A:A,),)&lt;&gt;"",COLUMN('Ответы до 20.03.2020'!B:I)-1),(ROW()-MATCH(A70,A$1:A70,))*2+1)),"-")</f>
        <v>59</v>
      </c>
      <c r="C70" s="13">
        <f t="array" ref="C70">IFERROR(INDEX('Ответы до 20.03.2020'!B:I,MATCH(A70,'Ответы до 20.03.2020'!A:A,),SMALL(IF(INDEX('Ответы до 20.03.2020'!B:I,MATCH(A70,'Ответы до 20.03.2020'!A:A,),)&lt;&gt;"",COLUMN('Ответы до 20.03.2020'!B:I)-1),(ROW()-MATCH(A70,A$1:A70,))*2+2)),"-")</f>
        <v>25.6755</v>
      </c>
      <c r="D70" s="16"/>
      <c r="E70" s="16">
        <v>69</v>
      </c>
      <c r="F70" s="16">
        <v>2</v>
      </c>
      <c r="G70" s="13" t="str">
        <f t="shared" si="0"/>
        <v>+</v>
      </c>
      <c r="H70" s="13">
        <f t="shared" si="1"/>
        <v>1</v>
      </c>
      <c r="I70" s="1">
        <f t="array" ref="I70">IFERROR(INDEX($C$2:$C$500,SMALL(IF($B$2:$B$500=$E70,ROW($C$2:$C$500)-ROW($G$1)),H70)),"")</f>
        <v>26.161799999999999</v>
      </c>
      <c r="J70" s="1" t="str">
        <f t="shared" si="2"/>
        <v>-</v>
      </c>
    </row>
    <row r="71" spans="1:10" x14ac:dyDescent="0.2">
      <c r="A71" s="18">
        <f t="array" ref="A71">IFERROR(IF(ROW()-MATCH(A70,A$1:A70,)&lt;COUNT(INDEX('Ответы до 20.03.2020'!B:I,MATCH(A70,'Ответы до 20.03.2020'!A:A,),))/2,A70,INDEX('Ответы до 20.03.2020'!A:A,MATCH(A70,'Ответы до 20.03.2020'!A:A,)+1)),"-")</f>
        <v>43906.908748599541</v>
      </c>
      <c r="B71" s="13">
        <f t="array" ref="B71">IFERROR(INDEX('Ответы до 20.03.2020'!B:I,MATCH(A71,'Ответы до 20.03.2020'!A:A,),SMALL(IF(INDEX('Ответы до 20.03.2020'!B:I,MATCH(A71,'Ответы до 20.03.2020'!A:A,),)&lt;&gt;"",COLUMN('Ответы до 20.03.2020'!B:I)-1),(ROW()-MATCH(A71,A$1:A71,))*2+1)),"-")</f>
        <v>26</v>
      </c>
      <c r="C71" s="13" t="str">
        <f t="array" ref="C71">IFERROR(INDEX('Ответы до 20.03.2020'!B:I,MATCH(A71,'Ответы до 20.03.2020'!A:A,),SMALL(IF(INDEX('Ответы до 20.03.2020'!B:I,MATCH(A71,'Ответы до 20.03.2020'!A:A,),)&lt;&gt;"",COLUMN('Ответы до 20.03.2020'!B:I)-1),(ROW()-MATCH(A71,A$1:A71,))*2+2)),"-")</f>
        <v>2.6996</v>
      </c>
      <c r="D71" s="16"/>
      <c r="E71" s="16">
        <v>70</v>
      </c>
      <c r="F71" s="16">
        <v>2</v>
      </c>
      <c r="G71" s="13" t="str">
        <f t="shared" si="0"/>
        <v>+</v>
      </c>
      <c r="H71" s="13">
        <f t="shared" si="1"/>
        <v>1</v>
      </c>
      <c r="I71" s="1">
        <f t="array" ref="I71">IFERROR(INDEX($C$2:$C$500,SMALL(IF($B$2:$B$500=$E71,ROW($C$2:$C$500)-ROW($G$1)),H71)),"")</f>
        <v>12.682499999999999</v>
      </c>
      <c r="J71" s="1" t="str">
        <f t="shared" si="2"/>
        <v>-</v>
      </c>
    </row>
    <row r="72" spans="1:10" x14ac:dyDescent="0.2">
      <c r="A72" s="18">
        <f t="array" ref="A72">IFERROR(IF(ROW()-MATCH(A71,A$1:A71,)&lt;COUNT(INDEX('Ответы до 20.03.2020'!B:I,MATCH(A71,'Ответы до 20.03.2020'!A:A,),))/2,A71,INDEX('Ответы до 20.03.2020'!A:A,MATCH(A71,'Ответы до 20.03.2020'!A:A,)+1)),"-")</f>
        <v>43906.909436076385</v>
      </c>
      <c r="B72" s="13">
        <f t="array" ref="B72">IFERROR(INDEX('Ответы до 20.03.2020'!B:I,MATCH(A72,'Ответы до 20.03.2020'!A:A,),SMALL(IF(INDEX('Ответы до 20.03.2020'!B:I,MATCH(A72,'Ответы до 20.03.2020'!A:A,),)&lt;&gt;"",COLUMN('Ответы до 20.03.2020'!B:I)-1),(ROW()-MATCH(A72,A$1:A72,))*2+1)),"-")</f>
        <v>124</v>
      </c>
      <c r="C72" s="13">
        <f t="array" ref="C72">IFERROR(INDEX('Ответы до 20.03.2020'!B:I,MATCH(A72,'Ответы до 20.03.2020'!A:A,),SMALL(IF(INDEX('Ответы до 20.03.2020'!B:I,MATCH(A72,'Ответы до 20.03.2020'!A:A,),)&lt;&gt;"",COLUMN('Ответы до 20.03.2020'!B:I)-1),(ROW()-MATCH(A72,A$1:A72,))*2+2)),"-")</f>
        <v>0.22140000000000001</v>
      </c>
      <c r="D72" s="16"/>
      <c r="E72" s="16">
        <v>71</v>
      </c>
      <c r="F72" s="16">
        <v>2</v>
      </c>
      <c r="G72" s="13" t="str">
        <f t="shared" si="0"/>
        <v>+</v>
      </c>
      <c r="H72" s="13">
        <f t="shared" si="1"/>
        <v>1</v>
      </c>
      <c r="I72" s="1">
        <f t="array" ref="I72">IFERROR(INDEX($C$2:$C$500,SMALL(IF($B$2:$B$500=$E72,ROW($C$2:$C$500)-ROW($G$1)),H72)),"")</f>
        <v>25.8428</v>
      </c>
      <c r="J72" s="1" t="str">
        <f t="shared" si="2"/>
        <v>-</v>
      </c>
    </row>
    <row r="73" spans="1:10" x14ac:dyDescent="0.2">
      <c r="A73" s="18">
        <f t="array" ref="A73">IFERROR(IF(ROW()-MATCH(A72,A$1:A72,)&lt;COUNT(INDEX('Ответы до 20.03.2020'!B:I,MATCH(A72,'Ответы до 20.03.2020'!A:A,),))/2,A72,INDEX('Ответы до 20.03.2020'!A:A,MATCH(A72,'Ответы до 20.03.2020'!A:A,)+1)),"-")</f>
        <v>43906.909436076385</v>
      </c>
      <c r="B73" s="13">
        <f t="array" ref="B73">IFERROR(INDEX('Ответы до 20.03.2020'!B:I,MATCH(A73,'Ответы до 20.03.2020'!A:A,),SMALL(IF(INDEX('Ответы до 20.03.2020'!B:I,MATCH(A73,'Ответы до 20.03.2020'!A:A,),)&lt;&gt;"",COLUMN('Ответы до 20.03.2020'!B:I)-1),(ROW()-MATCH(A73,A$1:A73,))*2+1)),"-")</f>
        <v>125</v>
      </c>
      <c r="C73" s="13">
        <f t="array" ref="C73">IFERROR(INDEX('Ответы до 20.03.2020'!B:I,MATCH(A73,'Ответы до 20.03.2020'!A:A,),SMALL(IF(INDEX('Ответы до 20.03.2020'!B:I,MATCH(A73,'Ответы до 20.03.2020'!A:A,),)&lt;&gt;"",COLUMN('Ответы до 20.03.2020'!B:I)-1),(ROW()-MATCH(A73,A$1:A73,))*2+2)),"-")</f>
        <v>16.242000000000001</v>
      </c>
      <c r="D73" s="16"/>
      <c r="E73" s="16">
        <v>72</v>
      </c>
      <c r="F73" s="16">
        <v>3</v>
      </c>
      <c r="G73" s="13" t="str">
        <f t="shared" si="0"/>
        <v>-</v>
      </c>
      <c r="H73" s="13">
        <f t="shared" si="1"/>
        <v>0</v>
      </c>
      <c r="I73" s="1" t="str">
        <f t="array" ref="I73">IFERROR(INDEX($C$2:$C$500,SMALL(IF($B$2:$B$500=$E73,ROW($C$2:$C$500)-ROW($G$1)),H73)),"")</f>
        <v/>
      </c>
      <c r="J73" s="1" t="str">
        <f t="shared" si="2"/>
        <v>-</v>
      </c>
    </row>
    <row r="74" spans="1:10" x14ac:dyDescent="0.2">
      <c r="A74" s="18">
        <f t="array" ref="A74">IFERROR(IF(ROW()-MATCH(A73,A$1:A73,)&lt;COUNT(INDEX('Ответы до 20.03.2020'!B:I,MATCH(A73,'Ответы до 20.03.2020'!A:A,),))/2,A73,INDEX('Ответы до 20.03.2020'!A:A,MATCH(A73,'Ответы до 20.03.2020'!A:A,)+1)),"-")</f>
        <v>43906.909436076385</v>
      </c>
      <c r="B74" s="13">
        <f t="array" ref="B74">IFERROR(INDEX('Ответы до 20.03.2020'!B:I,MATCH(A74,'Ответы до 20.03.2020'!A:A,),SMALL(IF(INDEX('Ответы до 20.03.2020'!B:I,MATCH(A74,'Ответы до 20.03.2020'!A:A,),)&lt;&gt;"",COLUMN('Ответы до 20.03.2020'!B:I)-1),(ROW()-MATCH(A74,A$1:A74,))*2+1)),"-")</f>
        <v>126</v>
      </c>
      <c r="C74" s="13">
        <f t="array" ref="C74">IFERROR(INDEX('Ответы до 20.03.2020'!B:I,MATCH(A74,'Ответы до 20.03.2020'!A:A,),SMALL(IF(INDEX('Ответы до 20.03.2020'!B:I,MATCH(A74,'Ответы до 20.03.2020'!A:A,),)&lt;&gt;"",COLUMN('Ответы до 20.03.2020'!B:I)-1),(ROW()-MATCH(A74,A$1:A74,))*2+2)),"-")</f>
        <v>26.171500000000002</v>
      </c>
      <c r="D74" s="16"/>
      <c r="E74" s="16">
        <v>73</v>
      </c>
      <c r="F74" s="16">
        <v>3</v>
      </c>
      <c r="G74" s="13" t="str">
        <f t="shared" si="0"/>
        <v>-</v>
      </c>
      <c r="H74" s="13">
        <f t="shared" si="1"/>
        <v>0</v>
      </c>
      <c r="I74" s="1" t="str">
        <f t="array" ref="I74">IFERROR(INDEX($C$2:$C$500,SMALL(IF($B$2:$B$500=$E74,ROW($C$2:$C$500)-ROW($G$1)),H74)),"")</f>
        <v/>
      </c>
      <c r="J74" s="1" t="str">
        <f t="shared" si="2"/>
        <v>-</v>
      </c>
    </row>
    <row r="75" spans="1:10" x14ac:dyDescent="0.2">
      <c r="A75" s="18">
        <f t="array" ref="A75">IFERROR(IF(ROW()-MATCH(A74,A$1:A74,)&lt;COUNT(INDEX('Ответы до 20.03.2020'!B:I,MATCH(A74,'Ответы до 20.03.2020'!A:A,),))/2,A74,INDEX('Ответы до 20.03.2020'!A:A,MATCH(A74,'Ответы до 20.03.2020'!A:A,)+1)),"-")</f>
        <v>43906.909436076385</v>
      </c>
      <c r="B75" s="13">
        <f t="array" ref="B75">IFERROR(INDEX('Ответы до 20.03.2020'!B:I,MATCH(A75,'Ответы до 20.03.2020'!A:A,),SMALL(IF(INDEX('Ответы до 20.03.2020'!B:I,MATCH(A75,'Ответы до 20.03.2020'!A:A,),)&lt;&gt;"",COLUMN('Ответы до 20.03.2020'!B:I)-1),(ROW()-MATCH(A75,A$1:A75,))*2+1)),"-")</f>
        <v>127</v>
      </c>
      <c r="C75" s="13">
        <f t="array" ref="C75">IFERROR(INDEX('Ответы до 20.03.2020'!B:I,MATCH(A75,'Ответы до 20.03.2020'!A:A,),SMALL(IF(INDEX('Ответы до 20.03.2020'!B:I,MATCH(A75,'Ответы до 20.03.2020'!A:A,),)&lt;&gt;"",COLUMN('Ответы до 20.03.2020'!B:I)-1),(ROW()-MATCH(A75,A$1:A75,))*2+2)),"-")</f>
        <v>21.047899999999998</v>
      </c>
      <c r="D75" s="16"/>
      <c r="E75" s="16">
        <v>74</v>
      </c>
      <c r="F75" s="16">
        <v>3</v>
      </c>
      <c r="G75" s="13" t="str">
        <f t="shared" si="0"/>
        <v>-</v>
      </c>
      <c r="H75" s="13">
        <f t="shared" si="1"/>
        <v>0</v>
      </c>
      <c r="I75" s="1" t="str">
        <f t="array" ref="I75">IFERROR(INDEX($C$2:$C$500,SMALL(IF($B$2:$B$500=$E75,ROW($C$2:$C$500)-ROW($G$1)),H75)),"")</f>
        <v/>
      </c>
      <c r="J75" s="1" t="str">
        <f t="shared" si="2"/>
        <v>-</v>
      </c>
    </row>
    <row r="76" spans="1:10" x14ac:dyDescent="0.2">
      <c r="A76" s="18">
        <f t="array" ref="A76">IFERROR(IF(ROW()-MATCH(A75,A$1:A75,)&lt;COUNT(INDEX('Ответы до 20.03.2020'!B:I,MATCH(A75,'Ответы до 20.03.2020'!A:A,),))/2,A75,INDEX('Ответы до 20.03.2020'!A:A,MATCH(A75,'Ответы до 20.03.2020'!A:A,)+1)),"-")</f>
        <v>43906.909542719906</v>
      </c>
      <c r="B76" s="13">
        <f t="array" ref="B76">IFERROR(INDEX('Ответы до 20.03.2020'!B:I,MATCH(A76,'Ответы до 20.03.2020'!A:A,),SMALL(IF(INDEX('Ответы до 20.03.2020'!B:I,MATCH(A76,'Ответы до 20.03.2020'!A:A,),)&lt;&gt;"",COLUMN('Ответы до 20.03.2020'!B:I)-1),(ROW()-MATCH(A76,A$1:A76,))*2+1)),"-")</f>
        <v>60</v>
      </c>
      <c r="C76" s="13">
        <f t="array" ref="C76">IFERROR(INDEX('Ответы до 20.03.2020'!B:I,MATCH(A76,'Ответы до 20.03.2020'!A:A,),SMALL(IF(INDEX('Ответы до 20.03.2020'!B:I,MATCH(A76,'Ответы до 20.03.2020'!A:A,),)&lt;&gt;"",COLUMN('Ответы до 20.03.2020'!B:I)-1),(ROW()-MATCH(A76,A$1:A76,))*2+2)),"-")</f>
        <v>15.6601</v>
      </c>
      <c r="D76" s="16"/>
      <c r="E76" s="16">
        <v>75</v>
      </c>
      <c r="F76" s="16">
        <v>3</v>
      </c>
      <c r="G76" s="13" t="str">
        <f t="shared" si="0"/>
        <v>-</v>
      </c>
      <c r="H76" s="13">
        <f t="shared" si="1"/>
        <v>0</v>
      </c>
      <c r="I76" s="1" t="str">
        <f t="array" ref="I76">IFERROR(INDEX($C$2:$C$500,SMALL(IF($B$2:$B$500=$E76,ROW($C$2:$C$500)-ROW($G$1)),H76)),"")</f>
        <v/>
      </c>
      <c r="J76" s="1" t="str">
        <f t="shared" si="2"/>
        <v>-</v>
      </c>
    </row>
    <row r="77" spans="1:10" x14ac:dyDescent="0.2">
      <c r="A77" s="18">
        <f t="array" ref="A77">IFERROR(IF(ROW()-MATCH(A76,A$1:A76,)&lt;COUNT(INDEX('Ответы до 20.03.2020'!B:I,MATCH(A76,'Ответы до 20.03.2020'!A:A,),))/2,A76,INDEX('Ответы до 20.03.2020'!A:A,MATCH(A76,'Ответы до 20.03.2020'!A:A,)+1)),"-")</f>
        <v>43906.909542719906</v>
      </c>
      <c r="B77" s="13">
        <f t="array" ref="B77">IFERROR(INDEX('Ответы до 20.03.2020'!B:I,MATCH(A77,'Ответы до 20.03.2020'!A:A,),SMALL(IF(INDEX('Ответы до 20.03.2020'!B:I,MATCH(A77,'Ответы до 20.03.2020'!A:A,),)&lt;&gt;"",COLUMN('Ответы до 20.03.2020'!B:I)-1),(ROW()-MATCH(A77,A$1:A77,))*2+1)),"-")</f>
        <v>61</v>
      </c>
      <c r="C77" s="13">
        <f t="array" ref="C77">IFERROR(INDEX('Ответы до 20.03.2020'!B:I,MATCH(A77,'Ответы до 20.03.2020'!A:A,),SMALL(IF(INDEX('Ответы до 20.03.2020'!B:I,MATCH(A77,'Ответы до 20.03.2020'!A:A,),)&lt;&gt;"",COLUMN('Ответы до 20.03.2020'!B:I)-1),(ROW()-MATCH(A77,A$1:A77,))*2+2)),"-")</f>
        <v>14.4099</v>
      </c>
      <c r="D77" s="16"/>
      <c r="E77" s="16">
        <v>76</v>
      </c>
      <c r="F77" s="16">
        <v>3</v>
      </c>
      <c r="G77" s="13" t="str">
        <f t="shared" si="0"/>
        <v>-</v>
      </c>
      <c r="H77" s="13">
        <f t="shared" si="1"/>
        <v>0</v>
      </c>
      <c r="I77" s="1" t="str">
        <f t="array" ref="I77">IFERROR(INDEX($C$2:$C$500,SMALL(IF($B$2:$B$500=$E77,ROW($C$2:$C$500)-ROW($G$1)),H77)),"")</f>
        <v/>
      </c>
      <c r="J77" s="1" t="str">
        <f t="shared" si="2"/>
        <v>-</v>
      </c>
    </row>
    <row r="78" spans="1:10" x14ac:dyDescent="0.2">
      <c r="A78" s="18">
        <f t="array" ref="A78">IFERROR(IF(ROW()-MATCH(A77,A$1:A77,)&lt;COUNT(INDEX('Ответы до 20.03.2020'!B:I,MATCH(A77,'Ответы до 20.03.2020'!A:A,),))/2,A77,INDEX('Ответы до 20.03.2020'!A:A,MATCH(A77,'Ответы до 20.03.2020'!A:A,)+1)),"-")</f>
        <v>43906.909542719906</v>
      </c>
      <c r="B78" s="13">
        <f t="array" ref="B78">IFERROR(INDEX('Ответы до 20.03.2020'!B:I,MATCH(A78,'Ответы до 20.03.2020'!A:A,),SMALL(IF(INDEX('Ответы до 20.03.2020'!B:I,MATCH(A78,'Ответы до 20.03.2020'!A:A,),)&lt;&gt;"",COLUMN('Ответы до 20.03.2020'!B:I)-1),(ROW()-MATCH(A78,A$1:A78,))*2+1)),"-")</f>
        <v>62</v>
      </c>
      <c r="C78" s="13">
        <f t="array" ref="C78">IFERROR(INDEX('Ответы до 20.03.2020'!B:I,MATCH(A78,'Ответы до 20.03.2020'!A:A,),SMALL(IF(INDEX('Ответы до 20.03.2020'!B:I,MATCH(A78,'Ответы до 20.03.2020'!A:A,),)&lt;&gt;"",COLUMN('Ответы до 20.03.2020'!B:I)-1),(ROW()-MATCH(A78,A$1:A78,))*2+2)),"-")</f>
        <v>10.0527</v>
      </c>
      <c r="D78" s="16"/>
      <c r="E78" s="16">
        <v>77</v>
      </c>
      <c r="F78" s="16">
        <v>3</v>
      </c>
      <c r="G78" s="13" t="str">
        <f t="shared" si="0"/>
        <v>-</v>
      </c>
      <c r="H78" s="13">
        <f t="shared" si="1"/>
        <v>0</v>
      </c>
      <c r="I78" s="1" t="str">
        <f t="array" ref="I78">IFERROR(INDEX($C$2:$C$500,SMALL(IF($B$2:$B$500=$E78,ROW($C$2:$C$500)-ROW($G$1)),H78)),"")</f>
        <v/>
      </c>
      <c r="J78" s="1" t="str">
        <f t="shared" si="2"/>
        <v>-</v>
      </c>
    </row>
    <row r="79" spans="1:10" x14ac:dyDescent="0.2">
      <c r="A79" s="18">
        <f t="array" ref="A79">IFERROR(IF(ROW()-MATCH(A78,A$1:A78,)&lt;COUNT(INDEX('Ответы до 20.03.2020'!B:I,MATCH(A78,'Ответы до 20.03.2020'!A:A,),))/2,A78,INDEX('Ответы до 20.03.2020'!A:A,MATCH(A78,'Ответы до 20.03.2020'!A:A,)+1)),"-")</f>
        <v>43906.909542719906</v>
      </c>
      <c r="B79" s="13">
        <f t="array" ref="B79">IFERROR(INDEX('Ответы до 20.03.2020'!B:I,MATCH(A79,'Ответы до 20.03.2020'!A:A,),SMALL(IF(INDEX('Ответы до 20.03.2020'!B:I,MATCH(A79,'Ответы до 20.03.2020'!A:A,),)&lt;&gt;"",COLUMN('Ответы до 20.03.2020'!B:I)-1),(ROW()-MATCH(A79,A$1:A79,))*2+1)),"-")</f>
        <v>63</v>
      </c>
      <c r="C79" s="13">
        <f t="array" ref="C79">IFERROR(INDEX('Ответы до 20.03.2020'!B:I,MATCH(A79,'Ответы до 20.03.2020'!A:A,),SMALL(IF(INDEX('Ответы до 20.03.2020'!B:I,MATCH(A79,'Ответы до 20.03.2020'!A:A,),)&lt;&gt;"",COLUMN('Ответы до 20.03.2020'!B:I)-1),(ROW()-MATCH(A79,A$1:A79,))*2+2)),"-")</f>
        <v>29.385100000000001</v>
      </c>
      <c r="D79" s="16"/>
      <c r="E79" s="16">
        <v>78</v>
      </c>
      <c r="F79" s="16">
        <v>3</v>
      </c>
      <c r="G79" s="13" t="str">
        <f t="shared" si="0"/>
        <v>-</v>
      </c>
      <c r="H79" s="13">
        <f t="shared" si="1"/>
        <v>0</v>
      </c>
      <c r="I79" s="1" t="str">
        <f t="array" ref="I79">IFERROR(INDEX($C$2:$C$500,SMALL(IF($B$2:$B$500=$E79,ROW($C$2:$C$500)-ROW($G$1)),H79)),"")</f>
        <v/>
      </c>
      <c r="J79" s="1" t="str">
        <f t="shared" si="2"/>
        <v>-</v>
      </c>
    </row>
    <row r="80" spans="1:10" x14ac:dyDescent="0.2">
      <c r="A80" s="18">
        <f t="array" ref="A80">IFERROR(IF(ROW()-MATCH(A79,A$1:A79,)&lt;COUNT(INDEX('Ответы до 20.03.2020'!B:I,MATCH(A79,'Ответы до 20.03.2020'!A:A,),))/2,A79,INDEX('Ответы до 20.03.2020'!A:A,MATCH(A79,'Ответы до 20.03.2020'!A:A,)+1)),"-")</f>
        <v>43906.910531331014</v>
      </c>
      <c r="B80" s="13">
        <f t="array" ref="B80">IFERROR(INDEX('Ответы до 20.03.2020'!B:I,MATCH(A80,'Ответы до 20.03.2020'!A:A,),SMALL(IF(INDEX('Ответы до 20.03.2020'!B:I,MATCH(A80,'Ответы до 20.03.2020'!A:A,),)&lt;&gt;"",COLUMN('Ответы до 20.03.2020'!B:I)-1),(ROW()-MATCH(A80,A$1:A80,))*2+1)),"-")</f>
        <v>64</v>
      </c>
      <c r="C80" s="13">
        <f t="array" ref="C80">IFERROR(INDEX('Ответы до 20.03.2020'!B:I,MATCH(A80,'Ответы до 20.03.2020'!A:A,),SMALL(IF(INDEX('Ответы до 20.03.2020'!B:I,MATCH(A80,'Ответы до 20.03.2020'!A:A,),)&lt;&gt;"",COLUMN('Ответы до 20.03.2020'!B:I)-1),(ROW()-MATCH(A80,A$1:A80,))*2+2)),"-")</f>
        <v>6.4941000000000004</v>
      </c>
      <c r="D80" s="16"/>
      <c r="E80" s="16">
        <v>79</v>
      </c>
      <c r="F80" s="16">
        <v>3</v>
      </c>
      <c r="G80" s="13" t="str">
        <f t="shared" si="0"/>
        <v>-</v>
      </c>
      <c r="H80" s="13">
        <f t="shared" si="1"/>
        <v>0</v>
      </c>
      <c r="I80" s="1" t="str">
        <f t="array" ref="I80">IFERROR(INDEX($C$2:$C$500,SMALL(IF($B$2:$B$500=$E80,ROW($C$2:$C$500)-ROW($G$1)),H80)),"")</f>
        <v/>
      </c>
      <c r="J80" s="1" t="str">
        <f t="shared" si="2"/>
        <v>-</v>
      </c>
    </row>
    <row r="81" spans="1:10" x14ac:dyDescent="0.2">
      <c r="A81" s="18">
        <f t="array" ref="A81">IFERROR(IF(ROW()-MATCH(A80,A$1:A80,)&lt;COUNT(INDEX('Ответы до 20.03.2020'!B:I,MATCH(A80,'Ответы до 20.03.2020'!A:A,),))/2,A80,INDEX('Ответы до 20.03.2020'!A:A,MATCH(A80,'Ответы до 20.03.2020'!A:A,)+1)),"-")</f>
        <v>43906.910531331014</v>
      </c>
      <c r="B81" s="13">
        <f t="array" ref="B81">IFERROR(INDEX('Ответы до 20.03.2020'!B:I,MATCH(A81,'Ответы до 20.03.2020'!A:A,),SMALL(IF(INDEX('Ответы до 20.03.2020'!B:I,MATCH(A81,'Ответы до 20.03.2020'!A:A,),)&lt;&gt;"",COLUMN('Ответы до 20.03.2020'!B:I)-1),(ROW()-MATCH(A81,A$1:A81,))*2+1)),"-")</f>
        <v>65</v>
      </c>
      <c r="C81" s="13">
        <f t="array" ref="C81">IFERROR(INDEX('Ответы до 20.03.2020'!B:I,MATCH(A81,'Ответы до 20.03.2020'!A:A,),SMALL(IF(INDEX('Ответы до 20.03.2020'!B:I,MATCH(A81,'Ответы до 20.03.2020'!A:A,),)&lt;&gt;"",COLUMN('Ответы до 20.03.2020'!B:I)-1),(ROW()-MATCH(A81,A$1:A81,))*2+2)),"-")</f>
        <v>24.948899999999998</v>
      </c>
      <c r="D81" s="16"/>
      <c r="E81" s="16">
        <v>80</v>
      </c>
      <c r="F81" s="16">
        <v>3</v>
      </c>
      <c r="G81" s="13" t="str">
        <f t="shared" si="0"/>
        <v>-</v>
      </c>
      <c r="H81" s="13">
        <f t="shared" si="1"/>
        <v>0</v>
      </c>
      <c r="I81" s="1" t="str">
        <f t="array" ref="I81">IFERROR(INDEX($C$2:$C$500,SMALL(IF($B$2:$B$500=$E81,ROW($C$2:$C$500)-ROW($G$1)),H81)),"")</f>
        <v/>
      </c>
      <c r="J81" s="1" t="str">
        <f t="shared" si="2"/>
        <v>-</v>
      </c>
    </row>
    <row r="82" spans="1:10" x14ac:dyDescent="0.2">
      <c r="A82" s="18">
        <f t="array" ref="A82">IFERROR(IF(ROW()-MATCH(A81,A$1:A81,)&lt;COUNT(INDEX('Ответы до 20.03.2020'!B:I,MATCH(A81,'Ответы до 20.03.2020'!A:A,),))/2,A81,INDEX('Ответы до 20.03.2020'!A:A,MATCH(A81,'Ответы до 20.03.2020'!A:A,)+1)),"-")</f>
        <v>43906.910531331014</v>
      </c>
      <c r="B82" s="13">
        <f t="array" ref="B82">IFERROR(INDEX('Ответы до 20.03.2020'!B:I,MATCH(A82,'Ответы до 20.03.2020'!A:A,),SMALL(IF(INDEX('Ответы до 20.03.2020'!B:I,MATCH(A82,'Ответы до 20.03.2020'!A:A,),)&lt;&gt;"",COLUMN('Ответы до 20.03.2020'!B:I)-1),(ROW()-MATCH(A82,A$1:A82,))*2+1)),"-")</f>
        <v>66</v>
      </c>
      <c r="C82" s="13">
        <f t="array" ref="C82">IFERROR(INDEX('Ответы до 20.03.2020'!B:I,MATCH(A82,'Ответы до 20.03.2020'!A:A,),SMALL(IF(INDEX('Ответы до 20.03.2020'!B:I,MATCH(A82,'Ответы до 20.03.2020'!A:A,),)&lt;&gt;"",COLUMN('Ответы до 20.03.2020'!B:I)-1),(ROW()-MATCH(A82,A$1:A82,))*2+2)),"-")</f>
        <v>4.3468</v>
      </c>
      <c r="D82" s="16"/>
      <c r="E82" s="16">
        <v>81</v>
      </c>
      <c r="F82" s="16">
        <v>3</v>
      </c>
      <c r="G82" s="13" t="str">
        <f t="shared" si="0"/>
        <v>-</v>
      </c>
      <c r="H82" s="13">
        <f t="shared" si="1"/>
        <v>0</v>
      </c>
      <c r="I82" s="1" t="str">
        <f t="array" ref="I82">IFERROR(INDEX($C$2:$C$500,SMALL(IF($B$2:$B$500=$E82,ROW($C$2:$C$500)-ROW($G$1)),H82)),"")</f>
        <v/>
      </c>
      <c r="J82" s="1" t="str">
        <f t="shared" si="2"/>
        <v>-</v>
      </c>
    </row>
    <row r="83" spans="1:10" x14ac:dyDescent="0.2">
      <c r="A83" s="18">
        <f t="array" ref="A83">IFERROR(IF(ROW()-MATCH(A82,A$1:A82,)&lt;COUNT(INDEX('Ответы до 20.03.2020'!B:I,MATCH(A82,'Ответы до 20.03.2020'!A:A,),))/2,A82,INDEX('Ответы до 20.03.2020'!A:A,MATCH(A82,'Ответы до 20.03.2020'!A:A,)+1)),"-")</f>
        <v>43906.910531331014</v>
      </c>
      <c r="B83" s="13">
        <f t="array" ref="B83">IFERROR(INDEX('Ответы до 20.03.2020'!B:I,MATCH(A83,'Ответы до 20.03.2020'!A:A,),SMALL(IF(INDEX('Ответы до 20.03.2020'!B:I,MATCH(A83,'Ответы до 20.03.2020'!A:A,),)&lt;&gt;"",COLUMN('Ответы до 20.03.2020'!B:I)-1),(ROW()-MATCH(A83,A$1:A83,))*2+1)),"-")</f>
        <v>67</v>
      </c>
      <c r="C83" s="13">
        <f t="array" ref="C83">IFERROR(INDEX('Ответы до 20.03.2020'!B:I,MATCH(A83,'Ответы до 20.03.2020'!A:A,),SMALL(IF(INDEX('Ответы до 20.03.2020'!B:I,MATCH(A83,'Ответы до 20.03.2020'!A:A,),)&lt;&gt;"",COLUMN('Ответы до 20.03.2020'!B:I)-1),(ROW()-MATCH(A83,A$1:A83,))*2+2)),"-")</f>
        <v>8.3145000000000007</v>
      </c>
      <c r="D83" s="16"/>
      <c r="E83" s="16">
        <v>82</v>
      </c>
      <c r="F83" s="16">
        <v>3</v>
      </c>
      <c r="G83" s="13" t="str">
        <f t="shared" si="0"/>
        <v>-</v>
      </c>
      <c r="H83" s="13">
        <f t="shared" si="1"/>
        <v>0</v>
      </c>
      <c r="I83" s="1" t="str">
        <f t="array" ref="I83">IFERROR(INDEX($C$2:$C$500,SMALL(IF($B$2:$B$500=$E83,ROW($C$2:$C$500)-ROW($G$1)),H83)),"")</f>
        <v/>
      </c>
      <c r="J83" s="1" t="str">
        <f t="shared" si="2"/>
        <v>-</v>
      </c>
    </row>
    <row r="84" spans="1:10" x14ac:dyDescent="0.2">
      <c r="A84" s="18">
        <f t="array" ref="A84">IFERROR(IF(ROW()-MATCH(A83,A$1:A83,)&lt;COUNT(INDEX('Ответы до 20.03.2020'!B:I,MATCH(A83,'Ответы до 20.03.2020'!A:A,),))/2,A83,INDEX('Ответы до 20.03.2020'!A:A,MATCH(A83,'Ответы до 20.03.2020'!A:A,)+1)),"-")</f>
        <v>43906.911015393518</v>
      </c>
      <c r="B84" s="13">
        <f t="array" ref="B84">IFERROR(INDEX('Ответы до 20.03.2020'!B:I,MATCH(A84,'Ответы до 20.03.2020'!A:A,),SMALL(IF(INDEX('Ответы до 20.03.2020'!B:I,MATCH(A84,'Ответы до 20.03.2020'!A:A,),)&lt;&gt;"",COLUMN('Ответы до 20.03.2020'!B:I)-1),(ROW()-MATCH(A84,A$1:A84,))*2+1)),"-")</f>
        <v>198</v>
      </c>
      <c r="C84" s="13">
        <f t="array" ref="C84">IFERROR(INDEX('Ответы до 20.03.2020'!B:I,MATCH(A84,'Ответы до 20.03.2020'!A:A,),SMALL(IF(INDEX('Ответы до 20.03.2020'!B:I,MATCH(A84,'Ответы до 20.03.2020'!A:A,),)&lt;&gt;"",COLUMN('Ответы до 20.03.2020'!B:I)-1),(ROW()-MATCH(A84,A$1:A84,))*2+2)),"-")</f>
        <v>29.5733</v>
      </c>
      <c r="D84" s="16"/>
      <c r="E84" s="16">
        <v>83</v>
      </c>
      <c r="F84" s="16">
        <v>3</v>
      </c>
      <c r="G84" s="13" t="str">
        <f t="shared" si="0"/>
        <v>-</v>
      </c>
      <c r="H84" s="13">
        <f t="shared" si="1"/>
        <v>0</v>
      </c>
      <c r="I84" s="1" t="str">
        <f t="array" ref="I84">IFERROR(INDEX($C$2:$C$500,SMALL(IF($B$2:$B$500=$E84,ROW($C$2:$C$500)-ROW($G$1)),H84)),"")</f>
        <v/>
      </c>
      <c r="J84" s="1" t="str">
        <f t="shared" si="2"/>
        <v>-</v>
      </c>
    </row>
    <row r="85" spans="1:10" x14ac:dyDescent="0.2">
      <c r="A85" s="18">
        <f t="array" ref="A85">IFERROR(IF(ROW()-MATCH(A84,A$1:A84,)&lt;COUNT(INDEX('Ответы до 20.03.2020'!B:I,MATCH(A84,'Ответы до 20.03.2020'!A:A,),))/2,A84,INDEX('Ответы до 20.03.2020'!A:A,MATCH(A84,'Ответы до 20.03.2020'!A:A,)+1)),"-")</f>
        <v>43906.911015393518</v>
      </c>
      <c r="B85" s="13">
        <f t="array" ref="B85">IFERROR(INDEX('Ответы до 20.03.2020'!B:I,MATCH(A85,'Ответы до 20.03.2020'!A:A,),SMALL(IF(INDEX('Ответы до 20.03.2020'!B:I,MATCH(A85,'Ответы до 20.03.2020'!A:A,),)&lt;&gt;"",COLUMN('Ответы до 20.03.2020'!B:I)-1),(ROW()-MATCH(A85,A$1:A85,))*2+1)),"-")</f>
        <v>197</v>
      </c>
      <c r="C85" s="13">
        <f t="array" ref="C85">IFERROR(INDEX('Ответы до 20.03.2020'!B:I,MATCH(A85,'Ответы до 20.03.2020'!A:A,),SMALL(IF(INDEX('Ответы до 20.03.2020'!B:I,MATCH(A85,'Ответы до 20.03.2020'!A:A,),)&lt;&gt;"",COLUMN('Ответы до 20.03.2020'!B:I)-1),(ROW()-MATCH(A85,A$1:A85,))*2+2)),"-")</f>
        <v>13.896800000000001</v>
      </c>
      <c r="D85" s="16"/>
      <c r="E85" s="16">
        <v>84</v>
      </c>
      <c r="F85" s="16">
        <v>3</v>
      </c>
      <c r="G85" s="13" t="str">
        <f t="shared" si="0"/>
        <v>-</v>
      </c>
      <c r="H85" s="13">
        <f t="shared" si="1"/>
        <v>0</v>
      </c>
      <c r="I85" s="1" t="str">
        <f t="array" ref="I85">IFERROR(INDEX($C$2:$C$500,SMALL(IF($B$2:$B$500=$E85,ROW($C$2:$C$500)-ROW($G$1)),H85)),"")</f>
        <v/>
      </c>
      <c r="J85" s="1" t="str">
        <f t="shared" si="2"/>
        <v>-</v>
      </c>
    </row>
    <row r="86" spans="1:10" x14ac:dyDescent="0.2">
      <c r="A86" s="18">
        <f t="array" ref="A86">IFERROR(IF(ROW()-MATCH(A85,A$1:A85,)&lt;COUNT(INDEX('Ответы до 20.03.2020'!B:I,MATCH(A85,'Ответы до 20.03.2020'!A:A,),))/2,A85,INDEX('Ответы до 20.03.2020'!A:A,MATCH(A85,'Ответы до 20.03.2020'!A:A,)+1)),"-")</f>
        <v>43906.911015393518</v>
      </c>
      <c r="B86" s="13">
        <f t="array" ref="B86">IFERROR(INDEX('Ответы до 20.03.2020'!B:I,MATCH(A86,'Ответы до 20.03.2020'!A:A,),SMALL(IF(INDEX('Ответы до 20.03.2020'!B:I,MATCH(A86,'Ответы до 20.03.2020'!A:A,),)&lt;&gt;"",COLUMN('Ответы до 20.03.2020'!B:I)-1),(ROW()-MATCH(A86,A$1:A86,))*2+1)),"-")</f>
        <v>196</v>
      </c>
      <c r="C86" s="13">
        <f t="array" ref="C86">IFERROR(INDEX('Ответы до 20.03.2020'!B:I,MATCH(A86,'Ответы до 20.03.2020'!A:A,),SMALL(IF(INDEX('Ответы до 20.03.2020'!B:I,MATCH(A86,'Ответы до 20.03.2020'!A:A,),)&lt;&gt;"",COLUMN('Ответы до 20.03.2020'!B:I)-1),(ROW()-MATCH(A86,A$1:A86,))*2+2)),"-")</f>
        <v>14.5524</v>
      </c>
      <c r="D86" s="16"/>
      <c r="E86" s="16">
        <v>85</v>
      </c>
      <c r="F86" s="16">
        <v>3</v>
      </c>
      <c r="G86" s="13" t="str">
        <f t="shared" si="0"/>
        <v>-</v>
      </c>
      <c r="H86" s="13">
        <f t="shared" si="1"/>
        <v>0</v>
      </c>
      <c r="I86" s="1" t="str">
        <f t="array" ref="I86">IFERROR(INDEX($C$2:$C$500,SMALL(IF($B$2:$B$500=$E86,ROW($C$2:$C$500)-ROW($G$1)),H86)),"")</f>
        <v/>
      </c>
      <c r="J86" s="1" t="str">
        <f t="shared" si="2"/>
        <v>-</v>
      </c>
    </row>
    <row r="87" spans="1:10" x14ac:dyDescent="0.2">
      <c r="A87" s="18">
        <f t="array" ref="A87">IFERROR(IF(ROW()-MATCH(A86,A$1:A86,)&lt;COUNT(INDEX('Ответы до 20.03.2020'!B:I,MATCH(A86,'Ответы до 20.03.2020'!A:A,),))/2,A86,INDEX('Ответы до 20.03.2020'!A:A,MATCH(A86,'Ответы до 20.03.2020'!A:A,)+1)),"-")</f>
        <v>43906.911015393518</v>
      </c>
      <c r="B87" s="13">
        <f t="array" ref="B87">IFERROR(INDEX('Ответы до 20.03.2020'!B:I,MATCH(A87,'Ответы до 20.03.2020'!A:A,),SMALL(IF(INDEX('Ответы до 20.03.2020'!B:I,MATCH(A87,'Ответы до 20.03.2020'!A:A,),)&lt;&gt;"",COLUMN('Ответы до 20.03.2020'!B:I)-1),(ROW()-MATCH(A87,A$1:A87,))*2+1)),"-")</f>
        <v>195</v>
      </c>
      <c r="C87" s="13">
        <f t="array" ref="C87">IFERROR(INDEX('Ответы до 20.03.2020'!B:I,MATCH(A87,'Ответы до 20.03.2020'!A:A,),SMALL(IF(INDEX('Ответы до 20.03.2020'!B:I,MATCH(A87,'Ответы до 20.03.2020'!A:A,),)&lt;&gt;"",COLUMN('Ответы до 20.03.2020'!B:I)-1),(ROW()-MATCH(A87,A$1:A87,))*2+2)),"-")</f>
        <v>23.431899999999999</v>
      </c>
      <c r="D87" s="16"/>
      <c r="E87" s="16">
        <v>86</v>
      </c>
      <c r="F87" s="16">
        <v>3</v>
      </c>
      <c r="G87" s="13" t="str">
        <f t="shared" si="0"/>
        <v>-</v>
      </c>
      <c r="H87" s="13">
        <f t="shared" si="1"/>
        <v>0</v>
      </c>
      <c r="I87" s="1" t="str">
        <f t="array" ref="I87">IFERROR(INDEX($C$2:$C$500,SMALL(IF($B$2:$B$500=$E87,ROW($C$2:$C$500)-ROW($G$1)),H87)),"")</f>
        <v/>
      </c>
      <c r="J87" s="1" t="str">
        <f t="shared" si="2"/>
        <v>-</v>
      </c>
    </row>
    <row r="88" spans="1:10" x14ac:dyDescent="0.2">
      <c r="A88" s="18">
        <f t="array" ref="A88">IFERROR(IF(ROW()-MATCH(A87,A$1:A87,)&lt;COUNT(INDEX('Ответы до 20.03.2020'!B:I,MATCH(A87,'Ответы до 20.03.2020'!A:A,),))/2,A87,INDEX('Ответы до 20.03.2020'!A:A,MATCH(A87,'Ответы до 20.03.2020'!A:A,)+1)),"-")</f>
        <v>43906.911148680556</v>
      </c>
      <c r="B88" s="13">
        <f t="array" ref="B88">IFERROR(INDEX('Ответы до 20.03.2020'!B:I,MATCH(A88,'Ответы до 20.03.2020'!A:A,),SMALL(IF(INDEX('Ответы до 20.03.2020'!B:I,MATCH(A88,'Ответы до 20.03.2020'!A:A,),)&lt;&gt;"",COLUMN('Ответы до 20.03.2020'!B:I)-1),(ROW()-MATCH(A88,A$1:A88,))*2+1)),"-")</f>
        <v>185</v>
      </c>
      <c r="C88" s="13" t="str">
        <f t="array" ref="C88">IFERROR(INDEX('Ответы до 20.03.2020'!B:I,MATCH(A88,'Ответы до 20.03.2020'!A:A,),SMALL(IF(INDEX('Ответы до 20.03.2020'!B:I,MATCH(A88,'Ответы до 20.03.2020'!A:A,),)&lt;&gt;"",COLUMN('Ответы до 20.03.2020'!B:I)-1),(ROW()-MATCH(A88,A$1:A88,))*2+2)),"-")</f>
        <v>Не работает</v>
      </c>
      <c r="D88" s="16"/>
      <c r="E88" s="16">
        <v>87</v>
      </c>
      <c r="F88" s="16">
        <v>3</v>
      </c>
      <c r="G88" s="13" t="str">
        <f t="shared" si="0"/>
        <v>-</v>
      </c>
      <c r="H88" s="13">
        <f t="shared" si="1"/>
        <v>0</v>
      </c>
      <c r="I88" s="1" t="str">
        <f t="array" ref="I88">IFERROR(INDEX($C$2:$C$500,SMALL(IF($B$2:$B$500=$E88,ROW($C$2:$C$500)-ROW($G$1)),H88)),"")</f>
        <v/>
      </c>
      <c r="J88" s="1" t="str">
        <f t="shared" si="2"/>
        <v>-</v>
      </c>
    </row>
    <row r="89" spans="1:10" x14ac:dyDescent="0.2">
      <c r="A89" s="18">
        <f t="array" ref="A89">IFERROR(IF(ROW()-MATCH(A88,A$1:A88,)&lt;COUNT(INDEX('Ответы до 20.03.2020'!B:I,MATCH(A88,'Ответы до 20.03.2020'!A:A,),))/2,A88,INDEX('Ответы до 20.03.2020'!A:A,MATCH(A88,'Ответы до 20.03.2020'!A:A,)+1)),"-")</f>
        <v>43906.911157002316</v>
      </c>
      <c r="B89" s="13">
        <f t="array" ref="B89">IFERROR(INDEX('Ответы до 20.03.2020'!B:I,MATCH(A89,'Ответы до 20.03.2020'!A:A,),SMALL(IF(INDEX('Ответы до 20.03.2020'!B:I,MATCH(A89,'Ответы до 20.03.2020'!A:A,),)&lt;&gt;"",COLUMN('Ответы до 20.03.2020'!B:I)-1),(ROW()-MATCH(A89,A$1:A89,))*2+1)),"-")</f>
        <v>128</v>
      </c>
      <c r="C89" s="13">
        <f t="array" ref="C89">IFERROR(INDEX('Ответы до 20.03.2020'!B:I,MATCH(A89,'Ответы до 20.03.2020'!A:A,),SMALL(IF(INDEX('Ответы до 20.03.2020'!B:I,MATCH(A89,'Ответы до 20.03.2020'!A:A,),)&lt;&gt;"",COLUMN('Ответы до 20.03.2020'!B:I)-1),(ROW()-MATCH(A89,A$1:A89,))*2+2)),"-")</f>
        <v>15.7362</v>
      </c>
      <c r="D89" s="16"/>
      <c r="E89" s="16">
        <v>88</v>
      </c>
      <c r="F89" s="16">
        <v>3</v>
      </c>
      <c r="G89" s="13" t="str">
        <f t="shared" si="0"/>
        <v>-</v>
      </c>
      <c r="H89" s="13">
        <f t="shared" si="1"/>
        <v>0</v>
      </c>
      <c r="I89" s="1" t="str">
        <f t="array" ref="I89">IFERROR(INDEX($C$2:$C$500,SMALL(IF($B$2:$B$500=$E89,ROW($C$2:$C$500)-ROW($G$1)),H89)),"")</f>
        <v/>
      </c>
      <c r="J89" s="1" t="str">
        <f t="shared" si="2"/>
        <v>-</v>
      </c>
    </row>
    <row r="90" spans="1:10" x14ac:dyDescent="0.2">
      <c r="A90" s="18">
        <f t="array" ref="A90">IFERROR(IF(ROW()-MATCH(A89,A$1:A89,)&lt;COUNT(INDEX('Ответы до 20.03.2020'!B:I,MATCH(A89,'Ответы до 20.03.2020'!A:A,),))/2,A89,INDEX('Ответы до 20.03.2020'!A:A,MATCH(A89,'Ответы до 20.03.2020'!A:A,)+1)),"-")</f>
        <v>43906.911157002316</v>
      </c>
      <c r="B90" s="13">
        <f t="array" ref="B90">IFERROR(INDEX('Ответы до 20.03.2020'!B:I,MATCH(A90,'Ответы до 20.03.2020'!A:A,),SMALL(IF(INDEX('Ответы до 20.03.2020'!B:I,MATCH(A90,'Ответы до 20.03.2020'!A:A,),)&lt;&gt;"",COLUMN('Ответы до 20.03.2020'!B:I)-1),(ROW()-MATCH(A90,A$1:A90,))*2+1)),"-")</f>
        <v>129</v>
      </c>
      <c r="C90" s="13">
        <f t="array" ref="C90">IFERROR(INDEX('Ответы до 20.03.2020'!B:I,MATCH(A90,'Ответы до 20.03.2020'!A:A,),SMALL(IF(INDEX('Ответы до 20.03.2020'!B:I,MATCH(A90,'Ответы до 20.03.2020'!A:A,),)&lt;&gt;"",COLUMN('Ответы до 20.03.2020'!B:I)-1),(ROW()-MATCH(A90,A$1:A90,))*2+2)),"-")</f>
        <v>6.0650000000000004</v>
      </c>
      <c r="D90" s="16"/>
      <c r="E90" s="16">
        <v>89</v>
      </c>
      <c r="F90" s="16">
        <v>3</v>
      </c>
      <c r="G90" s="13" t="str">
        <f t="shared" si="0"/>
        <v>-</v>
      </c>
      <c r="H90" s="13">
        <f t="shared" si="1"/>
        <v>0</v>
      </c>
      <c r="I90" s="1" t="str">
        <f t="array" ref="I90">IFERROR(INDEX($C$2:$C$500,SMALL(IF($B$2:$B$500=$E90,ROW($C$2:$C$500)-ROW($G$1)),H90)),"")</f>
        <v/>
      </c>
      <c r="J90" s="1" t="str">
        <f t="shared" si="2"/>
        <v>-</v>
      </c>
    </row>
    <row r="91" spans="1:10" x14ac:dyDescent="0.2">
      <c r="A91" s="18">
        <f t="array" ref="A91">IFERROR(IF(ROW()-MATCH(A90,A$1:A90,)&lt;COUNT(INDEX('Ответы до 20.03.2020'!B:I,MATCH(A90,'Ответы до 20.03.2020'!A:A,),))/2,A90,INDEX('Ответы до 20.03.2020'!A:A,MATCH(A90,'Ответы до 20.03.2020'!A:A,)+1)),"-")</f>
        <v>43906.911157002316</v>
      </c>
      <c r="B91" s="13">
        <f t="array" ref="B91">IFERROR(INDEX('Ответы до 20.03.2020'!B:I,MATCH(A91,'Ответы до 20.03.2020'!A:A,),SMALL(IF(INDEX('Ответы до 20.03.2020'!B:I,MATCH(A91,'Ответы до 20.03.2020'!A:A,),)&lt;&gt;"",COLUMN('Ответы до 20.03.2020'!B:I)-1),(ROW()-MATCH(A91,A$1:A91,))*2+1)),"-")</f>
        <v>130</v>
      </c>
      <c r="C91" s="13">
        <f t="array" ref="C91">IFERROR(INDEX('Ответы до 20.03.2020'!B:I,MATCH(A91,'Ответы до 20.03.2020'!A:A,),SMALL(IF(INDEX('Ответы до 20.03.2020'!B:I,MATCH(A91,'Ответы до 20.03.2020'!A:A,),)&lt;&gt;"",COLUMN('Ответы до 20.03.2020'!B:I)-1),(ROW()-MATCH(A91,A$1:A91,))*2+2)),"-")</f>
        <v>19.404499999999999</v>
      </c>
      <c r="D91" s="16"/>
      <c r="E91" s="16">
        <v>90</v>
      </c>
      <c r="F91" s="16">
        <v>3</v>
      </c>
      <c r="G91" s="13" t="str">
        <f t="shared" si="0"/>
        <v>-</v>
      </c>
      <c r="H91" s="13">
        <f t="shared" si="1"/>
        <v>0</v>
      </c>
      <c r="I91" s="1" t="str">
        <f t="array" ref="I91">IFERROR(INDEX($C$2:$C$500,SMALL(IF($B$2:$B$500=$E91,ROW($C$2:$C$500)-ROW($G$1)),H91)),"")</f>
        <v/>
      </c>
      <c r="J91" s="1" t="str">
        <f t="shared" si="2"/>
        <v>-</v>
      </c>
    </row>
    <row r="92" spans="1:10" x14ac:dyDescent="0.2">
      <c r="A92" s="18">
        <f t="array" ref="A92">IFERROR(IF(ROW()-MATCH(A91,A$1:A91,)&lt;COUNT(INDEX('Ответы до 20.03.2020'!B:I,MATCH(A91,'Ответы до 20.03.2020'!A:A,),))/2,A91,INDEX('Ответы до 20.03.2020'!A:A,MATCH(A91,'Ответы до 20.03.2020'!A:A,)+1)),"-")</f>
        <v>43906.911157002316</v>
      </c>
      <c r="B92" s="13">
        <f t="array" ref="B92">IFERROR(INDEX('Ответы до 20.03.2020'!B:I,MATCH(A92,'Ответы до 20.03.2020'!A:A,),SMALL(IF(INDEX('Ответы до 20.03.2020'!B:I,MATCH(A92,'Ответы до 20.03.2020'!A:A,),)&lt;&gt;"",COLUMN('Ответы до 20.03.2020'!B:I)-1),(ROW()-MATCH(A92,A$1:A92,))*2+1)),"-")</f>
        <v>131</v>
      </c>
      <c r="C92" s="13">
        <f t="array" ref="C92">IFERROR(INDEX('Ответы до 20.03.2020'!B:I,MATCH(A92,'Ответы до 20.03.2020'!A:A,),SMALL(IF(INDEX('Ответы до 20.03.2020'!B:I,MATCH(A92,'Ответы до 20.03.2020'!A:A,),)&lt;&gt;"",COLUMN('Ответы до 20.03.2020'!B:I)-1),(ROW()-MATCH(A92,A$1:A92,))*2+2)),"-")</f>
        <v>27.421700000000001</v>
      </c>
      <c r="D92" s="16"/>
      <c r="E92" s="16">
        <v>91</v>
      </c>
      <c r="F92" s="16">
        <v>3</v>
      </c>
      <c r="G92" s="13" t="str">
        <f t="shared" si="0"/>
        <v>-</v>
      </c>
      <c r="H92" s="13">
        <f t="shared" si="1"/>
        <v>0</v>
      </c>
      <c r="I92" s="1" t="str">
        <f t="array" ref="I92">IFERROR(INDEX($C$2:$C$500,SMALL(IF($B$2:$B$500=$E92,ROW($C$2:$C$500)-ROW($G$1)),H92)),"")</f>
        <v/>
      </c>
      <c r="J92" s="1" t="str">
        <f t="shared" si="2"/>
        <v>-</v>
      </c>
    </row>
    <row r="93" spans="1:10" x14ac:dyDescent="0.2">
      <c r="A93" s="18">
        <f t="array" ref="A93">IFERROR(IF(ROW()-MATCH(A92,A$1:A92,)&lt;COUNT(INDEX('Ответы до 20.03.2020'!B:I,MATCH(A92,'Ответы до 20.03.2020'!A:A,),))/2,A92,INDEX('Ответы до 20.03.2020'!A:A,MATCH(A92,'Ответы до 20.03.2020'!A:A,)+1)),"-")</f>
        <v>43906.91150199074</v>
      </c>
      <c r="B93" s="13">
        <f t="array" ref="B93">IFERROR(INDEX('Ответы до 20.03.2020'!B:I,MATCH(A93,'Ответы до 20.03.2020'!A:A,),SMALL(IF(INDEX('Ответы до 20.03.2020'!B:I,MATCH(A93,'Ответы до 20.03.2020'!A:A,),)&lt;&gt;"",COLUMN('Ответы до 20.03.2020'!B:I)-1),(ROW()-MATCH(A93,A$1:A93,))*2+1)),"-")</f>
        <v>68</v>
      </c>
      <c r="C93" s="13" t="str">
        <f t="array" ref="C93">IFERROR(INDEX('Ответы до 20.03.2020'!B:I,MATCH(A93,'Ответы до 20.03.2020'!A:A,),SMALL(IF(INDEX('Ответы до 20.03.2020'!B:I,MATCH(A93,'Ответы до 20.03.2020'!A:A,),)&lt;&gt;"",COLUMN('Ответы до 20.03.2020'!B:I)-1),(ROW()-MATCH(A93,A$1:A93,))*2+2)),"-")</f>
        <v>Не.работает</v>
      </c>
      <c r="D93" s="16"/>
      <c r="E93" s="16">
        <v>92</v>
      </c>
      <c r="F93" s="16">
        <v>3</v>
      </c>
      <c r="G93" s="13" t="str">
        <f t="shared" si="0"/>
        <v>-</v>
      </c>
      <c r="H93" s="13">
        <f t="shared" si="1"/>
        <v>0</v>
      </c>
      <c r="I93" s="1" t="str">
        <f t="array" ref="I93">IFERROR(INDEX($C$2:$C$500,SMALL(IF($B$2:$B$500=$E93,ROW($C$2:$C$500)-ROW($G$1)),H93)),"")</f>
        <v/>
      </c>
      <c r="J93" s="1" t="str">
        <f t="shared" si="2"/>
        <v>-</v>
      </c>
    </row>
    <row r="94" spans="1:10" x14ac:dyDescent="0.2">
      <c r="A94" s="18">
        <f t="array" ref="A94">IFERROR(IF(ROW()-MATCH(A93,A$1:A93,)&lt;COUNT(INDEX('Ответы до 20.03.2020'!B:I,MATCH(A93,'Ответы до 20.03.2020'!A:A,),))/2,A93,INDEX('Ответы до 20.03.2020'!A:A,MATCH(A93,'Ответы до 20.03.2020'!A:A,)+1)),"-")</f>
        <v>43906.91150199074</v>
      </c>
      <c r="B94" s="13">
        <f t="array" ref="B94">IFERROR(INDEX('Ответы до 20.03.2020'!B:I,MATCH(A94,'Ответы до 20.03.2020'!A:A,),SMALL(IF(INDEX('Ответы до 20.03.2020'!B:I,MATCH(A94,'Ответы до 20.03.2020'!A:A,),)&lt;&gt;"",COLUMN('Ответы до 20.03.2020'!B:I)-1),(ROW()-MATCH(A94,A$1:A94,))*2+1)),"-")</f>
        <v>69</v>
      </c>
      <c r="C94" s="13">
        <f t="array" ref="C94">IFERROR(INDEX('Ответы до 20.03.2020'!B:I,MATCH(A94,'Ответы до 20.03.2020'!A:A,),SMALL(IF(INDEX('Ответы до 20.03.2020'!B:I,MATCH(A94,'Ответы до 20.03.2020'!A:A,),)&lt;&gt;"",COLUMN('Ответы до 20.03.2020'!B:I)-1),(ROW()-MATCH(A94,A$1:A94,))*2+2)),"-")</f>
        <v>26.161799999999999</v>
      </c>
      <c r="D94" s="16"/>
      <c r="E94" s="16">
        <v>93</v>
      </c>
      <c r="F94" s="16">
        <v>3</v>
      </c>
      <c r="G94" s="13" t="str">
        <f t="shared" si="0"/>
        <v>-</v>
      </c>
      <c r="H94" s="13">
        <f t="shared" si="1"/>
        <v>0</v>
      </c>
      <c r="I94" s="1" t="str">
        <f t="array" ref="I94">IFERROR(INDEX($C$2:$C$500,SMALL(IF($B$2:$B$500=$E94,ROW($C$2:$C$500)-ROW($G$1)),H94)),"")</f>
        <v/>
      </c>
      <c r="J94" s="1" t="str">
        <f t="shared" si="2"/>
        <v>-</v>
      </c>
    </row>
    <row r="95" spans="1:10" x14ac:dyDescent="0.2">
      <c r="A95" s="18">
        <f t="array" ref="A95">IFERROR(IF(ROW()-MATCH(A94,A$1:A94,)&lt;COUNT(INDEX('Ответы до 20.03.2020'!B:I,MATCH(A94,'Ответы до 20.03.2020'!A:A,),))/2,A94,INDEX('Ответы до 20.03.2020'!A:A,MATCH(A94,'Ответы до 20.03.2020'!A:A,)+1)),"-")</f>
        <v>43906.91150199074</v>
      </c>
      <c r="B95" s="13">
        <f t="array" ref="B95">IFERROR(INDEX('Ответы до 20.03.2020'!B:I,MATCH(A95,'Ответы до 20.03.2020'!A:A,),SMALL(IF(INDEX('Ответы до 20.03.2020'!B:I,MATCH(A95,'Ответы до 20.03.2020'!A:A,),)&lt;&gt;"",COLUMN('Ответы до 20.03.2020'!B:I)-1),(ROW()-MATCH(A95,A$1:A95,))*2+1)),"-")</f>
        <v>70</v>
      </c>
      <c r="C95" s="13">
        <f t="array" ref="C95">IFERROR(INDEX('Ответы до 20.03.2020'!B:I,MATCH(A95,'Ответы до 20.03.2020'!A:A,),SMALL(IF(INDEX('Ответы до 20.03.2020'!B:I,MATCH(A95,'Ответы до 20.03.2020'!A:A,),)&lt;&gt;"",COLUMN('Ответы до 20.03.2020'!B:I)-1),(ROW()-MATCH(A95,A$1:A95,))*2+2)),"-")</f>
        <v>12.682499999999999</v>
      </c>
      <c r="D95" s="16"/>
      <c r="E95" s="16">
        <v>94</v>
      </c>
      <c r="F95" s="16">
        <v>3</v>
      </c>
      <c r="G95" s="13" t="str">
        <f t="shared" si="0"/>
        <v>-</v>
      </c>
      <c r="H95" s="13">
        <f t="shared" si="1"/>
        <v>0</v>
      </c>
      <c r="I95" s="1" t="str">
        <f t="array" ref="I95">IFERROR(INDEX($C$2:$C$500,SMALL(IF($B$2:$B$500=$E95,ROW($C$2:$C$500)-ROW($G$1)),H95)),"")</f>
        <v/>
      </c>
      <c r="J95" s="1" t="str">
        <f t="shared" si="2"/>
        <v>-</v>
      </c>
    </row>
    <row r="96" spans="1:10" x14ac:dyDescent="0.2">
      <c r="A96" s="18">
        <f t="array" ref="A96">IFERROR(IF(ROW()-MATCH(A95,A$1:A95,)&lt;COUNT(INDEX('Ответы до 20.03.2020'!B:I,MATCH(A95,'Ответы до 20.03.2020'!A:A,),))/2,A95,INDEX('Ответы до 20.03.2020'!A:A,MATCH(A95,'Ответы до 20.03.2020'!A:A,)+1)),"-")</f>
        <v>43906.91150199074</v>
      </c>
      <c r="B96" s="13">
        <f t="array" ref="B96">IFERROR(INDEX('Ответы до 20.03.2020'!B:I,MATCH(A96,'Ответы до 20.03.2020'!A:A,),SMALL(IF(INDEX('Ответы до 20.03.2020'!B:I,MATCH(A96,'Ответы до 20.03.2020'!A:A,),)&lt;&gt;"",COLUMN('Ответы до 20.03.2020'!B:I)-1),(ROW()-MATCH(A96,A$1:A96,))*2+1)),"-")</f>
        <v>71</v>
      </c>
      <c r="C96" s="13">
        <f t="array" ref="C96">IFERROR(INDEX('Ответы до 20.03.2020'!B:I,MATCH(A96,'Ответы до 20.03.2020'!A:A,),SMALL(IF(INDEX('Ответы до 20.03.2020'!B:I,MATCH(A96,'Ответы до 20.03.2020'!A:A,),)&lt;&gt;"",COLUMN('Ответы до 20.03.2020'!B:I)-1),(ROW()-MATCH(A96,A$1:A96,))*2+2)),"-")</f>
        <v>25.8428</v>
      </c>
      <c r="D96" s="16"/>
      <c r="E96" s="16">
        <v>95</v>
      </c>
      <c r="F96" s="16">
        <v>3</v>
      </c>
      <c r="G96" s="13" t="str">
        <f t="shared" si="0"/>
        <v>-</v>
      </c>
      <c r="H96" s="13">
        <f t="shared" si="1"/>
        <v>0</v>
      </c>
      <c r="I96" s="1" t="str">
        <f t="array" ref="I96">IFERROR(INDEX($C$2:$C$500,SMALL(IF($B$2:$B$500=$E96,ROW($C$2:$C$500)-ROW($G$1)),H96)),"")</f>
        <v/>
      </c>
      <c r="J96" s="1" t="str">
        <f t="shared" si="2"/>
        <v>-</v>
      </c>
    </row>
    <row r="97" spans="1:10" x14ac:dyDescent="0.2">
      <c r="A97" s="18">
        <f t="array" ref="A97">IFERROR(IF(ROW()-MATCH(A96,A$1:A96,)&lt;COUNT(INDEX('Ответы до 20.03.2020'!B:I,MATCH(A96,'Ответы до 20.03.2020'!A:A,),))/2,A96,INDEX('Ответы до 20.03.2020'!A:A,MATCH(A96,'Ответы до 20.03.2020'!A:A,)+1)),"-")</f>
        <v>43906.912458217594</v>
      </c>
      <c r="B97" s="13">
        <f t="array" ref="B97">IFERROR(INDEX('Ответы до 20.03.2020'!B:I,MATCH(A97,'Ответы до 20.03.2020'!A:A,),SMALL(IF(INDEX('Ответы до 20.03.2020'!B:I,MATCH(A97,'Ответы до 20.03.2020'!A:A,),)&lt;&gt;"",COLUMN('Ответы до 20.03.2020'!B:I)-1),(ROW()-MATCH(A97,A$1:A97,))*2+1)),"-")</f>
        <v>132</v>
      </c>
      <c r="C97" s="13">
        <f t="array" ref="C97">IFERROR(INDEX('Ответы до 20.03.2020'!B:I,MATCH(A97,'Ответы до 20.03.2020'!A:A,),SMALL(IF(INDEX('Ответы до 20.03.2020'!B:I,MATCH(A97,'Ответы до 20.03.2020'!A:A,),)&lt;&gt;"",COLUMN('Ответы до 20.03.2020'!B:I)-1),(ROW()-MATCH(A97,A$1:A97,))*2+2)),"-")</f>
        <v>7.5506000000000002</v>
      </c>
      <c r="D97" s="16"/>
      <c r="E97" s="16">
        <v>96</v>
      </c>
      <c r="F97" s="16">
        <v>3</v>
      </c>
      <c r="G97" s="13" t="str">
        <f t="shared" si="0"/>
        <v>-</v>
      </c>
      <c r="H97" s="13">
        <f t="shared" si="1"/>
        <v>0</v>
      </c>
      <c r="I97" s="1" t="str">
        <f t="array" ref="I97">IFERROR(INDEX($C$2:$C$500,SMALL(IF($B$2:$B$500=$E97,ROW($C$2:$C$500)-ROW($G$1)),H97)),"")</f>
        <v/>
      </c>
      <c r="J97" s="1" t="str">
        <f t="shared" si="2"/>
        <v>-</v>
      </c>
    </row>
    <row r="98" spans="1:10" x14ac:dyDescent="0.2">
      <c r="A98" s="18">
        <f t="array" ref="A98">IFERROR(IF(ROW()-MATCH(A97,A$1:A97,)&lt;COUNT(INDEX('Ответы до 20.03.2020'!B:I,MATCH(A97,'Ответы до 20.03.2020'!A:A,),))/2,A97,INDEX('Ответы до 20.03.2020'!A:A,MATCH(A97,'Ответы до 20.03.2020'!A:A,)+1)),"-")</f>
        <v>43906.912458217594</v>
      </c>
      <c r="B98" s="13">
        <f t="array" ref="B98">IFERROR(INDEX('Ответы до 20.03.2020'!B:I,MATCH(A98,'Ответы до 20.03.2020'!A:A,),SMALL(IF(INDEX('Ответы до 20.03.2020'!B:I,MATCH(A98,'Ответы до 20.03.2020'!A:A,),)&lt;&gt;"",COLUMN('Ответы до 20.03.2020'!B:I)-1),(ROW()-MATCH(A98,A$1:A98,))*2+1)),"-")</f>
        <v>133</v>
      </c>
      <c r="C98" s="13">
        <f t="array" ref="C98">IFERROR(INDEX('Ответы до 20.03.2020'!B:I,MATCH(A98,'Ответы до 20.03.2020'!A:A,),SMALL(IF(INDEX('Ответы до 20.03.2020'!B:I,MATCH(A98,'Ответы до 20.03.2020'!A:A,),)&lt;&gt;"",COLUMN('Ответы до 20.03.2020'!B:I)-1),(ROW()-MATCH(A98,A$1:A98,))*2+2)),"-")</f>
        <v>12.0627</v>
      </c>
      <c r="D98" s="16"/>
      <c r="E98" s="16">
        <v>97</v>
      </c>
      <c r="F98" s="16">
        <v>3</v>
      </c>
      <c r="G98" s="13" t="str">
        <f t="shared" si="0"/>
        <v>-</v>
      </c>
      <c r="H98" s="13">
        <f t="shared" si="1"/>
        <v>0</v>
      </c>
      <c r="I98" s="1" t="str">
        <f t="array" ref="I98">IFERROR(INDEX($C$2:$C$500,SMALL(IF($B$2:$B$500=$E98,ROW($C$2:$C$500)-ROW($G$1)),H98)),"")</f>
        <v/>
      </c>
      <c r="J98" s="1" t="str">
        <f t="shared" si="2"/>
        <v>-</v>
      </c>
    </row>
    <row r="99" spans="1:10" x14ac:dyDescent="0.2">
      <c r="A99" s="18">
        <f t="array" ref="A99">IFERROR(IF(ROW()-MATCH(A98,A$1:A98,)&lt;COUNT(INDEX('Ответы до 20.03.2020'!B:I,MATCH(A98,'Ответы до 20.03.2020'!A:A,),))/2,A98,INDEX('Ответы до 20.03.2020'!A:A,MATCH(A98,'Ответы до 20.03.2020'!A:A,)+1)),"-")</f>
        <v>43906.912458217594</v>
      </c>
      <c r="B99" s="13">
        <f t="array" ref="B99">IFERROR(INDEX('Ответы до 20.03.2020'!B:I,MATCH(A99,'Ответы до 20.03.2020'!A:A,),SMALL(IF(INDEX('Ответы до 20.03.2020'!B:I,MATCH(A99,'Ответы до 20.03.2020'!A:A,),)&lt;&gt;"",COLUMN('Ответы до 20.03.2020'!B:I)-1),(ROW()-MATCH(A99,A$1:A99,))*2+1)),"-")</f>
        <v>134</v>
      </c>
      <c r="C99" s="13">
        <f t="array" ref="C99">IFERROR(INDEX('Ответы до 20.03.2020'!B:I,MATCH(A99,'Ответы до 20.03.2020'!A:A,),SMALL(IF(INDEX('Ответы до 20.03.2020'!B:I,MATCH(A99,'Ответы до 20.03.2020'!A:A,),)&lt;&gt;"",COLUMN('Ответы до 20.03.2020'!B:I)-1),(ROW()-MATCH(A99,A$1:A99,))*2+2)),"-")</f>
        <v>17.1145</v>
      </c>
      <c r="D99" s="16"/>
      <c r="E99" s="16">
        <v>98</v>
      </c>
      <c r="F99" s="16">
        <v>3</v>
      </c>
      <c r="G99" s="13" t="str">
        <f t="shared" si="0"/>
        <v>-</v>
      </c>
      <c r="H99" s="13">
        <f t="shared" si="1"/>
        <v>0</v>
      </c>
      <c r="I99" s="1" t="str">
        <f t="array" ref="I99">IFERROR(INDEX($C$2:$C$500,SMALL(IF($B$2:$B$500=$E99,ROW($C$2:$C$500)-ROW($G$1)),H99)),"")</f>
        <v/>
      </c>
      <c r="J99" s="1" t="str">
        <f t="shared" si="2"/>
        <v>-</v>
      </c>
    </row>
    <row r="100" spans="1:10" x14ac:dyDescent="0.2">
      <c r="A100" s="18">
        <f t="array" ref="A100">IFERROR(IF(ROW()-MATCH(A99,A$1:A99,)&lt;COUNT(INDEX('Ответы до 20.03.2020'!B:I,MATCH(A99,'Ответы до 20.03.2020'!A:A,),))/2,A99,INDEX('Ответы до 20.03.2020'!A:A,MATCH(A99,'Ответы до 20.03.2020'!A:A,)+1)),"-")</f>
        <v>43906.912458217594</v>
      </c>
      <c r="B100" s="13">
        <f t="array" ref="B100">IFERROR(INDEX('Ответы до 20.03.2020'!B:I,MATCH(A100,'Ответы до 20.03.2020'!A:A,),SMALL(IF(INDEX('Ответы до 20.03.2020'!B:I,MATCH(A100,'Ответы до 20.03.2020'!A:A,),)&lt;&gt;"",COLUMN('Ответы до 20.03.2020'!B:I)-1),(ROW()-MATCH(A100,A$1:A100,))*2+1)),"-")</f>
        <v>135</v>
      </c>
      <c r="C100" s="13" t="str">
        <f t="array" ref="C100">IFERROR(INDEX('Ответы до 20.03.2020'!B:I,MATCH(A100,'Ответы до 20.03.2020'!A:A,),SMALL(IF(INDEX('Ответы до 20.03.2020'!B:I,MATCH(A100,'Ответы до 20.03.2020'!A:A,),)&lt;&gt;"",COLUMN('Ответы до 20.03.2020'!B:I)-1),(ROW()-MATCH(A100,A$1:A100,))*2+2)),"-")</f>
        <v xml:space="preserve">Не,работает </v>
      </c>
      <c r="D100" s="16"/>
      <c r="E100" s="16">
        <v>99</v>
      </c>
      <c r="F100" s="16">
        <v>3</v>
      </c>
      <c r="G100" s="13" t="str">
        <f t="shared" si="0"/>
        <v>-</v>
      </c>
      <c r="H100" s="13">
        <f t="shared" si="1"/>
        <v>0</v>
      </c>
      <c r="I100" s="1" t="str">
        <f t="array" ref="I100">IFERROR(INDEX($C$2:$C$500,SMALL(IF($B$2:$B$500=$E100,ROW($C$2:$C$500)-ROW($G$1)),H100)),"")</f>
        <v/>
      </c>
      <c r="J100" s="1" t="str">
        <f t="shared" si="2"/>
        <v>-</v>
      </c>
    </row>
    <row r="101" spans="1:10" x14ac:dyDescent="0.2">
      <c r="A101" s="18">
        <f t="array" ref="A101">IFERROR(IF(ROW()-MATCH(A100,A$1:A100,)&lt;COUNT(INDEX('Ответы до 20.03.2020'!B:I,MATCH(A100,'Ответы до 20.03.2020'!A:A,),))/2,A100,INDEX('Ответы до 20.03.2020'!A:A,MATCH(A100,'Ответы до 20.03.2020'!A:A,)+1)),"-")</f>
        <v>43906.913817534718</v>
      </c>
      <c r="B101" s="13">
        <f t="array" ref="B101">IFERROR(INDEX('Ответы до 20.03.2020'!B:I,MATCH(A101,'Ответы до 20.03.2020'!A:A,),SMALL(IF(INDEX('Ответы до 20.03.2020'!B:I,MATCH(A101,'Ответы до 20.03.2020'!A:A,),)&lt;&gt;"",COLUMN('Ответы до 20.03.2020'!B:I)-1),(ROW()-MATCH(A101,A$1:A101,))*2+1)),"-")</f>
        <v>136</v>
      </c>
      <c r="C101" s="13">
        <f t="array" ref="C101">IFERROR(INDEX('Ответы до 20.03.2020'!B:I,MATCH(A101,'Ответы до 20.03.2020'!A:A,),SMALL(IF(INDEX('Ответы до 20.03.2020'!B:I,MATCH(A101,'Ответы до 20.03.2020'!A:A,),)&lt;&gt;"",COLUMN('Ответы до 20.03.2020'!B:I)-1),(ROW()-MATCH(A101,A$1:A101,))*2+2)),"-")</f>
        <v>10.5457</v>
      </c>
      <c r="D101" s="16"/>
      <c r="E101" s="16">
        <v>100</v>
      </c>
      <c r="F101" s="16">
        <v>3</v>
      </c>
      <c r="G101" s="13" t="str">
        <f t="shared" si="0"/>
        <v>-</v>
      </c>
      <c r="H101" s="13">
        <f t="shared" si="1"/>
        <v>0</v>
      </c>
      <c r="I101" s="1" t="str">
        <f t="array" ref="I101">IFERROR(INDEX($C$2:$C$500,SMALL(IF($B$2:$B$500=$E101,ROW($C$2:$C$500)-ROW($G$1)),H101)),"")</f>
        <v/>
      </c>
      <c r="J101" s="1" t="str">
        <f t="shared" si="2"/>
        <v>-</v>
      </c>
    </row>
    <row r="102" spans="1:10" x14ac:dyDescent="0.2">
      <c r="A102" s="18">
        <f t="array" ref="A102">IFERROR(IF(ROW()-MATCH(A101,A$1:A101,)&lt;COUNT(INDEX('Ответы до 20.03.2020'!B:I,MATCH(A101,'Ответы до 20.03.2020'!A:A,),))/2,A101,INDEX('Ответы до 20.03.2020'!A:A,MATCH(A101,'Ответы до 20.03.2020'!A:A,)+1)),"-")</f>
        <v>43906.913817534718</v>
      </c>
      <c r="B102" s="13">
        <f t="array" ref="B102">IFERROR(INDEX('Ответы до 20.03.2020'!B:I,MATCH(A102,'Ответы до 20.03.2020'!A:A,),SMALL(IF(INDEX('Ответы до 20.03.2020'!B:I,MATCH(A102,'Ответы до 20.03.2020'!A:A,),)&lt;&gt;"",COLUMN('Ответы до 20.03.2020'!B:I)-1),(ROW()-MATCH(A102,A$1:A102,))*2+1)),"-")</f>
        <v>137</v>
      </c>
      <c r="C102" s="13">
        <f t="array" ref="C102">IFERROR(INDEX('Ответы до 20.03.2020'!B:I,MATCH(A102,'Ответы до 20.03.2020'!A:A,),SMALL(IF(INDEX('Ответы до 20.03.2020'!B:I,MATCH(A102,'Ответы до 20.03.2020'!A:A,),)&lt;&gt;"",COLUMN('Ответы до 20.03.2020'!B:I)-1),(ROW()-MATCH(A102,A$1:A102,))*2+2)),"-")</f>
        <v>4.5625</v>
      </c>
      <c r="D102" s="16"/>
      <c r="E102" s="16">
        <v>101</v>
      </c>
      <c r="F102" s="16">
        <v>3</v>
      </c>
      <c r="G102" s="13" t="str">
        <f t="shared" si="0"/>
        <v>-</v>
      </c>
      <c r="H102" s="13">
        <f t="shared" si="1"/>
        <v>0</v>
      </c>
      <c r="I102" s="1" t="str">
        <f t="array" ref="I102">IFERROR(INDEX($C$2:$C$500,SMALL(IF($B$2:$B$500=$E102,ROW($C$2:$C$500)-ROW($G$1)),H102)),"")</f>
        <v/>
      </c>
      <c r="J102" s="1" t="str">
        <f t="shared" si="2"/>
        <v>-</v>
      </c>
    </row>
    <row r="103" spans="1:10" x14ac:dyDescent="0.2">
      <c r="A103" s="18">
        <f t="array" ref="A103">IFERROR(IF(ROW()-MATCH(A102,A$1:A102,)&lt;COUNT(INDEX('Ответы до 20.03.2020'!B:I,MATCH(A102,'Ответы до 20.03.2020'!A:A,),))/2,A102,INDEX('Ответы до 20.03.2020'!A:A,MATCH(A102,'Ответы до 20.03.2020'!A:A,)+1)),"-")</f>
        <v>43906.913817534718</v>
      </c>
      <c r="B103" s="13">
        <f t="array" ref="B103">IFERROR(INDEX('Ответы до 20.03.2020'!B:I,MATCH(A103,'Ответы до 20.03.2020'!A:A,),SMALL(IF(INDEX('Ответы до 20.03.2020'!B:I,MATCH(A103,'Ответы до 20.03.2020'!A:A,),)&lt;&gt;"",COLUMN('Ответы до 20.03.2020'!B:I)-1),(ROW()-MATCH(A103,A$1:A103,))*2+1)),"-")</f>
        <v>138</v>
      </c>
      <c r="C103" s="13">
        <f t="array" ref="C103">IFERROR(INDEX('Ответы до 20.03.2020'!B:I,MATCH(A103,'Ответы до 20.03.2020'!A:A,),SMALL(IF(INDEX('Ответы до 20.03.2020'!B:I,MATCH(A103,'Ответы до 20.03.2020'!A:A,),)&lt;&gt;"",COLUMN('Ответы до 20.03.2020'!B:I)-1),(ROW()-MATCH(A103,A$1:A103,))*2+2)),"-")</f>
        <v>18.1816</v>
      </c>
      <c r="D103" s="16"/>
      <c r="E103" s="16">
        <v>102</v>
      </c>
      <c r="F103" s="16">
        <v>3</v>
      </c>
      <c r="G103" s="13" t="str">
        <f t="shared" si="0"/>
        <v>-</v>
      </c>
      <c r="H103" s="13">
        <f t="shared" si="1"/>
        <v>0</v>
      </c>
      <c r="I103" s="1" t="str">
        <f t="array" ref="I103">IFERROR(INDEX($C$2:$C$500,SMALL(IF($B$2:$B$500=$E103,ROW($C$2:$C$500)-ROW($G$1)),H103)),"")</f>
        <v/>
      </c>
      <c r="J103" s="1" t="str">
        <f t="shared" si="2"/>
        <v>-</v>
      </c>
    </row>
    <row r="104" spans="1:10" x14ac:dyDescent="0.2">
      <c r="A104" s="18">
        <f t="array" ref="A104">IFERROR(IF(ROW()-MATCH(A103,A$1:A103,)&lt;COUNT(INDEX('Ответы до 20.03.2020'!B:I,MATCH(A103,'Ответы до 20.03.2020'!A:A,),))/2,A103,INDEX('Ответы до 20.03.2020'!A:A,MATCH(A103,'Ответы до 20.03.2020'!A:A,)+1)),"-")</f>
        <v>43906.913817534718</v>
      </c>
      <c r="B104" s="13">
        <f t="array" ref="B104">IFERROR(INDEX('Ответы до 20.03.2020'!B:I,MATCH(A104,'Ответы до 20.03.2020'!A:A,),SMALL(IF(INDEX('Ответы до 20.03.2020'!B:I,MATCH(A104,'Ответы до 20.03.2020'!A:A,),)&lt;&gt;"",COLUMN('Ответы до 20.03.2020'!B:I)-1),(ROW()-MATCH(A104,A$1:A104,))*2+1)),"-")</f>
        <v>139</v>
      </c>
      <c r="C104" s="13">
        <f t="array" ref="C104">IFERROR(INDEX('Ответы до 20.03.2020'!B:I,MATCH(A104,'Ответы до 20.03.2020'!A:A,),SMALL(IF(INDEX('Ответы до 20.03.2020'!B:I,MATCH(A104,'Ответы до 20.03.2020'!A:A,),)&lt;&gt;"",COLUMN('Ответы до 20.03.2020'!B:I)-1),(ROW()-MATCH(A104,A$1:A104,))*2+2)),"-")</f>
        <v>33.755200000000002</v>
      </c>
      <c r="D104" s="16"/>
      <c r="E104" s="16">
        <v>103</v>
      </c>
      <c r="F104" s="16">
        <v>3</v>
      </c>
      <c r="G104" s="13" t="str">
        <f t="shared" si="0"/>
        <v>-</v>
      </c>
      <c r="H104" s="13">
        <f t="shared" si="1"/>
        <v>0</v>
      </c>
      <c r="I104" s="1" t="str">
        <f t="array" ref="I104">IFERROR(INDEX($C$2:$C$500,SMALL(IF($B$2:$B$500=$E104,ROW($C$2:$C$500)-ROW($G$1)),H104)),"")</f>
        <v/>
      </c>
      <c r="J104" s="1" t="str">
        <f t="shared" si="2"/>
        <v>-</v>
      </c>
    </row>
    <row r="105" spans="1:10" x14ac:dyDescent="0.2">
      <c r="A105" s="18">
        <f t="array" ref="A105">IFERROR(IF(ROW()-MATCH(A104,A$1:A104,)&lt;COUNT(INDEX('Ответы до 20.03.2020'!B:I,MATCH(A104,'Ответы до 20.03.2020'!A:A,),))/2,A104,INDEX('Ответы до 20.03.2020'!A:A,MATCH(A104,'Ответы до 20.03.2020'!A:A,)+1)),"-")</f>
        <v>43906.914641076393</v>
      </c>
      <c r="B105" s="13">
        <f t="array" ref="B105">IFERROR(INDEX('Ответы до 20.03.2020'!B:I,MATCH(A105,'Ответы до 20.03.2020'!A:A,),SMALL(IF(INDEX('Ответы до 20.03.2020'!B:I,MATCH(A105,'Ответы до 20.03.2020'!A:A,),)&lt;&gt;"",COLUMN('Ответы до 20.03.2020'!B:I)-1),(ROW()-MATCH(A105,A$1:A105,))*2+1)),"-")</f>
        <v>140</v>
      </c>
      <c r="C105" s="13">
        <f t="array" ref="C105">IFERROR(INDEX('Ответы до 20.03.2020'!B:I,MATCH(A105,'Ответы до 20.03.2020'!A:A,),SMALL(IF(INDEX('Ответы до 20.03.2020'!B:I,MATCH(A105,'Ответы до 20.03.2020'!A:A,),)&lt;&gt;"",COLUMN('Ответы до 20.03.2020'!B:I)-1),(ROW()-MATCH(A105,A$1:A105,))*2+2)),"-")</f>
        <v>27.093</v>
      </c>
      <c r="D105" s="16"/>
      <c r="E105" s="16">
        <v>104</v>
      </c>
      <c r="F105" s="16">
        <v>3</v>
      </c>
      <c r="G105" s="13" t="str">
        <f t="shared" si="0"/>
        <v>-</v>
      </c>
      <c r="H105" s="13">
        <f t="shared" si="1"/>
        <v>0</v>
      </c>
      <c r="I105" s="1" t="str">
        <f t="array" ref="I105">IFERROR(INDEX($C$2:$C$500,SMALL(IF($B$2:$B$500=$E105,ROW($C$2:$C$500)-ROW($G$1)),H105)),"")</f>
        <v/>
      </c>
      <c r="J105" s="1" t="str">
        <f t="shared" si="2"/>
        <v>-</v>
      </c>
    </row>
    <row r="106" spans="1:10" x14ac:dyDescent="0.2">
      <c r="A106" s="18">
        <f t="array" ref="A106">IFERROR(IF(ROW()-MATCH(A105,A$1:A105,)&lt;COUNT(INDEX('Ответы до 20.03.2020'!B:I,MATCH(A105,'Ответы до 20.03.2020'!A:A,),))/2,A105,INDEX('Ответы до 20.03.2020'!A:A,MATCH(A105,'Ответы до 20.03.2020'!A:A,)+1)),"-")</f>
        <v>43906.914641076393</v>
      </c>
      <c r="B106" s="13">
        <f t="array" ref="B106">IFERROR(INDEX('Ответы до 20.03.2020'!B:I,MATCH(A106,'Ответы до 20.03.2020'!A:A,),SMALL(IF(INDEX('Ответы до 20.03.2020'!B:I,MATCH(A106,'Ответы до 20.03.2020'!A:A,),)&lt;&gt;"",COLUMN('Ответы до 20.03.2020'!B:I)-1),(ROW()-MATCH(A106,A$1:A106,))*2+1)),"-")</f>
        <v>141</v>
      </c>
      <c r="C106" s="13" t="str">
        <f t="array" ref="C106">IFERROR(INDEX('Ответы до 20.03.2020'!B:I,MATCH(A106,'Ответы до 20.03.2020'!A:A,),SMALL(IF(INDEX('Ответы до 20.03.2020'!B:I,MATCH(A106,'Ответы до 20.03.2020'!A:A,),)&lt;&gt;"",COLUMN('Ответы до 20.03.2020'!B:I)-1),(ROW()-MATCH(A106,A$1:A106,))*2+2)),"-")</f>
        <v xml:space="preserve">Не,работает </v>
      </c>
      <c r="D106" s="16"/>
      <c r="E106" s="16">
        <v>105</v>
      </c>
      <c r="F106" s="16">
        <v>3</v>
      </c>
      <c r="G106" s="13" t="str">
        <f t="shared" si="0"/>
        <v>-</v>
      </c>
      <c r="H106" s="13">
        <f t="shared" si="1"/>
        <v>0</v>
      </c>
      <c r="I106" s="1" t="str">
        <f t="array" ref="I106">IFERROR(INDEX($C$2:$C$500,SMALL(IF($B$2:$B$500=$E106,ROW($C$2:$C$500)-ROW($G$1)),H106)),"")</f>
        <v/>
      </c>
      <c r="J106" s="1" t="str">
        <f t="shared" si="2"/>
        <v>-</v>
      </c>
    </row>
    <row r="107" spans="1:10" x14ac:dyDescent="0.2">
      <c r="A107" s="18">
        <f t="array" ref="A107">IFERROR(IF(ROW()-MATCH(A106,A$1:A106,)&lt;COUNT(INDEX('Ответы до 20.03.2020'!B:I,MATCH(A106,'Ответы до 20.03.2020'!A:A,),))/2,A106,INDEX('Ответы до 20.03.2020'!A:A,MATCH(A106,'Ответы до 20.03.2020'!A:A,)+1)),"-")</f>
        <v>43906.914641076393</v>
      </c>
      <c r="B107" s="13">
        <f t="array" ref="B107">IFERROR(INDEX('Ответы до 20.03.2020'!B:I,MATCH(A107,'Ответы до 20.03.2020'!A:A,),SMALL(IF(INDEX('Ответы до 20.03.2020'!B:I,MATCH(A107,'Ответы до 20.03.2020'!A:A,),)&lt;&gt;"",COLUMN('Ответы до 20.03.2020'!B:I)-1),(ROW()-MATCH(A107,A$1:A107,))*2+1)),"-")</f>
        <v>142</v>
      </c>
      <c r="C107" s="13">
        <f t="array" ref="C107">IFERROR(INDEX('Ответы до 20.03.2020'!B:I,MATCH(A107,'Ответы до 20.03.2020'!A:A,),SMALL(IF(INDEX('Ответы до 20.03.2020'!B:I,MATCH(A107,'Ответы до 20.03.2020'!A:A,),)&lt;&gt;"",COLUMN('Ответы до 20.03.2020'!B:I)-1),(ROW()-MATCH(A107,A$1:A107,))*2+2)),"-")</f>
        <v>32.865600000000001</v>
      </c>
      <c r="D107" s="16"/>
      <c r="E107" s="16">
        <v>106</v>
      </c>
      <c r="F107" s="16">
        <v>3</v>
      </c>
      <c r="G107" s="13" t="str">
        <f t="shared" si="0"/>
        <v>-</v>
      </c>
      <c r="H107" s="13">
        <f t="shared" si="1"/>
        <v>0</v>
      </c>
      <c r="I107" s="1" t="str">
        <f t="array" ref="I107">IFERROR(INDEX($C$2:$C$500,SMALL(IF($B$2:$B$500=$E107,ROW($C$2:$C$500)-ROW($G$1)),H107)),"")</f>
        <v/>
      </c>
      <c r="J107" s="1" t="str">
        <f t="shared" si="2"/>
        <v>-</v>
      </c>
    </row>
    <row r="108" spans="1:10" x14ac:dyDescent="0.2">
      <c r="A108" s="18">
        <f t="array" ref="A108">IFERROR(IF(ROW()-MATCH(A107,A$1:A107,)&lt;COUNT(INDEX('Ответы до 20.03.2020'!B:I,MATCH(A107,'Ответы до 20.03.2020'!A:A,),))/2,A107,INDEX('Ответы до 20.03.2020'!A:A,MATCH(A107,'Ответы до 20.03.2020'!A:A,)+1)),"-")</f>
        <v>43906.914891921297</v>
      </c>
      <c r="B108" s="13">
        <f t="array" ref="B108">IFERROR(INDEX('Ответы до 20.03.2020'!B:I,MATCH(A108,'Ответы до 20.03.2020'!A:A,),SMALL(IF(INDEX('Ответы до 20.03.2020'!B:I,MATCH(A108,'Ответы до 20.03.2020'!A:A,),)&lt;&gt;"",COLUMN('Ответы до 20.03.2020'!B:I)-1),(ROW()-MATCH(A108,A$1:A108,))*2+1)),"-")</f>
        <v>151</v>
      </c>
      <c r="C108" s="13">
        <f t="array" ref="C108">IFERROR(INDEX('Ответы до 20.03.2020'!B:I,MATCH(A108,'Ответы до 20.03.2020'!A:A,),SMALL(IF(INDEX('Ответы до 20.03.2020'!B:I,MATCH(A108,'Ответы до 20.03.2020'!A:A,),)&lt;&gt;"",COLUMN('Ответы до 20.03.2020'!B:I)-1),(ROW()-MATCH(A108,A$1:A108,))*2+2)),"-")</f>
        <v>11.2104</v>
      </c>
      <c r="D108" s="16"/>
      <c r="E108" s="16">
        <v>107</v>
      </c>
      <c r="F108" s="16">
        <v>3</v>
      </c>
      <c r="G108" s="13" t="str">
        <f t="shared" si="0"/>
        <v>+</v>
      </c>
      <c r="H108" s="13">
        <f t="shared" si="1"/>
        <v>1</v>
      </c>
      <c r="I108" s="1" t="str">
        <f t="array" ref="I108">IFERROR(INDEX($C$2:$C$500,SMALL(IF($B$2:$B$500=$E108,ROW($C$2:$C$500)-ROW($G$1)),H108)),"")</f>
        <v>13.5787</v>
      </c>
      <c r="J108" s="1" t="str">
        <f t="shared" si="2"/>
        <v>-</v>
      </c>
    </row>
    <row r="109" spans="1:10" x14ac:dyDescent="0.2">
      <c r="A109" s="18">
        <f t="array" ref="A109">IFERROR(IF(ROW()-MATCH(A108,A$1:A108,)&lt;COUNT(INDEX('Ответы до 20.03.2020'!B:I,MATCH(A108,'Ответы до 20.03.2020'!A:A,),))/2,A108,INDEX('Ответы до 20.03.2020'!A:A,MATCH(A108,'Ответы до 20.03.2020'!A:A,)+1)),"-")</f>
        <v>43906.914891921297</v>
      </c>
      <c r="B109" s="13">
        <f t="array" ref="B109">IFERROR(INDEX('Ответы до 20.03.2020'!B:I,MATCH(A109,'Ответы до 20.03.2020'!A:A,),SMALL(IF(INDEX('Ответы до 20.03.2020'!B:I,MATCH(A109,'Ответы до 20.03.2020'!A:A,),)&lt;&gt;"",COLUMN('Ответы до 20.03.2020'!B:I)-1),(ROW()-MATCH(A109,A$1:A109,))*2+1)),"-")</f>
        <v>152</v>
      </c>
      <c r="C109" s="13">
        <f t="array" ref="C109">IFERROR(INDEX('Ответы до 20.03.2020'!B:I,MATCH(A109,'Ответы до 20.03.2020'!A:A,),SMALL(IF(INDEX('Ответы до 20.03.2020'!B:I,MATCH(A109,'Ответы до 20.03.2020'!A:A,),)&lt;&gt;"",COLUMN('Ответы до 20.03.2020'!B:I)-1),(ROW()-MATCH(A109,A$1:A109,))*2+2)),"-")</f>
        <v>10.068300000000001</v>
      </c>
      <c r="D109" s="16"/>
      <c r="E109" s="16">
        <v>108</v>
      </c>
      <c r="F109" s="16">
        <v>4</v>
      </c>
      <c r="G109" s="13" t="str">
        <f t="shared" si="0"/>
        <v>+</v>
      </c>
      <c r="H109" s="13">
        <f t="shared" si="1"/>
        <v>1</v>
      </c>
      <c r="I109" s="1">
        <f t="array" ref="I109">IFERROR(INDEX($C$2:$C$500,SMALL(IF($B$2:$B$500=$E109,ROW($C$2:$C$500)-ROW($G$1)),H109)),"")</f>
        <v>4.0282999999999998</v>
      </c>
      <c r="J109" s="1" t="str">
        <f t="shared" si="2"/>
        <v>-</v>
      </c>
    </row>
    <row r="110" spans="1:10" x14ac:dyDescent="0.2">
      <c r="A110" s="18">
        <f t="array" ref="A110">IFERROR(IF(ROW()-MATCH(A109,A$1:A109,)&lt;COUNT(INDEX('Ответы до 20.03.2020'!B:I,MATCH(A109,'Ответы до 20.03.2020'!A:A,),))/2,A109,INDEX('Ответы до 20.03.2020'!A:A,MATCH(A109,'Ответы до 20.03.2020'!A:A,)+1)),"-")</f>
        <v>43906.914891921297</v>
      </c>
      <c r="B110" s="13">
        <f t="array" ref="B110">IFERROR(INDEX('Ответы до 20.03.2020'!B:I,MATCH(A110,'Ответы до 20.03.2020'!A:A,),SMALL(IF(INDEX('Ответы до 20.03.2020'!B:I,MATCH(A110,'Ответы до 20.03.2020'!A:A,),)&lt;&gt;"",COLUMN('Ответы до 20.03.2020'!B:I)-1),(ROW()-MATCH(A110,A$1:A110,))*2+1)),"-")</f>
        <v>153</v>
      </c>
      <c r="C110" s="13">
        <f t="array" ref="C110">IFERROR(INDEX('Ответы до 20.03.2020'!B:I,MATCH(A110,'Ответы до 20.03.2020'!A:A,),SMALL(IF(INDEX('Ответы до 20.03.2020'!B:I,MATCH(A110,'Ответы до 20.03.2020'!A:A,),)&lt;&gt;"",COLUMN('Ответы до 20.03.2020'!B:I)-1),(ROW()-MATCH(A110,A$1:A110,))*2+2)),"-")</f>
        <v>17.410399999999999</v>
      </c>
      <c r="D110" s="16"/>
      <c r="E110" s="16">
        <v>109</v>
      </c>
      <c r="F110" s="16">
        <v>4</v>
      </c>
      <c r="G110" s="13" t="str">
        <f t="shared" si="0"/>
        <v>+</v>
      </c>
      <c r="H110" s="13">
        <f t="shared" si="1"/>
        <v>1</v>
      </c>
      <c r="I110" s="1">
        <f t="array" ref="I110">IFERROR(INDEX($C$2:$C$500,SMALL(IF($B$2:$B$500=$E110,ROW($C$2:$C$500)-ROW($G$1)),H110)),"")</f>
        <v>22.354800000000001</v>
      </c>
      <c r="J110" s="1" t="str">
        <f t="shared" si="2"/>
        <v>-</v>
      </c>
    </row>
    <row r="111" spans="1:10" x14ac:dyDescent="0.2">
      <c r="A111" s="18">
        <f t="array" ref="A111">IFERROR(IF(ROW()-MATCH(A110,A$1:A110,)&lt;COUNT(INDEX('Ответы до 20.03.2020'!B:I,MATCH(A110,'Ответы до 20.03.2020'!A:A,),))/2,A110,INDEX('Ответы до 20.03.2020'!A:A,MATCH(A110,'Ответы до 20.03.2020'!A:A,)+1)),"-")</f>
        <v>43906.914891921297</v>
      </c>
      <c r="B111" s="13">
        <f t="array" ref="B111">IFERROR(INDEX('Ответы до 20.03.2020'!B:I,MATCH(A111,'Ответы до 20.03.2020'!A:A,),SMALL(IF(INDEX('Ответы до 20.03.2020'!B:I,MATCH(A111,'Ответы до 20.03.2020'!A:A,),)&lt;&gt;"",COLUMN('Ответы до 20.03.2020'!B:I)-1),(ROW()-MATCH(A111,A$1:A111,))*2+1)),"-")</f>
        <v>154</v>
      </c>
      <c r="C111" s="13">
        <f t="array" ref="C111">IFERROR(INDEX('Ответы до 20.03.2020'!B:I,MATCH(A111,'Ответы до 20.03.2020'!A:A,),SMALL(IF(INDEX('Ответы до 20.03.2020'!B:I,MATCH(A111,'Ответы до 20.03.2020'!A:A,),)&lt;&gt;"",COLUMN('Ответы до 20.03.2020'!B:I)-1),(ROW()-MATCH(A111,A$1:A111,))*2+2)),"-")</f>
        <v>22.7423</v>
      </c>
      <c r="D111" s="16"/>
      <c r="E111" s="16">
        <v>110</v>
      </c>
      <c r="F111" s="16">
        <v>4</v>
      </c>
      <c r="G111" s="13" t="str">
        <f t="shared" si="0"/>
        <v>+</v>
      </c>
      <c r="H111" s="13">
        <f t="shared" si="1"/>
        <v>1</v>
      </c>
      <c r="I111" s="1">
        <f t="array" ref="I111">IFERROR(INDEX($C$2:$C$500,SMALL(IF($B$2:$B$500=$E111,ROW($C$2:$C$500)-ROW($G$1)),H111)),"")</f>
        <v>30.226500000000001</v>
      </c>
      <c r="J111" s="1" t="str">
        <f t="shared" si="2"/>
        <v>-</v>
      </c>
    </row>
    <row r="112" spans="1:10" x14ac:dyDescent="0.2">
      <c r="A112" s="18">
        <f t="array" ref="A112">IFERROR(IF(ROW()-MATCH(A111,A$1:A111,)&lt;COUNT(INDEX('Ответы до 20.03.2020'!B:I,MATCH(A111,'Ответы до 20.03.2020'!A:A,),))/2,A111,INDEX('Ответы до 20.03.2020'!A:A,MATCH(A111,'Ответы до 20.03.2020'!A:A,)+1)),"-")</f>
        <v>43906.92039590278</v>
      </c>
      <c r="B112" s="13">
        <f t="array" ref="B112">IFERROR(INDEX('Ответы до 20.03.2020'!B:I,MATCH(A112,'Ответы до 20.03.2020'!A:A,),SMALL(IF(INDEX('Ответы до 20.03.2020'!B:I,MATCH(A112,'Ответы до 20.03.2020'!A:A,),)&lt;&gt;"",COLUMN('Ответы до 20.03.2020'!B:I)-1),(ROW()-MATCH(A112,A$1:A112,))*2+1)),"-")</f>
        <v>163</v>
      </c>
      <c r="C112" s="13" t="str">
        <f t="array" ref="C112">IFERROR(INDEX('Ответы до 20.03.2020'!B:I,MATCH(A112,'Ответы до 20.03.2020'!A:A,),SMALL(IF(INDEX('Ответы до 20.03.2020'!B:I,MATCH(A112,'Ответы до 20.03.2020'!A:A,),)&lt;&gt;"",COLUMN('Ответы до 20.03.2020'!B:I)-1),(ROW()-MATCH(A112,A$1:A112,))*2+2)),"-")</f>
        <v>31.1855</v>
      </c>
      <c r="D112" s="16"/>
      <c r="E112" s="16">
        <v>111</v>
      </c>
      <c r="F112" s="16">
        <v>4</v>
      </c>
      <c r="G112" s="13" t="str">
        <f t="shared" si="0"/>
        <v>+</v>
      </c>
      <c r="H112" s="13">
        <f t="shared" si="1"/>
        <v>1</v>
      </c>
      <c r="I112" s="1">
        <f t="array" ref="I112">IFERROR(INDEX($C$2:$C$500,SMALL(IF($B$2:$B$500=$E112,ROW($C$2:$C$500)-ROW($G$1)),H112)),"")</f>
        <v>9.3928999999999991</v>
      </c>
      <c r="J112" s="1" t="str">
        <f t="shared" si="2"/>
        <v>-</v>
      </c>
    </row>
    <row r="113" spans="1:10" x14ac:dyDescent="0.2">
      <c r="A113" s="64">
        <f t="array" ref="A113">IFERROR(IF(ROW()-MATCH(A112,A$1:A112,)&lt;COUNT(INDEX('Ответы до 20.03.2020'!B:I,MATCH(A112,'Ответы до 20.03.2020'!A:A,),))/2,A112,INDEX('Ответы до 20.03.2020'!A:A,MATCH(A112,'Ответы до 20.03.2020'!A:A,)+1)),"-")</f>
        <v>43906.921016689812</v>
      </c>
      <c r="B113" s="65">
        <f t="array" ref="B113">IFERROR(INDEX('Ответы до 20.03.2020'!B:I,MATCH(A113,'Ответы до 20.03.2020'!A:A,),SMALL(IF(INDEX('Ответы до 20.03.2020'!B:I,MATCH(A113,'Ответы до 20.03.2020'!A:A,),)&lt;&gt;"",COLUMN('Ответы до 20.03.2020'!B:I)-1),(ROW()-MATCH(A113,A$1:A113,))*2+1)),"-")</f>
        <v>171</v>
      </c>
      <c r="C113" s="13" t="str">
        <f t="array" ref="C113">IFERROR(INDEX('Ответы до 20.03.2020'!B:I,MATCH(A113,'Ответы до 20.03.2020'!A:A,),SMALL(IF(INDEX('Ответы до 20.03.2020'!B:I,MATCH(A113,'Ответы до 20.03.2020'!A:A,),)&lt;&gt;"",COLUMN('Ответы до 20.03.2020'!B:I)-1),(ROW()-MATCH(A113,A$1:A113,))*2+2)),"-")</f>
        <v>10.9020</v>
      </c>
      <c r="D113" s="16"/>
      <c r="E113" s="16">
        <v>112</v>
      </c>
      <c r="F113" s="16">
        <v>4</v>
      </c>
      <c r="G113" s="13" t="str">
        <f t="shared" si="0"/>
        <v>+</v>
      </c>
      <c r="H113" s="13">
        <f t="shared" si="1"/>
        <v>1</v>
      </c>
      <c r="I113" s="1">
        <f t="array" ref="I113">IFERROR(INDEX($C$2:$C$500,SMALL(IF($B$2:$B$500=$E113,ROW($C$2:$C$500)-ROW($G$1)),H113)),"")</f>
        <v>15.245100000000001</v>
      </c>
      <c r="J113" s="1" t="str">
        <f t="shared" si="2"/>
        <v>-</v>
      </c>
    </row>
    <row r="114" spans="1:10" x14ac:dyDescent="0.2">
      <c r="A114" s="69">
        <f t="array" ref="A114">IFERROR(IF(ROW()-MATCH(A113,A$1:A113,)&lt;COUNT(INDEX('Ответы до 20.03.2020'!B:I,MATCH(A113,'Ответы до 20.03.2020'!A:A,),))/2,A113,INDEX('Ответы до 20.03.2020'!A:A,MATCH(A113,'Ответы до 20.03.2020'!A:A,)+1)),"-")</f>
        <v>43906.921034537037</v>
      </c>
      <c r="B114" s="70">
        <f t="array" ref="B114">IFERROR(INDEX('Ответы до 20.03.2020'!B:I,MATCH(A114,'Ответы до 20.03.2020'!A:A,),SMALL(IF(INDEX('Ответы до 20.03.2020'!B:I,MATCH(A114,'Ответы до 20.03.2020'!A:A,),)&lt;&gt;"",COLUMN('Ответы до 20.03.2020'!B:I)-1),(ROW()-MATCH(A114,A$1:A114,))*2+1)),"-")</f>
        <v>165</v>
      </c>
      <c r="C114" s="13" t="str">
        <f t="array" ref="C114">IFERROR(INDEX('Ответы до 20.03.2020'!B:I,MATCH(A114,'Ответы до 20.03.2020'!A:A,),SMALL(IF(INDEX('Ответы до 20.03.2020'!B:I,MATCH(A114,'Ответы до 20.03.2020'!A:A,),)&lt;&gt;"",COLUMN('Ответы до 20.03.2020'!B:I)-1),(ROW()-MATCH(A114,A$1:A114,))*2+2)),"-")</f>
        <v>8.0941</v>
      </c>
      <c r="D114" s="16"/>
      <c r="E114" s="16">
        <v>113</v>
      </c>
      <c r="F114" s="16">
        <v>4</v>
      </c>
      <c r="G114" s="13" t="str">
        <f t="shared" si="0"/>
        <v>+</v>
      </c>
      <c r="H114" s="13">
        <f t="shared" si="1"/>
        <v>1</v>
      </c>
      <c r="I114" s="1">
        <f t="array" ref="I114">IFERROR(INDEX($C$2:$C$500,SMALL(IF($B$2:$B$500=$E114,ROW($C$2:$C$500)-ROW($G$1)),H114)),"")</f>
        <v>19.370200000000001</v>
      </c>
      <c r="J114" s="1" t="str">
        <f t="shared" si="2"/>
        <v>-</v>
      </c>
    </row>
    <row r="115" spans="1:10" x14ac:dyDescent="0.2">
      <c r="A115" s="18">
        <f t="array" ref="A115">IFERROR(IF(ROW()-MATCH(A114,A$1:A114,)&lt;COUNT(INDEX('Ответы до 20.03.2020'!B:I,MATCH(A114,'Ответы до 20.03.2020'!A:A,),))/2,A114,INDEX('Ответы до 20.03.2020'!A:A,MATCH(A114,'Ответы до 20.03.2020'!A:A,)+1)),"-")</f>
        <v>43906.921476504634</v>
      </c>
      <c r="B115" s="13">
        <f t="array" ref="B115">IFERROR(INDEX('Ответы до 20.03.2020'!B:I,MATCH(A115,'Ответы до 20.03.2020'!A:A,),SMALL(IF(INDEX('Ответы до 20.03.2020'!B:I,MATCH(A115,'Ответы до 20.03.2020'!A:A,),)&lt;&gt;"",COLUMN('Ответы до 20.03.2020'!B:I)-1),(ROW()-MATCH(A115,A$1:A115,))*2+1)),"-")</f>
        <v>173</v>
      </c>
      <c r="C115" s="13" t="str">
        <f t="array" ref="C115">IFERROR(INDEX('Ответы до 20.03.2020'!B:I,MATCH(A115,'Ответы до 20.03.2020'!A:A,),SMALL(IF(INDEX('Ответы до 20.03.2020'!B:I,MATCH(A115,'Ответы до 20.03.2020'!A:A,),)&lt;&gt;"",COLUMN('Ответы до 20.03.2020'!B:I)-1),(ROW()-MATCH(A115,A$1:A115,))*2+2)),"-")</f>
        <v>8.7906</v>
      </c>
      <c r="D115" s="16"/>
      <c r="E115" s="16">
        <v>114</v>
      </c>
      <c r="F115" s="16">
        <v>4</v>
      </c>
      <c r="G115" s="13" t="str">
        <f t="shared" si="0"/>
        <v>+</v>
      </c>
      <c r="H115" s="13">
        <f t="shared" si="1"/>
        <v>1</v>
      </c>
      <c r="I115" s="1">
        <f t="array" ref="I115">IFERROR(INDEX($C$2:$C$500,SMALL(IF($B$2:$B$500=$E115,ROW($C$2:$C$500)-ROW($G$1)),H115)),"")</f>
        <v>12.1083</v>
      </c>
      <c r="J115" s="1" t="str">
        <f t="shared" si="2"/>
        <v>-</v>
      </c>
    </row>
    <row r="116" spans="1:10" x14ac:dyDescent="0.2">
      <c r="A116" s="18">
        <f t="array" ref="A116">IFERROR(IF(ROW()-MATCH(A115,A$1:A115,)&lt;COUNT(INDEX('Ответы до 20.03.2020'!B:I,MATCH(A115,'Ответы до 20.03.2020'!A:A,),))/2,A115,INDEX('Ответы до 20.03.2020'!A:A,MATCH(A115,'Ответы до 20.03.2020'!A:A,)+1)),"-")</f>
        <v>43906.922246608796</v>
      </c>
      <c r="B116" s="13">
        <f t="array" ref="B116">IFERROR(INDEX('Ответы до 20.03.2020'!B:I,MATCH(A116,'Ответы до 20.03.2020'!A:A,),SMALL(IF(INDEX('Ответы до 20.03.2020'!B:I,MATCH(A116,'Ответы до 20.03.2020'!A:A,),)&lt;&gt;"",COLUMN('Ответы до 20.03.2020'!B:I)-1),(ROW()-MATCH(A116,A$1:A116,))*2+1)),"-")</f>
        <v>147</v>
      </c>
      <c r="C116" s="13" t="str">
        <f t="array" ref="C116">IFERROR(INDEX('Ответы до 20.03.2020'!B:I,MATCH(A116,'Ответы до 20.03.2020'!A:A,),SMALL(IF(INDEX('Ответы до 20.03.2020'!B:I,MATCH(A116,'Ответы до 20.03.2020'!A:A,),)&lt;&gt;"",COLUMN('Ответы до 20.03.2020'!B:I)-1),(ROW()-MATCH(A116,A$1:A116,))*2+2)),"-")</f>
        <v>8.6245</v>
      </c>
      <c r="D116" s="16"/>
      <c r="E116" s="16">
        <v>115</v>
      </c>
      <c r="F116" s="16">
        <v>4</v>
      </c>
      <c r="G116" s="13" t="str">
        <f t="shared" si="0"/>
        <v>+</v>
      </c>
      <c r="H116" s="13">
        <f t="shared" si="1"/>
        <v>1</v>
      </c>
      <c r="I116" s="1">
        <f t="array" ref="I116">IFERROR(INDEX($C$2:$C$500,SMALL(IF($B$2:$B$500=$E116,ROW($C$2:$C$500)-ROW($G$1)),H116)),"")</f>
        <v>19.760300000000001</v>
      </c>
      <c r="J116" s="1" t="str">
        <f t="shared" si="2"/>
        <v>-</v>
      </c>
    </row>
    <row r="117" spans="1:10" x14ac:dyDescent="0.2">
      <c r="A117" s="18">
        <f t="array" ref="A117">IFERROR(IF(ROW()-MATCH(A116,A$1:A116,)&lt;COUNT(INDEX('Ответы до 20.03.2020'!B:I,MATCH(A116,'Ответы до 20.03.2020'!A:A,),))/2,A116,INDEX('Ответы до 20.03.2020'!A:A,MATCH(A116,'Ответы до 20.03.2020'!A:A,)+1)),"-")</f>
        <v>43906.922471701386</v>
      </c>
      <c r="B117" s="13">
        <f t="array" ref="B117">IFERROR(INDEX('Ответы до 20.03.2020'!B:I,MATCH(A117,'Ответы до 20.03.2020'!A:A,),SMALL(IF(INDEX('Ответы до 20.03.2020'!B:I,MATCH(A117,'Ответы до 20.03.2020'!A:A,),)&lt;&gt;"",COLUMN('Ответы до 20.03.2020'!B:I)-1),(ROW()-MATCH(A117,A$1:A117,))*2+1)),"-")</f>
        <v>164</v>
      </c>
      <c r="C117" s="13" t="str">
        <f t="array" ref="C117">IFERROR(INDEX('Ответы до 20.03.2020'!B:I,MATCH(A117,'Ответы до 20.03.2020'!A:A,),SMALL(IF(INDEX('Ответы до 20.03.2020'!B:I,MATCH(A117,'Ответы до 20.03.2020'!A:A,),)&lt;&gt;"",COLUMN('Ответы до 20.03.2020'!B:I)-1),(ROW()-MATCH(A117,A$1:A117,))*2+2)),"-")</f>
        <v>3.9472</v>
      </c>
      <c r="D117" s="16"/>
      <c r="E117" s="16">
        <v>116</v>
      </c>
      <c r="F117" s="16">
        <v>4</v>
      </c>
      <c r="G117" s="13" t="str">
        <f t="shared" si="0"/>
        <v>+</v>
      </c>
      <c r="H117" s="13">
        <f t="shared" si="1"/>
        <v>1</v>
      </c>
      <c r="I117" s="1">
        <f t="array" ref="I117">IFERROR(INDEX($C$2:$C$500,SMALL(IF($B$2:$B$500=$E117,ROW($C$2:$C$500)-ROW($G$1)),H117)),"")</f>
        <v>14.615399999999999</v>
      </c>
      <c r="J117" s="1" t="str">
        <f t="shared" si="2"/>
        <v>-</v>
      </c>
    </row>
    <row r="118" spans="1:10" x14ac:dyDescent="0.2">
      <c r="A118" s="18">
        <f t="array" ref="A118">IFERROR(IF(ROW()-MATCH(A117,A$1:A117,)&lt;COUNT(INDEX('Ответы до 20.03.2020'!B:I,MATCH(A117,'Ответы до 20.03.2020'!A:A,),))/2,A117,INDEX('Ответы до 20.03.2020'!A:A,MATCH(A117,'Ответы до 20.03.2020'!A:A,)+1)),"-")</f>
        <v>43906.922509201388</v>
      </c>
      <c r="B118" s="13">
        <f t="array" ref="B118">IFERROR(INDEX('Ответы до 20.03.2020'!B:I,MATCH(A118,'Ответы до 20.03.2020'!A:A,),SMALL(IF(INDEX('Ответы до 20.03.2020'!B:I,MATCH(A118,'Ответы до 20.03.2020'!A:A,),)&lt;&gt;"",COLUMN('Ответы до 20.03.2020'!B:I)-1),(ROW()-MATCH(A118,A$1:A118,))*2+1)),"-")</f>
        <v>172</v>
      </c>
      <c r="C118" s="13" t="str">
        <f t="array" ref="C118">IFERROR(INDEX('Ответы до 20.03.2020'!B:I,MATCH(A118,'Ответы до 20.03.2020'!A:A,),SMALL(IF(INDEX('Ответы до 20.03.2020'!B:I,MATCH(A118,'Ответы до 20.03.2020'!A:A,),)&lt;&gt;"",COLUMN('Ответы до 20.03.2020'!B:I)-1),(ROW()-MATCH(A118,A$1:A118,))*2+2)),"-")</f>
        <v>14.0660</v>
      </c>
      <c r="D118" s="16"/>
      <c r="E118" s="16">
        <v>117</v>
      </c>
      <c r="F118" s="16">
        <v>4</v>
      </c>
      <c r="G118" s="13" t="str">
        <f t="shared" si="0"/>
        <v>+</v>
      </c>
      <c r="H118" s="13">
        <f t="shared" si="1"/>
        <v>1</v>
      </c>
      <c r="I118" s="1">
        <f t="array" ref="I118">IFERROR(INDEX($C$2:$C$500,SMALL(IF($B$2:$B$500=$E118,ROW($C$2:$C$500)-ROW($G$1)),H118)),"")</f>
        <v>6.5319000000000003</v>
      </c>
      <c r="J118" s="1" t="str">
        <f t="shared" si="2"/>
        <v>-</v>
      </c>
    </row>
    <row r="119" spans="1:10" x14ac:dyDescent="0.2">
      <c r="A119" s="18">
        <f t="array" ref="A119">IFERROR(IF(ROW()-MATCH(A118,A$1:A118,)&lt;COUNT(INDEX('Ответы до 20.03.2020'!B:I,MATCH(A118,'Ответы до 20.03.2020'!A:A,),))/2,A118,INDEX('Ответы до 20.03.2020'!A:A,MATCH(A118,'Ответы до 20.03.2020'!A:A,)+1)),"-")</f>
        <v>43906.922696585651</v>
      </c>
      <c r="B119" s="13">
        <f t="array" ref="B119">IFERROR(INDEX('Ответы до 20.03.2020'!B:I,MATCH(A119,'Ответы до 20.03.2020'!A:A,),SMALL(IF(INDEX('Ответы до 20.03.2020'!B:I,MATCH(A119,'Ответы до 20.03.2020'!A:A,),)&lt;&gt;"",COLUMN('Ответы до 20.03.2020'!B:I)-1),(ROW()-MATCH(A119,A$1:A119,))*2+1)),"-")</f>
        <v>166</v>
      </c>
      <c r="C119" s="13" t="str">
        <f t="array" ref="C119">IFERROR(INDEX('Ответы до 20.03.2020'!B:I,MATCH(A119,'Ответы до 20.03.2020'!A:A,),SMALL(IF(INDEX('Ответы до 20.03.2020'!B:I,MATCH(A119,'Ответы до 20.03.2020'!A:A,),)&lt;&gt;"",COLUMN('Ответы до 20.03.2020'!B:I)-1),(ROW()-MATCH(A119,A$1:A119,))*2+2)),"-")</f>
        <v>11.9067</v>
      </c>
      <c r="D119" s="16"/>
      <c r="E119" s="16">
        <v>118</v>
      </c>
      <c r="F119" s="16">
        <v>4</v>
      </c>
      <c r="G119" s="13" t="str">
        <f t="shared" si="0"/>
        <v>+</v>
      </c>
      <c r="H119" s="13">
        <f t="shared" si="1"/>
        <v>1</v>
      </c>
      <c r="I119" s="1">
        <f t="array" ref="I119">IFERROR(INDEX($C$2:$C$500,SMALL(IF($B$2:$B$500=$E119,ROW($C$2:$C$500)-ROW($G$1)),H119)),"")</f>
        <v>29.8096</v>
      </c>
      <c r="J119" s="1" t="str">
        <f t="shared" si="2"/>
        <v>-</v>
      </c>
    </row>
    <row r="120" spans="1:10" x14ac:dyDescent="0.2">
      <c r="A120" s="18">
        <f t="array" ref="A120">IFERROR(IF(ROW()-MATCH(A119,A$1:A119,)&lt;COUNT(INDEX('Ответы до 20.03.2020'!B:I,MATCH(A119,'Ответы до 20.03.2020'!A:A,),))/2,A119,INDEX('Ответы до 20.03.2020'!A:A,MATCH(A119,'Ответы до 20.03.2020'!A:A,)+1)),"-")</f>
        <v>43906.922863009255</v>
      </c>
      <c r="B120" s="13">
        <f t="array" ref="B120">IFERROR(INDEX('Ответы до 20.03.2020'!B:I,MATCH(A120,'Ответы до 20.03.2020'!A:A,),SMALL(IF(INDEX('Ответы до 20.03.2020'!B:I,MATCH(A120,'Ответы до 20.03.2020'!A:A,),)&lt;&gt;"",COLUMN('Ответы до 20.03.2020'!B:I)-1),(ROW()-MATCH(A120,A$1:A120,))*2+1)),"-")</f>
        <v>148</v>
      </c>
      <c r="C120" s="13" t="str">
        <f t="array" ref="C120">IFERROR(INDEX('Ответы до 20.03.2020'!B:I,MATCH(A120,'Ответы до 20.03.2020'!A:A,),SMALL(IF(INDEX('Ответы до 20.03.2020'!B:I,MATCH(A120,'Ответы до 20.03.2020'!A:A,),)&lt;&gt;"",COLUMN('Ответы до 20.03.2020'!B:I)-1),(ROW()-MATCH(A120,A$1:A120,))*2+2)),"-")</f>
        <v>12.3205</v>
      </c>
      <c r="D120" s="16"/>
      <c r="E120" s="16">
        <v>119</v>
      </c>
      <c r="F120" s="16">
        <v>4</v>
      </c>
      <c r="G120" s="13" t="str">
        <f t="shared" si="0"/>
        <v>+</v>
      </c>
      <c r="H120" s="13">
        <f t="shared" si="1"/>
        <v>1</v>
      </c>
      <c r="I120" s="1">
        <f t="array" ref="I120">IFERROR(INDEX($C$2:$C$500,SMALL(IF($B$2:$B$500=$E120,ROW($C$2:$C$500)-ROW($G$1)),H120)),"")</f>
        <v>12.671099999999999</v>
      </c>
      <c r="J120" s="1" t="str">
        <f t="shared" si="2"/>
        <v>-</v>
      </c>
    </row>
    <row r="121" spans="1:10" x14ac:dyDescent="0.2">
      <c r="A121" s="18">
        <f t="array" ref="A121">IFERROR(IF(ROW()-MATCH(A120,A$1:A120,)&lt;COUNT(INDEX('Ответы до 20.03.2020'!B:I,MATCH(A120,'Ответы до 20.03.2020'!A:A,),))/2,A120,INDEX('Ответы до 20.03.2020'!A:A,MATCH(A120,'Ответы до 20.03.2020'!A:A,)+1)),"-")</f>
        <v>43906.923117129627</v>
      </c>
      <c r="B121" s="13">
        <f t="array" ref="B121">IFERROR(INDEX('Ответы до 20.03.2020'!B:I,MATCH(A121,'Ответы до 20.03.2020'!A:A,),SMALL(IF(INDEX('Ответы до 20.03.2020'!B:I,MATCH(A121,'Ответы до 20.03.2020'!A:A,),)&lt;&gt;"",COLUMN('Ответы до 20.03.2020'!B:I)-1),(ROW()-MATCH(A121,A$1:A121,))*2+1)),"-")</f>
        <v>174</v>
      </c>
      <c r="C121" s="13" t="str">
        <f t="array" ref="C121">IFERROR(INDEX('Ответы до 20.03.2020'!B:I,MATCH(A121,'Ответы до 20.03.2020'!A:A,),SMALL(IF(INDEX('Ответы до 20.03.2020'!B:I,MATCH(A121,'Ответы до 20.03.2020'!A:A,),)&lt;&gt;"",COLUMN('Ответы до 20.03.2020'!B:I)-1),(ROW()-MATCH(A121,A$1:A121,))*2+2)),"-")</f>
        <v>24.3451</v>
      </c>
      <c r="D121" s="16"/>
      <c r="E121" s="16">
        <v>120</v>
      </c>
      <c r="F121" s="16">
        <v>4</v>
      </c>
      <c r="G121" s="13" t="str">
        <f t="shared" si="0"/>
        <v>+</v>
      </c>
      <c r="H121" s="13">
        <f t="shared" si="1"/>
        <v>1</v>
      </c>
      <c r="I121" s="1">
        <f t="array" ref="I121">IFERROR(INDEX($C$2:$C$500,SMALL(IF($B$2:$B$500=$E121,ROW($C$2:$C$500)-ROW($G$1)),H121)),"")</f>
        <v>13.5831</v>
      </c>
      <c r="J121" s="1" t="str">
        <f t="shared" si="2"/>
        <v>-</v>
      </c>
    </row>
    <row r="122" spans="1:10" x14ac:dyDescent="0.2">
      <c r="A122" s="18">
        <f t="array" ref="A122">IFERROR(IF(ROW()-MATCH(A121,A$1:A121,)&lt;COUNT(INDEX('Ответы до 20.03.2020'!B:I,MATCH(A121,'Ответы до 20.03.2020'!A:A,),))/2,A121,INDEX('Ответы до 20.03.2020'!A:A,MATCH(A121,'Ответы до 20.03.2020'!A:A,)+1)),"-")</f>
        <v>43906.923237337964</v>
      </c>
      <c r="B122" s="13">
        <f t="array" ref="B122">IFERROR(INDEX('Ответы до 20.03.2020'!B:I,MATCH(A122,'Ответы до 20.03.2020'!A:A,),SMALL(IF(INDEX('Ответы до 20.03.2020'!B:I,MATCH(A122,'Ответы до 20.03.2020'!A:A,),)&lt;&gt;"",COLUMN('Ответы до 20.03.2020'!B:I)-1),(ROW()-MATCH(A122,A$1:A122,))*2+1)),"-")</f>
        <v>149</v>
      </c>
      <c r="C122" s="13" t="str">
        <f t="array" ref="C122">IFERROR(INDEX('Ответы до 20.03.2020'!B:I,MATCH(A122,'Ответы до 20.03.2020'!A:A,),SMALL(IF(INDEX('Ответы до 20.03.2020'!B:I,MATCH(A122,'Ответы до 20.03.2020'!A:A,),)&lt;&gt;"",COLUMN('Ответы до 20.03.2020'!B:I)-1),(ROW()-MATCH(A122,A$1:A122,))*2+2)),"-")</f>
        <v>16.7812</v>
      </c>
      <c r="D122" s="16"/>
      <c r="E122" s="16">
        <v>121</v>
      </c>
      <c r="F122" s="16">
        <v>4</v>
      </c>
      <c r="G122" s="13" t="str">
        <f t="shared" si="0"/>
        <v>+</v>
      </c>
      <c r="H122" s="13">
        <f t="shared" si="1"/>
        <v>1</v>
      </c>
      <c r="I122" s="1">
        <f t="array" ref="I122">IFERROR(INDEX($C$2:$C$500,SMALL(IF($B$2:$B$500=$E122,ROW($C$2:$C$500)-ROW($G$1)),H122)),"")</f>
        <v>2.5436999999999999</v>
      </c>
      <c r="J122" s="1" t="str">
        <f t="shared" si="2"/>
        <v>-</v>
      </c>
    </row>
    <row r="123" spans="1:10" x14ac:dyDescent="0.2">
      <c r="A123" s="18">
        <f t="array" ref="A123">IFERROR(IF(ROW()-MATCH(A122,A$1:A122,)&lt;COUNT(INDEX('Ответы до 20.03.2020'!B:I,MATCH(A122,'Ответы до 20.03.2020'!A:A,),))/2,A122,INDEX('Ответы до 20.03.2020'!A:A,MATCH(A122,'Ответы до 20.03.2020'!A:A,)+1)),"-")</f>
        <v>43906.923552638887</v>
      </c>
      <c r="B123" s="13">
        <f t="array" ref="B123">IFERROR(INDEX('Ответы до 20.03.2020'!B:I,MATCH(A123,'Ответы до 20.03.2020'!A:A,),SMALL(IF(INDEX('Ответы до 20.03.2020'!B:I,MATCH(A123,'Ответы до 20.03.2020'!A:A,),)&lt;&gt;"",COLUMN('Ответы до 20.03.2020'!B:I)-1),(ROW()-MATCH(A123,A$1:A123,))*2+1)),"-")</f>
        <v>150</v>
      </c>
      <c r="C123" s="13" t="str">
        <f t="array" ref="C123">IFERROR(INDEX('Ответы до 20.03.2020'!B:I,MATCH(A123,'Ответы до 20.03.2020'!A:A,),SMALL(IF(INDEX('Ответы до 20.03.2020'!B:I,MATCH(A123,'Ответы до 20.03.2020'!A:A,),)&lt;&gt;"",COLUMN('Ответы до 20.03.2020'!B:I)-1),(ROW()-MATCH(A123,A$1:A123,))*2+2)),"-")</f>
        <v>12.0885</v>
      </c>
      <c r="D123" s="16"/>
      <c r="E123" s="16">
        <v>122</v>
      </c>
      <c r="F123" s="16">
        <v>4</v>
      </c>
      <c r="G123" s="13" t="str">
        <f t="shared" si="0"/>
        <v>+</v>
      </c>
      <c r="H123" s="13">
        <f t="shared" si="1"/>
        <v>1</v>
      </c>
      <c r="I123" s="1">
        <f t="array" ref="I123">IFERROR(INDEX($C$2:$C$500,SMALL(IF($B$2:$B$500=$E123,ROW($C$2:$C$500)-ROW($G$1)),H123)),"")</f>
        <v>15.259</v>
      </c>
      <c r="J123" s="1" t="str">
        <f t="shared" si="2"/>
        <v>-</v>
      </c>
    </row>
    <row r="124" spans="1:10" x14ac:dyDescent="0.2">
      <c r="A124" s="18">
        <f t="array" ref="A124">IFERROR(IF(ROW()-MATCH(A123,A$1:A123,)&lt;COUNT(INDEX('Ответы до 20.03.2020'!B:I,MATCH(A123,'Ответы до 20.03.2020'!A:A,),))/2,A123,INDEX('Ответы до 20.03.2020'!A:A,MATCH(A123,'Ответы до 20.03.2020'!A:A,)+1)),"-")</f>
        <v>43906.925206215281</v>
      </c>
      <c r="B124" s="13">
        <f t="array" ref="B124">IFERROR(INDEX('Ответы до 20.03.2020'!B:I,MATCH(A124,'Ответы до 20.03.2020'!A:A,),SMALL(IF(INDEX('Ответы до 20.03.2020'!B:I,MATCH(A124,'Ответы до 20.03.2020'!A:A,),)&lt;&gt;"",COLUMN('Ответы до 20.03.2020'!B:I)-1),(ROW()-MATCH(A124,A$1:A124,))*2+1)),"-")</f>
        <v>207</v>
      </c>
      <c r="C124" s="13">
        <f t="array" ref="C124">IFERROR(INDEX('Ответы до 20.03.2020'!B:I,MATCH(A124,'Ответы до 20.03.2020'!A:A,),SMALL(IF(INDEX('Ответы до 20.03.2020'!B:I,MATCH(A124,'Ответы до 20.03.2020'!A:A,),)&lt;&gt;"",COLUMN('Ответы до 20.03.2020'!B:I)-1),(ROW()-MATCH(A124,A$1:A124,))*2+2)),"-")</f>
        <v>38.234900000000003</v>
      </c>
      <c r="D124" s="16"/>
      <c r="E124" s="16">
        <v>123</v>
      </c>
      <c r="F124" s="16">
        <v>4</v>
      </c>
      <c r="G124" s="13" t="str">
        <f t="shared" si="0"/>
        <v>+</v>
      </c>
      <c r="H124" s="13">
        <f t="shared" si="1"/>
        <v>1</v>
      </c>
      <c r="I124" s="1">
        <f t="array" ref="I124">IFERROR(INDEX($C$2:$C$500,SMALL(IF($B$2:$B$500=$E124,ROW($C$2:$C$500)-ROW($G$1)),H124)),"")</f>
        <v>31.460799999999999</v>
      </c>
      <c r="J124" s="1" t="str">
        <f t="shared" si="2"/>
        <v>-</v>
      </c>
    </row>
    <row r="125" spans="1:10" x14ac:dyDescent="0.2">
      <c r="A125" s="18">
        <f t="array" ref="A125">IFERROR(IF(ROW()-MATCH(A124,A$1:A124,)&lt;COUNT(INDEX('Ответы до 20.03.2020'!B:I,MATCH(A124,'Ответы до 20.03.2020'!A:A,),))/2,A124,INDEX('Ответы до 20.03.2020'!A:A,MATCH(A124,'Ответы до 20.03.2020'!A:A,)+1)),"-")</f>
        <v>43906.925206215281</v>
      </c>
      <c r="B125" s="13">
        <f t="array" ref="B125">IFERROR(INDEX('Ответы до 20.03.2020'!B:I,MATCH(A125,'Ответы до 20.03.2020'!A:A,),SMALL(IF(INDEX('Ответы до 20.03.2020'!B:I,MATCH(A125,'Ответы до 20.03.2020'!A:A,),)&lt;&gt;"",COLUMN('Ответы до 20.03.2020'!B:I)-1),(ROW()-MATCH(A125,A$1:A125,))*2+1)),"-")</f>
        <v>208</v>
      </c>
      <c r="C125" s="13">
        <f t="array" ref="C125">IFERROR(INDEX('Ответы до 20.03.2020'!B:I,MATCH(A125,'Ответы до 20.03.2020'!A:A,),SMALL(IF(INDEX('Ответы до 20.03.2020'!B:I,MATCH(A125,'Ответы до 20.03.2020'!A:A,),)&lt;&gt;"",COLUMN('Ответы до 20.03.2020'!B:I)-1),(ROW()-MATCH(A125,A$1:A125,))*2+2)),"-")</f>
        <v>25.051600000000001</v>
      </c>
      <c r="D125" s="16"/>
      <c r="E125" s="16">
        <v>124</v>
      </c>
      <c r="F125" s="16">
        <v>4</v>
      </c>
      <c r="G125" s="13" t="str">
        <f t="shared" si="0"/>
        <v>+</v>
      </c>
      <c r="H125" s="13">
        <f t="shared" si="1"/>
        <v>1</v>
      </c>
      <c r="I125" s="1">
        <f t="array" ref="I125">IFERROR(INDEX($C$2:$C$500,SMALL(IF($B$2:$B$500=$E125,ROW($C$2:$C$500)-ROW($G$1)),H125)),"")</f>
        <v>0.22140000000000001</v>
      </c>
      <c r="J125" s="1" t="str">
        <f t="shared" si="2"/>
        <v>-</v>
      </c>
    </row>
    <row r="126" spans="1:10" x14ac:dyDescent="0.2">
      <c r="A126" s="18">
        <f t="array" ref="A126">IFERROR(IF(ROW()-MATCH(A125,A$1:A125,)&lt;COUNT(INDEX('Ответы до 20.03.2020'!B:I,MATCH(A125,'Ответы до 20.03.2020'!A:A,),))/2,A125,INDEX('Ответы до 20.03.2020'!A:A,MATCH(A125,'Ответы до 20.03.2020'!A:A,)+1)),"-")</f>
        <v>43906.925206215281</v>
      </c>
      <c r="B126" s="13">
        <f t="array" ref="B126">IFERROR(INDEX('Ответы до 20.03.2020'!B:I,MATCH(A126,'Ответы до 20.03.2020'!A:A,),SMALL(IF(INDEX('Ответы до 20.03.2020'!B:I,MATCH(A126,'Ответы до 20.03.2020'!A:A,),)&lt;&gt;"",COLUMN('Ответы до 20.03.2020'!B:I)-1),(ROW()-MATCH(A126,A$1:A126,))*2+1)),"-")</f>
        <v>209</v>
      </c>
      <c r="C126" s="13">
        <f t="array" ref="C126">IFERROR(INDEX('Ответы до 20.03.2020'!B:I,MATCH(A126,'Ответы до 20.03.2020'!A:A,),SMALL(IF(INDEX('Ответы до 20.03.2020'!B:I,MATCH(A126,'Ответы до 20.03.2020'!A:A,),)&lt;&gt;"",COLUMN('Ответы до 20.03.2020'!B:I)-1),(ROW()-MATCH(A126,A$1:A126,))*2+2)),"-")</f>
        <v>12.0992</v>
      </c>
      <c r="D126" s="16"/>
      <c r="E126" s="16">
        <v>125</v>
      </c>
      <c r="F126" s="16">
        <v>4</v>
      </c>
      <c r="G126" s="13" t="str">
        <f t="shared" si="0"/>
        <v>+</v>
      </c>
      <c r="H126" s="13">
        <f t="shared" si="1"/>
        <v>1</v>
      </c>
      <c r="I126" s="1">
        <f t="array" ref="I126">IFERROR(INDEX($C$2:$C$500,SMALL(IF($B$2:$B$500=$E126,ROW($C$2:$C$500)-ROW($G$1)),H126)),"")</f>
        <v>16.242000000000001</v>
      </c>
      <c r="J126" s="1" t="str">
        <f t="shared" si="2"/>
        <v>-</v>
      </c>
    </row>
    <row r="127" spans="1:10" x14ac:dyDescent="0.2">
      <c r="A127" s="18">
        <f t="array" ref="A127">IFERROR(IF(ROW()-MATCH(A126,A$1:A126,)&lt;COUNT(INDEX('Ответы до 20.03.2020'!B:I,MATCH(A126,'Ответы до 20.03.2020'!A:A,),))/2,A126,INDEX('Ответы до 20.03.2020'!A:A,MATCH(A126,'Ответы до 20.03.2020'!A:A,)+1)),"-")</f>
        <v>43906.925206215281</v>
      </c>
      <c r="B127" s="13">
        <f t="array" ref="B127">IFERROR(INDEX('Ответы до 20.03.2020'!B:I,MATCH(A127,'Ответы до 20.03.2020'!A:A,),SMALL(IF(INDEX('Ответы до 20.03.2020'!B:I,MATCH(A127,'Ответы до 20.03.2020'!A:A,),)&lt;&gt;"",COLUMN('Ответы до 20.03.2020'!B:I)-1),(ROW()-MATCH(A127,A$1:A127,))*2+1)),"-")</f>
        <v>210</v>
      </c>
      <c r="C127" s="13">
        <f t="array" ref="C127">IFERROR(INDEX('Ответы до 20.03.2020'!B:I,MATCH(A127,'Ответы до 20.03.2020'!A:A,),SMALL(IF(INDEX('Ответы до 20.03.2020'!B:I,MATCH(A127,'Ответы до 20.03.2020'!A:A,),)&lt;&gt;"",COLUMN('Ответы до 20.03.2020'!B:I)-1),(ROW()-MATCH(A127,A$1:A127,))*2+2)),"-")</f>
        <v>35.400700000000001</v>
      </c>
      <c r="D127" s="16"/>
      <c r="E127" s="16">
        <v>126</v>
      </c>
      <c r="F127" s="16">
        <v>4</v>
      </c>
      <c r="G127" s="13" t="str">
        <f t="shared" si="0"/>
        <v>+</v>
      </c>
      <c r="H127" s="13">
        <f t="shared" si="1"/>
        <v>1</v>
      </c>
      <c r="I127" s="1">
        <f t="array" ref="I127">IFERROR(INDEX($C$2:$C$500,SMALL(IF($B$2:$B$500=$E127,ROW($C$2:$C$500)-ROW($G$1)),H127)),"")</f>
        <v>26.171500000000002</v>
      </c>
      <c r="J127" s="1" t="str">
        <f t="shared" si="2"/>
        <v>-</v>
      </c>
    </row>
    <row r="128" spans="1:10" x14ac:dyDescent="0.2">
      <c r="A128" s="18">
        <f t="array" ref="A128">IFERROR(IF(ROW()-MATCH(A127,A$1:A127,)&lt;COUNT(INDEX('Ответы до 20.03.2020'!B:I,MATCH(A127,'Ответы до 20.03.2020'!A:A,),))/2,A127,INDEX('Ответы до 20.03.2020'!A:A,MATCH(A127,'Ответы до 20.03.2020'!A:A,)+1)),"-")</f>
        <v>43906.926770694445</v>
      </c>
      <c r="B128" s="13">
        <f t="array" ref="B128">IFERROR(INDEX('Ответы до 20.03.2020'!B:I,MATCH(A128,'Ответы до 20.03.2020'!A:A,),SMALL(IF(INDEX('Ответы до 20.03.2020'!B:I,MATCH(A128,'Ответы до 20.03.2020'!A:A,),)&lt;&gt;"",COLUMN('Ответы до 20.03.2020'!B:I)-1),(ROW()-MATCH(A128,A$1:A128,))*2+1)),"-")</f>
        <v>16</v>
      </c>
      <c r="C128" s="13" t="str">
        <f t="array" ref="C128">IFERROR(INDEX('Ответы до 20.03.2020'!B:I,MATCH(A128,'Ответы до 20.03.2020'!A:A,),SMALL(IF(INDEX('Ответы до 20.03.2020'!B:I,MATCH(A128,'Ответы до 20.03.2020'!A:A,),)&lt;&gt;"",COLUMN('Ответы до 20.03.2020'!B:I)-1),(ROW()-MATCH(A128,A$1:A128,))*2+2)),"-")</f>
        <v>35.7085</v>
      </c>
      <c r="D128" s="16"/>
      <c r="E128" s="16">
        <v>127</v>
      </c>
      <c r="F128" s="16">
        <v>4</v>
      </c>
      <c r="G128" s="13" t="str">
        <f t="shared" si="0"/>
        <v>+</v>
      </c>
      <c r="H128" s="13">
        <f t="shared" si="1"/>
        <v>1</v>
      </c>
      <c r="I128" s="1">
        <f t="array" ref="I128">IFERROR(INDEX($C$2:$C$500,SMALL(IF($B$2:$B$500=$E128,ROW($C$2:$C$500)-ROW($G$1)),H128)),"")</f>
        <v>21.047899999999998</v>
      </c>
      <c r="J128" s="1" t="str">
        <f t="shared" si="2"/>
        <v>-</v>
      </c>
    </row>
    <row r="129" spans="1:10" x14ac:dyDescent="0.2">
      <c r="A129" s="18">
        <f t="array" ref="A129">IFERROR(IF(ROW()-MATCH(A128,A$1:A128,)&lt;COUNT(INDEX('Ответы до 20.03.2020'!B:I,MATCH(A128,'Ответы до 20.03.2020'!A:A,),))/2,A128,INDEX('Ответы до 20.03.2020'!A:A,MATCH(A128,'Ответы до 20.03.2020'!A:A,)+1)),"-")</f>
        <v>43906.926770694445</v>
      </c>
      <c r="B129" s="13">
        <f t="array" ref="B129">IFERROR(INDEX('Ответы до 20.03.2020'!B:I,MATCH(A129,'Ответы до 20.03.2020'!A:A,),SMALL(IF(INDEX('Ответы до 20.03.2020'!B:I,MATCH(A129,'Ответы до 20.03.2020'!A:A,),)&lt;&gt;"",COLUMN('Ответы до 20.03.2020'!B:I)-1),(ROW()-MATCH(A129,A$1:A129,))*2+1)),"-")</f>
        <v>17</v>
      </c>
      <c r="C129" s="13" t="str">
        <f t="array" ref="C129">IFERROR(INDEX('Ответы до 20.03.2020'!B:I,MATCH(A129,'Ответы до 20.03.2020'!A:A,),SMALL(IF(INDEX('Ответы до 20.03.2020'!B:I,MATCH(A129,'Ответы до 20.03.2020'!A:A,),)&lt;&gt;"",COLUMN('Ответы до 20.03.2020'!B:I)-1),(ROW()-MATCH(A129,A$1:A129,))*2+2)),"-")</f>
        <v>12.5756</v>
      </c>
      <c r="D129" s="16"/>
      <c r="E129" s="16">
        <v>128</v>
      </c>
      <c r="F129" s="16">
        <v>4</v>
      </c>
      <c r="G129" s="13" t="str">
        <f t="shared" si="0"/>
        <v>+</v>
      </c>
      <c r="H129" s="13">
        <f t="shared" si="1"/>
        <v>1</v>
      </c>
      <c r="I129" s="1">
        <f t="array" ref="I129">IFERROR(INDEX($C$2:$C$500,SMALL(IF($B$2:$B$500=$E129,ROW($C$2:$C$500)-ROW($G$1)),H129)),"")</f>
        <v>15.7362</v>
      </c>
      <c r="J129" s="1" t="str">
        <f t="shared" si="2"/>
        <v>-</v>
      </c>
    </row>
    <row r="130" spans="1:10" x14ac:dyDescent="0.2">
      <c r="A130" s="18">
        <f t="array" ref="A130">IFERROR(IF(ROW()-MATCH(A129,A$1:A129,)&lt;COUNT(INDEX('Ответы до 20.03.2020'!B:I,MATCH(A129,'Ответы до 20.03.2020'!A:A,),))/2,A129,INDEX('Ответы до 20.03.2020'!A:A,MATCH(A129,'Ответы до 20.03.2020'!A:A,)+1)),"-")</f>
        <v>43906.942885532408</v>
      </c>
      <c r="B130" s="13">
        <f t="array" ref="B130">IFERROR(INDEX('Ответы до 20.03.2020'!B:I,MATCH(A130,'Ответы до 20.03.2020'!A:A,),SMALL(IF(INDEX('Ответы до 20.03.2020'!B:I,MATCH(A130,'Ответы до 20.03.2020'!A:A,),)&lt;&gt;"",COLUMN('Ответы до 20.03.2020'!B:I)-1),(ROW()-MATCH(A130,A$1:A130,))*2+1)),"-")</f>
        <v>4</v>
      </c>
      <c r="C130" s="13">
        <f t="array" ref="C130">IFERROR(INDEX('Ответы до 20.03.2020'!B:I,MATCH(A130,'Ответы до 20.03.2020'!A:A,),SMALL(IF(INDEX('Ответы до 20.03.2020'!B:I,MATCH(A130,'Ответы до 20.03.2020'!A:A,),)&lt;&gt;"",COLUMN('Ответы до 20.03.2020'!B:I)-1),(ROW()-MATCH(A130,A$1:A130,))*2+2)),"-")</f>
        <v>34.965000000000003</v>
      </c>
      <c r="D130" s="16"/>
      <c r="E130" s="16">
        <v>129</v>
      </c>
      <c r="F130" s="16">
        <v>4</v>
      </c>
      <c r="G130" s="13" t="str">
        <f t="shared" si="0"/>
        <v>+</v>
      </c>
      <c r="H130" s="13">
        <f t="shared" si="1"/>
        <v>1</v>
      </c>
      <c r="I130" s="1">
        <f t="array" ref="I130">IFERROR(INDEX($C$2:$C$500,SMALL(IF($B$2:$B$500=$E130,ROW($C$2:$C$500)-ROW($G$1)),H130)),"")</f>
        <v>6.0650000000000004</v>
      </c>
      <c r="J130" s="1" t="str">
        <f t="shared" si="2"/>
        <v>-</v>
      </c>
    </row>
    <row r="131" spans="1:10" x14ac:dyDescent="0.2">
      <c r="A131" s="18">
        <f t="array" ref="A131">IFERROR(IF(ROW()-MATCH(A130,A$1:A130,)&lt;COUNT(INDEX('Ответы до 20.03.2020'!B:I,MATCH(A130,'Ответы до 20.03.2020'!A:A,),))/2,A130,INDEX('Ответы до 20.03.2020'!A:A,MATCH(A130,'Ответы до 20.03.2020'!A:A,)+1)),"-")</f>
        <v>43906.942885532408</v>
      </c>
      <c r="B131" s="13">
        <f t="array" ref="B131">IFERROR(INDEX('Ответы до 20.03.2020'!B:I,MATCH(A131,'Ответы до 20.03.2020'!A:A,),SMALL(IF(INDEX('Ответы до 20.03.2020'!B:I,MATCH(A131,'Ответы до 20.03.2020'!A:A,),)&lt;&gt;"",COLUMN('Ответы до 20.03.2020'!B:I)-1),(ROW()-MATCH(A131,A$1:A131,))*2+1)),"-")</f>
        <v>5</v>
      </c>
      <c r="C131" s="13">
        <f t="array" ref="C131">IFERROR(INDEX('Ответы до 20.03.2020'!B:I,MATCH(A131,'Ответы до 20.03.2020'!A:A,),SMALL(IF(INDEX('Ответы до 20.03.2020'!B:I,MATCH(A131,'Ответы до 20.03.2020'!A:A,),)&lt;&gt;"",COLUMN('Ответы до 20.03.2020'!B:I)-1),(ROW()-MATCH(A131,A$1:A131,))*2+2)),"-")</f>
        <v>24.832599999999999</v>
      </c>
      <c r="D131" s="16"/>
      <c r="E131" s="16">
        <v>130</v>
      </c>
      <c r="F131" s="16">
        <v>4</v>
      </c>
      <c r="G131" s="13" t="str">
        <f t="shared" si="0"/>
        <v>+</v>
      </c>
      <c r="H131" s="13">
        <f t="shared" si="1"/>
        <v>1</v>
      </c>
      <c r="I131" s="1">
        <f t="array" ref="I131">IFERROR(INDEX($C$2:$C$500,SMALL(IF($B$2:$B$500=$E131,ROW($C$2:$C$500)-ROW($G$1)),H131)),"")</f>
        <v>19.404499999999999</v>
      </c>
      <c r="J131" s="1" t="str">
        <f t="shared" si="2"/>
        <v>-</v>
      </c>
    </row>
    <row r="132" spans="1:10" x14ac:dyDescent="0.2">
      <c r="A132" s="18">
        <f t="array" ref="A132">IFERROR(IF(ROW()-MATCH(A131,A$1:A131,)&lt;COUNT(INDEX('Ответы до 20.03.2020'!B:I,MATCH(A131,'Ответы до 20.03.2020'!A:A,),))/2,A131,INDEX('Ответы до 20.03.2020'!A:A,MATCH(A131,'Ответы до 20.03.2020'!A:A,)+1)),"-")</f>
        <v>43906.942885532408</v>
      </c>
      <c r="B132" s="13">
        <f t="array" ref="B132">IFERROR(INDEX('Ответы до 20.03.2020'!B:I,MATCH(A132,'Ответы до 20.03.2020'!A:A,),SMALL(IF(INDEX('Ответы до 20.03.2020'!B:I,MATCH(A132,'Ответы до 20.03.2020'!A:A,),)&lt;&gt;"",COLUMN('Ответы до 20.03.2020'!B:I)-1),(ROW()-MATCH(A132,A$1:A132,))*2+1)),"-")</f>
        <v>6</v>
      </c>
      <c r="C132" s="13">
        <f t="array" ref="C132">IFERROR(INDEX('Ответы до 20.03.2020'!B:I,MATCH(A132,'Ответы до 20.03.2020'!A:A,),SMALL(IF(INDEX('Ответы до 20.03.2020'!B:I,MATCH(A132,'Ответы до 20.03.2020'!A:A,),)&lt;&gt;"",COLUMN('Ответы до 20.03.2020'!B:I)-1),(ROW()-MATCH(A132,A$1:A132,))*2+2)),"-")</f>
        <v>6.0499999999999998E-2</v>
      </c>
      <c r="D132" s="16"/>
      <c r="E132" s="16">
        <v>131</v>
      </c>
      <c r="F132" s="16">
        <v>4</v>
      </c>
      <c r="G132" s="13" t="str">
        <f t="shared" si="0"/>
        <v>+</v>
      </c>
      <c r="H132" s="13">
        <f t="shared" si="1"/>
        <v>1</v>
      </c>
      <c r="I132" s="1">
        <f t="array" ref="I132">IFERROR(INDEX($C$2:$C$500,SMALL(IF($B$2:$B$500=$E132,ROW($C$2:$C$500)-ROW($G$1)),H132)),"")</f>
        <v>27.421700000000001</v>
      </c>
      <c r="J132" s="1" t="str">
        <f t="shared" si="2"/>
        <v>-</v>
      </c>
    </row>
    <row r="133" spans="1:10" x14ac:dyDescent="0.2">
      <c r="A133" s="18">
        <f t="array" ref="A133">IFERROR(IF(ROW()-MATCH(A132,A$1:A132,)&lt;COUNT(INDEX('Ответы до 20.03.2020'!B:I,MATCH(A132,'Ответы до 20.03.2020'!A:A,),))/2,A132,INDEX('Ответы до 20.03.2020'!A:A,MATCH(A132,'Ответы до 20.03.2020'!A:A,)+1)),"-")</f>
        <v>43906.942885532408</v>
      </c>
      <c r="B133" s="13">
        <f t="array" ref="B133">IFERROR(INDEX('Ответы до 20.03.2020'!B:I,MATCH(A133,'Ответы до 20.03.2020'!A:A,),SMALL(IF(INDEX('Ответы до 20.03.2020'!B:I,MATCH(A133,'Ответы до 20.03.2020'!A:A,),)&lt;&gt;"",COLUMN('Ответы до 20.03.2020'!B:I)-1),(ROW()-MATCH(A133,A$1:A133,))*2+1)),"-")</f>
        <v>7</v>
      </c>
      <c r="C133" s="13">
        <f t="array" ref="C133">IFERROR(INDEX('Ответы до 20.03.2020'!B:I,MATCH(A133,'Ответы до 20.03.2020'!A:A,),SMALL(IF(INDEX('Ответы до 20.03.2020'!B:I,MATCH(A133,'Ответы до 20.03.2020'!A:A,),)&lt;&gt;"",COLUMN('Ответы до 20.03.2020'!B:I)-1),(ROW()-MATCH(A133,A$1:A133,))*2+2)),"-")</f>
        <v>10.899699999999999</v>
      </c>
      <c r="D133" s="16"/>
      <c r="E133" s="16">
        <v>132</v>
      </c>
      <c r="F133" s="16">
        <v>4</v>
      </c>
      <c r="G133" s="13" t="str">
        <f t="shared" si="0"/>
        <v>+</v>
      </c>
      <c r="H133" s="13">
        <f t="shared" si="1"/>
        <v>1</v>
      </c>
      <c r="I133" s="1">
        <f t="array" ref="I133">IFERROR(INDEX($C$2:$C$500,SMALL(IF($B$2:$B$500=$E133,ROW($C$2:$C$500)-ROW($G$1)),H133)),"")</f>
        <v>7.5506000000000002</v>
      </c>
      <c r="J133" s="1" t="str">
        <f t="shared" si="2"/>
        <v>-</v>
      </c>
    </row>
    <row r="134" spans="1:10" x14ac:dyDescent="0.2">
      <c r="A134" s="18">
        <f t="array" ref="A134">IFERROR(IF(ROW()-MATCH(A133,A$1:A133,)&lt;COUNT(INDEX('Ответы до 20.03.2020'!B:I,MATCH(A133,'Ответы до 20.03.2020'!A:A,),))/2,A133,INDEX('Ответы до 20.03.2020'!A:A,MATCH(A133,'Ответы до 20.03.2020'!A:A,)+1)),"-")</f>
        <v>0</v>
      </c>
      <c r="B134" s="13" t="str">
        <f t="array" ref="B134">IFERROR(INDEX('Ответы до 20.03.2020'!B:I,MATCH(A134,'Ответы до 20.03.2020'!A:A,),SMALL(IF(INDEX('Ответы до 20.03.2020'!B:I,MATCH(A134,'Ответы до 20.03.2020'!A:A,),)&lt;&gt;"",COLUMN('Ответы до 20.03.2020'!B:I)-1),(ROW()-MATCH(A134,A$1:A134,))*2+1)),"-")</f>
        <v>-</v>
      </c>
      <c r="C134" s="13" t="str">
        <f t="array" ref="C134">IFERROR(INDEX('Ответы до 20.03.2020'!B:I,MATCH(A134,'Ответы до 20.03.2020'!A:A,),SMALL(IF(INDEX('Ответы до 20.03.2020'!B:I,MATCH(A134,'Ответы до 20.03.2020'!A:A,),)&lt;&gt;"",COLUMN('Ответы до 20.03.2020'!B:I)-1),(ROW()-MATCH(A134,A$1:A134,))*2+2)),"-")</f>
        <v>-</v>
      </c>
      <c r="D134" s="16"/>
      <c r="E134" s="16">
        <v>133</v>
      </c>
      <c r="F134" s="16">
        <v>4</v>
      </c>
      <c r="G134" s="13" t="str">
        <f t="shared" si="0"/>
        <v>+</v>
      </c>
      <c r="H134" s="13">
        <f t="shared" si="1"/>
        <v>1</v>
      </c>
      <c r="I134" s="1">
        <f t="array" ref="I134">IFERROR(INDEX($C$2:$C$500,SMALL(IF($B$2:$B$500=$E134,ROW($C$2:$C$500)-ROW($G$1)),H134)),"")</f>
        <v>12.0627</v>
      </c>
      <c r="J134" s="1" t="str">
        <f t="shared" si="2"/>
        <v>-</v>
      </c>
    </row>
    <row r="135" spans="1:10" x14ac:dyDescent="0.2">
      <c r="A135" s="18" t="str">
        <f t="array" ref="A135">IFERROR(IF(ROW()-MATCH(A134,A$1:A134,)&lt;COUNT(INDEX('Ответы до 20.03.2020'!B:I,MATCH(A134,'Ответы до 20.03.2020'!A:A,),))/2,A134,INDEX('Ответы до 20.03.2020'!A:A,MATCH(A134,'Ответы до 20.03.2020'!A:A,)+1)),"-")</f>
        <v>-</v>
      </c>
      <c r="B135" s="13" t="str">
        <f t="array" ref="B135">IFERROR(INDEX('Ответы до 20.03.2020'!B:I,MATCH(A135,'Ответы до 20.03.2020'!A:A,),SMALL(IF(INDEX('Ответы до 20.03.2020'!B:I,MATCH(A135,'Ответы до 20.03.2020'!A:A,),)&lt;&gt;"",COLUMN('Ответы до 20.03.2020'!B:I)-1),(ROW()-MATCH(A135,A$1:A135,))*2+1)),"-")</f>
        <v>-</v>
      </c>
      <c r="C135" s="13" t="str">
        <f t="array" ref="C135">IFERROR(INDEX('Ответы до 20.03.2020'!B:I,MATCH(A135,'Ответы до 20.03.2020'!A:A,),SMALL(IF(INDEX('Ответы до 20.03.2020'!B:I,MATCH(A135,'Ответы до 20.03.2020'!A:A,),)&lt;&gt;"",COLUMN('Ответы до 20.03.2020'!B:I)-1),(ROW()-MATCH(A135,A$1:A135,))*2+2)),"-")</f>
        <v>-</v>
      </c>
      <c r="D135" s="16"/>
      <c r="E135" s="16">
        <v>134</v>
      </c>
      <c r="F135" s="16">
        <v>4</v>
      </c>
      <c r="G135" s="13" t="str">
        <f t="shared" si="0"/>
        <v>+</v>
      </c>
      <c r="H135" s="13">
        <f t="shared" si="1"/>
        <v>1</v>
      </c>
      <c r="I135" s="1">
        <f t="array" ref="I135">IFERROR(INDEX($C$2:$C$500,SMALL(IF($B$2:$B$500=$E135,ROW($C$2:$C$500)-ROW($G$1)),H135)),"")</f>
        <v>17.1145</v>
      </c>
      <c r="J135" s="1" t="str">
        <f t="shared" si="2"/>
        <v>-</v>
      </c>
    </row>
    <row r="136" spans="1:10" x14ac:dyDescent="0.2">
      <c r="A136" s="18" t="str">
        <f t="array" ref="A136">IFERROR(IF(ROW()-MATCH(A135,A$1:A135,)&lt;COUNT(INDEX('Ответы до 20.03.2020'!B:I,MATCH(A135,'Ответы до 20.03.2020'!A:A,),))/2,A135,INDEX('Ответы до 20.03.2020'!A:A,MATCH(A135,'Ответы до 20.03.2020'!A:A,)+1)),"-")</f>
        <v>-</v>
      </c>
      <c r="B136" s="13" t="str">
        <f t="array" ref="B136">IFERROR(INDEX('Ответы до 20.03.2020'!B:I,MATCH(A136,'Ответы до 20.03.2020'!A:A,),SMALL(IF(INDEX('Ответы до 20.03.2020'!B:I,MATCH(A136,'Ответы до 20.03.2020'!A:A,),)&lt;&gt;"",COLUMN('Ответы до 20.03.2020'!B:I)-1),(ROW()-MATCH(A136,A$1:A136,))*2+1)),"-")</f>
        <v>-</v>
      </c>
      <c r="C136" s="13" t="str">
        <f t="array" ref="C136">IFERROR(INDEX('Ответы до 20.03.2020'!B:I,MATCH(A136,'Ответы до 20.03.2020'!A:A,),SMALL(IF(INDEX('Ответы до 20.03.2020'!B:I,MATCH(A136,'Ответы до 20.03.2020'!A:A,),)&lt;&gt;"",COLUMN('Ответы до 20.03.2020'!B:I)-1),(ROW()-MATCH(A136,A$1:A136,))*2+2)),"-")</f>
        <v>-</v>
      </c>
      <c r="D136" s="16"/>
      <c r="E136" s="16">
        <v>135</v>
      </c>
      <c r="F136" s="16">
        <v>4</v>
      </c>
      <c r="G136" s="13" t="str">
        <f t="shared" si="0"/>
        <v>+</v>
      </c>
      <c r="H136" s="13">
        <f t="shared" si="1"/>
        <v>1</v>
      </c>
      <c r="I136" s="1" t="str">
        <f t="array" ref="I136">IFERROR(INDEX($C$2:$C$500,SMALL(IF($B$2:$B$500=$E136,ROW($C$2:$C$500)-ROW($G$1)),H136)),"")</f>
        <v xml:space="preserve">Не,работает </v>
      </c>
      <c r="J136" s="1" t="str">
        <f t="shared" si="2"/>
        <v>не работает</v>
      </c>
    </row>
    <row r="137" spans="1:10" x14ac:dyDescent="0.2">
      <c r="A137" s="18" t="str">
        <f t="array" ref="A137">IFERROR(IF(ROW()-MATCH(A136,A$1:A136,)&lt;COUNT(INDEX('Ответы до 20.03.2020'!B:I,MATCH(A136,'Ответы до 20.03.2020'!A:A,),))/2,A136,INDEX('Ответы до 20.03.2020'!A:A,MATCH(A136,'Ответы до 20.03.2020'!A:A,)+1)),"-")</f>
        <v>-</v>
      </c>
      <c r="B137" s="13" t="str">
        <f t="array" ref="B137">IFERROR(INDEX('Ответы до 20.03.2020'!B:I,MATCH(A137,'Ответы до 20.03.2020'!A:A,),SMALL(IF(INDEX('Ответы до 20.03.2020'!B:I,MATCH(A137,'Ответы до 20.03.2020'!A:A,),)&lt;&gt;"",COLUMN('Ответы до 20.03.2020'!B:I)-1),(ROW()-MATCH(A137,A$1:A137,))*2+1)),"-")</f>
        <v>-</v>
      </c>
      <c r="C137" s="13" t="str">
        <f t="array" ref="C137">IFERROR(INDEX('Ответы до 20.03.2020'!B:I,MATCH(A137,'Ответы до 20.03.2020'!A:A,),SMALL(IF(INDEX('Ответы до 20.03.2020'!B:I,MATCH(A137,'Ответы до 20.03.2020'!A:A,),)&lt;&gt;"",COLUMN('Ответы до 20.03.2020'!B:I)-1),(ROW()-MATCH(A137,A$1:A137,))*2+2)),"-")</f>
        <v>-</v>
      </c>
      <c r="D137" s="16"/>
      <c r="E137" s="16">
        <v>136</v>
      </c>
      <c r="F137" s="16">
        <v>4</v>
      </c>
      <c r="G137" s="13" t="str">
        <f t="shared" si="0"/>
        <v>+</v>
      </c>
      <c r="H137" s="13">
        <f t="shared" si="1"/>
        <v>1</v>
      </c>
      <c r="I137" s="1">
        <f t="array" ref="I137">IFERROR(INDEX($C$2:$C$500,SMALL(IF($B$2:$B$500=$E137,ROW($C$2:$C$500)-ROW($G$1)),H137)),"")</f>
        <v>10.5457</v>
      </c>
      <c r="J137" s="1" t="str">
        <f t="shared" si="2"/>
        <v>-</v>
      </c>
    </row>
    <row r="138" spans="1:10" x14ac:dyDescent="0.2">
      <c r="A138" s="18" t="str">
        <f t="array" ref="A138">IFERROR(IF(ROW()-MATCH(A137,A$1:A137,)&lt;COUNT(INDEX('Ответы до 20.03.2020'!B:I,MATCH(A137,'Ответы до 20.03.2020'!A:A,),))/2,A137,INDEX('Ответы до 20.03.2020'!A:A,MATCH(A137,'Ответы до 20.03.2020'!A:A,)+1)),"-")</f>
        <v>-</v>
      </c>
      <c r="B138" s="13" t="str">
        <f t="array" ref="B138">IFERROR(INDEX('Ответы до 20.03.2020'!B:I,MATCH(A138,'Ответы до 20.03.2020'!A:A,),SMALL(IF(INDEX('Ответы до 20.03.2020'!B:I,MATCH(A138,'Ответы до 20.03.2020'!A:A,),)&lt;&gt;"",COLUMN('Ответы до 20.03.2020'!B:I)-1),(ROW()-MATCH(A138,A$1:A138,))*2+1)),"-")</f>
        <v>-</v>
      </c>
      <c r="C138" s="13" t="str">
        <f t="array" ref="C138">IFERROR(INDEX('Ответы до 20.03.2020'!B:I,MATCH(A138,'Ответы до 20.03.2020'!A:A,),SMALL(IF(INDEX('Ответы до 20.03.2020'!B:I,MATCH(A138,'Ответы до 20.03.2020'!A:A,),)&lt;&gt;"",COLUMN('Ответы до 20.03.2020'!B:I)-1),(ROW()-MATCH(A138,A$1:A138,))*2+2)),"-")</f>
        <v>-</v>
      </c>
      <c r="D138" s="16"/>
      <c r="E138" s="16">
        <v>137</v>
      </c>
      <c r="F138" s="16">
        <v>4</v>
      </c>
      <c r="G138" s="13" t="str">
        <f t="shared" si="0"/>
        <v>+</v>
      </c>
      <c r="H138" s="13">
        <f t="shared" si="1"/>
        <v>1</v>
      </c>
      <c r="I138" s="1">
        <f t="array" ref="I138">IFERROR(INDEX($C$2:$C$500,SMALL(IF($B$2:$B$500=$E138,ROW($C$2:$C$500)-ROW($G$1)),H138)),"")</f>
        <v>4.5625</v>
      </c>
      <c r="J138" s="1" t="str">
        <f t="shared" si="2"/>
        <v>-</v>
      </c>
    </row>
    <row r="139" spans="1:10" x14ac:dyDescent="0.2">
      <c r="A139" s="18" t="str">
        <f t="array" ref="A139">IFERROR(IF(ROW()-MATCH(A138,A$1:A138,)&lt;COUNT(INDEX('Ответы до 20.03.2020'!B:I,MATCH(A138,'Ответы до 20.03.2020'!A:A,),))/2,A138,INDEX('Ответы до 20.03.2020'!A:A,MATCH(A138,'Ответы до 20.03.2020'!A:A,)+1)),"-")</f>
        <v>-</v>
      </c>
      <c r="B139" s="13" t="str">
        <f t="array" ref="B139">IFERROR(INDEX('Ответы до 20.03.2020'!B:I,MATCH(A139,'Ответы до 20.03.2020'!A:A,),SMALL(IF(INDEX('Ответы до 20.03.2020'!B:I,MATCH(A139,'Ответы до 20.03.2020'!A:A,),)&lt;&gt;"",COLUMN('Ответы до 20.03.2020'!B:I)-1),(ROW()-MATCH(A139,A$1:A139,))*2+1)),"-")</f>
        <v>-</v>
      </c>
      <c r="C139" s="13" t="str">
        <f t="array" ref="C139">IFERROR(INDEX('Ответы до 20.03.2020'!B:I,MATCH(A139,'Ответы до 20.03.2020'!A:A,),SMALL(IF(INDEX('Ответы до 20.03.2020'!B:I,MATCH(A139,'Ответы до 20.03.2020'!A:A,),)&lt;&gt;"",COLUMN('Ответы до 20.03.2020'!B:I)-1),(ROW()-MATCH(A139,A$1:A139,))*2+2)),"-")</f>
        <v>-</v>
      </c>
      <c r="D139" s="16"/>
      <c r="E139" s="16">
        <v>138</v>
      </c>
      <c r="F139" s="16">
        <v>4</v>
      </c>
      <c r="G139" s="13" t="str">
        <f t="shared" si="0"/>
        <v>+</v>
      </c>
      <c r="H139" s="13">
        <f t="shared" si="1"/>
        <v>1</v>
      </c>
      <c r="I139" s="1">
        <f t="array" ref="I139">IFERROR(INDEX($C$2:$C$500,SMALL(IF($B$2:$B$500=$E139,ROW($C$2:$C$500)-ROW($G$1)),H139)),"")</f>
        <v>18.1816</v>
      </c>
      <c r="J139" s="1" t="str">
        <f t="shared" si="2"/>
        <v>-</v>
      </c>
    </row>
    <row r="140" spans="1:10" x14ac:dyDescent="0.2">
      <c r="A140" s="18" t="str">
        <f t="array" ref="A140">IFERROR(IF(ROW()-MATCH(A139,A$1:A139,)&lt;COUNT(INDEX('Ответы до 20.03.2020'!B:I,MATCH(A139,'Ответы до 20.03.2020'!A:A,),))/2,A139,INDEX('Ответы до 20.03.2020'!A:A,MATCH(A139,'Ответы до 20.03.2020'!A:A,)+1)),"-")</f>
        <v>-</v>
      </c>
      <c r="B140" s="13" t="str">
        <f t="array" ref="B140">IFERROR(INDEX('Ответы до 20.03.2020'!B:I,MATCH(A140,'Ответы до 20.03.2020'!A:A,),SMALL(IF(INDEX('Ответы до 20.03.2020'!B:I,MATCH(A140,'Ответы до 20.03.2020'!A:A,),)&lt;&gt;"",COLUMN('Ответы до 20.03.2020'!B:I)-1),(ROW()-MATCH(A140,A$1:A140,))*2+1)),"-")</f>
        <v>-</v>
      </c>
      <c r="C140" s="13" t="str">
        <f t="array" ref="C140">IFERROR(INDEX('Ответы до 20.03.2020'!B:I,MATCH(A140,'Ответы до 20.03.2020'!A:A,),SMALL(IF(INDEX('Ответы до 20.03.2020'!B:I,MATCH(A140,'Ответы до 20.03.2020'!A:A,),)&lt;&gt;"",COLUMN('Ответы до 20.03.2020'!B:I)-1),(ROW()-MATCH(A140,A$1:A140,))*2+2)),"-")</f>
        <v>-</v>
      </c>
      <c r="D140" s="16"/>
      <c r="E140" s="16">
        <v>139</v>
      </c>
      <c r="F140" s="16">
        <v>4</v>
      </c>
      <c r="G140" s="13" t="str">
        <f t="shared" si="0"/>
        <v>+</v>
      </c>
      <c r="H140" s="13">
        <f t="shared" si="1"/>
        <v>1</v>
      </c>
      <c r="I140" s="1">
        <f t="array" ref="I140">IFERROR(INDEX($C$2:$C$500,SMALL(IF($B$2:$B$500=$E140,ROW($C$2:$C$500)-ROW($G$1)),H140)),"")</f>
        <v>33.755200000000002</v>
      </c>
      <c r="J140" s="1" t="str">
        <f t="shared" si="2"/>
        <v>-</v>
      </c>
    </row>
    <row r="141" spans="1:10" x14ac:dyDescent="0.2">
      <c r="A141" s="18" t="str">
        <f t="array" ref="A141">IFERROR(IF(ROW()-MATCH(A140,A$1:A140,)&lt;COUNT(INDEX('Ответы до 20.03.2020'!B:I,MATCH(A140,'Ответы до 20.03.2020'!A:A,),))/2,A140,INDEX('Ответы до 20.03.2020'!A:A,MATCH(A140,'Ответы до 20.03.2020'!A:A,)+1)),"-")</f>
        <v>-</v>
      </c>
      <c r="B141" s="13" t="str">
        <f t="array" ref="B141">IFERROR(INDEX('Ответы до 20.03.2020'!B:I,MATCH(A141,'Ответы до 20.03.2020'!A:A,),SMALL(IF(INDEX('Ответы до 20.03.2020'!B:I,MATCH(A141,'Ответы до 20.03.2020'!A:A,),)&lt;&gt;"",COLUMN('Ответы до 20.03.2020'!B:I)-1),(ROW()-MATCH(A141,A$1:A141,))*2+1)),"-")</f>
        <v>-</v>
      </c>
      <c r="C141" s="13" t="str">
        <f t="array" ref="C141">IFERROR(INDEX('Ответы до 20.03.2020'!B:I,MATCH(A141,'Ответы до 20.03.2020'!A:A,),SMALL(IF(INDEX('Ответы до 20.03.2020'!B:I,MATCH(A141,'Ответы до 20.03.2020'!A:A,),)&lt;&gt;"",COLUMN('Ответы до 20.03.2020'!B:I)-1),(ROW()-MATCH(A141,A$1:A141,))*2+2)),"-")</f>
        <v>-</v>
      </c>
      <c r="D141" s="16"/>
      <c r="E141" s="16">
        <v>140</v>
      </c>
      <c r="F141" s="16">
        <v>4</v>
      </c>
      <c r="G141" s="13" t="str">
        <f t="shared" si="0"/>
        <v>+</v>
      </c>
      <c r="H141" s="13">
        <f t="shared" si="1"/>
        <v>1</v>
      </c>
      <c r="I141" s="1">
        <f t="array" ref="I141">IFERROR(INDEX($C$2:$C$500,SMALL(IF($B$2:$B$500=$E141,ROW($C$2:$C$500)-ROW($G$1)),H141)),"")</f>
        <v>27.093</v>
      </c>
      <c r="J141" s="1" t="str">
        <f t="shared" si="2"/>
        <v>-</v>
      </c>
    </row>
    <row r="142" spans="1:10" x14ac:dyDescent="0.2">
      <c r="A142" s="18" t="str">
        <f t="array" ref="A142">IFERROR(IF(ROW()-MATCH(A141,A$1:A141,)&lt;COUNT(INDEX('Ответы до 20.03.2020'!B:I,MATCH(A141,'Ответы до 20.03.2020'!A:A,),))/2,A141,INDEX('Ответы до 20.03.2020'!A:A,MATCH(A141,'Ответы до 20.03.2020'!A:A,)+1)),"-")</f>
        <v>-</v>
      </c>
      <c r="B142" s="13" t="str">
        <f t="array" ref="B142">IFERROR(INDEX('Ответы до 20.03.2020'!B:I,MATCH(A142,'Ответы до 20.03.2020'!A:A,),SMALL(IF(INDEX('Ответы до 20.03.2020'!B:I,MATCH(A142,'Ответы до 20.03.2020'!A:A,),)&lt;&gt;"",COLUMN('Ответы до 20.03.2020'!B:I)-1),(ROW()-MATCH(A142,A$1:A142,))*2+1)),"-")</f>
        <v>-</v>
      </c>
      <c r="C142" s="13" t="str">
        <f t="array" ref="C142">IFERROR(INDEX('Ответы до 20.03.2020'!B:I,MATCH(A142,'Ответы до 20.03.2020'!A:A,),SMALL(IF(INDEX('Ответы до 20.03.2020'!B:I,MATCH(A142,'Ответы до 20.03.2020'!A:A,),)&lt;&gt;"",COLUMN('Ответы до 20.03.2020'!B:I)-1),(ROW()-MATCH(A142,A$1:A142,))*2+2)),"-")</f>
        <v>-</v>
      </c>
      <c r="D142" s="16"/>
      <c r="E142" s="16">
        <v>141</v>
      </c>
      <c r="F142" s="16">
        <v>4</v>
      </c>
      <c r="G142" s="13" t="str">
        <f t="shared" si="0"/>
        <v>+</v>
      </c>
      <c r="H142" s="13">
        <f t="shared" si="1"/>
        <v>1</v>
      </c>
      <c r="I142" s="1" t="str">
        <f t="array" ref="I142">IFERROR(INDEX($C$2:$C$500,SMALL(IF($B$2:$B$500=$E142,ROW($C$2:$C$500)-ROW($G$1)),H142)),"")</f>
        <v xml:space="preserve">Не,работает </v>
      </c>
      <c r="J142" s="1" t="str">
        <f t="shared" si="2"/>
        <v>не работает</v>
      </c>
    </row>
    <row r="143" spans="1:10" x14ac:dyDescent="0.2">
      <c r="A143" s="18" t="str">
        <f t="array" ref="A143">IFERROR(IF(ROW()-MATCH(A142,A$1:A142,)&lt;COUNT(INDEX('Ответы до 20.03.2020'!B:I,MATCH(A142,'Ответы до 20.03.2020'!A:A,),))/2,A142,INDEX('Ответы до 20.03.2020'!A:A,MATCH(A142,'Ответы до 20.03.2020'!A:A,)+1)),"-")</f>
        <v>-</v>
      </c>
      <c r="B143" s="13" t="str">
        <f t="array" ref="B143">IFERROR(INDEX('Ответы до 20.03.2020'!B:I,MATCH(A143,'Ответы до 20.03.2020'!A:A,),SMALL(IF(INDEX('Ответы до 20.03.2020'!B:I,MATCH(A143,'Ответы до 20.03.2020'!A:A,),)&lt;&gt;"",COLUMN('Ответы до 20.03.2020'!B:I)-1),(ROW()-MATCH(A143,A$1:A143,))*2+1)),"-")</f>
        <v>-</v>
      </c>
      <c r="C143" s="13" t="str">
        <f t="array" ref="C143">IFERROR(INDEX('Ответы до 20.03.2020'!B:I,MATCH(A143,'Ответы до 20.03.2020'!A:A,),SMALL(IF(INDEX('Ответы до 20.03.2020'!B:I,MATCH(A143,'Ответы до 20.03.2020'!A:A,),)&lt;&gt;"",COLUMN('Ответы до 20.03.2020'!B:I)-1),(ROW()-MATCH(A143,A$1:A143,))*2+2)),"-")</f>
        <v>-</v>
      </c>
      <c r="D143" s="16"/>
      <c r="E143" s="16">
        <v>142</v>
      </c>
      <c r="F143" s="16">
        <v>4</v>
      </c>
      <c r="G143" s="13" t="str">
        <f t="shared" si="0"/>
        <v>+</v>
      </c>
      <c r="H143" s="13">
        <f t="shared" si="1"/>
        <v>1</v>
      </c>
      <c r="I143" s="1">
        <f t="array" ref="I143">IFERROR(INDEX($C$2:$C$500,SMALL(IF($B$2:$B$500=$E143,ROW($C$2:$C$500)-ROW($G$1)),H143)),"")</f>
        <v>32.865600000000001</v>
      </c>
      <c r="J143" s="1" t="str">
        <f t="shared" si="2"/>
        <v>-</v>
      </c>
    </row>
    <row r="144" spans="1:10" x14ac:dyDescent="0.2">
      <c r="A144" s="18" t="str">
        <f t="array" ref="A144">IFERROR(IF(ROW()-MATCH(A143,A$1:A143,)&lt;COUNT(INDEX('Ответы до 20.03.2020'!B:I,MATCH(A143,'Ответы до 20.03.2020'!A:A,),))/2,A143,INDEX('Ответы до 20.03.2020'!A:A,MATCH(A143,'Ответы до 20.03.2020'!A:A,)+1)),"-")</f>
        <v>-</v>
      </c>
      <c r="B144" s="13" t="str">
        <f t="array" ref="B144">IFERROR(INDEX('Ответы до 20.03.2020'!B:I,MATCH(A144,'Ответы до 20.03.2020'!A:A,),SMALL(IF(INDEX('Ответы до 20.03.2020'!B:I,MATCH(A144,'Ответы до 20.03.2020'!A:A,),)&lt;&gt;"",COLUMN('Ответы до 20.03.2020'!B:I)-1),(ROW()-MATCH(A144,A$1:A144,))*2+1)),"-")</f>
        <v>-</v>
      </c>
      <c r="C144" s="13" t="str">
        <f t="array" ref="C144">IFERROR(INDEX('Ответы до 20.03.2020'!B:I,MATCH(A144,'Ответы до 20.03.2020'!A:A,),SMALL(IF(INDEX('Ответы до 20.03.2020'!B:I,MATCH(A144,'Ответы до 20.03.2020'!A:A,),)&lt;&gt;"",COLUMN('Ответы до 20.03.2020'!B:I)-1),(ROW()-MATCH(A144,A$1:A144,))*2+2)),"-")</f>
        <v>-</v>
      </c>
      <c r="D144" s="16"/>
      <c r="E144" s="16">
        <v>143</v>
      </c>
      <c r="F144" s="16">
        <v>5</v>
      </c>
      <c r="G144" s="13" t="str">
        <f t="shared" si="0"/>
        <v>-</v>
      </c>
      <c r="H144" s="13">
        <f t="shared" si="1"/>
        <v>0</v>
      </c>
      <c r="I144" s="1" t="str">
        <f t="array" ref="I144">IFERROR(INDEX($C$2:$C$500,SMALL(IF($B$2:$B$500=$E144,ROW($C$2:$C$500)-ROW($G$1)),H144)),"")</f>
        <v/>
      </c>
      <c r="J144" s="1" t="str">
        <f t="shared" si="2"/>
        <v>-</v>
      </c>
    </row>
    <row r="145" spans="1:10" x14ac:dyDescent="0.2">
      <c r="A145" s="18" t="str">
        <f t="array" ref="A145">IFERROR(IF(ROW()-MATCH(A144,A$1:A144,)&lt;COUNT(INDEX('Ответы до 20.03.2020'!B:I,MATCH(A144,'Ответы до 20.03.2020'!A:A,),))/2,A144,INDEX('Ответы до 20.03.2020'!A:A,MATCH(A144,'Ответы до 20.03.2020'!A:A,)+1)),"-")</f>
        <v>-</v>
      </c>
      <c r="B145" s="13" t="str">
        <f t="array" ref="B145">IFERROR(INDEX('Ответы до 20.03.2020'!B:I,MATCH(A145,'Ответы до 20.03.2020'!A:A,),SMALL(IF(INDEX('Ответы до 20.03.2020'!B:I,MATCH(A145,'Ответы до 20.03.2020'!A:A,),)&lt;&gt;"",COLUMN('Ответы до 20.03.2020'!B:I)-1),(ROW()-MATCH(A145,A$1:A145,))*2+1)),"-")</f>
        <v>-</v>
      </c>
      <c r="C145" s="13" t="str">
        <f t="array" ref="C145">IFERROR(INDEX('Ответы до 20.03.2020'!B:I,MATCH(A145,'Ответы до 20.03.2020'!A:A,),SMALL(IF(INDEX('Ответы до 20.03.2020'!B:I,MATCH(A145,'Ответы до 20.03.2020'!A:A,),)&lt;&gt;"",COLUMN('Ответы до 20.03.2020'!B:I)-1),(ROW()-MATCH(A145,A$1:A145,))*2+2)),"-")</f>
        <v>-</v>
      </c>
      <c r="D145" s="16"/>
      <c r="E145" s="16">
        <v>144</v>
      </c>
      <c r="F145" s="16">
        <v>5</v>
      </c>
      <c r="G145" s="13" t="str">
        <f t="shared" si="0"/>
        <v>-</v>
      </c>
      <c r="H145" s="13">
        <f t="shared" si="1"/>
        <v>0</v>
      </c>
      <c r="I145" s="1" t="str">
        <f t="array" ref="I145">IFERROR(INDEX($C$2:$C$500,SMALL(IF($B$2:$B$500=$E145,ROW($C$2:$C$500)-ROW($G$1)),H145)),"")</f>
        <v/>
      </c>
      <c r="J145" s="1" t="str">
        <f t="shared" si="2"/>
        <v>-</v>
      </c>
    </row>
    <row r="146" spans="1:10" x14ac:dyDescent="0.2">
      <c r="A146" s="18" t="str">
        <f t="array" ref="A146">IFERROR(IF(ROW()-MATCH(A145,A$1:A145,)&lt;COUNT(INDEX('Ответы до 20.03.2020'!B:I,MATCH(A145,'Ответы до 20.03.2020'!A:A,),))/2,A145,INDEX('Ответы до 20.03.2020'!A:A,MATCH(A145,'Ответы до 20.03.2020'!A:A,)+1)),"-")</f>
        <v>-</v>
      </c>
      <c r="B146" s="13" t="str">
        <f t="array" ref="B146">IFERROR(INDEX('Ответы до 20.03.2020'!B:I,MATCH(A146,'Ответы до 20.03.2020'!A:A,),SMALL(IF(INDEX('Ответы до 20.03.2020'!B:I,MATCH(A146,'Ответы до 20.03.2020'!A:A,),)&lt;&gt;"",COLUMN('Ответы до 20.03.2020'!B:I)-1),(ROW()-MATCH(A146,A$1:A146,))*2+1)),"-")</f>
        <v>-</v>
      </c>
      <c r="C146" s="13" t="str">
        <f t="array" ref="C146">IFERROR(INDEX('Ответы до 20.03.2020'!B:I,MATCH(A146,'Ответы до 20.03.2020'!A:A,),SMALL(IF(INDEX('Ответы до 20.03.2020'!B:I,MATCH(A146,'Ответы до 20.03.2020'!A:A,),)&lt;&gt;"",COLUMN('Ответы до 20.03.2020'!B:I)-1),(ROW()-MATCH(A146,A$1:A146,))*2+2)),"-")</f>
        <v>-</v>
      </c>
      <c r="D146" s="16"/>
      <c r="E146" s="16">
        <v>145</v>
      </c>
      <c r="F146" s="16">
        <v>5</v>
      </c>
      <c r="G146" s="13" t="str">
        <f t="shared" si="0"/>
        <v>-</v>
      </c>
      <c r="H146" s="13">
        <f t="shared" si="1"/>
        <v>0</v>
      </c>
      <c r="I146" s="1" t="str">
        <f t="array" ref="I146">IFERROR(INDEX($C$2:$C$500,SMALL(IF($B$2:$B$500=$E146,ROW($C$2:$C$500)-ROW($G$1)),H146)),"")</f>
        <v/>
      </c>
      <c r="J146" s="1" t="str">
        <f t="shared" si="2"/>
        <v>-</v>
      </c>
    </row>
    <row r="147" spans="1:10" x14ac:dyDescent="0.2">
      <c r="A147" s="18" t="str">
        <f t="array" ref="A147">IFERROR(IF(ROW()-MATCH(A146,A$1:A146,)&lt;COUNT(INDEX('Ответы до 20.03.2020'!B:I,MATCH(A146,'Ответы до 20.03.2020'!A:A,),))/2,A146,INDEX('Ответы до 20.03.2020'!A:A,MATCH(A146,'Ответы до 20.03.2020'!A:A,)+1)),"-")</f>
        <v>-</v>
      </c>
      <c r="B147" s="13" t="str">
        <f t="array" ref="B147">IFERROR(INDEX('Ответы до 20.03.2020'!B:I,MATCH(A147,'Ответы до 20.03.2020'!A:A,),SMALL(IF(INDEX('Ответы до 20.03.2020'!B:I,MATCH(A147,'Ответы до 20.03.2020'!A:A,),)&lt;&gt;"",COLUMN('Ответы до 20.03.2020'!B:I)-1),(ROW()-MATCH(A147,A$1:A147,))*2+1)),"-")</f>
        <v>-</v>
      </c>
      <c r="C147" s="13" t="str">
        <f t="array" ref="C147">IFERROR(INDEX('Ответы до 20.03.2020'!B:I,MATCH(A147,'Ответы до 20.03.2020'!A:A,),SMALL(IF(INDEX('Ответы до 20.03.2020'!B:I,MATCH(A147,'Ответы до 20.03.2020'!A:A,),)&lt;&gt;"",COLUMN('Ответы до 20.03.2020'!B:I)-1),(ROW()-MATCH(A147,A$1:A147,))*2+2)),"-")</f>
        <v>-</v>
      </c>
      <c r="D147" s="16"/>
      <c r="E147" s="16">
        <v>146</v>
      </c>
      <c r="F147" s="16">
        <v>5</v>
      </c>
      <c r="G147" s="13" t="str">
        <f t="shared" si="0"/>
        <v>-</v>
      </c>
      <c r="H147" s="13">
        <f t="shared" si="1"/>
        <v>0</v>
      </c>
      <c r="I147" s="1" t="str">
        <f t="array" ref="I147">IFERROR(INDEX($C$2:$C$500,SMALL(IF($B$2:$B$500=$E147,ROW($C$2:$C$500)-ROW($G$1)),H147)),"")</f>
        <v/>
      </c>
      <c r="J147" s="1" t="str">
        <f t="shared" si="2"/>
        <v>-</v>
      </c>
    </row>
    <row r="148" spans="1:10" x14ac:dyDescent="0.2">
      <c r="A148" s="18" t="str">
        <f t="array" ref="A148">IFERROR(IF(ROW()-MATCH(A147,A$1:A147,)&lt;COUNT(INDEX('Ответы до 20.03.2020'!B:I,MATCH(A147,'Ответы до 20.03.2020'!A:A,),))/2,A147,INDEX('Ответы до 20.03.2020'!A:A,MATCH(A147,'Ответы до 20.03.2020'!A:A,)+1)),"-")</f>
        <v>-</v>
      </c>
      <c r="B148" s="13" t="str">
        <f t="array" ref="B148">IFERROR(INDEX('Ответы до 20.03.2020'!B:I,MATCH(A148,'Ответы до 20.03.2020'!A:A,),SMALL(IF(INDEX('Ответы до 20.03.2020'!B:I,MATCH(A148,'Ответы до 20.03.2020'!A:A,),)&lt;&gt;"",COLUMN('Ответы до 20.03.2020'!B:I)-1),(ROW()-MATCH(A148,A$1:A148,))*2+1)),"-")</f>
        <v>-</v>
      </c>
      <c r="C148" s="13" t="str">
        <f t="array" ref="C148">IFERROR(INDEX('Ответы до 20.03.2020'!B:I,MATCH(A148,'Ответы до 20.03.2020'!A:A,),SMALL(IF(INDEX('Ответы до 20.03.2020'!B:I,MATCH(A148,'Ответы до 20.03.2020'!A:A,),)&lt;&gt;"",COLUMN('Ответы до 20.03.2020'!B:I)-1),(ROW()-MATCH(A148,A$1:A148,))*2+2)),"-")</f>
        <v>-</v>
      </c>
      <c r="D148" s="16"/>
      <c r="E148" s="16">
        <v>147</v>
      </c>
      <c r="F148" s="16">
        <v>5</v>
      </c>
      <c r="G148" s="13" t="str">
        <f t="shared" si="0"/>
        <v>+</v>
      </c>
      <c r="H148" s="13">
        <f t="shared" si="1"/>
        <v>1</v>
      </c>
      <c r="I148" s="1" t="str">
        <f t="array" ref="I148">IFERROR(INDEX($C$2:$C$500,SMALL(IF($B$2:$B$500=$E148,ROW($C$2:$C$500)-ROW($G$1)),H148)),"")</f>
        <v>8.6245</v>
      </c>
      <c r="J148" s="1" t="str">
        <f t="shared" si="2"/>
        <v>-</v>
      </c>
    </row>
    <row r="149" spans="1:10" x14ac:dyDescent="0.2">
      <c r="A149" s="18" t="str">
        <f t="array" ref="A149">IFERROR(IF(ROW()-MATCH(A148,A$1:A148,)&lt;COUNT(INDEX('Ответы до 20.03.2020'!B:I,MATCH(A148,'Ответы до 20.03.2020'!A:A,),))/2,A148,INDEX('Ответы до 20.03.2020'!A:A,MATCH(A148,'Ответы до 20.03.2020'!A:A,)+1)),"-")</f>
        <v>-</v>
      </c>
      <c r="B149" s="13" t="str">
        <f t="array" ref="B149">IFERROR(INDEX('Ответы до 20.03.2020'!B:I,MATCH(A149,'Ответы до 20.03.2020'!A:A,),SMALL(IF(INDEX('Ответы до 20.03.2020'!B:I,MATCH(A149,'Ответы до 20.03.2020'!A:A,),)&lt;&gt;"",COLUMN('Ответы до 20.03.2020'!B:I)-1),(ROW()-MATCH(A149,A$1:A149,))*2+1)),"-")</f>
        <v>-</v>
      </c>
      <c r="C149" s="13" t="str">
        <f t="array" ref="C149">IFERROR(INDEX('Ответы до 20.03.2020'!B:I,MATCH(A149,'Ответы до 20.03.2020'!A:A,),SMALL(IF(INDEX('Ответы до 20.03.2020'!B:I,MATCH(A149,'Ответы до 20.03.2020'!A:A,),)&lt;&gt;"",COLUMN('Ответы до 20.03.2020'!B:I)-1),(ROW()-MATCH(A149,A$1:A149,))*2+2)),"-")</f>
        <v>-</v>
      </c>
      <c r="D149" s="16"/>
      <c r="E149" s="16">
        <v>148</v>
      </c>
      <c r="F149" s="16">
        <v>5</v>
      </c>
      <c r="G149" s="13" t="str">
        <f t="shared" si="0"/>
        <v>+</v>
      </c>
      <c r="H149" s="13">
        <f t="shared" si="1"/>
        <v>1</v>
      </c>
      <c r="I149" s="1" t="str">
        <f t="array" ref="I149">IFERROR(INDEX($C$2:$C$500,SMALL(IF($B$2:$B$500=$E149,ROW($C$2:$C$500)-ROW($G$1)),H149)),"")</f>
        <v>12.3205</v>
      </c>
      <c r="J149" s="1" t="str">
        <f t="shared" si="2"/>
        <v>-</v>
      </c>
    </row>
    <row r="150" spans="1:10" x14ac:dyDescent="0.2">
      <c r="A150" s="18" t="str">
        <f t="array" ref="A150">IFERROR(IF(ROW()-MATCH(A149,A$1:A149,)&lt;COUNT(INDEX('Ответы до 20.03.2020'!B:I,MATCH(A149,'Ответы до 20.03.2020'!A:A,),))/2,A149,INDEX('Ответы до 20.03.2020'!A:A,MATCH(A149,'Ответы до 20.03.2020'!A:A,)+1)),"-")</f>
        <v>-</v>
      </c>
      <c r="B150" s="13" t="str">
        <f t="array" ref="B150">IFERROR(INDEX('Ответы до 20.03.2020'!B:I,MATCH(A150,'Ответы до 20.03.2020'!A:A,),SMALL(IF(INDEX('Ответы до 20.03.2020'!B:I,MATCH(A150,'Ответы до 20.03.2020'!A:A,),)&lt;&gt;"",COLUMN('Ответы до 20.03.2020'!B:I)-1),(ROW()-MATCH(A150,A$1:A150,))*2+1)),"-")</f>
        <v>-</v>
      </c>
      <c r="C150" s="13" t="str">
        <f t="array" ref="C150">IFERROR(INDEX('Ответы до 20.03.2020'!B:I,MATCH(A150,'Ответы до 20.03.2020'!A:A,),SMALL(IF(INDEX('Ответы до 20.03.2020'!B:I,MATCH(A150,'Ответы до 20.03.2020'!A:A,),)&lt;&gt;"",COLUMN('Ответы до 20.03.2020'!B:I)-1),(ROW()-MATCH(A150,A$1:A150,))*2+2)),"-")</f>
        <v>-</v>
      </c>
      <c r="D150" s="16"/>
      <c r="E150" s="16">
        <v>149</v>
      </c>
      <c r="F150" s="16">
        <v>5</v>
      </c>
      <c r="G150" s="13" t="str">
        <f t="shared" si="0"/>
        <v>+</v>
      </c>
      <c r="H150" s="13">
        <f t="shared" si="1"/>
        <v>1</v>
      </c>
      <c r="I150" s="1" t="str">
        <f t="array" ref="I150">IFERROR(INDEX($C$2:$C$500,SMALL(IF($B$2:$B$500=$E150,ROW($C$2:$C$500)-ROW($G$1)),H150)),"")</f>
        <v>16.7812</v>
      </c>
      <c r="J150" s="1" t="str">
        <f t="shared" si="2"/>
        <v>-</v>
      </c>
    </row>
    <row r="151" spans="1:10" x14ac:dyDescent="0.2">
      <c r="A151" s="18" t="str">
        <f t="array" ref="A151">IFERROR(IF(ROW()-MATCH(A150,A$1:A150,)&lt;COUNT(INDEX('Ответы до 20.03.2020'!B:I,MATCH(A150,'Ответы до 20.03.2020'!A:A,),))/2,A150,INDEX('Ответы до 20.03.2020'!A:A,MATCH(A150,'Ответы до 20.03.2020'!A:A,)+1)),"-")</f>
        <v>-</v>
      </c>
      <c r="B151" s="13" t="str">
        <f t="array" ref="B151">IFERROR(INDEX('Ответы до 20.03.2020'!B:I,MATCH(A151,'Ответы до 20.03.2020'!A:A,),SMALL(IF(INDEX('Ответы до 20.03.2020'!B:I,MATCH(A151,'Ответы до 20.03.2020'!A:A,),)&lt;&gt;"",COLUMN('Ответы до 20.03.2020'!B:I)-1),(ROW()-MATCH(A151,A$1:A151,))*2+1)),"-")</f>
        <v>-</v>
      </c>
      <c r="C151" s="13" t="str">
        <f t="array" ref="C151">IFERROR(INDEX('Ответы до 20.03.2020'!B:I,MATCH(A151,'Ответы до 20.03.2020'!A:A,),SMALL(IF(INDEX('Ответы до 20.03.2020'!B:I,MATCH(A151,'Ответы до 20.03.2020'!A:A,),)&lt;&gt;"",COLUMN('Ответы до 20.03.2020'!B:I)-1),(ROW()-MATCH(A151,A$1:A151,))*2+2)),"-")</f>
        <v>-</v>
      </c>
      <c r="D151" s="16"/>
      <c r="E151" s="16">
        <v>150</v>
      </c>
      <c r="F151" s="16">
        <v>5</v>
      </c>
      <c r="G151" s="13" t="str">
        <f t="shared" si="0"/>
        <v>+</v>
      </c>
      <c r="H151" s="13">
        <f t="shared" si="1"/>
        <v>1</v>
      </c>
      <c r="I151" s="1" t="str">
        <f t="array" ref="I151">IFERROR(INDEX($C$2:$C$500,SMALL(IF($B$2:$B$500=$E151,ROW($C$2:$C$500)-ROW($G$1)),H151)),"")</f>
        <v>12.0885</v>
      </c>
      <c r="J151" s="1" t="str">
        <f t="shared" si="2"/>
        <v>-</v>
      </c>
    </row>
    <row r="152" spans="1:10" x14ac:dyDescent="0.2">
      <c r="A152" s="18" t="str">
        <f t="array" ref="A152">IFERROR(IF(ROW()-MATCH(A151,A$1:A151,)&lt;COUNT(INDEX('Ответы до 20.03.2020'!B:I,MATCH(A151,'Ответы до 20.03.2020'!A:A,),))/2,A151,INDEX('Ответы до 20.03.2020'!A:A,MATCH(A151,'Ответы до 20.03.2020'!A:A,)+1)),"-")</f>
        <v>-</v>
      </c>
      <c r="B152" s="13" t="str">
        <f t="array" ref="B152">IFERROR(INDEX('Ответы до 20.03.2020'!B:I,MATCH(A152,'Ответы до 20.03.2020'!A:A,),SMALL(IF(INDEX('Ответы до 20.03.2020'!B:I,MATCH(A152,'Ответы до 20.03.2020'!A:A,),)&lt;&gt;"",COLUMN('Ответы до 20.03.2020'!B:I)-1),(ROW()-MATCH(A152,A$1:A152,))*2+1)),"-")</f>
        <v>-</v>
      </c>
      <c r="C152" s="13" t="str">
        <f t="array" ref="C152">IFERROR(INDEX('Ответы до 20.03.2020'!B:I,MATCH(A152,'Ответы до 20.03.2020'!A:A,),SMALL(IF(INDEX('Ответы до 20.03.2020'!B:I,MATCH(A152,'Ответы до 20.03.2020'!A:A,),)&lt;&gt;"",COLUMN('Ответы до 20.03.2020'!B:I)-1),(ROW()-MATCH(A152,A$1:A152,))*2+2)),"-")</f>
        <v>-</v>
      </c>
      <c r="D152" s="16"/>
      <c r="E152" s="16">
        <v>151</v>
      </c>
      <c r="F152" s="16">
        <v>5</v>
      </c>
      <c r="G152" s="13" t="str">
        <f t="shared" si="0"/>
        <v>+</v>
      </c>
      <c r="H152" s="13">
        <f t="shared" si="1"/>
        <v>1</v>
      </c>
      <c r="I152" s="1">
        <f t="array" ref="I152">IFERROR(INDEX($C$2:$C$500,SMALL(IF($B$2:$B$500=$E152,ROW($C$2:$C$500)-ROW($G$1)),H152)),"")</f>
        <v>11.2104</v>
      </c>
      <c r="J152" s="1" t="str">
        <f t="shared" si="2"/>
        <v>-</v>
      </c>
    </row>
    <row r="153" spans="1:10" x14ac:dyDescent="0.2">
      <c r="A153" s="18" t="str">
        <f t="array" ref="A153">IFERROR(IF(ROW()-MATCH(A152,A$1:A152,)&lt;COUNT(INDEX('Ответы до 20.03.2020'!B:I,MATCH(A152,'Ответы до 20.03.2020'!A:A,),))/2,A152,INDEX('Ответы до 20.03.2020'!A:A,MATCH(A152,'Ответы до 20.03.2020'!A:A,)+1)),"-")</f>
        <v>-</v>
      </c>
      <c r="B153" s="13" t="str">
        <f t="array" ref="B153">IFERROR(INDEX('Ответы до 20.03.2020'!B:I,MATCH(A153,'Ответы до 20.03.2020'!A:A,),SMALL(IF(INDEX('Ответы до 20.03.2020'!B:I,MATCH(A153,'Ответы до 20.03.2020'!A:A,),)&lt;&gt;"",COLUMN('Ответы до 20.03.2020'!B:I)-1),(ROW()-MATCH(A153,A$1:A153,))*2+1)),"-")</f>
        <v>-</v>
      </c>
      <c r="C153" s="13" t="str">
        <f t="array" ref="C153">IFERROR(INDEX('Ответы до 20.03.2020'!B:I,MATCH(A153,'Ответы до 20.03.2020'!A:A,),SMALL(IF(INDEX('Ответы до 20.03.2020'!B:I,MATCH(A153,'Ответы до 20.03.2020'!A:A,),)&lt;&gt;"",COLUMN('Ответы до 20.03.2020'!B:I)-1),(ROW()-MATCH(A153,A$1:A153,))*2+2)),"-")</f>
        <v>-</v>
      </c>
      <c r="D153" s="16"/>
      <c r="E153" s="16">
        <v>152</v>
      </c>
      <c r="F153" s="16">
        <v>5</v>
      </c>
      <c r="G153" s="13" t="str">
        <f t="shared" si="0"/>
        <v>+</v>
      </c>
      <c r="H153" s="13">
        <f t="shared" si="1"/>
        <v>1</v>
      </c>
      <c r="I153" s="1">
        <f t="array" ref="I153">IFERROR(INDEX($C$2:$C$500,SMALL(IF($B$2:$B$500=$E153,ROW($C$2:$C$500)-ROW($G$1)),H153)),"")</f>
        <v>10.068300000000001</v>
      </c>
      <c r="J153" s="1" t="str">
        <f t="shared" si="2"/>
        <v>-</v>
      </c>
    </row>
    <row r="154" spans="1:10" x14ac:dyDescent="0.2">
      <c r="A154" s="18" t="str">
        <f t="array" ref="A154">IFERROR(IF(ROW()-MATCH(A153,A$1:A153,)&lt;COUNT(INDEX('Ответы до 20.03.2020'!B:I,MATCH(A153,'Ответы до 20.03.2020'!A:A,),))/2,A153,INDEX('Ответы до 20.03.2020'!A:A,MATCH(A153,'Ответы до 20.03.2020'!A:A,)+1)),"-")</f>
        <v>-</v>
      </c>
      <c r="B154" s="13" t="str">
        <f t="array" ref="B154">IFERROR(INDEX('Ответы до 20.03.2020'!B:I,MATCH(A154,'Ответы до 20.03.2020'!A:A,),SMALL(IF(INDEX('Ответы до 20.03.2020'!B:I,MATCH(A154,'Ответы до 20.03.2020'!A:A,),)&lt;&gt;"",COLUMN('Ответы до 20.03.2020'!B:I)-1),(ROW()-MATCH(A154,A$1:A154,))*2+1)),"-")</f>
        <v>-</v>
      </c>
      <c r="C154" s="13" t="str">
        <f t="array" ref="C154">IFERROR(INDEX('Ответы до 20.03.2020'!B:I,MATCH(A154,'Ответы до 20.03.2020'!A:A,),SMALL(IF(INDEX('Ответы до 20.03.2020'!B:I,MATCH(A154,'Ответы до 20.03.2020'!A:A,),)&lt;&gt;"",COLUMN('Ответы до 20.03.2020'!B:I)-1),(ROW()-MATCH(A154,A$1:A154,))*2+2)),"-")</f>
        <v>-</v>
      </c>
      <c r="D154" s="16"/>
      <c r="E154" s="16">
        <v>153</v>
      </c>
      <c r="F154" s="16">
        <v>5</v>
      </c>
      <c r="G154" s="13" t="str">
        <f t="shared" si="0"/>
        <v>+</v>
      </c>
      <c r="H154" s="13">
        <f t="shared" si="1"/>
        <v>1</v>
      </c>
      <c r="I154" s="1">
        <f t="array" ref="I154">IFERROR(INDEX($C$2:$C$500,SMALL(IF($B$2:$B$500=$E154,ROW($C$2:$C$500)-ROW($G$1)),H154)),"")</f>
        <v>17.410399999999999</v>
      </c>
      <c r="J154" s="1" t="str">
        <f t="shared" si="2"/>
        <v>-</v>
      </c>
    </row>
    <row r="155" spans="1:10" x14ac:dyDescent="0.2">
      <c r="A155" s="18" t="str">
        <f t="array" ref="A155">IFERROR(IF(ROW()-MATCH(A154,A$1:A154,)&lt;COUNT(INDEX('Ответы до 20.03.2020'!B:I,MATCH(A154,'Ответы до 20.03.2020'!A:A,),))/2,A154,INDEX('Ответы до 20.03.2020'!A:A,MATCH(A154,'Ответы до 20.03.2020'!A:A,)+1)),"-")</f>
        <v>-</v>
      </c>
      <c r="B155" s="13" t="str">
        <f t="array" ref="B155">IFERROR(INDEX('Ответы до 20.03.2020'!B:I,MATCH(A155,'Ответы до 20.03.2020'!A:A,),SMALL(IF(INDEX('Ответы до 20.03.2020'!B:I,MATCH(A155,'Ответы до 20.03.2020'!A:A,),)&lt;&gt;"",COLUMN('Ответы до 20.03.2020'!B:I)-1),(ROW()-MATCH(A155,A$1:A155,))*2+1)),"-")</f>
        <v>-</v>
      </c>
      <c r="C155" s="13" t="str">
        <f t="array" ref="C155">IFERROR(INDEX('Ответы до 20.03.2020'!B:I,MATCH(A155,'Ответы до 20.03.2020'!A:A,),SMALL(IF(INDEX('Ответы до 20.03.2020'!B:I,MATCH(A155,'Ответы до 20.03.2020'!A:A,),)&lt;&gt;"",COLUMN('Ответы до 20.03.2020'!B:I)-1),(ROW()-MATCH(A155,A$1:A155,))*2+2)),"-")</f>
        <v>-</v>
      </c>
      <c r="D155" s="16"/>
      <c r="E155" s="16">
        <v>154</v>
      </c>
      <c r="F155" s="16">
        <v>5</v>
      </c>
      <c r="G155" s="13" t="str">
        <f t="shared" si="0"/>
        <v>+</v>
      </c>
      <c r="H155" s="13">
        <f t="shared" si="1"/>
        <v>1</v>
      </c>
      <c r="I155" s="1">
        <f t="array" ref="I155">IFERROR(INDEX($C$2:$C$500,SMALL(IF($B$2:$B$500=$E155,ROW($C$2:$C$500)-ROW($G$1)),H155)),"")</f>
        <v>22.7423</v>
      </c>
      <c r="J155" s="1" t="str">
        <f t="shared" si="2"/>
        <v>-</v>
      </c>
    </row>
    <row r="156" spans="1:10" x14ac:dyDescent="0.2">
      <c r="A156" s="18" t="str">
        <f t="array" ref="A156">IFERROR(IF(ROW()-MATCH(A155,A$1:A155,)&lt;COUNT(INDEX('Ответы до 20.03.2020'!B:I,MATCH(A155,'Ответы до 20.03.2020'!A:A,),))/2,A155,INDEX('Ответы до 20.03.2020'!A:A,MATCH(A155,'Ответы до 20.03.2020'!A:A,)+1)),"-")</f>
        <v>-</v>
      </c>
      <c r="B156" s="13" t="str">
        <f t="array" ref="B156">IFERROR(INDEX('Ответы до 20.03.2020'!B:I,MATCH(A156,'Ответы до 20.03.2020'!A:A,),SMALL(IF(INDEX('Ответы до 20.03.2020'!B:I,MATCH(A156,'Ответы до 20.03.2020'!A:A,),)&lt;&gt;"",COLUMN('Ответы до 20.03.2020'!B:I)-1),(ROW()-MATCH(A156,A$1:A156,))*2+1)),"-")</f>
        <v>-</v>
      </c>
      <c r="C156" s="13" t="str">
        <f t="array" ref="C156">IFERROR(INDEX('Ответы до 20.03.2020'!B:I,MATCH(A156,'Ответы до 20.03.2020'!A:A,),SMALL(IF(INDEX('Ответы до 20.03.2020'!B:I,MATCH(A156,'Ответы до 20.03.2020'!A:A,),)&lt;&gt;"",COLUMN('Ответы до 20.03.2020'!B:I)-1),(ROW()-MATCH(A156,A$1:A156,))*2+2)),"-")</f>
        <v>-</v>
      </c>
      <c r="D156" s="16"/>
      <c r="E156" s="16">
        <v>155</v>
      </c>
      <c r="F156" s="16">
        <v>5</v>
      </c>
      <c r="G156" s="13" t="str">
        <f t="shared" si="0"/>
        <v>+</v>
      </c>
      <c r="H156" s="13">
        <f t="shared" si="1"/>
        <v>1</v>
      </c>
      <c r="I156" s="1" t="str">
        <f t="array" ref="I156">IFERROR(INDEX($C$2:$C$500,SMALL(IF($B$2:$B$500=$E156,ROW($C$2:$C$500)-ROW($G$1)),H156)),"")</f>
        <v>12.5970</v>
      </c>
      <c r="J156" s="1" t="str">
        <f t="shared" si="2"/>
        <v>-</v>
      </c>
    </row>
    <row r="157" spans="1:10" x14ac:dyDescent="0.2">
      <c r="A157" s="18" t="str">
        <f t="array" ref="A157">IFERROR(IF(ROW()-MATCH(A156,A$1:A156,)&lt;COUNT(INDEX('Ответы до 20.03.2020'!B:I,MATCH(A156,'Ответы до 20.03.2020'!A:A,),))/2,A156,INDEX('Ответы до 20.03.2020'!A:A,MATCH(A156,'Ответы до 20.03.2020'!A:A,)+1)),"-")</f>
        <v>-</v>
      </c>
      <c r="B157" s="13" t="str">
        <f t="array" ref="B157">IFERROR(INDEX('Ответы до 20.03.2020'!B:I,MATCH(A157,'Ответы до 20.03.2020'!A:A,),SMALL(IF(INDEX('Ответы до 20.03.2020'!B:I,MATCH(A157,'Ответы до 20.03.2020'!A:A,),)&lt;&gt;"",COLUMN('Ответы до 20.03.2020'!B:I)-1),(ROW()-MATCH(A157,A$1:A157,))*2+1)),"-")</f>
        <v>-</v>
      </c>
      <c r="C157" s="13" t="str">
        <f t="array" ref="C157">IFERROR(INDEX('Ответы до 20.03.2020'!B:I,MATCH(A157,'Ответы до 20.03.2020'!A:A,),SMALL(IF(INDEX('Ответы до 20.03.2020'!B:I,MATCH(A157,'Ответы до 20.03.2020'!A:A,),)&lt;&gt;"",COLUMN('Ответы до 20.03.2020'!B:I)-1),(ROW()-MATCH(A157,A$1:A157,))*2+2)),"-")</f>
        <v>-</v>
      </c>
      <c r="D157" s="16"/>
      <c r="E157" s="16">
        <v>156</v>
      </c>
      <c r="F157" s="16">
        <v>5</v>
      </c>
      <c r="G157" s="13" t="str">
        <f t="shared" si="0"/>
        <v>+</v>
      </c>
      <c r="H157" s="13">
        <f t="shared" si="1"/>
        <v>1</v>
      </c>
      <c r="I157" s="1" t="str">
        <f t="array" ref="I157">IFERROR(INDEX($C$2:$C$500,SMALL(IF($B$2:$B$500=$E157,ROW($C$2:$C$500)-ROW($G$1)),H157)),"")</f>
        <v>11.5717</v>
      </c>
      <c r="J157" s="1" t="str">
        <f t="shared" si="2"/>
        <v>-</v>
      </c>
    </row>
    <row r="158" spans="1:10" x14ac:dyDescent="0.2">
      <c r="A158" s="18" t="str">
        <f t="array" ref="A158">IFERROR(IF(ROW()-MATCH(A157,A$1:A157,)&lt;COUNT(INDEX('Ответы до 20.03.2020'!B:I,MATCH(A157,'Ответы до 20.03.2020'!A:A,),))/2,A157,INDEX('Ответы до 20.03.2020'!A:A,MATCH(A157,'Ответы до 20.03.2020'!A:A,)+1)),"-")</f>
        <v>-</v>
      </c>
      <c r="B158" s="13" t="str">
        <f t="array" ref="B158">IFERROR(INDEX('Ответы до 20.03.2020'!B:I,MATCH(A158,'Ответы до 20.03.2020'!A:A,),SMALL(IF(INDEX('Ответы до 20.03.2020'!B:I,MATCH(A158,'Ответы до 20.03.2020'!A:A,),)&lt;&gt;"",COLUMN('Ответы до 20.03.2020'!B:I)-1),(ROW()-MATCH(A158,A$1:A158,))*2+1)),"-")</f>
        <v>-</v>
      </c>
      <c r="C158" s="13" t="str">
        <f t="array" ref="C158">IFERROR(INDEX('Ответы до 20.03.2020'!B:I,MATCH(A158,'Ответы до 20.03.2020'!A:A,),SMALL(IF(INDEX('Ответы до 20.03.2020'!B:I,MATCH(A158,'Ответы до 20.03.2020'!A:A,),)&lt;&gt;"",COLUMN('Ответы до 20.03.2020'!B:I)-1),(ROW()-MATCH(A158,A$1:A158,))*2+2)),"-")</f>
        <v>-</v>
      </c>
      <c r="D158" s="16"/>
      <c r="E158" s="16">
        <v>157</v>
      </c>
      <c r="F158" s="16">
        <v>5</v>
      </c>
      <c r="G158" s="13" t="str">
        <f t="shared" si="0"/>
        <v>-</v>
      </c>
      <c r="H158" s="13">
        <f t="shared" si="1"/>
        <v>0</v>
      </c>
      <c r="I158" s="1" t="str">
        <f t="array" ref="I158">IFERROR(INDEX($C$2:$C$500,SMALL(IF($B$2:$B$500=$E158,ROW($C$2:$C$500)-ROW($G$1)),H158)),"")</f>
        <v/>
      </c>
      <c r="J158" s="1" t="str">
        <f t="shared" si="2"/>
        <v>-</v>
      </c>
    </row>
    <row r="159" spans="1:10" x14ac:dyDescent="0.2">
      <c r="A159" s="18" t="str">
        <f t="array" ref="A159">IFERROR(IF(ROW()-MATCH(A158,A$1:A158,)&lt;COUNT(INDEX('Ответы до 20.03.2020'!B:I,MATCH(A158,'Ответы до 20.03.2020'!A:A,),))/2,A158,INDEX('Ответы до 20.03.2020'!A:A,MATCH(A158,'Ответы до 20.03.2020'!A:A,)+1)),"-")</f>
        <v>-</v>
      </c>
      <c r="B159" s="13" t="str">
        <f t="array" ref="B159">IFERROR(INDEX('Ответы до 20.03.2020'!B:I,MATCH(A159,'Ответы до 20.03.2020'!A:A,),SMALL(IF(INDEX('Ответы до 20.03.2020'!B:I,MATCH(A159,'Ответы до 20.03.2020'!A:A,),)&lt;&gt;"",COLUMN('Ответы до 20.03.2020'!B:I)-1),(ROW()-MATCH(A159,A$1:A159,))*2+1)),"-")</f>
        <v>-</v>
      </c>
      <c r="C159" s="13" t="str">
        <f t="array" ref="C159">IFERROR(INDEX('Ответы до 20.03.2020'!B:I,MATCH(A159,'Ответы до 20.03.2020'!A:A,),SMALL(IF(INDEX('Ответы до 20.03.2020'!B:I,MATCH(A159,'Ответы до 20.03.2020'!A:A,),)&lt;&gt;"",COLUMN('Ответы до 20.03.2020'!B:I)-1),(ROW()-MATCH(A159,A$1:A159,))*2+2)),"-")</f>
        <v>-</v>
      </c>
      <c r="D159" s="16"/>
      <c r="E159" s="16">
        <v>158</v>
      </c>
      <c r="F159" s="16">
        <v>5</v>
      </c>
      <c r="G159" s="13" t="str">
        <f t="shared" si="0"/>
        <v>-</v>
      </c>
      <c r="H159" s="13">
        <f t="shared" si="1"/>
        <v>0</v>
      </c>
      <c r="I159" s="1" t="str">
        <f t="array" ref="I159">IFERROR(INDEX($C$2:$C$500,SMALL(IF($B$2:$B$500=$E159,ROW($C$2:$C$500)-ROW($G$1)),H159)),"")</f>
        <v/>
      </c>
      <c r="J159" s="1" t="str">
        <f t="shared" si="2"/>
        <v>-</v>
      </c>
    </row>
    <row r="160" spans="1:10" x14ac:dyDescent="0.2">
      <c r="A160" s="18" t="str">
        <f t="array" ref="A160">IFERROR(IF(ROW()-MATCH(A159,A$1:A159,)&lt;COUNT(INDEX('Ответы до 20.03.2020'!B:I,MATCH(A159,'Ответы до 20.03.2020'!A:A,),))/2,A159,INDEX('Ответы до 20.03.2020'!A:A,MATCH(A159,'Ответы до 20.03.2020'!A:A,)+1)),"-")</f>
        <v>-</v>
      </c>
      <c r="B160" s="13" t="str">
        <f t="array" ref="B160">IFERROR(INDEX('Ответы до 20.03.2020'!B:I,MATCH(A160,'Ответы до 20.03.2020'!A:A,),SMALL(IF(INDEX('Ответы до 20.03.2020'!B:I,MATCH(A160,'Ответы до 20.03.2020'!A:A,),)&lt;&gt;"",COLUMN('Ответы до 20.03.2020'!B:I)-1),(ROW()-MATCH(A160,A$1:A160,))*2+1)),"-")</f>
        <v>-</v>
      </c>
      <c r="C160" s="13" t="str">
        <f t="array" ref="C160">IFERROR(INDEX('Ответы до 20.03.2020'!B:I,MATCH(A160,'Ответы до 20.03.2020'!A:A,),SMALL(IF(INDEX('Ответы до 20.03.2020'!B:I,MATCH(A160,'Ответы до 20.03.2020'!A:A,),)&lt;&gt;"",COLUMN('Ответы до 20.03.2020'!B:I)-1),(ROW()-MATCH(A160,A$1:A160,))*2+2)),"-")</f>
        <v>-</v>
      </c>
      <c r="D160" s="16"/>
      <c r="E160" s="16">
        <v>159</v>
      </c>
      <c r="F160" s="16">
        <v>5</v>
      </c>
      <c r="G160" s="13" t="str">
        <f t="shared" si="0"/>
        <v>+</v>
      </c>
      <c r="H160" s="13">
        <f t="shared" si="1"/>
        <v>1</v>
      </c>
      <c r="I160" s="1" t="str">
        <f t="array" ref="I160">IFERROR(INDEX($C$2:$C$500,SMALL(IF($B$2:$B$500=$E160,ROW($C$2:$C$500)-ROW($G$1)),H160)),"")</f>
        <v>18.7725</v>
      </c>
      <c r="J160" s="1" t="str">
        <f t="shared" si="2"/>
        <v>-</v>
      </c>
    </row>
    <row r="161" spans="1:10" x14ac:dyDescent="0.2">
      <c r="A161" s="18" t="str">
        <f t="array" ref="A161">IFERROR(IF(ROW()-MATCH(A160,A$1:A160,)&lt;COUNT(INDEX('Ответы до 20.03.2020'!B:I,MATCH(A160,'Ответы до 20.03.2020'!A:A,),))/2,A160,INDEX('Ответы до 20.03.2020'!A:A,MATCH(A160,'Ответы до 20.03.2020'!A:A,)+1)),"-")</f>
        <v>-</v>
      </c>
      <c r="B161" s="13" t="str">
        <f t="array" ref="B161">IFERROR(INDEX('Ответы до 20.03.2020'!B:I,MATCH(A161,'Ответы до 20.03.2020'!A:A,),SMALL(IF(INDEX('Ответы до 20.03.2020'!B:I,MATCH(A161,'Ответы до 20.03.2020'!A:A,),)&lt;&gt;"",COLUMN('Ответы до 20.03.2020'!B:I)-1),(ROW()-MATCH(A161,A$1:A161,))*2+1)),"-")</f>
        <v>-</v>
      </c>
      <c r="C161" s="13" t="str">
        <f t="array" ref="C161">IFERROR(INDEX('Ответы до 20.03.2020'!B:I,MATCH(A161,'Ответы до 20.03.2020'!A:A,),SMALL(IF(INDEX('Ответы до 20.03.2020'!B:I,MATCH(A161,'Ответы до 20.03.2020'!A:A,),)&lt;&gt;"",COLUMN('Ответы до 20.03.2020'!B:I)-1),(ROW()-MATCH(A161,A$1:A161,))*2+2)),"-")</f>
        <v>-</v>
      </c>
      <c r="D161" s="16"/>
      <c r="E161" s="16">
        <v>160</v>
      </c>
      <c r="F161" s="16">
        <v>5</v>
      </c>
      <c r="G161" s="13" t="str">
        <f t="shared" si="0"/>
        <v>+</v>
      </c>
      <c r="H161" s="13">
        <f t="shared" si="1"/>
        <v>1</v>
      </c>
      <c r="I161" s="1" t="str">
        <f t="array" ref="I161">IFERROR(INDEX($C$2:$C$500,SMALL(IF($B$2:$B$500=$E161,ROW($C$2:$C$500)-ROW($G$1)),H161)),"")</f>
        <v>5.0520</v>
      </c>
      <c r="J161" s="1" t="str">
        <f t="shared" si="2"/>
        <v>-</v>
      </c>
    </row>
    <row r="162" spans="1:10" x14ac:dyDescent="0.2">
      <c r="A162" s="18" t="str">
        <f t="array" ref="A162">IFERROR(IF(ROW()-MATCH(A161,A$1:A161,)&lt;COUNT(INDEX('Ответы до 20.03.2020'!B:I,MATCH(A161,'Ответы до 20.03.2020'!A:A,),))/2,A161,INDEX('Ответы до 20.03.2020'!A:A,MATCH(A161,'Ответы до 20.03.2020'!A:A,)+1)),"-")</f>
        <v>-</v>
      </c>
      <c r="B162" s="13" t="str">
        <f t="array" ref="B162">IFERROR(INDEX('Ответы до 20.03.2020'!B:I,MATCH(A162,'Ответы до 20.03.2020'!A:A,),SMALL(IF(INDEX('Ответы до 20.03.2020'!B:I,MATCH(A162,'Ответы до 20.03.2020'!A:A,),)&lt;&gt;"",COLUMN('Ответы до 20.03.2020'!B:I)-1),(ROW()-MATCH(A162,A$1:A162,))*2+1)),"-")</f>
        <v>-</v>
      </c>
      <c r="C162" s="13" t="str">
        <f t="array" ref="C162">IFERROR(INDEX('Ответы до 20.03.2020'!B:I,MATCH(A162,'Ответы до 20.03.2020'!A:A,),SMALL(IF(INDEX('Ответы до 20.03.2020'!B:I,MATCH(A162,'Ответы до 20.03.2020'!A:A,),)&lt;&gt;"",COLUMN('Ответы до 20.03.2020'!B:I)-1),(ROW()-MATCH(A162,A$1:A162,))*2+2)),"-")</f>
        <v>-</v>
      </c>
      <c r="D162" s="16"/>
      <c r="E162" s="16">
        <v>161</v>
      </c>
      <c r="F162" s="16">
        <v>5</v>
      </c>
      <c r="G162" s="13" t="str">
        <f t="shared" si="0"/>
        <v>+</v>
      </c>
      <c r="H162" s="13">
        <f t="shared" si="1"/>
        <v>1</v>
      </c>
      <c r="I162" s="1" t="str">
        <f t="array" ref="I162">IFERROR(INDEX($C$2:$C$500,SMALL(IF($B$2:$B$500=$E162,ROW($C$2:$C$500)-ROW($G$1)),H162)),"")</f>
        <v>10.3515</v>
      </c>
      <c r="J162" s="1" t="str">
        <f t="shared" si="2"/>
        <v>-</v>
      </c>
    </row>
    <row r="163" spans="1:10" x14ac:dyDescent="0.2">
      <c r="A163" s="18" t="str">
        <f t="array" ref="A163">IFERROR(IF(ROW()-MATCH(A162,A$1:A162,)&lt;COUNT(INDEX('Ответы до 20.03.2020'!B:I,MATCH(A162,'Ответы до 20.03.2020'!A:A,),))/2,A162,INDEX('Ответы до 20.03.2020'!A:A,MATCH(A162,'Ответы до 20.03.2020'!A:A,)+1)),"-")</f>
        <v>-</v>
      </c>
      <c r="B163" s="13" t="str">
        <f t="array" ref="B163">IFERROR(INDEX('Ответы до 20.03.2020'!B:I,MATCH(A163,'Ответы до 20.03.2020'!A:A,),SMALL(IF(INDEX('Ответы до 20.03.2020'!B:I,MATCH(A163,'Ответы до 20.03.2020'!A:A,),)&lt;&gt;"",COLUMN('Ответы до 20.03.2020'!B:I)-1),(ROW()-MATCH(A163,A$1:A163,))*2+1)),"-")</f>
        <v>-</v>
      </c>
      <c r="C163" s="13" t="str">
        <f t="array" ref="C163">IFERROR(INDEX('Ответы до 20.03.2020'!B:I,MATCH(A163,'Ответы до 20.03.2020'!A:A,),SMALL(IF(INDEX('Ответы до 20.03.2020'!B:I,MATCH(A163,'Ответы до 20.03.2020'!A:A,),)&lt;&gt;"",COLUMN('Ответы до 20.03.2020'!B:I)-1),(ROW()-MATCH(A163,A$1:A163,))*2+2)),"-")</f>
        <v>-</v>
      </c>
      <c r="D163" s="16"/>
      <c r="E163" s="16">
        <v>162</v>
      </c>
      <c r="F163" s="16">
        <v>5</v>
      </c>
      <c r="G163" s="13" t="str">
        <f t="shared" si="0"/>
        <v>+</v>
      </c>
      <c r="H163" s="13">
        <f t="shared" si="1"/>
        <v>1</v>
      </c>
      <c r="I163" s="1" t="str">
        <f t="array" ref="I163">IFERROR(INDEX($C$2:$C$500,SMALL(IF($B$2:$B$500=$E163,ROW($C$2:$C$500)-ROW($G$1)),H163)),"")</f>
        <v>20.0102</v>
      </c>
      <c r="J163" s="1" t="str">
        <f t="shared" si="2"/>
        <v>-</v>
      </c>
    </row>
    <row r="164" spans="1:10" x14ac:dyDescent="0.2">
      <c r="A164" s="18" t="str">
        <f t="array" ref="A164">IFERROR(IF(ROW()-MATCH(A163,A$1:A163,)&lt;COUNT(INDEX('Ответы до 20.03.2020'!B:I,MATCH(A163,'Ответы до 20.03.2020'!A:A,),))/2,A163,INDEX('Ответы до 20.03.2020'!A:A,MATCH(A163,'Ответы до 20.03.2020'!A:A,)+1)),"-")</f>
        <v>-</v>
      </c>
      <c r="B164" s="13" t="str">
        <f t="array" ref="B164">IFERROR(INDEX('Ответы до 20.03.2020'!B:I,MATCH(A164,'Ответы до 20.03.2020'!A:A,),SMALL(IF(INDEX('Ответы до 20.03.2020'!B:I,MATCH(A164,'Ответы до 20.03.2020'!A:A,),)&lt;&gt;"",COLUMN('Ответы до 20.03.2020'!B:I)-1),(ROW()-MATCH(A164,A$1:A164,))*2+1)),"-")</f>
        <v>-</v>
      </c>
      <c r="C164" s="13" t="str">
        <f t="array" ref="C164">IFERROR(INDEX('Ответы до 20.03.2020'!B:I,MATCH(A164,'Ответы до 20.03.2020'!A:A,),SMALL(IF(INDEX('Ответы до 20.03.2020'!B:I,MATCH(A164,'Ответы до 20.03.2020'!A:A,),)&lt;&gt;"",COLUMN('Ответы до 20.03.2020'!B:I)-1),(ROW()-MATCH(A164,A$1:A164,))*2+2)),"-")</f>
        <v>-</v>
      </c>
      <c r="D164" s="16"/>
      <c r="E164" s="16">
        <v>163</v>
      </c>
      <c r="F164" s="16">
        <v>5</v>
      </c>
      <c r="G164" s="13" t="str">
        <f t="shared" si="0"/>
        <v>+</v>
      </c>
      <c r="H164" s="13">
        <f t="shared" si="1"/>
        <v>1</v>
      </c>
      <c r="I164" s="1" t="str">
        <f t="array" ref="I164">IFERROR(INDEX($C$2:$C$500,SMALL(IF($B$2:$B$500=$E164,ROW($C$2:$C$500)-ROW($G$1)),H164)),"")</f>
        <v>31.1855</v>
      </c>
      <c r="J164" s="1" t="str">
        <f t="shared" si="2"/>
        <v>-</v>
      </c>
    </row>
    <row r="165" spans="1:10" x14ac:dyDescent="0.2">
      <c r="A165" s="18" t="str">
        <f t="array" ref="A165">IFERROR(IF(ROW()-MATCH(A164,A$1:A164,)&lt;COUNT(INDEX('Ответы до 20.03.2020'!B:I,MATCH(A164,'Ответы до 20.03.2020'!A:A,),))/2,A164,INDEX('Ответы до 20.03.2020'!A:A,MATCH(A164,'Ответы до 20.03.2020'!A:A,)+1)),"-")</f>
        <v>-</v>
      </c>
      <c r="B165" s="13" t="str">
        <f t="array" ref="B165">IFERROR(INDEX('Ответы до 20.03.2020'!B:I,MATCH(A165,'Ответы до 20.03.2020'!A:A,),SMALL(IF(INDEX('Ответы до 20.03.2020'!B:I,MATCH(A165,'Ответы до 20.03.2020'!A:A,),)&lt;&gt;"",COLUMN('Ответы до 20.03.2020'!B:I)-1),(ROW()-MATCH(A165,A$1:A165,))*2+1)),"-")</f>
        <v>-</v>
      </c>
      <c r="C165" s="13" t="str">
        <f t="array" ref="C165">IFERROR(INDEX('Ответы до 20.03.2020'!B:I,MATCH(A165,'Ответы до 20.03.2020'!A:A,),SMALL(IF(INDEX('Ответы до 20.03.2020'!B:I,MATCH(A165,'Ответы до 20.03.2020'!A:A,),)&lt;&gt;"",COLUMN('Ответы до 20.03.2020'!B:I)-1),(ROW()-MATCH(A165,A$1:A165,))*2+2)),"-")</f>
        <v>-</v>
      </c>
      <c r="D165" s="16"/>
      <c r="E165" s="16">
        <v>164</v>
      </c>
      <c r="F165" s="16">
        <v>5</v>
      </c>
      <c r="G165" s="13" t="str">
        <f t="shared" si="0"/>
        <v>+</v>
      </c>
      <c r="H165" s="13">
        <f t="shared" si="1"/>
        <v>1</v>
      </c>
      <c r="I165" s="1" t="str">
        <f t="array" ref="I165">IFERROR(INDEX($C$2:$C$500,SMALL(IF($B$2:$B$500=$E165,ROW($C$2:$C$500)-ROW($G$1)),H165)),"")</f>
        <v>3.9472</v>
      </c>
      <c r="J165" s="1" t="str">
        <f t="shared" si="2"/>
        <v>-</v>
      </c>
    </row>
    <row r="166" spans="1:10" x14ac:dyDescent="0.2">
      <c r="A166" s="18" t="str">
        <f t="array" ref="A166">IFERROR(IF(ROW()-MATCH(A165,A$1:A165,)&lt;COUNT(INDEX('Ответы до 20.03.2020'!B:I,MATCH(A165,'Ответы до 20.03.2020'!A:A,),))/2,A165,INDEX('Ответы до 20.03.2020'!A:A,MATCH(A165,'Ответы до 20.03.2020'!A:A,)+1)),"-")</f>
        <v>-</v>
      </c>
      <c r="B166" s="13" t="str">
        <f t="array" ref="B166">IFERROR(INDEX('Ответы до 20.03.2020'!B:I,MATCH(A166,'Ответы до 20.03.2020'!A:A,),SMALL(IF(INDEX('Ответы до 20.03.2020'!B:I,MATCH(A166,'Ответы до 20.03.2020'!A:A,),)&lt;&gt;"",COLUMN('Ответы до 20.03.2020'!B:I)-1),(ROW()-MATCH(A166,A$1:A166,))*2+1)),"-")</f>
        <v>-</v>
      </c>
      <c r="C166" s="13" t="str">
        <f t="array" ref="C166">IFERROR(INDEX('Ответы до 20.03.2020'!B:I,MATCH(A166,'Ответы до 20.03.2020'!A:A,),SMALL(IF(INDEX('Ответы до 20.03.2020'!B:I,MATCH(A166,'Ответы до 20.03.2020'!A:A,),)&lt;&gt;"",COLUMN('Ответы до 20.03.2020'!B:I)-1),(ROW()-MATCH(A166,A$1:A166,))*2+2)),"-")</f>
        <v>-</v>
      </c>
      <c r="D166" s="16"/>
      <c r="E166" s="16">
        <v>165</v>
      </c>
      <c r="F166" s="16">
        <v>5</v>
      </c>
      <c r="G166" s="13" t="str">
        <f t="shared" si="0"/>
        <v>+</v>
      </c>
      <c r="H166" s="13">
        <f t="shared" si="1"/>
        <v>1</v>
      </c>
      <c r="I166" s="1" t="str">
        <f t="array" ref="I166">IFERROR(INDEX($C$2:$C$500,SMALL(IF($B$2:$B$500=$E166,ROW($C$2:$C$500)-ROW($G$1)),H166)),"")</f>
        <v>8.0941</v>
      </c>
      <c r="J166" s="1" t="str">
        <f t="shared" si="2"/>
        <v>-</v>
      </c>
    </row>
    <row r="167" spans="1:10" x14ac:dyDescent="0.2">
      <c r="A167" s="18" t="str">
        <f t="array" ref="A167">IFERROR(IF(ROW()-MATCH(A166,A$1:A166,)&lt;COUNT(INDEX('Ответы до 20.03.2020'!B:I,MATCH(A166,'Ответы до 20.03.2020'!A:A,),))/2,A166,INDEX('Ответы до 20.03.2020'!A:A,MATCH(A166,'Ответы до 20.03.2020'!A:A,)+1)),"-")</f>
        <v>-</v>
      </c>
      <c r="B167" s="13" t="str">
        <f t="array" ref="B167">IFERROR(INDEX('Ответы до 20.03.2020'!B:I,MATCH(A167,'Ответы до 20.03.2020'!A:A,),SMALL(IF(INDEX('Ответы до 20.03.2020'!B:I,MATCH(A167,'Ответы до 20.03.2020'!A:A,),)&lt;&gt;"",COLUMN('Ответы до 20.03.2020'!B:I)-1),(ROW()-MATCH(A167,A$1:A167,))*2+1)),"-")</f>
        <v>-</v>
      </c>
      <c r="C167" s="13" t="str">
        <f t="array" ref="C167">IFERROR(INDEX('Ответы до 20.03.2020'!B:I,MATCH(A167,'Ответы до 20.03.2020'!A:A,),SMALL(IF(INDEX('Ответы до 20.03.2020'!B:I,MATCH(A167,'Ответы до 20.03.2020'!A:A,),)&lt;&gt;"",COLUMN('Ответы до 20.03.2020'!B:I)-1),(ROW()-MATCH(A167,A$1:A167,))*2+2)),"-")</f>
        <v>-</v>
      </c>
      <c r="D167" s="16"/>
      <c r="E167" s="16">
        <v>166</v>
      </c>
      <c r="F167" s="16">
        <v>5</v>
      </c>
      <c r="G167" s="13" t="str">
        <f t="shared" si="0"/>
        <v>+</v>
      </c>
      <c r="H167" s="13">
        <f t="shared" si="1"/>
        <v>1</v>
      </c>
      <c r="I167" s="1" t="str">
        <f t="array" ref="I167">IFERROR(INDEX($C$2:$C$500,SMALL(IF($B$2:$B$500=$E167,ROW($C$2:$C$500)-ROW($G$1)),H167)),"")</f>
        <v>11.9067</v>
      </c>
      <c r="J167" s="1" t="str">
        <f t="shared" si="2"/>
        <v>-</v>
      </c>
    </row>
    <row r="168" spans="1:10" x14ac:dyDescent="0.2">
      <c r="A168" s="18" t="str">
        <f t="array" ref="A168">IFERROR(IF(ROW()-MATCH(A167,A$1:A167,)&lt;COUNT(INDEX('Ответы до 20.03.2020'!B:I,MATCH(A167,'Ответы до 20.03.2020'!A:A,),))/2,A167,INDEX('Ответы до 20.03.2020'!A:A,MATCH(A167,'Ответы до 20.03.2020'!A:A,)+1)),"-")</f>
        <v>-</v>
      </c>
      <c r="B168" s="13" t="str">
        <f t="array" ref="B168">IFERROR(INDEX('Ответы до 20.03.2020'!B:I,MATCH(A168,'Ответы до 20.03.2020'!A:A,),SMALL(IF(INDEX('Ответы до 20.03.2020'!B:I,MATCH(A168,'Ответы до 20.03.2020'!A:A,),)&lt;&gt;"",COLUMN('Ответы до 20.03.2020'!B:I)-1),(ROW()-MATCH(A168,A$1:A168,))*2+1)),"-")</f>
        <v>-</v>
      </c>
      <c r="C168" s="13" t="str">
        <f t="array" ref="C168">IFERROR(INDEX('Ответы до 20.03.2020'!B:I,MATCH(A168,'Ответы до 20.03.2020'!A:A,),SMALL(IF(INDEX('Ответы до 20.03.2020'!B:I,MATCH(A168,'Ответы до 20.03.2020'!A:A,),)&lt;&gt;"",COLUMN('Ответы до 20.03.2020'!B:I)-1),(ROW()-MATCH(A168,A$1:A168,))*2+2)),"-")</f>
        <v>-</v>
      </c>
      <c r="D168" s="16"/>
      <c r="E168" s="16">
        <v>167</v>
      </c>
      <c r="F168" s="16">
        <v>5</v>
      </c>
      <c r="G168" s="13" t="str">
        <f t="shared" si="0"/>
        <v>-</v>
      </c>
      <c r="H168" s="13">
        <f t="shared" si="1"/>
        <v>0</v>
      </c>
      <c r="I168" s="1" t="str">
        <f t="array" ref="I168">IFERROR(INDEX($C$2:$C$500,SMALL(IF($B$2:$B$500=$E168,ROW($C$2:$C$500)-ROW($G$1)),H168)),"")</f>
        <v/>
      </c>
      <c r="J168" s="1" t="str">
        <f t="shared" si="2"/>
        <v>-</v>
      </c>
    </row>
    <row r="169" spans="1:10" x14ac:dyDescent="0.2">
      <c r="A169" s="18" t="str">
        <f t="array" ref="A169">IFERROR(IF(ROW()-MATCH(A168,A$1:A168,)&lt;COUNT(INDEX('Ответы до 20.03.2020'!B:I,MATCH(A168,'Ответы до 20.03.2020'!A:A,),))/2,A168,INDEX('Ответы до 20.03.2020'!A:A,MATCH(A168,'Ответы до 20.03.2020'!A:A,)+1)),"-")</f>
        <v>-</v>
      </c>
      <c r="B169" s="13" t="str">
        <f t="array" ref="B169">IFERROR(INDEX('Ответы до 20.03.2020'!B:I,MATCH(A169,'Ответы до 20.03.2020'!A:A,),SMALL(IF(INDEX('Ответы до 20.03.2020'!B:I,MATCH(A169,'Ответы до 20.03.2020'!A:A,),)&lt;&gt;"",COLUMN('Ответы до 20.03.2020'!B:I)-1),(ROW()-MATCH(A169,A$1:A169,))*2+1)),"-")</f>
        <v>-</v>
      </c>
      <c r="C169" s="13" t="str">
        <f t="array" ref="C169">IFERROR(INDEX('Ответы до 20.03.2020'!B:I,MATCH(A169,'Ответы до 20.03.2020'!A:A,),SMALL(IF(INDEX('Ответы до 20.03.2020'!B:I,MATCH(A169,'Ответы до 20.03.2020'!A:A,),)&lt;&gt;"",COLUMN('Ответы до 20.03.2020'!B:I)-1),(ROW()-MATCH(A169,A$1:A169,))*2+2)),"-")</f>
        <v>-</v>
      </c>
      <c r="D169" s="16"/>
      <c r="E169" s="16">
        <v>168</v>
      </c>
      <c r="F169" s="16">
        <v>5</v>
      </c>
      <c r="G169" s="13" t="str">
        <f t="shared" si="0"/>
        <v>-</v>
      </c>
      <c r="H169" s="13">
        <f t="shared" si="1"/>
        <v>0</v>
      </c>
      <c r="I169" s="1" t="str">
        <f t="array" ref="I169">IFERROR(INDEX($C$2:$C$500,SMALL(IF($B$2:$B$500=$E169,ROW($C$2:$C$500)-ROW($G$1)),H169)),"")</f>
        <v/>
      </c>
      <c r="J169" s="1" t="str">
        <f t="shared" si="2"/>
        <v>-</v>
      </c>
    </row>
    <row r="170" spans="1:10" x14ac:dyDescent="0.2">
      <c r="A170" s="18" t="str">
        <f t="array" ref="A170">IFERROR(IF(ROW()-MATCH(A169,A$1:A169,)&lt;COUNT(INDEX('Ответы до 20.03.2020'!B:I,MATCH(A169,'Ответы до 20.03.2020'!A:A,),))/2,A169,INDEX('Ответы до 20.03.2020'!A:A,MATCH(A169,'Ответы до 20.03.2020'!A:A,)+1)),"-")</f>
        <v>-</v>
      </c>
      <c r="B170" s="13" t="str">
        <f t="array" ref="B170">IFERROR(INDEX('Ответы до 20.03.2020'!B:I,MATCH(A170,'Ответы до 20.03.2020'!A:A,),SMALL(IF(INDEX('Ответы до 20.03.2020'!B:I,MATCH(A170,'Ответы до 20.03.2020'!A:A,),)&lt;&gt;"",COLUMN('Ответы до 20.03.2020'!B:I)-1),(ROW()-MATCH(A170,A$1:A170,))*2+1)),"-")</f>
        <v>-</v>
      </c>
      <c r="C170" s="13" t="str">
        <f t="array" ref="C170">IFERROR(INDEX('Ответы до 20.03.2020'!B:I,MATCH(A170,'Ответы до 20.03.2020'!A:A,),SMALL(IF(INDEX('Ответы до 20.03.2020'!B:I,MATCH(A170,'Ответы до 20.03.2020'!A:A,),)&lt;&gt;"",COLUMN('Ответы до 20.03.2020'!B:I)-1),(ROW()-MATCH(A170,A$1:A170,))*2+2)),"-")</f>
        <v>-</v>
      </c>
      <c r="D170" s="16"/>
      <c r="E170" s="16">
        <v>169</v>
      </c>
      <c r="F170" s="16">
        <v>5</v>
      </c>
      <c r="G170" s="13" t="str">
        <f t="shared" si="0"/>
        <v>-</v>
      </c>
      <c r="H170" s="13">
        <f t="shared" si="1"/>
        <v>0</v>
      </c>
      <c r="I170" s="1" t="str">
        <f t="array" ref="I170">IFERROR(INDEX($C$2:$C$500,SMALL(IF($B$2:$B$500=$E170,ROW($C$2:$C$500)-ROW($G$1)),H170)),"")</f>
        <v/>
      </c>
      <c r="J170" s="1" t="str">
        <f t="shared" si="2"/>
        <v>-</v>
      </c>
    </row>
    <row r="171" spans="1:10" x14ac:dyDescent="0.2">
      <c r="A171" s="18" t="str">
        <f t="array" ref="A171">IFERROR(IF(ROW()-MATCH(A170,A$1:A170,)&lt;COUNT(INDEX('Ответы до 20.03.2020'!B:I,MATCH(A170,'Ответы до 20.03.2020'!A:A,),))/2,A170,INDEX('Ответы до 20.03.2020'!A:A,MATCH(A170,'Ответы до 20.03.2020'!A:A,)+1)),"-")</f>
        <v>-</v>
      </c>
      <c r="B171" s="13" t="str">
        <f t="array" ref="B171">IFERROR(INDEX('Ответы до 20.03.2020'!B:I,MATCH(A171,'Ответы до 20.03.2020'!A:A,),SMALL(IF(INDEX('Ответы до 20.03.2020'!B:I,MATCH(A171,'Ответы до 20.03.2020'!A:A,),)&lt;&gt;"",COLUMN('Ответы до 20.03.2020'!B:I)-1),(ROW()-MATCH(A171,A$1:A171,))*2+1)),"-")</f>
        <v>-</v>
      </c>
      <c r="C171" s="13" t="str">
        <f t="array" ref="C171">IFERROR(INDEX('Ответы до 20.03.2020'!B:I,MATCH(A171,'Ответы до 20.03.2020'!A:A,),SMALL(IF(INDEX('Ответы до 20.03.2020'!B:I,MATCH(A171,'Ответы до 20.03.2020'!A:A,),)&lt;&gt;"",COLUMN('Ответы до 20.03.2020'!B:I)-1),(ROW()-MATCH(A171,A$1:A171,))*2+2)),"-")</f>
        <v>-</v>
      </c>
      <c r="D171" s="16"/>
      <c r="E171" s="16">
        <v>170</v>
      </c>
      <c r="F171" s="16">
        <v>5</v>
      </c>
      <c r="G171" s="13" t="str">
        <f t="shared" si="0"/>
        <v>-</v>
      </c>
      <c r="H171" s="13">
        <f t="shared" si="1"/>
        <v>0</v>
      </c>
      <c r="I171" s="1" t="str">
        <f t="array" ref="I171">IFERROR(INDEX($C$2:$C$500,SMALL(IF($B$2:$B$500=$E171,ROW($C$2:$C$500)-ROW($G$1)),H171)),"")</f>
        <v/>
      </c>
      <c r="J171" s="1" t="str">
        <f t="shared" si="2"/>
        <v>-</v>
      </c>
    </row>
    <row r="172" spans="1:10" x14ac:dyDescent="0.2">
      <c r="A172" s="18" t="str">
        <f t="array" ref="A172">IFERROR(IF(ROW()-MATCH(A171,A$1:A171,)&lt;COUNT(INDEX('Ответы до 20.03.2020'!B:I,MATCH(A171,'Ответы до 20.03.2020'!A:A,),))/2,A171,INDEX('Ответы до 20.03.2020'!A:A,MATCH(A171,'Ответы до 20.03.2020'!A:A,)+1)),"-")</f>
        <v>-</v>
      </c>
      <c r="B172" s="13" t="str">
        <f t="array" ref="B172">IFERROR(INDEX('Ответы до 20.03.2020'!B:I,MATCH(A172,'Ответы до 20.03.2020'!A:A,),SMALL(IF(INDEX('Ответы до 20.03.2020'!B:I,MATCH(A172,'Ответы до 20.03.2020'!A:A,),)&lt;&gt;"",COLUMN('Ответы до 20.03.2020'!B:I)-1),(ROW()-MATCH(A172,A$1:A172,))*2+1)),"-")</f>
        <v>-</v>
      </c>
      <c r="C172" s="13" t="str">
        <f t="array" ref="C172">IFERROR(INDEX('Ответы до 20.03.2020'!B:I,MATCH(A172,'Ответы до 20.03.2020'!A:A,),SMALL(IF(INDEX('Ответы до 20.03.2020'!B:I,MATCH(A172,'Ответы до 20.03.2020'!A:A,),)&lt;&gt;"",COLUMN('Ответы до 20.03.2020'!B:I)-1),(ROW()-MATCH(A172,A$1:A172,))*2+2)),"-")</f>
        <v>-</v>
      </c>
      <c r="D172" s="16"/>
      <c r="E172" s="16">
        <v>171</v>
      </c>
      <c r="F172" s="16">
        <v>5</v>
      </c>
      <c r="G172" s="13" t="str">
        <f t="shared" si="0"/>
        <v>+</v>
      </c>
      <c r="H172" s="13">
        <f t="shared" si="1"/>
        <v>1</v>
      </c>
      <c r="I172" s="1" t="str">
        <f t="array" ref="I172">IFERROR(INDEX($C$2:$C$500,SMALL(IF($B$2:$B$500=$E172,ROW($C$2:$C$500)-ROW($G$1)),H172)),"")</f>
        <v>10.9020</v>
      </c>
      <c r="J172" s="1" t="str">
        <f t="shared" si="2"/>
        <v>-</v>
      </c>
    </row>
    <row r="173" spans="1:10" x14ac:dyDescent="0.2">
      <c r="A173" s="18" t="str">
        <f t="array" ref="A173">IFERROR(IF(ROW()-MATCH(A172,A$1:A172,)&lt;COUNT(INDEX('Ответы до 20.03.2020'!B:I,MATCH(A172,'Ответы до 20.03.2020'!A:A,),))/2,A172,INDEX('Ответы до 20.03.2020'!A:A,MATCH(A172,'Ответы до 20.03.2020'!A:A,)+1)),"-")</f>
        <v>-</v>
      </c>
      <c r="B173" s="13" t="str">
        <f t="array" ref="B173">IFERROR(INDEX('Ответы до 20.03.2020'!B:I,MATCH(A173,'Ответы до 20.03.2020'!A:A,),SMALL(IF(INDEX('Ответы до 20.03.2020'!B:I,MATCH(A173,'Ответы до 20.03.2020'!A:A,),)&lt;&gt;"",COLUMN('Ответы до 20.03.2020'!B:I)-1),(ROW()-MATCH(A173,A$1:A173,))*2+1)),"-")</f>
        <v>-</v>
      </c>
      <c r="C173" s="13" t="str">
        <f t="array" ref="C173">IFERROR(INDEX('Ответы до 20.03.2020'!B:I,MATCH(A173,'Ответы до 20.03.2020'!A:A,),SMALL(IF(INDEX('Ответы до 20.03.2020'!B:I,MATCH(A173,'Ответы до 20.03.2020'!A:A,),)&lt;&gt;"",COLUMN('Ответы до 20.03.2020'!B:I)-1),(ROW()-MATCH(A173,A$1:A173,))*2+2)),"-")</f>
        <v>-</v>
      </c>
      <c r="D173" s="16"/>
      <c r="E173" s="16">
        <v>172</v>
      </c>
      <c r="F173" s="16">
        <v>5</v>
      </c>
      <c r="G173" s="13" t="str">
        <f t="shared" si="0"/>
        <v>+</v>
      </c>
      <c r="H173" s="13">
        <f t="shared" si="1"/>
        <v>1</v>
      </c>
      <c r="I173" s="1" t="str">
        <f t="array" ref="I173">IFERROR(INDEX($C$2:$C$500,SMALL(IF($B$2:$B$500=$E173,ROW($C$2:$C$500)-ROW($G$1)),H173)),"")</f>
        <v>14.0660</v>
      </c>
      <c r="J173" s="1" t="str">
        <f t="shared" si="2"/>
        <v>-</v>
      </c>
    </row>
    <row r="174" spans="1:10" x14ac:dyDescent="0.2">
      <c r="A174" s="18" t="str">
        <f t="array" ref="A174">IFERROR(IF(ROW()-MATCH(A173,A$1:A173,)&lt;COUNT(INDEX('Ответы до 20.03.2020'!B:I,MATCH(A173,'Ответы до 20.03.2020'!A:A,),))/2,A173,INDEX('Ответы до 20.03.2020'!A:A,MATCH(A173,'Ответы до 20.03.2020'!A:A,)+1)),"-")</f>
        <v>-</v>
      </c>
      <c r="B174" s="13" t="str">
        <f t="array" ref="B174">IFERROR(INDEX('Ответы до 20.03.2020'!B:I,MATCH(A174,'Ответы до 20.03.2020'!A:A,),SMALL(IF(INDEX('Ответы до 20.03.2020'!B:I,MATCH(A174,'Ответы до 20.03.2020'!A:A,),)&lt;&gt;"",COLUMN('Ответы до 20.03.2020'!B:I)-1),(ROW()-MATCH(A174,A$1:A174,))*2+1)),"-")</f>
        <v>-</v>
      </c>
      <c r="C174" s="13" t="str">
        <f t="array" ref="C174">IFERROR(INDEX('Ответы до 20.03.2020'!B:I,MATCH(A174,'Ответы до 20.03.2020'!A:A,),SMALL(IF(INDEX('Ответы до 20.03.2020'!B:I,MATCH(A174,'Ответы до 20.03.2020'!A:A,),)&lt;&gt;"",COLUMN('Ответы до 20.03.2020'!B:I)-1),(ROW()-MATCH(A174,A$1:A174,))*2+2)),"-")</f>
        <v>-</v>
      </c>
      <c r="D174" s="16"/>
      <c r="E174" s="16">
        <v>173</v>
      </c>
      <c r="F174" s="16">
        <v>5</v>
      </c>
      <c r="G174" s="13" t="str">
        <f t="shared" si="0"/>
        <v>+</v>
      </c>
      <c r="H174" s="13">
        <f t="shared" si="1"/>
        <v>1</v>
      </c>
      <c r="I174" s="1" t="str">
        <f t="array" ref="I174">IFERROR(INDEX($C$2:$C$500,SMALL(IF($B$2:$B$500=$E174,ROW($C$2:$C$500)-ROW($G$1)),H174)),"")</f>
        <v>8.7906</v>
      </c>
      <c r="J174" s="1" t="str">
        <f t="shared" si="2"/>
        <v>-</v>
      </c>
    </row>
    <row r="175" spans="1:10" x14ac:dyDescent="0.2">
      <c r="A175" s="18" t="str">
        <f t="array" ref="A175">IFERROR(IF(ROW()-MATCH(A174,A$1:A174,)&lt;COUNT(INDEX('Ответы до 20.03.2020'!B:I,MATCH(A174,'Ответы до 20.03.2020'!A:A,),))/2,A174,INDEX('Ответы до 20.03.2020'!A:A,MATCH(A174,'Ответы до 20.03.2020'!A:A,)+1)),"-")</f>
        <v>-</v>
      </c>
      <c r="B175" s="13" t="str">
        <f t="array" ref="B175">IFERROR(INDEX('Ответы до 20.03.2020'!B:I,MATCH(A175,'Ответы до 20.03.2020'!A:A,),SMALL(IF(INDEX('Ответы до 20.03.2020'!B:I,MATCH(A175,'Ответы до 20.03.2020'!A:A,),)&lt;&gt;"",COLUMN('Ответы до 20.03.2020'!B:I)-1),(ROW()-MATCH(A175,A$1:A175,))*2+1)),"-")</f>
        <v>-</v>
      </c>
      <c r="C175" s="13" t="str">
        <f t="array" ref="C175">IFERROR(INDEX('Ответы до 20.03.2020'!B:I,MATCH(A175,'Ответы до 20.03.2020'!A:A,),SMALL(IF(INDEX('Ответы до 20.03.2020'!B:I,MATCH(A175,'Ответы до 20.03.2020'!A:A,),)&lt;&gt;"",COLUMN('Ответы до 20.03.2020'!B:I)-1),(ROW()-MATCH(A175,A$1:A175,))*2+2)),"-")</f>
        <v>-</v>
      </c>
      <c r="D175" s="16"/>
      <c r="E175" s="16">
        <v>174</v>
      </c>
      <c r="F175" s="16">
        <v>5</v>
      </c>
      <c r="G175" s="13" t="str">
        <f t="shared" si="0"/>
        <v>+</v>
      </c>
      <c r="H175" s="13">
        <f t="shared" si="1"/>
        <v>1</v>
      </c>
      <c r="I175" s="1" t="str">
        <f t="array" ref="I175">IFERROR(INDEX($C$2:$C$500,SMALL(IF($B$2:$B$500=$E175,ROW($C$2:$C$500)-ROW($G$1)),H175)),"")</f>
        <v>24.3451</v>
      </c>
      <c r="J175" s="1" t="str">
        <f t="shared" si="2"/>
        <v>-</v>
      </c>
    </row>
    <row r="176" spans="1:10" x14ac:dyDescent="0.2">
      <c r="A176" s="18" t="str">
        <f t="array" ref="A176">IFERROR(IF(ROW()-MATCH(A175,A$1:A175,)&lt;COUNT(INDEX('Ответы до 20.03.2020'!B:I,MATCH(A175,'Ответы до 20.03.2020'!A:A,),))/2,A175,INDEX('Ответы до 20.03.2020'!A:A,MATCH(A175,'Ответы до 20.03.2020'!A:A,)+1)),"-")</f>
        <v>-</v>
      </c>
      <c r="B176" s="13" t="str">
        <f t="array" ref="B176">IFERROR(INDEX('Ответы до 20.03.2020'!B:I,MATCH(A176,'Ответы до 20.03.2020'!A:A,),SMALL(IF(INDEX('Ответы до 20.03.2020'!B:I,MATCH(A176,'Ответы до 20.03.2020'!A:A,),)&lt;&gt;"",COLUMN('Ответы до 20.03.2020'!B:I)-1),(ROW()-MATCH(A176,A$1:A176,))*2+1)),"-")</f>
        <v>-</v>
      </c>
      <c r="C176" s="13" t="str">
        <f t="array" ref="C176">IFERROR(INDEX('Ответы до 20.03.2020'!B:I,MATCH(A176,'Ответы до 20.03.2020'!A:A,),SMALL(IF(INDEX('Ответы до 20.03.2020'!B:I,MATCH(A176,'Ответы до 20.03.2020'!A:A,),)&lt;&gt;"",COLUMN('Ответы до 20.03.2020'!B:I)-1),(ROW()-MATCH(A176,A$1:A176,))*2+2)),"-")</f>
        <v>-</v>
      </c>
      <c r="D176" s="16"/>
      <c r="E176" s="16">
        <v>175</v>
      </c>
      <c r="F176" s="16">
        <v>5</v>
      </c>
      <c r="G176" s="13" t="str">
        <f t="shared" si="0"/>
        <v>+</v>
      </c>
      <c r="H176" s="13">
        <f t="shared" si="1"/>
        <v>1</v>
      </c>
      <c r="I176" s="1">
        <f t="array" ref="I176">IFERROR(INDEX($C$2:$C$500,SMALL(IF($B$2:$B$500=$E176,ROW($C$2:$C$500)-ROW($G$1)),H176)),"")</f>
        <v>37.135899999999999</v>
      </c>
      <c r="J176" s="1" t="str">
        <f t="shared" si="2"/>
        <v>-</v>
      </c>
    </row>
    <row r="177" spans="1:10" x14ac:dyDescent="0.2">
      <c r="A177" s="18" t="str">
        <f t="array" ref="A177">IFERROR(IF(ROW()-MATCH(A176,A$1:A176,)&lt;COUNT(INDEX('Ответы до 20.03.2020'!B:I,MATCH(A176,'Ответы до 20.03.2020'!A:A,),))/2,A176,INDEX('Ответы до 20.03.2020'!A:A,MATCH(A176,'Ответы до 20.03.2020'!A:A,)+1)),"-")</f>
        <v>-</v>
      </c>
      <c r="B177" s="13" t="str">
        <f t="array" ref="B177">IFERROR(INDEX('Ответы до 20.03.2020'!B:I,MATCH(A177,'Ответы до 20.03.2020'!A:A,),SMALL(IF(INDEX('Ответы до 20.03.2020'!B:I,MATCH(A177,'Ответы до 20.03.2020'!A:A,),)&lt;&gt;"",COLUMN('Ответы до 20.03.2020'!B:I)-1),(ROW()-MATCH(A177,A$1:A177,))*2+1)),"-")</f>
        <v>-</v>
      </c>
      <c r="C177" s="13" t="str">
        <f t="array" ref="C177">IFERROR(INDEX('Ответы до 20.03.2020'!B:I,MATCH(A177,'Ответы до 20.03.2020'!A:A,),SMALL(IF(INDEX('Ответы до 20.03.2020'!B:I,MATCH(A177,'Ответы до 20.03.2020'!A:A,),)&lt;&gt;"",COLUMN('Ответы до 20.03.2020'!B:I)-1),(ROW()-MATCH(A177,A$1:A177,))*2+2)),"-")</f>
        <v>-</v>
      </c>
      <c r="D177" s="16"/>
      <c r="E177" s="16">
        <v>176</v>
      </c>
      <c r="F177" s="16">
        <v>5</v>
      </c>
      <c r="G177" s="13" t="str">
        <f t="shared" si="0"/>
        <v>+</v>
      </c>
      <c r="H177" s="13">
        <f t="shared" si="1"/>
        <v>1</v>
      </c>
      <c r="I177" s="1">
        <f t="array" ref="I177">IFERROR(INDEX($C$2:$C$500,SMALL(IF($B$2:$B$500=$E177,ROW($C$2:$C$500)-ROW($G$1)),H177)),"")</f>
        <v>22.4421</v>
      </c>
      <c r="J177" s="1" t="str">
        <f t="shared" si="2"/>
        <v>-</v>
      </c>
    </row>
    <row r="178" spans="1:10" x14ac:dyDescent="0.2">
      <c r="A178" s="18" t="str">
        <f t="array" ref="A178">IFERROR(IF(ROW()-MATCH(A177,A$1:A177,)&lt;COUNT(INDEX('Ответы до 20.03.2020'!B:I,MATCH(A177,'Ответы до 20.03.2020'!A:A,),))/2,A177,INDEX('Ответы до 20.03.2020'!A:A,MATCH(A177,'Ответы до 20.03.2020'!A:A,)+1)),"-")</f>
        <v>-</v>
      </c>
      <c r="B178" s="13" t="str">
        <f t="array" ref="B178">IFERROR(INDEX('Ответы до 20.03.2020'!B:I,MATCH(A178,'Ответы до 20.03.2020'!A:A,),SMALL(IF(INDEX('Ответы до 20.03.2020'!B:I,MATCH(A178,'Ответы до 20.03.2020'!A:A,),)&lt;&gt;"",COLUMN('Ответы до 20.03.2020'!B:I)-1),(ROW()-MATCH(A178,A$1:A178,))*2+1)),"-")</f>
        <v>-</v>
      </c>
      <c r="C178" s="13" t="str">
        <f t="array" ref="C178">IFERROR(INDEX('Ответы до 20.03.2020'!B:I,MATCH(A178,'Ответы до 20.03.2020'!A:A,),SMALL(IF(INDEX('Ответы до 20.03.2020'!B:I,MATCH(A178,'Ответы до 20.03.2020'!A:A,),)&lt;&gt;"",COLUMN('Ответы до 20.03.2020'!B:I)-1),(ROW()-MATCH(A178,A$1:A178,))*2+2)),"-")</f>
        <v>-</v>
      </c>
      <c r="D178" s="16"/>
      <c r="E178" s="16">
        <v>177</v>
      </c>
      <c r="F178" s="16">
        <v>5</v>
      </c>
      <c r="G178" s="13" t="str">
        <f t="shared" si="0"/>
        <v>+</v>
      </c>
      <c r="H178" s="13">
        <f t="shared" si="1"/>
        <v>1</v>
      </c>
      <c r="I178" s="1">
        <f t="array" ref="I178">IFERROR(INDEX($C$2:$C$500,SMALL(IF($B$2:$B$500=$E178,ROW($C$2:$C$500)-ROW($G$1)),H178)),"")</f>
        <v>16.364699999999999</v>
      </c>
      <c r="J178" s="1" t="str">
        <f t="shared" si="2"/>
        <v>-</v>
      </c>
    </row>
    <row r="179" spans="1:10" x14ac:dyDescent="0.2">
      <c r="A179" s="18" t="str">
        <f t="array" ref="A179">IFERROR(IF(ROW()-MATCH(A178,A$1:A178,)&lt;COUNT(INDEX('Ответы до 20.03.2020'!B:I,MATCH(A178,'Ответы до 20.03.2020'!A:A,),))/2,A178,INDEX('Ответы до 20.03.2020'!A:A,MATCH(A178,'Ответы до 20.03.2020'!A:A,)+1)),"-")</f>
        <v>-</v>
      </c>
      <c r="B179" s="13" t="str">
        <f t="array" ref="B179">IFERROR(INDEX('Ответы до 20.03.2020'!B:I,MATCH(A179,'Ответы до 20.03.2020'!A:A,),SMALL(IF(INDEX('Ответы до 20.03.2020'!B:I,MATCH(A179,'Ответы до 20.03.2020'!A:A,),)&lt;&gt;"",COLUMN('Ответы до 20.03.2020'!B:I)-1),(ROW()-MATCH(A179,A$1:A179,))*2+1)),"-")</f>
        <v>-</v>
      </c>
      <c r="C179" s="13" t="str">
        <f t="array" ref="C179">IFERROR(INDEX('Ответы до 20.03.2020'!B:I,MATCH(A179,'Ответы до 20.03.2020'!A:A,),SMALL(IF(INDEX('Ответы до 20.03.2020'!B:I,MATCH(A179,'Ответы до 20.03.2020'!A:A,),)&lt;&gt;"",COLUMN('Ответы до 20.03.2020'!B:I)-1),(ROW()-MATCH(A179,A$1:A179,))*2+2)),"-")</f>
        <v>-</v>
      </c>
      <c r="D179" s="16"/>
      <c r="E179" s="16">
        <v>178</v>
      </c>
      <c r="F179" s="16">
        <v>5</v>
      </c>
      <c r="G179" s="13" t="str">
        <f t="shared" si="0"/>
        <v>+</v>
      </c>
      <c r="H179" s="13">
        <f t="shared" si="1"/>
        <v>1</v>
      </c>
      <c r="I179" s="1">
        <f t="array" ref="I179">IFERROR(INDEX($C$2:$C$500,SMALL(IF($B$2:$B$500=$E179,ROW($C$2:$C$500)-ROW($G$1)),H179)),"")</f>
        <v>25.275600000000001</v>
      </c>
      <c r="J179" s="1" t="str">
        <f t="shared" si="2"/>
        <v>-</v>
      </c>
    </row>
    <row r="180" spans="1:10" x14ac:dyDescent="0.2">
      <c r="A180" s="18" t="str">
        <f t="array" ref="A180">IFERROR(IF(ROW()-MATCH(A179,A$1:A179,)&lt;COUNT(INDEX('Ответы до 20.03.2020'!B:I,MATCH(A179,'Ответы до 20.03.2020'!A:A,),))/2,A179,INDEX('Ответы до 20.03.2020'!A:A,MATCH(A179,'Ответы до 20.03.2020'!A:A,)+1)),"-")</f>
        <v>-</v>
      </c>
      <c r="B180" s="13" t="str">
        <f t="array" ref="B180">IFERROR(INDEX('Ответы до 20.03.2020'!B:I,MATCH(A180,'Ответы до 20.03.2020'!A:A,),SMALL(IF(INDEX('Ответы до 20.03.2020'!B:I,MATCH(A180,'Ответы до 20.03.2020'!A:A,),)&lt;&gt;"",COLUMN('Ответы до 20.03.2020'!B:I)-1),(ROW()-MATCH(A180,A$1:A180,))*2+1)),"-")</f>
        <v>-</v>
      </c>
      <c r="C180" s="13" t="str">
        <f t="array" ref="C180">IFERROR(INDEX('Ответы до 20.03.2020'!B:I,MATCH(A180,'Ответы до 20.03.2020'!A:A,),SMALL(IF(INDEX('Ответы до 20.03.2020'!B:I,MATCH(A180,'Ответы до 20.03.2020'!A:A,),)&lt;&gt;"",COLUMN('Ответы до 20.03.2020'!B:I)-1),(ROW()-MATCH(A180,A$1:A180,))*2+2)),"-")</f>
        <v>-</v>
      </c>
      <c r="D180" s="16"/>
      <c r="E180" s="16">
        <v>179</v>
      </c>
      <c r="F180" s="16">
        <v>6</v>
      </c>
      <c r="G180" s="13" t="str">
        <f t="shared" si="0"/>
        <v>-</v>
      </c>
      <c r="H180" s="13">
        <f t="shared" si="1"/>
        <v>0</v>
      </c>
      <c r="I180" s="1" t="str">
        <f t="array" ref="I180">IFERROR(INDEX($C$2:$C$500,SMALL(IF($B$2:$B$500=$E180,ROW($C$2:$C$500)-ROW($G$1)),H180)),"")</f>
        <v/>
      </c>
      <c r="J180" s="1" t="str">
        <f t="shared" si="2"/>
        <v>-</v>
      </c>
    </row>
    <row r="181" spans="1:10" x14ac:dyDescent="0.2">
      <c r="A181" s="18" t="str">
        <f t="array" ref="A181">IFERROR(IF(ROW()-MATCH(A180,A$1:A180,)&lt;COUNT(INDEX('Ответы до 20.03.2020'!B:I,MATCH(A180,'Ответы до 20.03.2020'!A:A,),))/2,A180,INDEX('Ответы до 20.03.2020'!A:A,MATCH(A180,'Ответы до 20.03.2020'!A:A,)+1)),"-")</f>
        <v>-</v>
      </c>
      <c r="B181" s="13" t="str">
        <f t="array" ref="B181">IFERROR(INDEX('Ответы до 20.03.2020'!B:I,MATCH(A181,'Ответы до 20.03.2020'!A:A,),SMALL(IF(INDEX('Ответы до 20.03.2020'!B:I,MATCH(A181,'Ответы до 20.03.2020'!A:A,),)&lt;&gt;"",COLUMN('Ответы до 20.03.2020'!B:I)-1),(ROW()-MATCH(A181,A$1:A181,))*2+1)),"-")</f>
        <v>-</v>
      </c>
      <c r="C181" s="13" t="str">
        <f t="array" ref="C181">IFERROR(INDEX('Ответы до 20.03.2020'!B:I,MATCH(A181,'Ответы до 20.03.2020'!A:A,),SMALL(IF(INDEX('Ответы до 20.03.2020'!B:I,MATCH(A181,'Ответы до 20.03.2020'!A:A,),)&lt;&gt;"",COLUMN('Ответы до 20.03.2020'!B:I)-1),(ROW()-MATCH(A181,A$1:A181,))*2+2)),"-")</f>
        <v>-</v>
      </c>
      <c r="D181" s="16"/>
      <c r="E181" s="16">
        <v>180</v>
      </c>
      <c r="F181" s="16">
        <v>6</v>
      </c>
      <c r="G181" s="13" t="str">
        <f t="shared" si="0"/>
        <v>-</v>
      </c>
      <c r="H181" s="13">
        <f t="shared" si="1"/>
        <v>0</v>
      </c>
      <c r="I181" s="1" t="str">
        <f t="array" ref="I181">IFERROR(INDEX($C$2:$C$500,SMALL(IF($B$2:$B$500=$E181,ROW($C$2:$C$500)-ROW($G$1)),H181)),"")</f>
        <v/>
      </c>
      <c r="J181" s="1" t="str">
        <f t="shared" si="2"/>
        <v>-</v>
      </c>
    </row>
    <row r="182" spans="1:10" x14ac:dyDescent="0.2">
      <c r="A182" s="18" t="str">
        <f t="array" ref="A182">IFERROR(IF(ROW()-MATCH(A181,A$1:A181,)&lt;COUNT(INDEX('Ответы до 20.03.2020'!B:I,MATCH(A181,'Ответы до 20.03.2020'!A:A,),))/2,A181,INDEX('Ответы до 20.03.2020'!A:A,MATCH(A181,'Ответы до 20.03.2020'!A:A,)+1)),"-")</f>
        <v>-</v>
      </c>
      <c r="B182" s="13" t="str">
        <f t="array" ref="B182">IFERROR(INDEX('Ответы до 20.03.2020'!B:I,MATCH(A182,'Ответы до 20.03.2020'!A:A,),SMALL(IF(INDEX('Ответы до 20.03.2020'!B:I,MATCH(A182,'Ответы до 20.03.2020'!A:A,),)&lt;&gt;"",COLUMN('Ответы до 20.03.2020'!B:I)-1),(ROW()-MATCH(A182,A$1:A182,))*2+1)),"-")</f>
        <v>-</v>
      </c>
      <c r="C182" s="13" t="str">
        <f t="array" ref="C182">IFERROR(INDEX('Ответы до 20.03.2020'!B:I,MATCH(A182,'Ответы до 20.03.2020'!A:A,),SMALL(IF(INDEX('Ответы до 20.03.2020'!B:I,MATCH(A182,'Ответы до 20.03.2020'!A:A,),)&lt;&gt;"",COLUMN('Ответы до 20.03.2020'!B:I)-1),(ROW()-MATCH(A182,A$1:A182,))*2+2)),"-")</f>
        <v>-</v>
      </c>
      <c r="D182" s="16"/>
      <c r="E182" s="16">
        <v>181</v>
      </c>
      <c r="F182" s="16">
        <v>6</v>
      </c>
      <c r="G182" s="13" t="str">
        <f t="shared" si="0"/>
        <v>-</v>
      </c>
      <c r="H182" s="13">
        <f t="shared" si="1"/>
        <v>0</v>
      </c>
      <c r="I182" s="1" t="str">
        <f t="array" ref="I182">IFERROR(INDEX($C$2:$C$500,SMALL(IF($B$2:$B$500=$E182,ROW($C$2:$C$500)-ROW($G$1)),H182)),"")</f>
        <v/>
      </c>
      <c r="J182" s="1" t="str">
        <f t="shared" si="2"/>
        <v>-</v>
      </c>
    </row>
    <row r="183" spans="1:10" x14ac:dyDescent="0.2">
      <c r="A183" s="18" t="str">
        <f t="array" ref="A183">IFERROR(IF(ROW()-MATCH(A182,A$1:A182,)&lt;COUNT(INDEX('Ответы до 20.03.2020'!B:I,MATCH(A182,'Ответы до 20.03.2020'!A:A,),))/2,A182,INDEX('Ответы до 20.03.2020'!A:A,MATCH(A182,'Ответы до 20.03.2020'!A:A,)+1)),"-")</f>
        <v>-</v>
      </c>
      <c r="B183" s="13" t="str">
        <f t="array" ref="B183">IFERROR(INDEX('Ответы до 20.03.2020'!B:I,MATCH(A183,'Ответы до 20.03.2020'!A:A,),SMALL(IF(INDEX('Ответы до 20.03.2020'!B:I,MATCH(A183,'Ответы до 20.03.2020'!A:A,),)&lt;&gt;"",COLUMN('Ответы до 20.03.2020'!B:I)-1),(ROW()-MATCH(A183,A$1:A183,))*2+1)),"-")</f>
        <v>-</v>
      </c>
      <c r="C183" s="13" t="str">
        <f t="array" ref="C183">IFERROR(INDEX('Ответы до 20.03.2020'!B:I,MATCH(A183,'Ответы до 20.03.2020'!A:A,),SMALL(IF(INDEX('Ответы до 20.03.2020'!B:I,MATCH(A183,'Ответы до 20.03.2020'!A:A,),)&lt;&gt;"",COLUMN('Ответы до 20.03.2020'!B:I)-1),(ROW()-MATCH(A183,A$1:A183,))*2+2)),"-")</f>
        <v>-</v>
      </c>
      <c r="D183" s="16"/>
      <c r="E183" s="16">
        <v>182</v>
      </c>
      <c r="F183" s="16">
        <v>6</v>
      </c>
      <c r="G183" s="13" t="str">
        <f t="shared" si="0"/>
        <v>-</v>
      </c>
      <c r="H183" s="13">
        <f t="shared" si="1"/>
        <v>0</v>
      </c>
      <c r="I183" s="1" t="str">
        <f t="array" ref="I183">IFERROR(INDEX($C$2:$C$500,SMALL(IF($B$2:$B$500=$E183,ROW($C$2:$C$500)-ROW($G$1)),H183)),"")</f>
        <v/>
      </c>
      <c r="J183" s="1" t="str">
        <f t="shared" si="2"/>
        <v>-</v>
      </c>
    </row>
    <row r="184" spans="1:10" x14ac:dyDescent="0.2">
      <c r="A184" s="18" t="str">
        <f t="array" ref="A184">IFERROR(IF(ROW()-MATCH(A183,A$1:A183,)&lt;COUNT(INDEX('Ответы до 20.03.2020'!B:I,MATCH(A183,'Ответы до 20.03.2020'!A:A,),))/2,A183,INDEX('Ответы до 20.03.2020'!A:A,MATCH(A183,'Ответы до 20.03.2020'!A:A,)+1)),"-")</f>
        <v>-</v>
      </c>
      <c r="B184" s="13" t="str">
        <f t="array" ref="B184">IFERROR(INDEX('Ответы до 20.03.2020'!B:I,MATCH(A184,'Ответы до 20.03.2020'!A:A,),SMALL(IF(INDEX('Ответы до 20.03.2020'!B:I,MATCH(A184,'Ответы до 20.03.2020'!A:A,),)&lt;&gt;"",COLUMN('Ответы до 20.03.2020'!B:I)-1),(ROW()-MATCH(A184,A$1:A184,))*2+1)),"-")</f>
        <v>-</v>
      </c>
      <c r="C184" s="13" t="str">
        <f t="array" ref="C184">IFERROR(INDEX('Ответы до 20.03.2020'!B:I,MATCH(A184,'Ответы до 20.03.2020'!A:A,),SMALL(IF(INDEX('Ответы до 20.03.2020'!B:I,MATCH(A184,'Ответы до 20.03.2020'!A:A,),)&lt;&gt;"",COLUMN('Ответы до 20.03.2020'!B:I)-1),(ROW()-MATCH(A184,A$1:A184,))*2+2)),"-")</f>
        <v>-</v>
      </c>
      <c r="D184" s="16"/>
      <c r="E184" s="16">
        <v>183</v>
      </c>
      <c r="F184" s="16">
        <v>6</v>
      </c>
      <c r="G184" s="13" t="str">
        <f t="shared" si="0"/>
        <v>+</v>
      </c>
      <c r="H184" s="13">
        <f t="shared" si="1"/>
        <v>1</v>
      </c>
      <c r="I184" s="1" t="str">
        <f t="array" ref="I184">IFERROR(INDEX($C$2:$C$500,SMALL(IF($B$2:$B$500=$E184,ROW($C$2:$C$500)-ROW($G$1)),H184)),"")</f>
        <v>20.0209</v>
      </c>
      <c r="J184" s="1" t="str">
        <f t="shared" si="2"/>
        <v>-</v>
      </c>
    </row>
    <row r="185" spans="1:10" x14ac:dyDescent="0.2">
      <c r="A185" s="18" t="str">
        <f t="array" ref="A185">IFERROR(IF(ROW()-MATCH(A184,A$1:A184,)&lt;COUNT(INDEX('Ответы до 20.03.2020'!B:I,MATCH(A184,'Ответы до 20.03.2020'!A:A,),))/2,A184,INDEX('Ответы до 20.03.2020'!A:A,MATCH(A184,'Ответы до 20.03.2020'!A:A,)+1)),"-")</f>
        <v>-</v>
      </c>
      <c r="B185" s="13" t="str">
        <f t="array" ref="B185">IFERROR(INDEX('Ответы до 20.03.2020'!B:I,MATCH(A185,'Ответы до 20.03.2020'!A:A,),SMALL(IF(INDEX('Ответы до 20.03.2020'!B:I,MATCH(A185,'Ответы до 20.03.2020'!A:A,),)&lt;&gt;"",COLUMN('Ответы до 20.03.2020'!B:I)-1),(ROW()-MATCH(A185,A$1:A185,))*2+1)),"-")</f>
        <v>-</v>
      </c>
      <c r="C185" s="13" t="str">
        <f t="array" ref="C185">IFERROR(INDEX('Ответы до 20.03.2020'!B:I,MATCH(A185,'Ответы до 20.03.2020'!A:A,),SMALL(IF(INDEX('Ответы до 20.03.2020'!B:I,MATCH(A185,'Ответы до 20.03.2020'!A:A,),)&lt;&gt;"",COLUMN('Ответы до 20.03.2020'!B:I)-1),(ROW()-MATCH(A185,A$1:A185,))*2+2)),"-")</f>
        <v>-</v>
      </c>
      <c r="D185" s="16"/>
      <c r="E185" s="16">
        <v>184</v>
      </c>
      <c r="F185" s="16">
        <v>6</v>
      </c>
      <c r="G185" s="13" t="str">
        <f t="shared" si="0"/>
        <v>+</v>
      </c>
      <c r="H185" s="13">
        <f t="shared" si="1"/>
        <v>1</v>
      </c>
      <c r="I185" s="1" t="str">
        <f t="array" ref="I185">IFERROR(INDEX($C$2:$C$500,SMALL(IF($B$2:$B$500=$E185,ROW($C$2:$C$500)-ROW($G$1)),H185)),"")</f>
        <v>17.1281</v>
      </c>
      <c r="J185" s="1" t="str">
        <f t="shared" si="2"/>
        <v>-</v>
      </c>
    </row>
    <row r="186" spans="1:10" x14ac:dyDescent="0.2">
      <c r="A186" s="18" t="str">
        <f t="array" ref="A186">IFERROR(IF(ROW()-MATCH(A185,A$1:A185,)&lt;COUNT(INDEX('Ответы до 20.03.2020'!B:I,MATCH(A185,'Ответы до 20.03.2020'!A:A,),))/2,A185,INDEX('Ответы до 20.03.2020'!A:A,MATCH(A185,'Ответы до 20.03.2020'!A:A,)+1)),"-")</f>
        <v>-</v>
      </c>
      <c r="B186" s="13" t="str">
        <f t="array" ref="B186">IFERROR(INDEX('Ответы до 20.03.2020'!B:I,MATCH(A186,'Ответы до 20.03.2020'!A:A,),SMALL(IF(INDEX('Ответы до 20.03.2020'!B:I,MATCH(A186,'Ответы до 20.03.2020'!A:A,),)&lt;&gt;"",COLUMN('Ответы до 20.03.2020'!B:I)-1),(ROW()-MATCH(A186,A$1:A186,))*2+1)),"-")</f>
        <v>-</v>
      </c>
      <c r="C186" s="13" t="str">
        <f t="array" ref="C186">IFERROR(INDEX('Ответы до 20.03.2020'!B:I,MATCH(A186,'Ответы до 20.03.2020'!A:A,),SMALL(IF(INDEX('Ответы до 20.03.2020'!B:I,MATCH(A186,'Ответы до 20.03.2020'!A:A,),)&lt;&gt;"",COLUMN('Ответы до 20.03.2020'!B:I)-1),(ROW()-MATCH(A186,A$1:A186,))*2+2)),"-")</f>
        <v>-</v>
      </c>
      <c r="D186" s="16"/>
      <c r="E186" s="16">
        <v>185</v>
      </c>
      <c r="F186" s="16">
        <v>6</v>
      </c>
      <c r="G186" s="13" t="str">
        <f t="shared" si="0"/>
        <v>+</v>
      </c>
      <c r="H186" s="13">
        <f t="shared" si="1"/>
        <v>1</v>
      </c>
      <c r="I186" s="1" t="str">
        <f t="array" ref="I186">IFERROR(INDEX($C$2:$C$500,SMALL(IF($B$2:$B$500=$E186,ROW($C$2:$C$500)-ROW($G$1)),H186)),"")</f>
        <v>Не работает</v>
      </c>
      <c r="J186" s="1" t="str">
        <f t="shared" si="2"/>
        <v>не работает</v>
      </c>
    </row>
    <row r="187" spans="1:10" x14ac:dyDescent="0.2">
      <c r="A187" s="18" t="str">
        <f t="array" ref="A187">IFERROR(IF(ROW()-MATCH(A186,A$1:A186,)&lt;COUNT(INDEX('Ответы до 20.03.2020'!B:I,MATCH(A186,'Ответы до 20.03.2020'!A:A,),))/2,A186,INDEX('Ответы до 20.03.2020'!A:A,MATCH(A186,'Ответы до 20.03.2020'!A:A,)+1)),"-")</f>
        <v>-</v>
      </c>
      <c r="B187" s="13" t="str">
        <f t="array" ref="B187">IFERROR(INDEX('Ответы до 20.03.2020'!B:I,MATCH(A187,'Ответы до 20.03.2020'!A:A,),SMALL(IF(INDEX('Ответы до 20.03.2020'!B:I,MATCH(A187,'Ответы до 20.03.2020'!A:A,),)&lt;&gt;"",COLUMN('Ответы до 20.03.2020'!B:I)-1),(ROW()-MATCH(A187,A$1:A187,))*2+1)),"-")</f>
        <v>-</v>
      </c>
      <c r="C187" s="13" t="str">
        <f t="array" ref="C187">IFERROR(INDEX('Ответы до 20.03.2020'!B:I,MATCH(A187,'Ответы до 20.03.2020'!A:A,),SMALL(IF(INDEX('Ответы до 20.03.2020'!B:I,MATCH(A187,'Ответы до 20.03.2020'!A:A,),)&lt;&gt;"",COLUMN('Ответы до 20.03.2020'!B:I)-1),(ROW()-MATCH(A187,A$1:A187,))*2+2)),"-")</f>
        <v>-</v>
      </c>
      <c r="D187" s="16"/>
      <c r="E187" s="16">
        <v>186</v>
      </c>
      <c r="F187" s="16">
        <v>6</v>
      </c>
      <c r="G187" s="13" t="str">
        <f t="shared" si="0"/>
        <v>-</v>
      </c>
      <c r="H187" s="13">
        <f t="shared" si="1"/>
        <v>0</v>
      </c>
      <c r="I187" s="1" t="str">
        <f t="array" ref="I187">IFERROR(INDEX($C$2:$C$500,SMALL(IF($B$2:$B$500=$E187,ROW($C$2:$C$500)-ROW($G$1)),H187)),"")</f>
        <v/>
      </c>
      <c r="J187" s="1" t="str">
        <f t="shared" si="2"/>
        <v>-</v>
      </c>
    </row>
    <row r="188" spans="1:10" x14ac:dyDescent="0.2">
      <c r="A188" s="18" t="str">
        <f t="array" ref="A188">IFERROR(IF(ROW()-MATCH(A187,A$1:A187,)&lt;COUNT(INDEX('Ответы до 20.03.2020'!B:I,MATCH(A187,'Ответы до 20.03.2020'!A:A,),))/2,A187,INDEX('Ответы до 20.03.2020'!A:A,MATCH(A187,'Ответы до 20.03.2020'!A:A,)+1)),"-")</f>
        <v>-</v>
      </c>
      <c r="B188" s="13" t="str">
        <f t="array" ref="B188">IFERROR(INDEX('Ответы до 20.03.2020'!B:I,MATCH(A188,'Ответы до 20.03.2020'!A:A,),SMALL(IF(INDEX('Ответы до 20.03.2020'!B:I,MATCH(A188,'Ответы до 20.03.2020'!A:A,),)&lt;&gt;"",COLUMN('Ответы до 20.03.2020'!B:I)-1),(ROW()-MATCH(A188,A$1:A188,))*2+1)),"-")</f>
        <v>-</v>
      </c>
      <c r="C188" s="13" t="str">
        <f t="array" ref="C188">IFERROR(INDEX('Ответы до 20.03.2020'!B:I,MATCH(A188,'Ответы до 20.03.2020'!A:A,),SMALL(IF(INDEX('Ответы до 20.03.2020'!B:I,MATCH(A188,'Ответы до 20.03.2020'!A:A,),)&lt;&gt;"",COLUMN('Ответы до 20.03.2020'!B:I)-1),(ROW()-MATCH(A188,A$1:A188,))*2+2)),"-")</f>
        <v>-</v>
      </c>
      <c r="D188" s="16"/>
      <c r="E188" s="16">
        <v>187</v>
      </c>
      <c r="F188" s="16">
        <v>6</v>
      </c>
      <c r="G188" s="13" t="str">
        <f t="shared" si="0"/>
        <v>-</v>
      </c>
      <c r="H188" s="13">
        <f t="shared" si="1"/>
        <v>0</v>
      </c>
      <c r="I188" s="1" t="str">
        <f t="array" ref="I188">IFERROR(INDEX($C$2:$C$500,SMALL(IF($B$2:$B$500=$E188,ROW($C$2:$C$500)-ROW($G$1)),H188)),"")</f>
        <v/>
      </c>
      <c r="J188" s="1" t="str">
        <f t="shared" si="2"/>
        <v>-</v>
      </c>
    </row>
    <row r="189" spans="1:10" x14ac:dyDescent="0.2">
      <c r="A189" s="18" t="str">
        <f t="array" ref="A189">IFERROR(IF(ROW()-MATCH(A188,A$1:A188,)&lt;COUNT(INDEX('Ответы до 20.03.2020'!B:I,MATCH(A188,'Ответы до 20.03.2020'!A:A,),))/2,A188,INDEX('Ответы до 20.03.2020'!A:A,MATCH(A188,'Ответы до 20.03.2020'!A:A,)+1)),"-")</f>
        <v>-</v>
      </c>
      <c r="B189" s="13" t="str">
        <f t="array" ref="B189">IFERROR(INDEX('Ответы до 20.03.2020'!B:I,MATCH(A189,'Ответы до 20.03.2020'!A:A,),SMALL(IF(INDEX('Ответы до 20.03.2020'!B:I,MATCH(A189,'Ответы до 20.03.2020'!A:A,),)&lt;&gt;"",COLUMN('Ответы до 20.03.2020'!B:I)-1),(ROW()-MATCH(A189,A$1:A189,))*2+1)),"-")</f>
        <v>-</v>
      </c>
      <c r="C189" s="13" t="str">
        <f t="array" ref="C189">IFERROR(INDEX('Ответы до 20.03.2020'!B:I,MATCH(A189,'Ответы до 20.03.2020'!A:A,),SMALL(IF(INDEX('Ответы до 20.03.2020'!B:I,MATCH(A189,'Ответы до 20.03.2020'!A:A,),)&lt;&gt;"",COLUMN('Ответы до 20.03.2020'!B:I)-1),(ROW()-MATCH(A189,A$1:A189,))*2+2)),"-")</f>
        <v>-</v>
      </c>
      <c r="D189" s="16"/>
      <c r="E189" s="16">
        <v>188</v>
      </c>
      <c r="F189" s="16">
        <v>6</v>
      </c>
      <c r="G189" s="13" t="str">
        <f t="shared" si="0"/>
        <v>-</v>
      </c>
      <c r="H189" s="13">
        <f t="shared" si="1"/>
        <v>0</v>
      </c>
      <c r="I189" s="1" t="str">
        <f t="array" ref="I189">IFERROR(INDEX($C$2:$C$500,SMALL(IF($B$2:$B$500=$E189,ROW($C$2:$C$500)-ROW($G$1)),H189)),"")</f>
        <v/>
      </c>
      <c r="J189" s="1" t="str">
        <f t="shared" si="2"/>
        <v>-</v>
      </c>
    </row>
    <row r="190" spans="1:10" x14ac:dyDescent="0.2">
      <c r="A190" s="18" t="str">
        <f t="array" ref="A190">IFERROR(IF(ROW()-MATCH(A189,A$1:A189,)&lt;COUNT(INDEX('Ответы до 20.03.2020'!B:I,MATCH(A189,'Ответы до 20.03.2020'!A:A,),))/2,A189,INDEX('Ответы до 20.03.2020'!A:A,MATCH(A189,'Ответы до 20.03.2020'!A:A,)+1)),"-")</f>
        <v>-</v>
      </c>
      <c r="B190" s="13" t="str">
        <f t="array" ref="B190">IFERROR(INDEX('Ответы до 20.03.2020'!B:I,MATCH(A190,'Ответы до 20.03.2020'!A:A,),SMALL(IF(INDEX('Ответы до 20.03.2020'!B:I,MATCH(A190,'Ответы до 20.03.2020'!A:A,),)&lt;&gt;"",COLUMN('Ответы до 20.03.2020'!B:I)-1),(ROW()-MATCH(A190,A$1:A190,))*2+1)),"-")</f>
        <v>-</v>
      </c>
      <c r="C190" s="13" t="str">
        <f t="array" ref="C190">IFERROR(INDEX('Ответы до 20.03.2020'!B:I,MATCH(A190,'Ответы до 20.03.2020'!A:A,),SMALL(IF(INDEX('Ответы до 20.03.2020'!B:I,MATCH(A190,'Ответы до 20.03.2020'!A:A,),)&lt;&gt;"",COLUMN('Ответы до 20.03.2020'!B:I)-1),(ROW()-MATCH(A190,A$1:A190,))*2+2)),"-")</f>
        <v>-</v>
      </c>
      <c r="D190" s="16"/>
      <c r="E190" s="16">
        <v>189</v>
      </c>
      <c r="F190" s="16">
        <v>6</v>
      </c>
      <c r="G190" s="13" t="str">
        <f t="shared" si="0"/>
        <v>-</v>
      </c>
      <c r="H190" s="13">
        <f t="shared" si="1"/>
        <v>0</v>
      </c>
      <c r="I190" s="1" t="str">
        <f t="array" ref="I190">IFERROR(INDEX($C$2:$C$500,SMALL(IF($B$2:$B$500=$E190,ROW($C$2:$C$500)-ROW($G$1)),H190)),"")</f>
        <v/>
      </c>
      <c r="J190" s="1" t="str">
        <f t="shared" si="2"/>
        <v>-</v>
      </c>
    </row>
    <row r="191" spans="1:10" x14ac:dyDescent="0.2">
      <c r="A191" s="18" t="str">
        <f t="array" ref="A191">IFERROR(IF(ROW()-MATCH(A190,A$1:A190,)&lt;COUNT(INDEX('Ответы до 20.03.2020'!B:I,MATCH(A190,'Ответы до 20.03.2020'!A:A,),))/2,A190,INDEX('Ответы до 20.03.2020'!A:A,MATCH(A190,'Ответы до 20.03.2020'!A:A,)+1)),"-")</f>
        <v>-</v>
      </c>
      <c r="B191" s="13" t="str">
        <f t="array" ref="B191">IFERROR(INDEX('Ответы до 20.03.2020'!B:I,MATCH(A191,'Ответы до 20.03.2020'!A:A,),SMALL(IF(INDEX('Ответы до 20.03.2020'!B:I,MATCH(A191,'Ответы до 20.03.2020'!A:A,),)&lt;&gt;"",COLUMN('Ответы до 20.03.2020'!B:I)-1),(ROW()-MATCH(A191,A$1:A191,))*2+1)),"-")</f>
        <v>-</v>
      </c>
      <c r="C191" s="13" t="str">
        <f t="array" ref="C191">IFERROR(INDEX('Ответы до 20.03.2020'!B:I,MATCH(A191,'Ответы до 20.03.2020'!A:A,),SMALL(IF(INDEX('Ответы до 20.03.2020'!B:I,MATCH(A191,'Ответы до 20.03.2020'!A:A,),)&lt;&gt;"",COLUMN('Ответы до 20.03.2020'!B:I)-1),(ROW()-MATCH(A191,A$1:A191,))*2+2)),"-")</f>
        <v>-</v>
      </c>
      <c r="D191" s="16"/>
      <c r="E191" s="16">
        <v>190</v>
      </c>
      <c r="F191" s="16">
        <v>6</v>
      </c>
      <c r="G191" s="13" t="str">
        <f t="shared" si="0"/>
        <v>-</v>
      </c>
      <c r="H191" s="13">
        <f t="shared" si="1"/>
        <v>0</v>
      </c>
      <c r="I191" s="1" t="str">
        <f t="array" ref="I191">IFERROR(INDEX($C$2:$C$500,SMALL(IF($B$2:$B$500=$E191,ROW($C$2:$C$500)-ROW($G$1)),H191)),"")</f>
        <v/>
      </c>
      <c r="J191" s="1" t="str">
        <f t="shared" si="2"/>
        <v>-</v>
      </c>
    </row>
    <row r="192" spans="1:10" x14ac:dyDescent="0.2">
      <c r="A192" s="18" t="str">
        <f t="array" ref="A192">IFERROR(IF(ROW()-MATCH(A191,A$1:A191,)&lt;COUNT(INDEX('Ответы до 20.03.2020'!B:I,MATCH(A191,'Ответы до 20.03.2020'!A:A,),))/2,A191,INDEX('Ответы до 20.03.2020'!A:A,MATCH(A191,'Ответы до 20.03.2020'!A:A,)+1)),"-")</f>
        <v>-</v>
      </c>
      <c r="B192" s="13" t="str">
        <f t="array" ref="B192">IFERROR(INDEX('Ответы до 20.03.2020'!B:I,MATCH(A192,'Ответы до 20.03.2020'!A:A,),SMALL(IF(INDEX('Ответы до 20.03.2020'!B:I,MATCH(A192,'Ответы до 20.03.2020'!A:A,),)&lt;&gt;"",COLUMN('Ответы до 20.03.2020'!B:I)-1),(ROW()-MATCH(A192,A$1:A192,))*2+1)),"-")</f>
        <v>-</v>
      </c>
      <c r="C192" s="13" t="str">
        <f t="array" ref="C192">IFERROR(INDEX('Ответы до 20.03.2020'!B:I,MATCH(A192,'Ответы до 20.03.2020'!A:A,),SMALL(IF(INDEX('Ответы до 20.03.2020'!B:I,MATCH(A192,'Ответы до 20.03.2020'!A:A,),)&lt;&gt;"",COLUMN('Ответы до 20.03.2020'!B:I)-1),(ROW()-MATCH(A192,A$1:A192,))*2+2)),"-")</f>
        <v>-</v>
      </c>
      <c r="D192" s="16"/>
      <c r="E192" s="16">
        <v>191</v>
      </c>
      <c r="F192" s="16">
        <v>6</v>
      </c>
      <c r="G192" s="13" t="str">
        <f t="shared" si="0"/>
        <v>+</v>
      </c>
      <c r="H192" s="13">
        <f t="shared" si="1"/>
        <v>1</v>
      </c>
      <c r="I192" s="1">
        <f t="array" ref="I192">IFERROR(INDEX($C$2:$C$500,SMALL(IF($B$2:$B$500=$E192,ROW($C$2:$C$500)-ROW($G$1)),H192)),"")</f>
        <v>18.825900000000001</v>
      </c>
      <c r="J192" s="1" t="str">
        <f t="shared" si="2"/>
        <v>-</v>
      </c>
    </row>
    <row r="193" spans="1:10" x14ac:dyDescent="0.2">
      <c r="A193" s="18" t="str">
        <f t="array" ref="A193">IFERROR(IF(ROW()-MATCH(A192,A$1:A192,)&lt;COUNT(INDEX('Ответы до 20.03.2020'!B:I,MATCH(A192,'Ответы до 20.03.2020'!A:A,),))/2,A192,INDEX('Ответы до 20.03.2020'!A:A,MATCH(A192,'Ответы до 20.03.2020'!A:A,)+1)),"-")</f>
        <v>-</v>
      </c>
      <c r="B193" s="13" t="str">
        <f t="array" ref="B193">IFERROR(INDEX('Ответы до 20.03.2020'!B:I,MATCH(A193,'Ответы до 20.03.2020'!A:A,),SMALL(IF(INDEX('Ответы до 20.03.2020'!B:I,MATCH(A193,'Ответы до 20.03.2020'!A:A,),)&lt;&gt;"",COLUMN('Ответы до 20.03.2020'!B:I)-1),(ROW()-MATCH(A193,A$1:A193,))*2+1)),"-")</f>
        <v>-</v>
      </c>
      <c r="C193" s="13" t="str">
        <f t="array" ref="C193">IFERROR(INDEX('Ответы до 20.03.2020'!B:I,MATCH(A193,'Ответы до 20.03.2020'!A:A,),SMALL(IF(INDEX('Ответы до 20.03.2020'!B:I,MATCH(A193,'Ответы до 20.03.2020'!A:A,),)&lt;&gt;"",COLUMN('Ответы до 20.03.2020'!B:I)-1),(ROW()-MATCH(A193,A$1:A193,))*2+2)),"-")</f>
        <v>-</v>
      </c>
      <c r="D193" s="16"/>
      <c r="E193" s="16">
        <v>192</v>
      </c>
      <c r="F193" s="16">
        <v>6</v>
      </c>
      <c r="G193" s="13" t="str">
        <f t="shared" si="0"/>
        <v>+</v>
      </c>
      <c r="H193" s="13">
        <f t="shared" si="1"/>
        <v>1</v>
      </c>
      <c r="I193" s="1">
        <f t="array" ref="I193">IFERROR(INDEX($C$2:$C$500,SMALL(IF($B$2:$B$500=$E193,ROW($C$2:$C$500)-ROW($G$1)),H193)),"")</f>
        <v>6.1093000000000002</v>
      </c>
      <c r="J193" s="1" t="str">
        <f t="shared" si="2"/>
        <v>-</v>
      </c>
    </row>
    <row r="194" spans="1:10" x14ac:dyDescent="0.2">
      <c r="A194" s="18" t="str">
        <f t="array" ref="A194">IFERROR(IF(ROW()-MATCH(A193,A$1:A193,)&lt;COUNT(INDEX('Ответы до 20.03.2020'!B:I,MATCH(A193,'Ответы до 20.03.2020'!A:A,),))/2,A193,INDEX('Ответы до 20.03.2020'!A:A,MATCH(A193,'Ответы до 20.03.2020'!A:A,)+1)),"-")</f>
        <v>-</v>
      </c>
      <c r="B194" s="13" t="str">
        <f t="array" ref="B194">IFERROR(INDEX('Ответы до 20.03.2020'!B:I,MATCH(A194,'Ответы до 20.03.2020'!A:A,),SMALL(IF(INDEX('Ответы до 20.03.2020'!B:I,MATCH(A194,'Ответы до 20.03.2020'!A:A,),)&lt;&gt;"",COLUMN('Ответы до 20.03.2020'!B:I)-1),(ROW()-MATCH(A194,A$1:A194,))*2+1)),"-")</f>
        <v>-</v>
      </c>
      <c r="C194" s="13" t="str">
        <f t="array" ref="C194">IFERROR(INDEX('Ответы до 20.03.2020'!B:I,MATCH(A194,'Ответы до 20.03.2020'!A:A,),SMALL(IF(INDEX('Ответы до 20.03.2020'!B:I,MATCH(A194,'Ответы до 20.03.2020'!A:A,),)&lt;&gt;"",COLUMN('Ответы до 20.03.2020'!B:I)-1),(ROW()-MATCH(A194,A$1:A194,))*2+2)),"-")</f>
        <v>-</v>
      </c>
      <c r="D194" s="16"/>
      <c r="E194" s="16">
        <v>193</v>
      </c>
      <c r="F194" s="16">
        <v>6</v>
      </c>
      <c r="G194" s="13" t="str">
        <f t="shared" si="0"/>
        <v>+</v>
      </c>
      <c r="H194" s="13">
        <f t="shared" si="1"/>
        <v>1</v>
      </c>
      <c r="I194" s="1">
        <f t="array" ref="I194">IFERROR(INDEX($C$2:$C$500,SMALL(IF($B$2:$B$500=$E194,ROW($C$2:$C$500)-ROW($G$1)),H194)),"")</f>
        <v>19.890599999999999</v>
      </c>
      <c r="J194" s="1" t="str">
        <f t="shared" si="2"/>
        <v>-</v>
      </c>
    </row>
    <row r="195" spans="1:10" x14ac:dyDescent="0.2">
      <c r="A195" s="18" t="str">
        <f t="array" ref="A195">IFERROR(IF(ROW()-MATCH(A194,A$1:A194,)&lt;COUNT(INDEX('Ответы до 20.03.2020'!B:I,MATCH(A194,'Ответы до 20.03.2020'!A:A,),))/2,A194,INDEX('Ответы до 20.03.2020'!A:A,MATCH(A194,'Ответы до 20.03.2020'!A:A,)+1)),"-")</f>
        <v>-</v>
      </c>
      <c r="B195" s="13" t="str">
        <f t="array" ref="B195">IFERROR(INDEX('Ответы до 20.03.2020'!B:I,MATCH(A195,'Ответы до 20.03.2020'!A:A,),SMALL(IF(INDEX('Ответы до 20.03.2020'!B:I,MATCH(A195,'Ответы до 20.03.2020'!A:A,),)&lt;&gt;"",COLUMN('Ответы до 20.03.2020'!B:I)-1),(ROW()-MATCH(A195,A$1:A195,))*2+1)),"-")</f>
        <v>-</v>
      </c>
      <c r="C195" s="13" t="str">
        <f t="array" ref="C195">IFERROR(INDEX('Ответы до 20.03.2020'!B:I,MATCH(A195,'Ответы до 20.03.2020'!A:A,),SMALL(IF(INDEX('Ответы до 20.03.2020'!B:I,MATCH(A195,'Ответы до 20.03.2020'!A:A,),)&lt;&gt;"",COLUMN('Ответы до 20.03.2020'!B:I)-1),(ROW()-MATCH(A195,A$1:A195,))*2+2)),"-")</f>
        <v>-</v>
      </c>
      <c r="D195" s="16"/>
      <c r="E195" s="16">
        <v>194</v>
      </c>
      <c r="F195" s="16">
        <v>6</v>
      </c>
      <c r="G195" s="13" t="str">
        <f t="shared" si="0"/>
        <v>+</v>
      </c>
      <c r="H195" s="13">
        <f t="shared" si="1"/>
        <v>1</v>
      </c>
      <c r="I195" s="1">
        <f t="array" ref="I195">IFERROR(INDEX($C$2:$C$500,SMALL(IF($B$2:$B$500=$E195,ROW($C$2:$C$500)-ROW($G$1)),H195)),"")</f>
        <v>33.699399999999997</v>
      </c>
      <c r="J195" s="1" t="str">
        <f t="shared" si="2"/>
        <v>-</v>
      </c>
    </row>
    <row r="196" spans="1:10" x14ac:dyDescent="0.2">
      <c r="A196" s="18" t="str">
        <f t="array" ref="A196">IFERROR(IF(ROW()-MATCH(A195,A$1:A195,)&lt;COUNT(INDEX('Ответы до 20.03.2020'!B:I,MATCH(A195,'Ответы до 20.03.2020'!A:A,),))/2,A195,INDEX('Ответы до 20.03.2020'!A:A,MATCH(A195,'Ответы до 20.03.2020'!A:A,)+1)),"-")</f>
        <v>-</v>
      </c>
      <c r="B196" s="13" t="str">
        <f t="array" ref="B196">IFERROR(INDEX('Ответы до 20.03.2020'!B:I,MATCH(A196,'Ответы до 20.03.2020'!A:A,),SMALL(IF(INDEX('Ответы до 20.03.2020'!B:I,MATCH(A196,'Ответы до 20.03.2020'!A:A,),)&lt;&gt;"",COLUMN('Ответы до 20.03.2020'!B:I)-1),(ROW()-MATCH(A196,A$1:A196,))*2+1)),"-")</f>
        <v>-</v>
      </c>
      <c r="C196" s="13" t="str">
        <f t="array" ref="C196">IFERROR(INDEX('Ответы до 20.03.2020'!B:I,MATCH(A196,'Ответы до 20.03.2020'!A:A,),SMALL(IF(INDEX('Ответы до 20.03.2020'!B:I,MATCH(A196,'Ответы до 20.03.2020'!A:A,),)&lt;&gt;"",COLUMN('Ответы до 20.03.2020'!B:I)-1),(ROW()-MATCH(A196,A$1:A196,))*2+2)),"-")</f>
        <v>-</v>
      </c>
      <c r="D196" s="16"/>
      <c r="E196" s="16">
        <v>195</v>
      </c>
      <c r="F196" s="16">
        <v>6</v>
      </c>
      <c r="G196" s="13" t="str">
        <f t="shared" si="0"/>
        <v>+</v>
      </c>
      <c r="H196" s="13">
        <f t="shared" si="1"/>
        <v>1</v>
      </c>
      <c r="I196" s="1">
        <f t="array" ref="I196">IFERROR(INDEX($C$2:$C$500,SMALL(IF($B$2:$B$500=$E196,ROW($C$2:$C$500)-ROW($G$1)),H196)),"")</f>
        <v>23.431899999999999</v>
      </c>
      <c r="J196" s="1" t="str">
        <f t="shared" si="2"/>
        <v>-</v>
      </c>
    </row>
    <row r="197" spans="1:10" x14ac:dyDescent="0.2">
      <c r="A197" s="18" t="str">
        <f t="array" ref="A197">IFERROR(IF(ROW()-MATCH(A196,A$1:A196,)&lt;COUNT(INDEX('Ответы до 20.03.2020'!B:I,MATCH(A196,'Ответы до 20.03.2020'!A:A,),))/2,A196,INDEX('Ответы до 20.03.2020'!A:A,MATCH(A196,'Ответы до 20.03.2020'!A:A,)+1)),"-")</f>
        <v>-</v>
      </c>
      <c r="B197" s="13" t="str">
        <f t="array" ref="B197">IFERROR(INDEX('Ответы до 20.03.2020'!B:I,MATCH(A197,'Ответы до 20.03.2020'!A:A,),SMALL(IF(INDEX('Ответы до 20.03.2020'!B:I,MATCH(A197,'Ответы до 20.03.2020'!A:A,),)&lt;&gt;"",COLUMN('Ответы до 20.03.2020'!B:I)-1),(ROW()-MATCH(A197,A$1:A197,))*2+1)),"-")</f>
        <v>-</v>
      </c>
      <c r="C197" s="13" t="str">
        <f t="array" ref="C197">IFERROR(INDEX('Ответы до 20.03.2020'!B:I,MATCH(A197,'Ответы до 20.03.2020'!A:A,),SMALL(IF(INDEX('Ответы до 20.03.2020'!B:I,MATCH(A197,'Ответы до 20.03.2020'!A:A,),)&lt;&gt;"",COLUMN('Ответы до 20.03.2020'!B:I)-1),(ROW()-MATCH(A197,A$1:A197,))*2+2)),"-")</f>
        <v>-</v>
      </c>
      <c r="D197" s="16"/>
      <c r="E197" s="16">
        <v>196</v>
      </c>
      <c r="F197" s="16">
        <v>6</v>
      </c>
      <c r="G197" s="13" t="str">
        <f t="shared" si="0"/>
        <v>+</v>
      </c>
      <c r="H197" s="13">
        <f t="shared" si="1"/>
        <v>1</v>
      </c>
      <c r="I197" s="1">
        <f t="array" ref="I197">IFERROR(INDEX($C$2:$C$500,SMALL(IF($B$2:$B$500=$E197,ROW($C$2:$C$500)-ROW($G$1)),H197)),"")</f>
        <v>14.5524</v>
      </c>
      <c r="J197" s="1" t="str">
        <f t="shared" si="2"/>
        <v>-</v>
      </c>
    </row>
    <row r="198" spans="1:10" x14ac:dyDescent="0.2">
      <c r="A198" s="18" t="str">
        <f t="array" ref="A198">IFERROR(IF(ROW()-MATCH(A197,A$1:A197,)&lt;COUNT(INDEX('Ответы до 20.03.2020'!B:I,MATCH(A197,'Ответы до 20.03.2020'!A:A,),))/2,A197,INDEX('Ответы до 20.03.2020'!A:A,MATCH(A197,'Ответы до 20.03.2020'!A:A,)+1)),"-")</f>
        <v>-</v>
      </c>
      <c r="B198" s="13" t="str">
        <f t="array" ref="B198">IFERROR(INDEX('Ответы до 20.03.2020'!B:I,MATCH(A198,'Ответы до 20.03.2020'!A:A,),SMALL(IF(INDEX('Ответы до 20.03.2020'!B:I,MATCH(A198,'Ответы до 20.03.2020'!A:A,),)&lt;&gt;"",COLUMN('Ответы до 20.03.2020'!B:I)-1),(ROW()-MATCH(A198,A$1:A198,))*2+1)),"-")</f>
        <v>-</v>
      </c>
      <c r="C198" s="13" t="str">
        <f t="array" ref="C198">IFERROR(INDEX('Ответы до 20.03.2020'!B:I,MATCH(A198,'Ответы до 20.03.2020'!A:A,),SMALL(IF(INDEX('Ответы до 20.03.2020'!B:I,MATCH(A198,'Ответы до 20.03.2020'!A:A,),)&lt;&gt;"",COLUMN('Ответы до 20.03.2020'!B:I)-1),(ROW()-MATCH(A198,A$1:A198,))*2+2)),"-")</f>
        <v>-</v>
      </c>
      <c r="D198" s="16"/>
      <c r="E198" s="16">
        <v>197</v>
      </c>
      <c r="F198" s="16">
        <v>6</v>
      </c>
      <c r="G198" s="13" t="str">
        <f t="shared" si="0"/>
        <v>+</v>
      </c>
      <c r="H198" s="13">
        <f t="shared" si="1"/>
        <v>1</v>
      </c>
      <c r="I198" s="1">
        <f t="array" ref="I198">IFERROR(INDEX($C$2:$C$500,SMALL(IF($B$2:$B$500=$E198,ROW($C$2:$C$500)-ROW($G$1)),H198)),"")</f>
        <v>13.896800000000001</v>
      </c>
      <c r="J198" s="1" t="str">
        <f t="shared" si="2"/>
        <v>-</v>
      </c>
    </row>
    <row r="199" spans="1:10" x14ac:dyDescent="0.2">
      <c r="A199" s="18" t="str">
        <f t="array" ref="A199">IFERROR(IF(ROW()-MATCH(A198,A$1:A198,)&lt;COUNT(INDEX('Ответы до 20.03.2020'!B:I,MATCH(A198,'Ответы до 20.03.2020'!A:A,),))/2,A198,INDEX('Ответы до 20.03.2020'!A:A,MATCH(A198,'Ответы до 20.03.2020'!A:A,)+1)),"-")</f>
        <v>-</v>
      </c>
      <c r="B199" s="13" t="str">
        <f t="array" ref="B199">IFERROR(INDEX('Ответы до 20.03.2020'!B:I,MATCH(A199,'Ответы до 20.03.2020'!A:A,),SMALL(IF(INDEX('Ответы до 20.03.2020'!B:I,MATCH(A199,'Ответы до 20.03.2020'!A:A,),)&lt;&gt;"",COLUMN('Ответы до 20.03.2020'!B:I)-1),(ROW()-MATCH(A199,A$1:A199,))*2+1)),"-")</f>
        <v>-</v>
      </c>
      <c r="C199" s="13" t="str">
        <f t="array" ref="C199">IFERROR(INDEX('Ответы до 20.03.2020'!B:I,MATCH(A199,'Ответы до 20.03.2020'!A:A,),SMALL(IF(INDEX('Ответы до 20.03.2020'!B:I,MATCH(A199,'Ответы до 20.03.2020'!A:A,),)&lt;&gt;"",COLUMN('Ответы до 20.03.2020'!B:I)-1),(ROW()-MATCH(A199,A$1:A199,))*2+2)),"-")</f>
        <v>-</v>
      </c>
      <c r="D199" s="16"/>
      <c r="E199" s="16">
        <v>198</v>
      </c>
      <c r="F199" s="16">
        <v>6</v>
      </c>
      <c r="G199" s="13" t="str">
        <f t="shared" si="0"/>
        <v>+</v>
      </c>
      <c r="H199" s="13">
        <f t="shared" si="1"/>
        <v>1</v>
      </c>
      <c r="I199" s="1">
        <f t="array" ref="I199">IFERROR(INDEX($C$2:$C$500,SMALL(IF($B$2:$B$500=$E199,ROW($C$2:$C$500)-ROW($G$1)),H199)),"")</f>
        <v>29.5733</v>
      </c>
      <c r="J199" s="1" t="str">
        <f t="shared" si="2"/>
        <v>-</v>
      </c>
    </row>
    <row r="200" spans="1:10" x14ac:dyDescent="0.2">
      <c r="A200" s="18" t="str">
        <f t="array" ref="A200">IFERROR(IF(ROW()-MATCH(A199,A$1:A199,)&lt;COUNT(INDEX('Ответы до 20.03.2020'!B:I,MATCH(A199,'Ответы до 20.03.2020'!A:A,),))/2,A199,INDEX('Ответы до 20.03.2020'!A:A,MATCH(A199,'Ответы до 20.03.2020'!A:A,)+1)),"-")</f>
        <v>-</v>
      </c>
      <c r="B200" s="13" t="str">
        <f t="array" ref="B200">IFERROR(INDEX('Ответы до 20.03.2020'!B:I,MATCH(A200,'Ответы до 20.03.2020'!A:A,),SMALL(IF(INDEX('Ответы до 20.03.2020'!B:I,MATCH(A200,'Ответы до 20.03.2020'!A:A,),)&lt;&gt;"",COLUMN('Ответы до 20.03.2020'!B:I)-1),(ROW()-MATCH(A200,A$1:A200,))*2+1)),"-")</f>
        <v>-</v>
      </c>
      <c r="C200" s="13" t="str">
        <f t="array" ref="C200">IFERROR(INDEX('Ответы до 20.03.2020'!B:I,MATCH(A200,'Ответы до 20.03.2020'!A:A,),SMALL(IF(INDEX('Ответы до 20.03.2020'!B:I,MATCH(A200,'Ответы до 20.03.2020'!A:A,),)&lt;&gt;"",COLUMN('Ответы до 20.03.2020'!B:I)-1),(ROW()-MATCH(A200,A$1:A200,))*2+2)),"-")</f>
        <v>-</v>
      </c>
      <c r="D200" s="16"/>
      <c r="E200" s="16">
        <v>199</v>
      </c>
      <c r="F200" s="16">
        <v>6</v>
      </c>
      <c r="G200" s="13" t="str">
        <f t="shared" si="0"/>
        <v>-</v>
      </c>
      <c r="H200" s="13">
        <f t="shared" si="1"/>
        <v>0</v>
      </c>
      <c r="I200" s="1" t="str">
        <f t="array" ref="I200">IFERROR(INDEX($C$2:$C$500,SMALL(IF($B$2:$B$500=$E200,ROW($C$2:$C$500)-ROW($G$1)),H200)),"")</f>
        <v/>
      </c>
      <c r="J200" s="1" t="str">
        <f t="shared" si="2"/>
        <v>-</v>
      </c>
    </row>
    <row r="201" spans="1:10" x14ac:dyDescent="0.2">
      <c r="A201" s="18" t="str">
        <f t="array" ref="A201">IFERROR(IF(ROW()-MATCH(A200,A$1:A200,)&lt;COUNT(INDEX('Ответы до 20.03.2020'!B:I,MATCH(A200,'Ответы до 20.03.2020'!A:A,),))/2,A200,INDEX('Ответы до 20.03.2020'!A:A,MATCH(A200,'Ответы до 20.03.2020'!A:A,)+1)),"-")</f>
        <v>-</v>
      </c>
      <c r="B201" s="13" t="str">
        <f t="array" ref="B201">IFERROR(INDEX('Ответы до 20.03.2020'!B:I,MATCH(A201,'Ответы до 20.03.2020'!A:A,),SMALL(IF(INDEX('Ответы до 20.03.2020'!B:I,MATCH(A201,'Ответы до 20.03.2020'!A:A,),)&lt;&gt;"",COLUMN('Ответы до 20.03.2020'!B:I)-1),(ROW()-MATCH(A201,A$1:A201,))*2+1)),"-")</f>
        <v>-</v>
      </c>
      <c r="C201" s="13" t="str">
        <f t="array" ref="C201">IFERROR(INDEX('Ответы до 20.03.2020'!B:I,MATCH(A201,'Ответы до 20.03.2020'!A:A,),SMALL(IF(INDEX('Ответы до 20.03.2020'!B:I,MATCH(A201,'Ответы до 20.03.2020'!A:A,),)&lt;&gt;"",COLUMN('Ответы до 20.03.2020'!B:I)-1),(ROW()-MATCH(A201,A$1:A201,))*2+2)),"-")</f>
        <v>-</v>
      </c>
      <c r="D201" s="16"/>
      <c r="E201" s="16">
        <v>200</v>
      </c>
      <c r="F201" s="16">
        <v>6</v>
      </c>
      <c r="G201" s="13" t="str">
        <f t="shared" si="0"/>
        <v>-</v>
      </c>
      <c r="H201" s="13">
        <f t="shared" si="1"/>
        <v>0</v>
      </c>
      <c r="I201" s="1" t="str">
        <f t="array" ref="I201">IFERROR(INDEX($C$2:$C$500,SMALL(IF($B$2:$B$500=$E201,ROW($C$2:$C$500)-ROW($G$1)),H201)),"")</f>
        <v/>
      </c>
      <c r="J201" s="1" t="str">
        <f t="shared" si="2"/>
        <v>-</v>
      </c>
    </row>
    <row r="202" spans="1:10" x14ac:dyDescent="0.2">
      <c r="A202" s="18" t="str">
        <f t="array" ref="A202">IFERROR(IF(ROW()-MATCH(A201,A$1:A201,)&lt;COUNT(INDEX('Ответы до 20.03.2020'!B:I,MATCH(A201,'Ответы до 20.03.2020'!A:A,),))/2,A201,INDEX('Ответы до 20.03.2020'!A:A,MATCH(A201,'Ответы до 20.03.2020'!A:A,)+1)),"-")</f>
        <v>-</v>
      </c>
      <c r="B202" s="13" t="str">
        <f t="array" ref="B202">IFERROR(INDEX('Ответы до 20.03.2020'!B:I,MATCH(A202,'Ответы до 20.03.2020'!A:A,),SMALL(IF(INDEX('Ответы до 20.03.2020'!B:I,MATCH(A202,'Ответы до 20.03.2020'!A:A,),)&lt;&gt;"",COLUMN('Ответы до 20.03.2020'!B:I)-1),(ROW()-MATCH(A202,A$1:A202,))*2+1)),"-")</f>
        <v>-</v>
      </c>
      <c r="C202" s="13" t="str">
        <f t="array" ref="C202">IFERROR(INDEX('Ответы до 20.03.2020'!B:I,MATCH(A202,'Ответы до 20.03.2020'!A:A,),SMALL(IF(INDEX('Ответы до 20.03.2020'!B:I,MATCH(A202,'Ответы до 20.03.2020'!A:A,),)&lt;&gt;"",COLUMN('Ответы до 20.03.2020'!B:I)-1),(ROW()-MATCH(A202,A$1:A202,))*2+2)),"-")</f>
        <v>-</v>
      </c>
      <c r="D202" s="16"/>
      <c r="E202" s="16">
        <v>201</v>
      </c>
      <c r="F202" s="16">
        <v>6</v>
      </c>
      <c r="G202" s="13" t="str">
        <f t="shared" si="0"/>
        <v>-</v>
      </c>
      <c r="H202" s="13">
        <f t="shared" si="1"/>
        <v>0</v>
      </c>
      <c r="I202" s="1" t="str">
        <f t="array" ref="I202">IFERROR(INDEX($C$2:$C$500,SMALL(IF($B$2:$B$500=$E202,ROW($C$2:$C$500)-ROW($G$1)),H202)),"")</f>
        <v/>
      </c>
      <c r="J202" s="1" t="str">
        <f t="shared" si="2"/>
        <v>-</v>
      </c>
    </row>
    <row r="203" spans="1:10" x14ac:dyDescent="0.2">
      <c r="A203" s="18" t="str">
        <f t="array" ref="A203">IFERROR(IF(ROW()-MATCH(A202,A$1:A202,)&lt;COUNT(INDEX('Ответы до 20.03.2020'!B:I,MATCH(A202,'Ответы до 20.03.2020'!A:A,),))/2,A202,INDEX('Ответы до 20.03.2020'!A:A,MATCH(A202,'Ответы до 20.03.2020'!A:A,)+1)),"-")</f>
        <v>-</v>
      </c>
      <c r="B203" s="13" t="str">
        <f t="array" ref="B203">IFERROR(INDEX('Ответы до 20.03.2020'!B:I,MATCH(A203,'Ответы до 20.03.2020'!A:A,),SMALL(IF(INDEX('Ответы до 20.03.2020'!B:I,MATCH(A203,'Ответы до 20.03.2020'!A:A,),)&lt;&gt;"",COLUMN('Ответы до 20.03.2020'!B:I)-1),(ROW()-MATCH(A203,A$1:A203,))*2+1)),"-")</f>
        <v>-</v>
      </c>
      <c r="C203" s="13" t="str">
        <f t="array" ref="C203">IFERROR(INDEX('Ответы до 20.03.2020'!B:I,MATCH(A203,'Ответы до 20.03.2020'!A:A,),SMALL(IF(INDEX('Ответы до 20.03.2020'!B:I,MATCH(A203,'Ответы до 20.03.2020'!A:A,),)&lt;&gt;"",COLUMN('Ответы до 20.03.2020'!B:I)-1),(ROW()-MATCH(A203,A$1:A203,))*2+2)),"-")</f>
        <v>-</v>
      </c>
      <c r="D203" s="16"/>
      <c r="E203" s="16">
        <v>202</v>
      </c>
      <c r="F203" s="16">
        <v>6</v>
      </c>
      <c r="G203" s="13" t="str">
        <f t="shared" si="0"/>
        <v>-</v>
      </c>
      <c r="H203" s="13">
        <f t="shared" si="1"/>
        <v>0</v>
      </c>
      <c r="I203" s="1" t="str">
        <f t="array" ref="I203">IFERROR(INDEX($C$2:$C$500,SMALL(IF($B$2:$B$500=$E203,ROW($C$2:$C$500)-ROW($G$1)),H203)),"")</f>
        <v/>
      </c>
      <c r="J203" s="1" t="str">
        <f t="shared" si="2"/>
        <v>-</v>
      </c>
    </row>
    <row r="204" spans="1:10" x14ac:dyDescent="0.2">
      <c r="A204" s="18" t="str">
        <f t="array" ref="A204">IFERROR(IF(ROW()-MATCH(A203,A$1:A203,)&lt;COUNT(INDEX('Ответы до 20.03.2020'!B:I,MATCH(A203,'Ответы до 20.03.2020'!A:A,),))/2,A203,INDEX('Ответы до 20.03.2020'!A:A,MATCH(A203,'Ответы до 20.03.2020'!A:A,)+1)),"-")</f>
        <v>-</v>
      </c>
      <c r="B204" s="13" t="str">
        <f t="array" ref="B204">IFERROR(INDEX('Ответы до 20.03.2020'!B:I,MATCH(A204,'Ответы до 20.03.2020'!A:A,),SMALL(IF(INDEX('Ответы до 20.03.2020'!B:I,MATCH(A204,'Ответы до 20.03.2020'!A:A,),)&lt;&gt;"",COLUMN('Ответы до 20.03.2020'!B:I)-1),(ROW()-MATCH(A204,A$1:A204,))*2+1)),"-")</f>
        <v>-</v>
      </c>
      <c r="C204" s="13" t="str">
        <f t="array" ref="C204">IFERROR(INDEX('Ответы до 20.03.2020'!B:I,MATCH(A204,'Ответы до 20.03.2020'!A:A,),SMALL(IF(INDEX('Ответы до 20.03.2020'!B:I,MATCH(A204,'Ответы до 20.03.2020'!A:A,),)&lt;&gt;"",COLUMN('Ответы до 20.03.2020'!B:I)-1),(ROW()-MATCH(A204,A$1:A204,))*2+2)),"-")</f>
        <v>-</v>
      </c>
      <c r="D204" s="16"/>
      <c r="E204" s="16">
        <v>203</v>
      </c>
      <c r="F204" s="16">
        <v>6</v>
      </c>
      <c r="G204" s="13" t="str">
        <f t="shared" si="0"/>
        <v>-</v>
      </c>
      <c r="H204" s="13">
        <f t="shared" si="1"/>
        <v>0</v>
      </c>
      <c r="I204" s="1" t="str">
        <f t="array" ref="I204">IFERROR(INDEX($C$2:$C$500,SMALL(IF($B$2:$B$500=$E204,ROW($C$2:$C$500)-ROW($G$1)),H204)),"")</f>
        <v/>
      </c>
      <c r="J204" s="1" t="str">
        <f t="shared" si="2"/>
        <v>-</v>
      </c>
    </row>
    <row r="205" spans="1:10" x14ac:dyDescent="0.2">
      <c r="A205" s="18" t="str">
        <f t="array" ref="A205">IFERROR(IF(ROW()-MATCH(A204,A$1:A204,)&lt;COUNT(INDEX('Ответы до 20.03.2020'!B:I,MATCH(A204,'Ответы до 20.03.2020'!A:A,),))/2,A204,INDEX('Ответы до 20.03.2020'!A:A,MATCH(A204,'Ответы до 20.03.2020'!A:A,)+1)),"-")</f>
        <v>-</v>
      </c>
      <c r="B205" s="13" t="str">
        <f t="array" ref="B205">IFERROR(INDEX('Ответы до 20.03.2020'!B:I,MATCH(A205,'Ответы до 20.03.2020'!A:A,),SMALL(IF(INDEX('Ответы до 20.03.2020'!B:I,MATCH(A205,'Ответы до 20.03.2020'!A:A,),)&lt;&gt;"",COLUMN('Ответы до 20.03.2020'!B:I)-1),(ROW()-MATCH(A205,A$1:A205,))*2+1)),"-")</f>
        <v>-</v>
      </c>
      <c r="C205" s="13" t="str">
        <f t="array" ref="C205">IFERROR(INDEX('Ответы до 20.03.2020'!B:I,MATCH(A205,'Ответы до 20.03.2020'!A:A,),SMALL(IF(INDEX('Ответы до 20.03.2020'!B:I,MATCH(A205,'Ответы до 20.03.2020'!A:A,),)&lt;&gt;"",COLUMN('Ответы до 20.03.2020'!B:I)-1),(ROW()-MATCH(A205,A$1:A205,))*2+2)),"-")</f>
        <v>-</v>
      </c>
      <c r="D205" s="16"/>
      <c r="E205" s="16">
        <v>204</v>
      </c>
      <c r="F205" s="16">
        <v>6</v>
      </c>
      <c r="G205" s="13" t="str">
        <f t="shared" si="0"/>
        <v>-</v>
      </c>
      <c r="H205" s="13">
        <f t="shared" si="1"/>
        <v>0</v>
      </c>
      <c r="I205" s="1" t="str">
        <f t="array" ref="I205">IFERROR(INDEX($C$2:$C$500,SMALL(IF($B$2:$B$500=$E205,ROW($C$2:$C$500)-ROW($G$1)),H205)),"")</f>
        <v/>
      </c>
      <c r="J205" s="1" t="str">
        <f t="shared" si="2"/>
        <v>-</v>
      </c>
    </row>
    <row r="206" spans="1:10" x14ac:dyDescent="0.2">
      <c r="A206" s="18" t="str">
        <f t="array" ref="A206">IFERROR(IF(ROW()-MATCH(A205,A$1:A205,)&lt;COUNT(INDEX('Ответы до 20.03.2020'!B:I,MATCH(A205,'Ответы до 20.03.2020'!A:A,),))/2,A205,INDEX('Ответы до 20.03.2020'!A:A,MATCH(A205,'Ответы до 20.03.2020'!A:A,)+1)),"-")</f>
        <v>-</v>
      </c>
      <c r="B206" s="13" t="str">
        <f t="array" ref="B206">IFERROR(INDEX('Ответы до 20.03.2020'!B:I,MATCH(A206,'Ответы до 20.03.2020'!A:A,),SMALL(IF(INDEX('Ответы до 20.03.2020'!B:I,MATCH(A206,'Ответы до 20.03.2020'!A:A,),)&lt;&gt;"",COLUMN('Ответы до 20.03.2020'!B:I)-1),(ROW()-MATCH(A206,A$1:A206,))*2+1)),"-")</f>
        <v>-</v>
      </c>
      <c r="C206" s="13" t="str">
        <f t="array" ref="C206">IFERROR(INDEX('Ответы до 20.03.2020'!B:I,MATCH(A206,'Ответы до 20.03.2020'!A:A,),SMALL(IF(INDEX('Ответы до 20.03.2020'!B:I,MATCH(A206,'Ответы до 20.03.2020'!A:A,),)&lt;&gt;"",COLUMN('Ответы до 20.03.2020'!B:I)-1),(ROW()-MATCH(A206,A$1:A206,))*2+2)),"-")</f>
        <v>-</v>
      </c>
      <c r="D206" s="16"/>
      <c r="E206" s="16">
        <v>205</v>
      </c>
      <c r="F206" s="16">
        <v>6</v>
      </c>
      <c r="G206" s="13" t="str">
        <f t="shared" si="0"/>
        <v>-</v>
      </c>
      <c r="H206" s="13">
        <f t="shared" si="1"/>
        <v>0</v>
      </c>
      <c r="I206" s="1" t="str">
        <f t="array" ref="I206">IFERROR(INDEX($C$2:$C$500,SMALL(IF($B$2:$B$500=$E206,ROW($C$2:$C$500)-ROW($G$1)),H206)),"")</f>
        <v/>
      </c>
      <c r="J206" s="1" t="str">
        <f t="shared" si="2"/>
        <v>-</v>
      </c>
    </row>
    <row r="207" spans="1:10" x14ac:dyDescent="0.2">
      <c r="A207" s="18" t="str">
        <f t="array" ref="A207">IFERROR(IF(ROW()-MATCH(A206,A$1:A206,)&lt;COUNT(INDEX('Ответы до 20.03.2020'!B:I,MATCH(A206,'Ответы до 20.03.2020'!A:A,),))/2,A206,INDEX('Ответы до 20.03.2020'!A:A,MATCH(A206,'Ответы до 20.03.2020'!A:A,)+1)),"-")</f>
        <v>-</v>
      </c>
      <c r="B207" s="13" t="str">
        <f t="array" ref="B207">IFERROR(INDEX('Ответы до 20.03.2020'!B:I,MATCH(A207,'Ответы до 20.03.2020'!A:A,),SMALL(IF(INDEX('Ответы до 20.03.2020'!B:I,MATCH(A207,'Ответы до 20.03.2020'!A:A,),)&lt;&gt;"",COLUMN('Ответы до 20.03.2020'!B:I)-1),(ROW()-MATCH(A207,A$1:A207,))*2+1)),"-")</f>
        <v>-</v>
      </c>
      <c r="C207" s="13" t="str">
        <f t="array" ref="C207">IFERROR(INDEX('Ответы до 20.03.2020'!B:I,MATCH(A207,'Ответы до 20.03.2020'!A:A,),SMALL(IF(INDEX('Ответы до 20.03.2020'!B:I,MATCH(A207,'Ответы до 20.03.2020'!A:A,),)&lt;&gt;"",COLUMN('Ответы до 20.03.2020'!B:I)-1),(ROW()-MATCH(A207,A$1:A207,))*2+2)),"-")</f>
        <v>-</v>
      </c>
      <c r="D207" s="16"/>
      <c r="E207" s="16">
        <v>206</v>
      </c>
      <c r="F207" s="16">
        <v>6</v>
      </c>
      <c r="G207" s="13" t="str">
        <f t="shared" si="0"/>
        <v>-</v>
      </c>
      <c r="H207" s="13">
        <f t="shared" si="1"/>
        <v>0</v>
      </c>
      <c r="I207" s="1" t="str">
        <f t="array" ref="I207">IFERROR(INDEX($C$2:$C$500,SMALL(IF($B$2:$B$500=$E207,ROW($C$2:$C$500)-ROW($G$1)),H207)),"")</f>
        <v/>
      </c>
      <c r="J207" s="1" t="str">
        <f t="shared" si="2"/>
        <v>-</v>
      </c>
    </row>
    <row r="208" spans="1:10" x14ac:dyDescent="0.2">
      <c r="A208" s="18" t="str">
        <f t="array" ref="A208">IFERROR(IF(ROW()-MATCH(A207,A$1:A207,)&lt;COUNT(INDEX('Ответы до 20.03.2020'!B:I,MATCH(A207,'Ответы до 20.03.2020'!A:A,),))/2,A207,INDEX('Ответы до 20.03.2020'!A:A,MATCH(A207,'Ответы до 20.03.2020'!A:A,)+1)),"-")</f>
        <v>-</v>
      </c>
      <c r="B208" s="13" t="str">
        <f t="array" ref="B208">IFERROR(INDEX('Ответы до 20.03.2020'!B:I,MATCH(A208,'Ответы до 20.03.2020'!A:A,),SMALL(IF(INDEX('Ответы до 20.03.2020'!B:I,MATCH(A208,'Ответы до 20.03.2020'!A:A,),)&lt;&gt;"",COLUMN('Ответы до 20.03.2020'!B:I)-1),(ROW()-MATCH(A208,A$1:A208,))*2+1)),"-")</f>
        <v>-</v>
      </c>
      <c r="C208" s="13" t="str">
        <f t="array" ref="C208">IFERROR(INDEX('Ответы до 20.03.2020'!B:I,MATCH(A208,'Ответы до 20.03.2020'!A:A,),SMALL(IF(INDEX('Ответы до 20.03.2020'!B:I,MATCH(A208,'Ответы до 20.03.2020'!A:A,),)&lt;&gt;"",COLUMN('Ответы до 20.03.2020'!B:I)-1),(ROW()-MATCH(A208,A$1:A208,))*2+2)),"-")</f>
        <v>-</v>
      </c>
      <c r="D208" s="16"/>
      <c r="E208" s="16">
        <v>207</v>
      </c>
      <c r="F208" s="16">
        <v>6</v>
      </c>
      <c r="G208" s="13" t="str">
        <f t="shared" si="0"/>
        <v>+</v>
      </c>
      <c r="H208" s="13">
        <f t="shared" si="1"/>
        <v>2</v>
      </c>
      <c r="I208" s="1">
        <f t="array" ref="I208">IFERROR(INDEX($C$2:$C$500,SMALL(IF($B$2:$B$500=$E208,ROW($C$2:$C$500)-ROW($G$1)),H208)),"")</f>
        <v>38.234900000000003</v>
      </c>
      <c r="J208" s="1" t="str">
        <f t="shared" si="2"/>
        <v>-</v>
      </c>
    </row>
    <row r="209" spans="1:10" x14ac:dyDescent="0.2">
      <c r="A209" s="18" t="str">
        <f t="array" ref="A209">IFERROR(IF(ROW()-MATCH(A208,A$1:A208,)&lt;COUNT(INDEX('Ответы до 20.03.2020'!B:I,MATCH(A208,'Ответы до 20.03.2020'!A:A,),))/2,A208,INDEX('Ответы до 20.03.2020'!A:A,MATCH(A208,'Ответы до 20.03.2020'!A:A,)+1)),"-")</f>
        <v>-</v>
      </c>
      <c r="B209" s="13" t="str">
        <f t="array" ref="B209">IFERROR(INDEX('Ответы до 20.03.2020'!B:I,MATCH(A209,'Ответы до 20.03.2020'!A:A,),SMALL(IF(INDEX('Ответы до 20.03.2020'!B:I,MATCH(A209,'Ответы до 20.03.2020'!A:A,),)&lt;&gt;"",COLUMN('Ответы до 20.03.2020'!B:I)-1),(ROW()-MATCH(A209,A$1:A209,))*2+1)),"-")</f>
        <v>-</v>
      </c>
      <c r="C209" s="13" t="str">
        <f t="array" ref="C209">IFERROR(INDEX('Ответы до 20.03.2020'!B:I,MATCH(A209,'Ответы до 20.03.2020'!A:A,),SMALL(IF(INDEX('Ответы до 20.03.2020'!B:I,MATCH(A209,'Ответы до 20.03.2020'!A:A,),)&lt;&gt;"",COLUMN('Ответы до 20.03.2020'!B:I)-1),(ROW()-MATCH(A209,A$1:A209,))*2+2)),"-")</f>
        <v>-</v>
      </c>
      <c r="D209" s="16"/>
      <c r="E209" s="16">
        <v>208</v>
      </c>
      <c r="F209" s="16">
        <v>6</v>
      </c>
      <c r="G209" s="13" t="str">
        <f t="shared" si="0"/>
        <v>+</v>
      </c>
      <c r="H209" s="13">
        <f t="shared" si="1"/>
        <v>1</v>
      </c>
      <c r="I209" s="1">
        <f t="array" ref="I209">IFERROR(INDEX($C$2:$C$500,SMALL(IF($B$2:$B$500=$E209,ROW($C$2:$C$500)-ROW($G$1)),H209)),"")</f>
        <v>25.051600000000001</v>
      </c>
      <c r="J209" s="1" t="str">
        <f t="shared" si="2"/>
        <v>-</v>
      </c>
    </row>
    <row r="210" spans="1:10" x14ac:dyDescent="0.2">
      <c r="A210" s="18" t="str">
        <f t="array" ref="A210">IFERROR(IF(ROW()-MATCH(A209,A$1:A209,)&lt;COUNT(INDEX('Ответы до 20.03.2020'!B:I,MATCH(A209,'Ответы до 20.03.2020'!A:A,),))/2,A209,INDEX('Ответы до 20.03.2020'!A:A,MATCH(A209,'Ответы до 20.03.2020'!A:A,)+1)),"-")</f>
        <v>-</v>
      </c>
      <c r="B210" s="13" t="str">
        <f t="array" ref="B210">IFERROR(INDEX('Ответы до 20.03.2020'!B:I,MATCH(A210,'Ответы до 20.03.2020'!A:A,),SMALL(IF(INDEX('Ответы до 20.03.2020'!B:I,MATCH(A210,'Ответы до 20.03.2020'!A:A,),)&lt;&gt;"",COLUMN('Ответы до 20.03.2020'!B:I)-1),(ROW()-MATCH(A210,A$1:A210,))*2+1)),"-")</f>
        <v>-</v>
      </c>
      <c r="C210" s="13" t="str">
        <f t="array" ref="C210">IFERROR(INDEX('Ответы до 20.03.2020'!B:I,MATCH(A210,'Ответы до 20.03.2020'!A:A,),SMALL(IF(INDEX('Ответы до 20.03.2020'!B:I,MATCH(A210,'Ответы до 20.03.2020'!A:A,),)&lt;&gt;"",COLUMN('Ответы до 20.03.2020'!B:I)-1),(ROW()-MATCH(A210,A$1:A210,))*2+2)),"-")</f>
        <v>-</v>
      </c>
      <c r="D210" s="16"/>
      <c r="E210" s="16">
        <v>209</v>
      </c>
      <c r="F210" s="16">
        <v>6</v>
      </c>
      <c r="G210" s="13" t="str">
        <f t="shared" si="0"/>
        <v>+</v>
      </c>
      <c r="H210" s="13">
        <f t="shared" si="1"/>
        <v>1</v>
      </c>
      <c r="I210" s="1">
        <f t="array" ref="I210">IFERROR(INDEX($C$2:$C$500,SMALL(IF($B$2:$B$500=$E210,ROW($C$2:$C$500)-ROW($G$1)),H210)),"")</f>
        <v>12.0992</v>
      </c>
      <c r="J210" s="1" t="str">
        <f t="shared" si="2"/>
        <v>-</v>
      </c>
    </row>
    <row r="211" spans="1:10" x14ac:dyDescent="0.2">
      <c r="A211" s="18" t="str">
        <f t="array" ref="A211">IFERROR(IF(ROW()-MATCH(A210,A$1:A210,)&lt;COUNT(INDEX('Ответы до 20.03.2020'!B:I,MATCH(A210,'Ответы до 20.03.2020'!A:A,),))/2,A210,INDEX('Ответы до 20.03.2020'!A:A,MATCH(A210,'Ответы до 20.03.2020'!A:A,)+1)),"-")</f>
        <v>-</v>
      </c>
      <c r="B211" s="13" t="str">
        <f t="array" ref="B211">IFERROR(INDEX('Ответы до 20.03.2020'!B:I,MATCH(A211,'Ответы до 20.03.2020'!A:A,),SMALL(IF(INDEX('Ответы до 20.03.2020'!B:I,MATCH(A211,'Ответы до 20.03.2020'!A:A,),)&lt;&gt;"",COLUMN('Ответы до 20.03.2020'!B:I)-1),(ROW()-MATCH(A211,A$1:A211,))*2+1)),"-")</f>
        <v>-</v>
      </c>
      <c r="C211" s="13" t="str">
        <f t="array" ref="C211">IFERROR(INDEX('Ответы до 20.03.2020'!B:I,MATCH(A211,'Ответы до 20.03.2020'!A:A,),SMALL(IF(INDEX('Ответы до 20.03.2020'!B:I,MATCH(A211,'Ответы до 20.03.2020'!A:A,),)&lt;&gt;"",COLUMN('Ответы до 20.03.2020'!B:I)-1),(ROW()-MATCH(A211,A$1:A211,))*2+2)),"-")</f>
        <v>-</v>
      </c>
      <c r="D211" s="16"/>
      <c r="E211" s="16">
        <v>210</v>
      </c>
      <c r="F211" s="16">
        <v>6</v>
      </c>
      <c r="G211" s="13" t="str">
        <f t="shared" si="0"/>
        <v>+</v>
      </c>
      <c r="H211" s="13">
        <f t="shared" si="1"/>
        <v>1</v>
      </c>
      <c r="I211" s="1">
        <f t="array" ref="I211">IFERROR(INDEX($C$2:$C$500,SMALL(IF($B$2:$B$500=$E211,ROW($C$2:$C$500)-ROW($G$1)),H211)),"")</f>
        <v>35.400700000000001</v>
      </c>
      <c r="J211" s="1" t="str">
        <f t="shared" si="2"/>
        <v>-</v>
      </c>
    </row>
    <row r="212" spans="1:10" x14ac:dyDescent="0.2">
      <c r="A212" s="18" t="str">
        <f t="array" ref="A212">IFERROR(IF(ROW()-MATCH(A211,A$1:A211,)&lt;COUNT(INDEX('Ответы до 20.03.2020'!B:I,MATCH(A211,'Ответы до 20.03.2020'!A:A,),))/2,A211,INDEX('Ответы до 20.03.2020'!A:A,MATCH(A211,'Ответы до 20.03.2020'!A:A,)+1)),"-")</f>
        <v>-</v>
      </c>
      <c r="B212" s="13" t="str">
        <f t="array" ref="B212">IFERROR(INDEX('Ответы до 20.03.2020'!B:I,MATCH(A212,'Ответы до 20.03.2020'!A:A,),SMALL(IF(INDEX('Ответы до 20.03.2020'!B:I,MATCH(A212,'Ответы до 20.03.2020'!A:A,),)&lt;&gt;"",COLUMN('Ответы до 20.03.2020'!B:I)-1),(ROW()-MATCH(A212,A$1:A212,))*2+1)),"-")</f>
        <v>-</v>
      </c>
      <c r="C212" s="13" t="str">
        <f t="array" ref="C212">IFERROR(INDEX('Ответы до 20.03.2020'!B:I,MATCH(A212,'Ответы до 20.03.2020'!A:A,),SMALL(IF(INDEX('Ответы до 20.03.2020'!B:I,MATCH(A212,'Ответы до 20.03.2020'!A:A,),)&lt;&gt;"",COLUMN('Ответы до 20.03.2020'!B:I)-1),(ROW()-MATCH(A212,A$1:A212,))*2+2)),"-")</f>
        <v>-</v>
      </c>
      <c r="G212" s="13"/>
      <c r="H212" s="13"/>
    </row>
    <row r="213" spans="1:10" x14ac:dyDescent="0.2">
      <c r="A213" s="18" t="str">
        <f t="array" ref="A213">IFERROR(IF(ROW()-MATCH(A212,A$1:A212,)&lt;COUNT(INDEX('Ответы до 20.03.2020'!B:I,MATCH(A212,'Ответы до 20.03.2020'!A:A,),))/2,A212,INDEX('Ответы до 20.03.2020'!A:A,MATCH(A212,'Ответы до 20.03.2020'!A:A,)+1)),"-")</f>
        <v>-</v>
      </c>
      <c r="B213" s="13" t="str">
        <f t="array" ref="B213">IFERROR(INDEX('Ответы до 20.03.2020'!B:I,MATCH(A213,'Ответы до 20.03.2020'!A:A,),SMALL(IF(INDEX('Ответы до 20.03.2020'!B:I,MATCH(A213,'Ответы до 20.03.2020'!A:A,),)&lt;&gt;"",COLUMN('Ответы до 20.03.2020'!B:I)-1),(ROW()-MATCH(A213,A$1:A213,))*2+1)),"-")</f>
        <v>-</v>
      </c>
      <c r="C213" s="13" t="str">
        <f t="array" ref="C213">IFERROR(INDEX('Ответы до 20.03.2020'!B:I,MATCH(A213,'Ответы до 20.03.2020'!A:A,),SMALL(IF(INDEX('Ответы до 20.03.2020'!B:I,MATCH(A213,'Ответы до 20.03.2020'!A:A,),)&lt;&gt;"",COLUMN('Ответы до 20.03.2020'!B:I)-1),(ROW()-MATCH(A213,A$1:A213,))*2+2)),"-")</f>
        <v>-</v>
      </c>
      <c r="D213" s="13"/>
      <c r="E213" s="13"/>
      <c r="F213" s="13"/>
      <c r="G213" s="13"/>
      <c r="H213" s="13"/>
    </row>
    <row r="214" spans="1:10" x14ac:dyDescent="0.2">
      <c r="A214" s="18" t="str">
        <f t="array" ref="A214">IFERROR(IF(ROW()-MATCH(A213,A$1:A213,)&lt;COUNT(INDEX('Ответы до 20.03.2020'!B:I,MATCH(A213,'Ответы до 20.03.2020'!A:A,),))/2,A213,INDEX('Ответы до 20.03.2020'!A:A,MATCH(A213,'Ответы до 20.03.2020'!A:A,)+1)),"-")</f>
        <v>-</v>
      </c>
      <c r="B214" s="13" t="str">
        <f t="array" ref="B214">IFERROR(INDEX('Ответы до 20.03.2020'!B:I,MATCH(A214,'Ответы до 20.03.2020'!A:A,),SMALL(IF(INDEX('Ответы до 20.03.2020'!B:I,MATCH(A214,'Ответы до 20.03.2020'!A:A,),)&lt;&gt;"",COLUMN('Ответы до 20.03.2020'!B:I)-1),(ROW()-MATCH(A214,A$1:A214,))*2+1)),"-")</f>
        <v>-</v>
      </c>
      <c r="C214" s="13" t="str">
        <f t="array" ref="C214">IFERROR(INDEX('Ответы до 20.03.2020'!B:I,MATCH(A214,'Ответы до 20.03.2020'!A:A,),SMALL(IF(INDEX('Ответы до 20.03.2020'!B:I,MATCH(A214,'Ответы до 20.03.2020'!A:A,),)&lt;&gt;"",COLUMN('Ответы до 20.03.2020'!B:I)-1),(ROW()-MATCH(A214,A$1:A214,))*2+2)),"-")</f>
        <v>-</v>
      </c>
      <c r="D214" s="13"/>
      <c r="E214" s="13"/>
      <c r="F214" s="13"/>
      <c r="G214" s="13"/>
      <c r="H214" s="13"/>
    </row>
    <row r="215" spans="1:10" x14ac:dyDescent="0.2">
      <c r="A215" s="18" t="str">
        <f t="array" ref="A215">IFERROR(IF(ROW()-MATCH(A214,A$1:A214,)&lt;COUNT(INDEX('Ответы до 20.03.2020'!B:I,MATCH(A214,'Ответы до 20.03.2020'!A:A,),))/2,A214,INDEX('Ответы до 20.03.2020'!A:A,MATCH(A214,'Ответы до 20.03.2020'!A:A,)+1)),"-")</f>
        <v>-</v>
      </c>
      <c r="B215" s="13" t="str">
        <f t="array" ref="B215">IFERROR(INDEX('Ответы до 20.03.2020'!B:I,MATCH(A215,'Ответы до 20.03.2020'!A:A,),SMALL(IF(INDEX('Ответы до 20.03.2020'!B:I,MATCH(A215,'Ответы до 20.03.2020'!A:A,),)&lt;&gt;"",COLUMN('Ответы до 20.03.2020'!B:I)-1),(ROW()-MATCH(A215,A$1:A215,))*2+1)),"-")</f>
        <v>-</v>
      </c>
      <c r="C215" s="13" t="str">
        <f t="array" ref="C215">IFERROR(INDEX('Ответы до 20.03.2020'!B:I,MATCH(A215,'Ответы до 20.03.2020'!A:A,),SMALL(IF(INDEX('Ответы до 20.03.2020'!B:I,MATCH(A215,'Ответы до 20.03.2020'!A:A,),)&lt;&gt;"",COLUMN('Ответы до 20.03.2020'!B:I)-1),(ROW()-MATCH(A215,A$1:A215,))*2+2)),"-")</f>
        <v>-</v>
      </c>
      <c r="D215" s="13"/>
      <c r="E215" s="13"/>
      <c r="F215" s="13"/>
      <c r="G215" s="13"/>
      <c r="H215" s="13"/>
    </row>
    <row r="216" spans="1:10" x14ac:dyDescent="0.2">
      <c r="A216" s="18" t="str">
        <f t="array" ref="A216">IFERROR(IF(ROW()-MATCH(A215,A$1:A215,)&lt;COUNT(INDEX('Ответы до 20.03.2020'!B:I,MATCH(A215,'Ответы до 20.03.2020'!A:A,),))/2,A215,INDEX('Ответы до 20.03.2020'!A:A,MATCH(A215,'Ответы до 20.03.2020'!A:A,)+1)),"-")</f>
        <v>-</v>
      </c>
      <c r="B216" s="13" t="str">
        <f t="array" ref="B216">IFERROR(INDEX('Ответы до 20.03.2020'!B:I,MATCH(A216,'Ответы до 20.03.2020'!A:A,),SMALL(IF(INDEX('Ответы до 20.03.2020'!B:I,MATCH(A216,'Ответы до 20.03.2020'!A:A,),)&lt;&gt;"",COLUMN('Ответы до 20.03.2020'!B:I)-1),(ROW()-MATCH(A216,A$1:A216,))*2+1)),"-")</f>
        <v>-</v>
      </c>
      <c r="C216" s="13" t="str">
        <f t="array" ref="C216">IFERROR(INDEX('Ответы до 20.03.2020'!B:I,MATCH(A216,'Ответы до 20.03.2020'!A:A,),SMALL(IF(INDEX('Ответы до 20.03.2020'!B:I,MATCH(A216,'Ответы до 20.03.2020'!A:A,),)&lt;&gt;"",COLUMN('Ответы до 20.03.2020'!B:I)-1),(ROW()-MATCH(A216,A$1:A216,))*2+2)),"-")</f>
        <v>-</v>
      </c>
      <c r="D216" s="13"/>
      <c r="E216" s="13"/>
      <c r="F216" s="13"/>
      <c r="G216" s="13"/>
      <c r="H216" s="13"/>
    </row>
    <row r="217" spans="1:10" x14ac:dyDescent="0.2">
      <c r="A217" s="18" t="str">
        <f t="array" ref="A217">IFERROR(IF(ROW()-MATCH(A216,A$1:A216,)&lt;COUNT(INDEX('Ответы до 20.03.2020'!B:I,MATCH(A216,'Ответы до 20.03.2020'!A:A,),))/2,A216,INDEX('Ответы до 20.03.2020'!A:A,MATCH(A216,'Ответы до 20.03.2020'!A:A,)+1)),"-")</f>
        <v>-</v>
      </c>
      <c r="B217" s="13" t="str">
        <f t="array" ref="B217">IFERROR(INDEX('Ответы до 20.03.2020'!B:I,MATCH(A217,'Ответы до 20.03.2020'!A:A,),SMALL(IF(INDEX('Ответы до 20.03.2020'!B:I,MATCH(A217,'Ответы до 20.03.2020'!A:A,),)&lt;&gt;"",COLUMN('Ответы до 20.03.2020'!B:I)-1),(ROW()-MATCH(A217,A$1:A217,))*2+1)),"-")</f>
        <v>-</v>
      </c>
      <c r="C217" s="13" t="str">
        <f t="array" ref="C217">IFERROR(INDEX('Ответы до 20.03.2020'!B:I,MATCH(A217,'Ответы до 20.03.2020'!A:A,),SMALL(IF(INDEX('Ответы до 20.03.2020'!B:I,MATCH(A217,'Ответы до 20.03.2020'!A:A,),)&lt;&gt;"",COLUMN('Ответы до 20.03.2020'!B:I)-1),(ROW()-MATCH(A217,A$1:A217,))*2+2)),"-")</f>
        <v>-</v>
      </c>
      <c r="D217" s="13"/>
      <c r="E217" s="13"/>
      <c r="F217" s="13"/>
      <c r="G217" s="13"/>
      <c r="H217" s="13"/>
    </row>
    <row r="218" spans="1:10" x14ac:dyDescent="0.2">
      <c r="A218" s="18" t="str">
        <f t="array" ref="A218">IFERROR(IF(ROW()-MATCH(A217,A$1:A217,)&lt;COUNT(INDEX('Ответы до 20.03.2020'!B:I,MATCH(A217,'Ответы до 20.03.2020'!A:A,),))/2,A217,INDEX('Ответы до 20.03.2020'!A:A,MATCH(A217,'Ответы до 20.03.2020'!A:A,)+1)),"-")</f>
        <v>-</v>
      </c>
      <c r="B218" s="13" t="str">
        <f t="array" ref="B218">IFERROR(INDEX('Ответы до 20.03.2020'!B:I,MATCH(A218,'Ответы до 20.03.2020'!A:A,),SMALL(IF(INDEX('Ответы до 20.03.2020'!B:I,MATCH(A218,'Ответы до 20.03.2020'!A:A,),)&lt;&gt;"",COLUMN('Ответы до 20.03.2020'!B:I)-1),(ROW()-MATCH(A218,A$1:A218,))*2+1)),"-")</f>
        <v>-</v>
      </c>
      <c r="C218" s="13" t="str">
        <f t="array" ref="C218">IFERROR(INDEX('Ответы до 20.03.2020'!B:I,MATCH(A218,'Ответы до 20.03.2020'!A:A,),SMALL(IF(INDEX('Ответы до 20.03.2020'!B:I,MATCH(A218,'Ответы до 20.03.2020'!A:A,),)&lt;&gt;"",COLUMN('Ответы до 20.03.2020'!B:I)-1),(ROW()-MATCH(A218,A$1:A218,))*2+2)),"-")</f>
        <v>-</v>
      </c>
      <c r="D218" s="13"/>
      <c r="E218" s="13"/>
      <c r="F218" s="13"/>
      <c r="G218" s="13"/>
      <c r="H218" s="13"/>
    </row>
    <row r="219" spans="1:10" x14ac:dyDescent="0.2">
      <c r="A219" s="18" t="str">
        <f t="array" ref="A219">IFERROR(IF(ROW()-MATCH(A218,A$1:A218,)&lt;COUNT(INDEX('Ответы до 20.03.2020'!B:I,MATCH(A218,'Ответы до 20.03.2020'!A:A,),))/2,A218,INDEX('Ответы до 20.03.2020'!A:A,MATCH(A218,'Ответы до 20.03.2020'!A:A,)+1)),"-")</f>
        <v>-</v>
      </c>
      <c r="B219" s="13" t="str">
        <f t="array" ref="B219">IFERROR(INDEX('Ответы до 20.03.2020'!B:I,MATCH(A219,'Ответы до 20.03.2020'!A:A,),SMALL(IF(INDEX('Ответы до 20.03.2020'!B:I,MATCH(A219,'Ответы до 20.03.2020'!A:A,),)&lt;&gt;"",COLUMN('Ответы до 20.03.2020'!B:I)-1),(ROW()-MATCH(A219,A$1:A219,))*2+1)),"-")</f>
        <v>-</v>
      </c>
      <c r="C219" s="13" t="str">
        <f t="array" ref="C219">IFERROR(INDEX('Ответы до 20.03.2020'!B:I,MATCH(A219,'Ответы до 20.03.2020'!A:A,),SMALL(IF(INDEX('Ответы до 20.03.2020'!B:I,MATCH(A219,'Ответы до 20.03.2020'!A:A,),)&lt;&gt;"",COLUMN('Ответы до 20.03.2020'!B:I)-1),(ROW()-MATCH(A219,A$1:A219,))*2+2)),"-")</f>
        <v>-</v>
      </c>
      <c r="D219" s="13"/>
      <c r="E219" s="13"/>
      <c r="F219" s="13"/>
      <c r="G219" s="13"/>
      <c r="H219" s="13"/>
    </row>
    <row r="220" spans="1:10" x14ac:dyDescent="0.2">
      <c r="A220" s="18" t="str">
        <f t="array" ref="A220">IFERROR(IF(ROW()-MATCH(A219,A$1:A219,)&lt;COUNT(INDEX('Ответы до 20.03.2020'!B:I,MATCH(A219,'Ответы до 20.03.2020'!A:A,),))/2,A219,INDEX('Ответы до 20.03.2020'!A:A,MATCH(A219,'Ответы до 20.03.2020'!A:A,)+1)),"-")</f>
        <v>-</v>
      </c>
      <c r="B220" s="13" t="str">
        <f t="array" ref="B220">IFERROR(INDEX('Ответы до 20.03.2020'!B:I,MATCH(A220,'Ответы до 20.03.2020'!A:A,),SMALL(IF(INDEX('Ответы до 20.03.2020'!B:I,MATCH(A220,'Ответы до 20.03.2020'!A:A,),)&lt;&gt;"",COLUMN('Ответы до 20.03.2020'!B:I)-1),(ROW()-MATCH(A220,A$1:A220,))*2+1)),"-")</f>
        <v>-</v>
      </c>
      <c r="C220" s="13" t="str">
        <f t="array" ref="C220">IFERROR(INDEX('Ответы до 20.03.2020'!B:I,MATCH(A220,'Ответы до 20.03.2020'!A:A,),SMALL(IF(INDEX('Ответы до 20.03.2020'!B:I,MATCH(A220,'Ответы до 20.03.2020'!A:A,),)&lt;&gt;"",COLUMN('Ответы до 20.03.2020'!B:I)-1),(ROW()-MATCH(A220,A$1:A220,))*2+2)),"-")</f>
        <v>-</v>
      </c>
      <c r="D220" s="13"/>
      <c r="E220" s="13"/>
      <c r="F220" s="13"/>
      <c r="G220" s="13"/>
      <c r="H220" s="13"/>
    </row>
    <row r="221" spans="1:10" x14ac:dyDescent="0.2">
      <c r="A221" s="18" t="str">
        <f t="array" ref="A221">IFERROR(IF(ROW()-MATCH(A220,A$1:A220,)&lt;COUNT(INDEX('Ответы до 20.03.2020'!B:I,MATCH(A220,'Ответы до 20.03.2020'!A:A,),))/2,A220,INDEX('Ответы до 20.03.2020'!A:A,MATCH(A220,'Ответы до 20.03.2020'!A:A,)+1)),"-")</f>
        <v>-</v>
      </c>
      <c r="B221" s="13" t="str">
        <f t="array" ref="B221">IFERROR(INDEX('Ответы до 20.03.2020'!B:I,MATCH(A221,'Ответы до 20.03.2020'!A:A,),SMALL(IF(INDEX('Ответы до 20.03.2020'!B:I,MATCH(A221,'Ответы до 20.03.2020'!A:A,),)&lt;&gt;"",COLUMN('Ответы до 20.03.2020'!B:I)-1),(ROW()-MATCH(A221,A$1:A221,))*2+1)),"-")</f>
        <v>-</v>
      </c>
      <c r="C221" s="13" t="str">
        <f t="array" ref="C221">IFERROR(INDEX('Ответы до 20.03.2020'!B:I,MATCH(A221,'Ответы до 20.03.2020'!A:A,),SMALL(IF(INDEX('Ответы до 20.03.2020'!B:I,MATCH(A221,'Ответы до 20.03.2020'!A:A,),)&lt;&gt;"",COLUMN('Ответы до 20.03.2020'!B:I)-1),(ROW()-MATCH(A221,A$1:A221,))*2+2)),"-")</f>
        <v>-</v>
      </c>
      <c r="D221" s="13"/>
      <c r="E221" s="13"/>
      <c r="F221" s="13"/>
      <c r="G221" s="13"/>
      <c r="H221" s="13"/>
    </row>
    <row r="222" spans="1:10" x14ac:dyDescent="0.2">
      <c r="A222" s="18" t="str">
        <f t="array" ref="A222">IFERROR(IF(ROW()-MATCH(A221,A$1:A221,)&lt;COUNT(INDEX('Ответы до 20.03.2020'!B:I,MATCH(A221,'Ответы до 20.03.2020'!A:A,),))/2,A221,INDEX('Ответы до 20.03.2020'!A:A,MATCH(A221,'Ответы до 20.03.2020'!A:A,)+1)),"-")</f>
        <v>-</v>
      </c>
      <c r="B222" s="13" t="str">
        <f t="array" ref="B222">IFERROR(INDEX('Ответы до 20.03.2020'!B:I,MATCH(A222,'Ответы до 20.03.2020'!A:A,),SMALL(IF(INDEX('Ответы до 20.03.2020'!B:I,MATCH(A222,'Ответы до 20.03.2020'!A:A,),)&lt;&gt;"",COLUMN('Ответы до 20.03.2020'!B:I)-1),(ROW()-MATCH(A222,A$1:A222,))*2+1)),"-")</f>
        <v>-</v>
      </c>
      <c r="C222" s="13" t="str">
        <f t="array" ref="C222">IFERROR(INDEX('Ответы до 20.03.2020'!B:I,MATCH(A222,'Ответы до 20.03.2020'!A:A,),SMALL(IF(INDEX('Ответы до 20.03.2020'!B:I,MATCH(A222,'Ответы до 20.03.2020'!A:A,),)&lt;&gt;"",COLUMN('Ответы до 20.03.2020'!B:I)-1),(ROW()-MATCH(A222,A$1:A222,))*2+2)),"-")</f>
        <v>-</v>
      </c>
      <c r="D222" s="13"/>
      <c r="E222" s="13"/>
      <c r="F222" s="13"/>
      <c r="G222" s="13"/>
      <c r="H222" s="13"/>
    </row>
    <row r="223" spans="1:10" x14ac:dyDescent="0.2">
      <c r="A223" s="18" t="str">
        <f t="array" ref="A223">IFERROR(IF(ROW()-MATCH(A222,A$1:A222,)&lt;COUNT(INDEX('Ответы до 20.03.2020'!B:I,MATCH(A222,'Ответы до 20.03.2020'!A:A,),))/2,A222,INDEX('Ответы до 20.03.2020'!A:A,MATCH(A222,'Ответы до 20.03.2020'!A:A,)+1)),"-")</f>
        <v>-</v>
      </c>
      <c r="B223" s="13" t="str">
        <f t="array" ref="B223">IFERROR(INDEX('Ответы до 20.03.2020'!B:I,MATCH(A223,'Ответы до 20.03.2020'!A:A,),SMALL(IF(INDEX('Ответы до 20.03.2020'!B:I,MATCH(A223,'Ответы до 20.03.2020'!A:A,),)&lt;&gt;"",COLUMN('Ответы до 20.03.2020'!B:I)-1),(ROW()-MATCH(A223,A$1:A223,))*2+1)),"-")</f>
        <v>-</v>
      </c>
      <c r="C223" s="13" t="str">
        <f t="array" ref="C223">IFERROR(INDEX('Ответы до 20.03.2020'!B:I,MATCH(A223,'Ответы до 20.03.2020'!A:A,),SMALL(IF(INDEX('Ответы до 20.03.2020'!B:I,MATCH(A223,'Ответы до 20.03.2020'!A:A,),)&lt;&gt;"",COLUMN('Ответы до 20.03.2020'!B:I)-1),(ROW()-MATCH(A223,A$1:A223,))*2+2)),"-")</f>
        <v>-</v>
      </c>
      <c r="D223" s="13"/>
      <c r="E223" s="13"/>
      <c r="F223" s="13"/>
      <c r="G223" s="13"/>
      <c r="H223" s="13"/>
    </row>
    <row r="224" spans="1:10" x14ac:dyDescent="0.2">
      <c r="A224" s="18" t="str">
        <f t="array" ref="A224">IFERROR(IF(ROW()-MATCH(A223,A$1:A223,)&lt;COUNT(INDEX('Ответы до 20.03.2020'!B:I,MATCH(A223,'Ответы до 20.03.2020'!A:A,),))/2,A223,INDEX('Ответы до 20.03.2020'!A:A,MATCH(A223,'Ответы до 20.03.2020'!A:A,)+1)),"-")</f>
        <v>-</v>
      </c>
      <c r="B224" s="13" t="str">
        <f t="array" ref="B224">IFERROR(INDEX('Ответы до 20.03.2020'!B:I,MATCH(A224,'Ответы до 20.03.2020'!A:A,),SMALL(IF(INDEX('Ответы до 20.03.2020'!B:I,MATCH(A224,'Ответы до 20.03.2020'!A:A,),)&lt;&gt;"",COLUMN('Ответы до 20.03.2020'!B:I)-1),(ROW()-MATCH(A224,A$1:A224,))*2+1)),"-")</f>
        <v>-</v>
      </c>
      <c r="C224" s="13" t="str">
        <f t="array" ref="C224">IFERROR(INDEX('Ответы до 20.03.2020'!B:I,MATCH(A224,'Ответы до 20.03.2020'!A:A,),SMALL(IF(INDEX('Ответы до 20.03.2020'!B:I,MATCH(A224,'Ответы до 20.03.2020'!A:A,),)&lt;&gt;"",COLUMN('Ответы до 20.03.2020'!B:I)-1),(ROW()-MATCH(A224,A$1:A224,))*2+2)),"-")</f>
        <v>-</v>
      </c>
      <c r="D224" s="13"/>
      <c r="E224" s="13"/>
      <c r="F224" s="13"/>
      <c r="G224" s="13"/>
      <c r="H224" s="13"/>
    </row>
    <row r="225" spans="1:8" x14ac:dyDescent="0.2">
      <c r="A225" s="18" t="str">
        <f t="array" ref="A225">IFERROR(IF(ROW()-MATCH(A224,A$1:A224,)&lt;COUNT(INDEX('Ответы до 20.03.2020'!B:I,MATCH(A224,'Ответы до 20.03.2020'!A:A,),))/2,A224,INDEX('Ответы до 20.03.2020'!A:A,MATCH(A224,'Ответы до 20.03.2020'!A:A,)+1)),"-")</f>
        <v>-</v>
      </c>
      <c r="B225" s="13" t="str">
        <f t="array" ref="B225">IFERROR(INDEX('Ответы до 20.03.2020'!B:I,MATCH(A225,'Ответы до 20.03.2020'!A:A,),SMALL(IF(INDEX('Ответы до 20.03.2020'!B:I,MATCH(A225,'Ответы до 20.03.2020'!A:A,),)&lt;&gt;"",COLUMN('Ответы до 20.03.2020'!B:I)-1),(ROW()-MATCH(A225,A$1:A225,))*2+1)),"-")</f>
        <v>-</v>
      </c>
      <c r="C225" s="13" t="str">
        <f t="array" ref="C225">IFERROR(INDEX('Ответы до 20.03.2020'!B:I,MATCH(A225,'Ответы до 20.03.2020'!A:A,),SMALL(IF(INDEX('Ответы до 20.03.2020'!B:I,MATCH(A225,'Ответы до 20.03.2020'!A:A,),)&lt;&gt;"",COLUMN('Ответы до 20.03.2020'!B:I)-1),(ROW()-MATCH(A225,A$1:A225,))*2+2)),"-")</f>
        <v>-</v>
      </c>
      <c r="D225" s="13"/>
      <c r="E225" s="13"/>
      <c r="F225" s="13"/>
      <c r="G225" s="13"/>
      <c r="H225" s="13"/>
    </row>
    <row r="226" spans="1:8" x14ac:dyDescent="0.2">
      <c r="A226" s="18" t="str">
        <f t="array" ref="A226">IFERROR(IF(ROW()-MATCH(A225,A$1:A225,)&lt;COUNT(INDEX('Ответы до 20.03.2020'!B:I,MATCH(A225,'Ответы до 20.03.2020'!A:A,),))/2,A225,INDEX('Ответы до 20.03.2020'!A:A,MATCH(A225,'Ответы до 20.03.2020'!A:A,)+1)),"-")</f>
        <v>-</v>
      </c>
      <c r="B226" s="13" t="str">
        <f t="array" ref="B226">IFERROR(INDEX('Ответы до 20.03.2020'!B:I,MATCH(A226,'Ответы до 20.03.2020'!A:A,),SMALL(IF(INDEX('Ответы до 20.03.2020'!B:I,MATCH(A226,'Ответы до 20.03.2020'!A:A,),)&lt;&gt;"",COLUMN('Ответы до 20.03.2020'!B:I)-1),(ROW()-MATCH(A226,A$1:A226,))*2+1)),"-")</f>
        <v>-</v>
      </c>
      <c r="C226" s="13" t="str">
        <f t="array" ref="C226">IFERROR(INDEX('Ответы до 20.03.2020'!B:I,MATCH(A226,'Ответы до 20.03.2020'!A:A,),SMALL(IF(INDEX('Ответы до 20.03.2020'!B:I,MATCH(A226,'Ответы до 20.03.2020'!A:A,),)&lt;&gt;"",COLUMN('Ответы до 20.03.2020'!B:I)-1),(ROW()-MATCH(A226,A$1:A226,))*2+2)),"-")</f>
        <v>-</v>
      </c>
      <c r="D226" s="13"/>
      <c r="E226" s="13"/>
      <c r="F226" s="13"/>
      <c r="G226" s="13"/>
      <c r="H226" s="13"/>
    </row>
    <row r="227" spans="1:8" x14ac:dyDescent="0.2">
      <c r="A227" s="18" t="str">
        <f t="array" ref="A227">IFERROR(IF(ROW()-MATCH(A226,A$1:A226,)&lt;COUNT(INDEX('Ответы до 20.03.2020'!B:I,MATCH(A226,'Ответы до 20.03.2020'!A:A,),))/2,A226,INDEX('Ответы до 20.03.2020'!A:A,MATCH(A226,'Ответы до 20.03.2020'!A:A,)+1)),"-")</f>
        <v>-</v>
      </c>
      <c r="B227" s="13" t="str">
        <f t="array" ref="B227">IFERROR(INDEX('Ответы до 20.03.2020'!B:I,MATCH(A227,'Ответы до 20.03.2020'!A:A,),SMALL(IF(INDEX('Ответы до 20.03.2020'!B:I,MATCH(A227,'Ответы до 20.03.2020'!A:A,),)&lt;&gt;"",COLUMN('Ответы до 20.03.2020'!B:I)-1),(ROW()-MATCH(A227,A$1:A227,))*2+1)),"-")</f>
        <v>-</v>
      </c>
      <c r="C227" s="13" t="str">
        <f t="array" ref="C227">IFERROR(INDEX('Ответы до 20.03.2020'!B:I,MATCH(A227,'Ответы до 20.03.2020'!A:A,),SMALL(IF(INDEX('Ответы до 20.03.2020'!B:I,MATCH(A227,'Ответы до 20.03.2020'!A:A,),)&lt;&gt;"",COLUMN('Ответы до 20.03.2020'!B:I)-1),(ROW()-MATCH(A227,A$1:A227,))*2+2)),"-")</f>
        <v>-</v>
      </c>
      <c r="D227" s="13"/>
      <c r="E227" s="13"/>
      <c r="F227" s="13"/>
      <c r="G227" s="13"/>
      <c r="H227" s="13"/>
    </row>
    <row r="228" spans="1:8" x14ac:dyDescent="0.2">
      <c r="A228" s="18" t="str">
        <f t="array" ref="A228">IFERROR(IF(ROW()-MATCH(A227,A$1:A227,)&lt;COUNT(INDEX('Ответы до 20.03.2020'!B:I,MATCH(A227,'Ответы до 20.03.2020'!A:A,),))/2,A227,INDEX('Ответы до 20.03.2020'!A:A,MATCH(A227,'Ответы до 20.03.2020'!A:A,)+1)),"-")</f>
        <v>-</v>
      </c>
      <c r="B228" s="13" t="str">
        <f t="array" ref="B228">IFERROR(INDEX('Ответы до 20.03.2020'!B:I,MATCH(A228,'Ответы до 20.03.2020'!A:A,),SMALL(IF(INDEX('Ответы до 20.03.2020'!B:I,MATCH(A228,'Ответы до 20.03.2020'!A:A,),)&lt;&gt;"",COLUMN('Ответы до 20.03.2020'!B:I)-1),(ROW()-MATCH(A228,A$1:A228,))*2+1)),"-")</f>
        <v>-</v>
      </c>
      <c r="C228" s="13" t="str">
        <f t="array" ref="C228">IFERROR(INDEX('Ответы до 20.03.2020'!B:I,MATCH(A228,'Ответы до 20.03.2020'!A:A,),SMALL(IF(INDEX('Ответы до 20.03.2020'!B:I,MATCH(A228,'Ответы до 20.03.2020'!A:A,),)&lt;&gt;"",COLUMN('Ответы до 20.03.2020'!B:I)-1),(ROW()-MATCH(A228,A$1:A228,))*2+2)),"-")</f>
        <v>-</v>
      </c>
      <c r="D228" s="13"/>
      <c r="E228" s="13"/>
      <c r="F228" s="13"/>
      <c r="G228" s="13"/>
      <c r="H228" s="13"/>
    </row>
    <row r="229" spans="1:8" x14ac:dyDescent="0.2">
      <c r="A229" s="18" t="str">
        <f t="array" ref="A229">IFERROR(IF(ROW()-MATCH(A228,A$1:A228,)&lt;COUNT(INDEX('Ответы до 20.03.2020'!B:I,MATCH(A228,'Ответы до 20.03.2020'!A:A,),))/2,A228,INDEX('Ответы до 20.03.2020'!A:A,MATCH(A228,'Ответы до 20.03.2020'!A:A,)+1)),"-")</f>
        <v>-</v>
      </c>
      <c r="B229" s="13" t="str">
        <f t="array" ref="B229">IFERROR(INDEX('Ответы до 20.03.2020'!B:I,MATCH(A229,'Ответы до 20.03.2020'!A:A,),SMALL(IF(INDEX('Ответы до 20.03.2020'!B:I,MATCH(A229,'Ответы до 20.03.2020'!A:A,),)&lt;&gt;"",COLUMN('Ответы до 20.03.2020'!B:I)-1),(ROW()-MATCH(A229,A$1:A229,))*2+1)),"-")</f>
        <v>-</v>
      </c>
      <c r="C229" s="13" t="str">
        <f t="array" ref="C229">IFERROR(INDEX('Ответы до 20.03.2020'!B:I,MATCH(A229,'Ответы до 20.03.2020'!A:A,),SMALL(IF(INDEX('Ответы до 20.03.2020'!B:I,MATCH(A229,'Ответы до 20.03.2020'!A:A,),)&lt;&gt;"",COLUMN('Ответы до 20.03.2020'!B:I)-1),(ROW()-MATCH(A229,A$1:A229,))*2+2)),"-")</f>
        <v>-</v>
      </c>
      <c r="D229" s="13"/>
      <c r="E229" s="13"/>
      <c r="F229" s="13"/>
      <c r="G229" s="13"/>
      <c r="H229" s="13"/>
    </row>
    <row r="230" spans="1:8" x14ac:dyDescent="0.2">
      <c r="A230" s="18" t="str">
        <f t="array" ref="A230">IFERROR(IF(ROW()-MATCH(A229,A$1:A229,)&lt;COUNT(INDEX('Ответы до 20.03.2020'!B:I,MATCH(A229,'Ответы до 20.03.2020'!A:A,),))/2,A229,INDEX('Ответы до 20.03.2020'!A:A,MATCH(A229,'Ответы до 20.03.2020'!A:A,)+1)),"-")</f>
        <v>-</v>
      </c>
      <c r="B230" s="13" t="str">
        <f t="array" ref="B230">IFERROR(INDEX('Ответы до 20.03.2020'!B:I,MATCH(A230,'Ответы до 20.03.2020'!A:A,),SMALL(IF(INDEX('Ответы до 20.03.2020'!B:I,MATCH(A230,'Ответы до 20.03.2020'!A:A,),)&lt;&gt;"",COLUMN('Ответы до 20.03.2020'!B:I)-1),(ROW()-MATCH(A230,A$1:A230,))*2+1)),"-")</f>
        <v>-</v>
      </c>
      <c r="C230" s="13" t="str">
        <f t="array" ref="C230">IFERROR(INDEX('Ответы до 20.03.2020'!B:I,MATCH(A230,'Ответы до 20.03.2020'!A:A,),SMALL(IF(INDEX('Ответы до 20.03.2020'!B:I,MATCH(A230,'Ответы до 20.03.2020'!A:A,),)&lt;&gt;"",COLUMN('Ответы до 20.03.2020'!B:I)-1),(ROW()-MATCH(A230,A$1:A230,))*2+2)),"-")</f>
        <v>-</v>
      </c>
      <c r="D230" s="13"/>
      <c r="E230" s="13"/>
      <c r="F230" s="13"/>
      <c r="G230" s="13"/>
      <c r="H230" s="13"/>
    </row>
    <row r="231" spans="1:8" x14ac:dyDescent="0.2">
      <c r="A231" s="18" t="str">
        <f t="array" ref="A231">IFERROR(IF(ROW()-MATCH(A230,A$1:A230,)&lt;COUNT(INDEX('Ответы до 20.03.2020'!B:I,MATCH(A230,'Ответы до 20.03.2020'!A:A,),))/2,A230,INDEX('Ответы до 20.03.2020'!A:A,MATCH(A230,'Ответы до 20.03.2020'!A:A,)+1)),"-")</f>
        <v>-</v>
      </c>
      <c r="B231" s="13" t="str">
        <f t="array" ref="B231">IFERROR(INDEX('Ответы до 20.03.2020'!B:I,MATCH(A231,'Ответы до 20.03.2020'!A:A,),SMALL(IF(INDEX('Ответы до 20.03.2020'!B:I,MATCH(A231,'Ответы до 20.03.2020'!A:A,),)&lt;&gt;"",COLUMN('Ответы до 20.03.2020'!B:I)-1),(ROW()-MATCH(A231,A$1:A231,))*2+1)),"-")</f>
        <v>-</v>
      </c>
      <c r="C231" s="13" t="str">
        <f t="array" ref="C231">IFERROR(INDEX('Ответы до 20.03.2020'!B:I,MATCH(A231,'Ответы до 20.03.2020'!A:A,),SMALL(IF(INDEX('Ответы до 20.03.2020'!B:I,MATCH(A231,'Ответы до 20.03.2020'!A:A,),)&lt;&gt;"",COLUMN('Ответы до 20.03.2020'!B:I)-1),(ROW()-MATCH(A231,A$1:A231,))*2+2)),"-")</f>
        <v>-</v>
      </c>
      <c r="D231" s="13"/>
      <c r="E231" s="13"/>
      <c r="F231" s="13"/>
      <c r="G231" s="13"/>
      <c r="H231" s="13"/>
    </row>
    <row r="232" spans="1:8" x14ac:dyDescent="0.2">
      <c r="A232" s="18" t="str">
        <f t="array" ref="A232">IFERROR(IF(ROW()-MATCH(A231,A$1:A231,)&lt;COUNT(INDEX('Ответы до 20.03.2020'!B:I,MATCH(A231,'Ответы до 20.03.2020'!A:A,),))/2,A231,INDEX('Ответы до 20.03.2020'!A:A,MATCH(A231,'Ответы до 20.03.2020'!A:A,)+1)),"-")</f>
        <v>-</v>
      </c>
      <c r="B232" s="13" t="str">
        <f t="array" ref="B232">IFERROR(INDEX('Ответы до 20.03.2020'!B:I,MATCH(A232,'Ответы до 20.03.2020'!A:A,),SMALL(IF(INDEX('Ответы до 20.03.2020'!B:I,MATCH(A232,'Ответы до 20.03.2020'!A:A,),)&lt;&gt;"",COLUMN('Ответы до 20.03.2020'!B:I)-1),(ROW()-MATCH(A232,A$1:A232,))*2+1)),"-")</f>
        <v>-</v>
      </c>
      <c r="C232" s="13" t="str">
        <f t="array" ref="C232">IFERROR(INDEX('Ответы до 20.03.2020'!B:I,MATCH(A232,'Ответы до 20.03.2020'!A:A,),SMALL(IF(INDEX('Ответы до 20.03.2020'!B:I,MATCH(A232,'Ответы до 20.03.2020'!A:A,),)&lt;&gt;"",COLUMN('Ответы до 20.03.2020'!B:I)-1),(ROW()-MATCH(A232,A$1:A232,))*2+2)),"-")</f>
        <v>-</v>
      </c>
      <c r="D232" s="13"/>
      <c r="E232" s="13"/>
      <c r="F232" s="13"/>
      <c r="G232" s="13"/>
      <c r="H232" s="13"/>
    </row>
    <row r="233" spans="1:8" x14ac:dyDescent="0.2">
      <c r="A233" s="18" t="str">
        <f t="array" ref="A233">IFERROR(IF(ROW()-MATCH(A232,A$1:A232,)&lt;COUNT(INDEX('Ответы до 20.03.2020'!B:I,MATCH(A232,'Ответы до 20.03.2020'!A:A,),))/2,A232,INDEX('Ответы до 20.03.2020'!A:A,MATCH(A232,'Ответы до 20.03.2020'!A:A,)+1)),"-")</f>
        <v>-</v>
      </c>
      <c r="B233" s="13" t="str">
        <f t="array" ref="B233">IFERROR(INDEX('Ответы до 20.03.2020'!B:I,MATCH(A233,'Ответы до 20.03.2020'!A:A,),SMALL(IF(INDEX('Ответы до 20.03.2020'!B:I,MATCH(A233,'Ответы до 20.03.2020'!A:A,),)&lt;&gt;"",COLUMN('Ответы до 20.03.2020'!B:I)-1),(ROW()-MATCH(A233,A$1:A233,))*2+1)),"-")</f>
        <v>-</v>
      </c>
      <c r="C233" s="13" t="str">
        <f t="array" ref="C233">IFERROR(INDEX('Ответы до 20.03.2020'!B:I,MATCH(A233,'Ответы до 20.03.2020'!A:A,),SMALL(IF(INDEX('Ответы до 20.03.2020'!B:I,MATCH(A233,'Ответы до 20.03.2020'!A:A,),)&lt;&gt;"",COLUMN('Ответы до 20.03.2020'!B:I)-1),(ROW()-MATCH(A233,A$1:A233,))*2+2)),"-")</f>
        <v>-</v>
      </c>
      <c r="D233" s="13"/>
      <c r="E233" s="13"/>
      <c r="F233" s="13"/>
      <c r="G233" s="13"/>
      <c r="H233" s="13"/>
    </row>
    <row r="234" spans="1:8" x14ac:dyDescent="0.2">
      <c r="A234" s="18" t="str">
        <f t="array" ref="A234">IFERROR(IF(ROW()-MATCH(A233,A$1:A233,)&lt;COUNT(INDEX('Ответы до 20.03.2020'!B:I,MATCH(A233,'Ответы до 20.03.2020'!A:A,),))/2,A233,INDEX('Ответы до 20.03.2020'!A:A,MATCH(A233,'Ответы до 20.03.2020'!A:A,)+1)),"-")</f>
        <v>-</v>
      </c>
      <c r="B234" s="13" t="str">
        <f t="array" ref="B234">IFERROR(INDEX('Ответы до 20.03.2020'!B:I,MATCH(A234,'Ответы до 20.03.2020'!A:A,),SMALL(IF(INDEX('Ответы до 20.03.2020'!B:I,MATCH(A234,'Ответы до 20.03.2020'!A:A,),)&lt;&gt;"",COLUMN('Ответы до 20.03.2020'!B:I)-1),(ROW()-MATCH(A234,A$1:A234,))*2+1)),"-")</f>
        <v>-</v>
      </c>
      <c r="C234" s="13" t="str">
        <f t="array" ref="C234">IFERROR(INDEX('Ответы до 20.03.2020'!B:I,MATCH(A234,'Ответы до 20.03.2020'!A:A,),SMALL(IF(INDEX('Ответы до 20.03.2020'!B:I,MATCH(A234,'Ответы до 20.03.2020'!A:A,),)&lt;&gt;"",COLUMN('Ответы до 20.03.2020'!B:I)-1),(ROW()-MATCH(A234,A$1:A234,))*2+2)),"-")</f>
        <v>-</v>
      </c>
      <c r="D234" s="13"/>
      <c r="E234" s="13"/>
      <c r="F234" s="13"/>
      <c r="G234" s="13"/>
      <c r="H234" s="13"/>
    </row>
    <row r="235" spans="1:8" x14ac:dyDescent="0.2">
      <c r="A235" s="18" t="str">
        <f t="array" ref="A235">IFERROR(IF(ROW()-MATCH(A234,A$1:A234,)&lt;COUNT(INDEX('Ответы до 20.03.2020'!B:I,MATCH(A234,'Ответы до 20.03.2020'!A:A,),))/2,A234,INDEX('Ответы до 20.03.2020'!A:A,MATCH(A234,'Ответы до 20.03.2020'!A:A,)+1)),"-")</f>
        <v>-</v>
      </c>
      <c r="B235" s="13" t="str">
        <f t="array" ref="B235">IFERROR(INDEX('Ответы до 20.03.2020'!B:I,MATCH(A235,'Ответы до 20.03.2020'!A:A,),SMALL(IF(INDEX('Ответы до 20.03.2020'!B:I,MATCH(A235,'Ответы до 20.03.2020'!A:A,),)&lt;&gt;"",COLUMN('Ответы до 20.03.2020'!B:I)-1),(ROW()-MATCH(A235,A$1:A235,))*2+1)),"-")</f>
        <v>-</v>
      </c>
      <c r="C235" s="13" t="str">
        <f t="array" ref="C235">IFERROR(INDEX('Ответы до 20.03.2020'!B:I,MATCH(A235,'Ответы до 20.03.2020'!A:A,),SMALL(IF(INDEX('Ответы до 20.03.2020'!B:I,MATCH(A235,'Ответы до 20.03.2020'!A:A,),)&lt;&gt;"",COLUMN('Ответы до 20.03.2020'!B:I)-1),(ROW()-MATCH(A235,A$1:A235,))*2+2)),"-")</f>
        <v>-</v>
      </c>
      <c r="D235" s="13"/>
      <c r="E235" s="13"/>
      <c r="F235" s="13"/>
      <c r="G235" s="13"/>
      <c r="H235" s="13"/>
    </row>
    <row r="236" spans="1:8" x14ac:dyDescent="0.2">
      <c r="A236" s="18" t="str">
        <f t="array" ref="A236">IFERROR(IF(ROW()-MATCH(A235,A$1:A235,)&lt;COUNT(INDEX('Ответы до 20.03.2020'!B:I,MATCH(A235,'Ответы до 20.03.2020'!A:A,),))/2,A235,INDEX('Ответы до 20.03.2020'!A:A,MATCH(A235,'Ответы до 20.03.2020'!A:A,)+1)),"-")</f>
        <v>-</v>
      </c>
      <c r="B236" s="13" t="str">
        <f t="array" ref="B236">IFERROR(INDEX('Ответы до 20.03.2020'!B:I,MATCH(A236,'Ответы до 20.03.2020'!A:A,),SMALL(IF(INDEX('Ответы до 20.03.2020'!B:I,MATCH(A236,'Ответы до 20.03.2020'!A:A,),)&lt;&gt;"",COLUMN('Ответы до 20.03.2020'!B:I)-1),(ROW()-MATCH(A236,A$1:A236,))*2+1)),"-")</f>
        <v>-</v>
      </c>
      <c r="C236" s="13" t="str">
        <f t="array" ref="C236">IFERROR(INDEX('Ответы до 20.03.2020'!B:I,MATCH(A236,'Ответы до 20.03.2020'!A:A,),SMALL(IF(INDEX('Ответы до 20.03.2020'!B:I,MATCH(A236,'Ответы до 20.03.2020'!A:A,),)&lt;&gt;"",COLUMN('Ответы до 20.03.2020'!B:I)-1),(ROW()-MATCH(A236,A$1:A236,))*2+2)),"-")</f>
        <v>-</v>
      </c>
      <c r="D236" s="13"/>
      <c r="E236" s="13"/>
      <c r="F236" s="13"/>
      <c r="G236" s="13"/>
      <c r="H236" s="13"/>
    </row>
    <row r="237" spans="1:8" x14ac:dyDescent="0.2">
      <c r="A237" s="18" t="str">
        <f t="array" ref="A237">IFERROR(IF(ROW()-MATCH(A236,A$1:A236,)&lt;COUNT(INDEX('Ответы до 20.03.2020'!B:I,MATCH(A236,'Ответы до 20.03.2020'!A:A,),))/2,A236,INDEX('Ответы до 20.03.2020'!A:A,MATCH(A236,'Ответы до 20.03.2020'!A:A,)+1)),"-")</f>
        <v>-</v>
      </c>
      <c r="B237" s="13" t="str">
        <f t="array" ref="B237">IFERROR(INDEX('Ответы до 20.03.2020'!B:I,MATCH(A237,'Ответы до 20.03.2020'!A:A,),SMALL(IF(INDEX('Ответы до 20.03.2020'!B:I,MATCH(A237,'Ответы до 20.03.2020'!A:A,),)&lt;&gt;"",COLUMN('Ответы до 20.03.2020'!B:I)-1),(ROW()-MATCH(A237,A$1:A237,))*2+1)),"-")</f>
        <v>-</v>
      </c>
      <c r="C237" s="13" t="str">
        <f t="array" ref="C237">IFERROR(INDEX('Ответы до 20.03.2020'!B:I,MATCH(A237,'Ответы до 20.03.2020'!A:A,),SMALL(IF(INDEX('Ответы до 20.03.2020'!B:I,MATCH(A237,'Ответы до 20.03.2020'!A:A,),)&lt;&gt;"",COLUMN('Ответы до 20.03.2020'!B:I)-1),(ROW()-MATCH(A237,A$1:A237,))*2+2)),"-")</f>
        <v>-</v>
      </c>
      <c r="D237" s="13"/>
      <c r="E237" s="13"/>
      <c r="F237" s="13"/>
      <c r="G237" s="13"/>
      <c r="H237" s="13"/>
    </row>
    <row r="238" spans="1:8" x14ac:dyDescent="0.2">
      <c r="A238" s="18" t="str">
        <f t="array" ref="A238">IFERROR(IF(ROW()-MATCH(A237,A$1:A237,)&lt;COUNT(INDEX('Ответы до 20.03.2020'!B:I,MATCH(A237,'Ответы до 20.03.2020'!A:A,),))/2,A237,INDEX('Ответы до 20.03.2020'!A:A,MATCH(A237,'Ответы до 20.03.2020'!A:A,)+1)),"-")</f>
        <v>-</v>
      </c>
      <c r="B238" s="13" t="str">
        <f t="array" ref="B238">IFERROR(INDEX('Ответы до 20.03.2020'!B:I,MATCH(A238,'Ответы до 20.03.2020'!A:A,),SMALL(IF(INDEX('Ответы до 20.03.2020'!B:I,MATCH(A238,'Ответы до 20.03.2020'!A:A,),)&lt;&gt;"",COLUMN('Ответы до 20.03.2020'!B:I)-1),(ROW()-MATCH(A238,A$1:A238,))*2+1)),"-")</f>
        <v>-</v>
      </c>
      <c r="C238" s="13" t="str">
        <f t="array" ref="C238">IFERROR(INDEX('Ответы до 20.03.2020'!B:I,MATCH(A238,'Ответы до 20.03.2020'!A:A,),SMALL(IF(INDEX('Ответы до 20.03.2020'!B:I,MATCH(A238,'Ответы до 20.03.2020'!A:A,),)&lt;&gt;"",COLUMN('Ответы до 20.03.2020'!B:I)-1),(ROW()-MATCH(A238,A$1:A238,))*2+2)),"-")</f>
        <v>-</v>
      </c>
      <c r="D238" s="13"/>
      <c r="E238" s="13"/>
      <c r="F238" s="13"/>
      <c r="G238" s="13"/>
      <c r="H238" s="13"/>
    </row>
    <row r="239" spans="1:8" x14ac:dyDescent="0.2">
      <c r="A239" s="18" t="str">
        <f t="array" ref="A239">IFERROR(IF(ROW()-MATCH(A238,A$1:A238,)&lt;COUNT(INDEX('Ответы до 20.03.2020'!B:I,MATCH(A238,'Ответы до 20.03.2020'!A:A,),))/2,A238,INDEX('Ответы до 20.03.2020'!A:A,MATCH(A238,'Ответы до 20.03.2020'!A:A,)+1)),"-")</f>
        <v>-</v>
      </c>
      <c r="B239" s="13" t="str">
        <f t="array" ref="B239">IFERROR(INDEX('Ответы до 20.03.2020'!B:I,MATCH(A239,'Ответы до 20.03.2020'!A:A,),SMALL(IF(INDEX('Ответы до 20.03.2020'!B:I,MATCH(A239,'Ответы до 20.03.2020'!A:A,),)&lt;&gt;"",COLUMN('Ответы до 20.03.2020'!B:I)-1),(ROW()-MATCH(A239,A$1:A239,))*2+1)),"-")</f>
        <v>-</v>
      </c>
      <c r="C239" s="13" t="str">
        <f t="array" ref="C239">IFERROR(INDEX('Ответы до 20.03.2020'!B:I,MATCH(A239,'Ответы до 20.03.2020'!A:A,),SMALL(IF(INDEX('Ответы до 20.03.2020'!B:I,MATCH(A239,'Ответы до 20.03.2020'!A:A,),)&lt;&gt;"",COLUMN('Ответы до 20.03.2020'!B:I)-1),(ROW()-MATCH(A239,A$1:A239,))*2+2)),"-")</f>
        <v>-</v>
      </c>
      <c r="D239" s="13"/>
      <c r="E239" s="13"/>
      <c r="F239" s="13"/>
      <c r="G239" s="13"/>
      <c r="H239" s="13"/>
    </row>
    <row r="240" spans="1:8" x14ac:dyDescent="0.2">
      <c r="A240" s="18" t="str">
        <f t="array" ref="A240">IFERROR(IF(ROW()-MATCH(A239,A$1:A239,)&lt;COUNT(INDEX('Ответы до 20.03.2020'!B:I,MATCH(A239,'Ответы до 20.03.2020'!A:A,),))/2,A239,INDEX('Ответы до 20.03.2020'!A:A,MATCH(A239,'Ответы до 20.03.2020'!A:A,)+1)),"-")</f>
        <v>-</v>
      </c>
      <c r="B240" s="13" t="str">
        <f t="array" ref="B240">IFERROR(INDEX('Ответы до 20.03.2020'!B:I,MATCH(A240,'Ответы до 20.03.2020'!A:A,),SMALL(IF(INDEX('Ответы до 20.03.2020'!B:I,MATCH(A240,'Ответы до 20.03.2020'!A:A,),)&lt;&gt;"",COLUMN('Ответы до 20.03.2020'!B:I)-1),(ROW()-MATCH(A240,A$1:A240,))*2+1)),"-")</f>
        <v>-</v>
      </c>
      <c r="C240" s="13" t="str">
        <f t="array" ref="C240">IFERROR(INDEX('Ответы до 20.03.2020'!B:I,MATCH(A240,'Ответы до 20.03.2020'!A:A,),SMALL(IF(INDEX('Ответы до 20.03.2020'!B:I,MATCH(A240,'Ответы до 20.03.2020'!A:A,),)&lt;&gt;"",COLUMN('Ответы до 20.03.2020'!B:I)-1),(ROW()-MATCH(A240,A$1:A240,))*2+2)),"-")</f>
        <v>-</v>
      </c>
      <c r="D240" s="13"/>
      <c r="E240" s="13"/>
      <c r="F240" s="13"/>
      <c r="G240" s="13"/>
      <c r="H240" s="13"/>
    </row>
    <row r="241" spans="1:8" x14ac:dyDescent="0.2">
      <c r="A241" s="18" t="str">
        <f t="array" ref="A241">IFERROR(IF(ROW()-MATCH(A240,A$1:A240,)&lt;COUNT(INDEX('Ответы до 20.03.2020'!B:I,MATCH(A240,'Ответы до 20.03.2020'!A:A,),))/2,A240,INDEX('Ответы до 20.03.2020'!A:A,MATCH(A240,'Ответы до 20.03.2020'!A:A,)+1)),"-")</f>
        <v>-</v>
      </c>
      <c r="B241" s="13" t="str">
        <f t="array" ref="B241">IFERROR(INDEX('Ответы до 20.03.2020'!B:I,MATCH(A241,'Ответы до 20.03.2020'!A:A,),SMALL(IF(INDEX('Ответы до 20.03.2020'!B:I,MATCH(A241,'Ответы до 20.03.2020'!A:A,),)&lt;&gt;"",COLUMN('Ответы до 20.03.2020'!B:I)-1),(ROW()-MATCH(A241,A$1:A241,))*2+1)),"-")</f>
        <v>-</v>
      </c>
      <c r="C241" s="13" t="str">
        <f t="array" ref="C241">IFERROR(INDEX('Ответы до 20.03.2020'!B:I,MATCH(A241,'Ответы до 20.03.2020'!A:A,),SMALL(IF(INDEX('Ответы до 20.03.2020'!B:I,MATCH(A241,'Ответы до 20.03.2020'!A:A,),)&lt;&gt;"",COLUMN('Ответы до 20.03.2020'!B:I)-1),(ROW()-MATCH(A241,A$1:A241,))*2+2)),"-")</f>
        <v>-</v>
      </c>
      <c r="D241" s="13"/>
      <c r="E241" s="13"/>
      <c r="F241" s="13"/>
      <c r="G241" s="13"/>
      <c r="H241" s="13"/>
    </row>
    <row r="242" spans="1:8" x14ac:dyDescent="0.2">
      <c r="A242" s="18" t="str">
        <f t="array" ref="A242">IFERROR(IF(ROW()-MATCH(A241,A$1:A241,)&lt;COUNT(INDEX('Ответы до 20.03.2020'!B:I,MATCH(A241,'Ответы до 20.03.2020'!A:A,),))/2,A241,INDEX('Ответы до 20.03.2020'!A:A,MATCH(A241,'Ответы до 20.03.2020'!A:A,)+1)),"-")</f>
        <v>-</v>
      </c>
      <c r="B242" s="13" t="str">
        <f t="array" ref="B242">IFERROR(INDEX('Ответы до 20.03.2020'!B:I,MATCH(A242,'Ответы до 20.03.2020'!A:A,),SMALL(IF(INDEX('Ответы до 20.03.2020'!B:I,MATCH(A242,'Ответы до 20.03.2020'!A:A,),)&lt;&gt;"",COLUMN('Ответы до 20.03.2020'!B:I)-1),(ROW()-MATCH(A242,A$1:A242,))*2+1)),"-")</f>
        <v>-</v>
      </c>
      <c r="C242" s="13" t="str">
        <f t="array" ref="C242">IFERROR(INDEX('Ответы до 20.03.2020'!B:I,MATCH(A242,'Ответы до 20.03.2020'!A:A,),SMALL(IF(INDEX('Ответы до 20.03.2020'!B:I,MATCH(A242,'Ответы до 20.03.2020'!A:A,),)&lt;&gt;"",COLUMN('Ответы до 20.03.2020'!B:I)-1),(ROW()-MATCH(A242,A$1:A242,))*2+2)),"-")</f>
        <v>-</v>
      </c>
      <c r="D242" s="13"/>
      <c r="E242" s="13"/>
      <c r="F242" s="13"/>
      <c r="G242" s="13"/>
      <c r="H242" s="13"/>
    </row>
    <row r="243" spans="1:8" x14ac:dyDescent="0.2">
      <c r="A243" s="18" t="str">
        <f t="array" ref="A243">IFERROR(IF(ROW()-MATCH(A242,A$1:A242,)&lt;COUNT(INDEX('Ответы до 20.03.2020'!B:I,MATCH(A242,'Ответы до 20.03.2020'!A:A,),))/2,A242,INDEX('Ответы до 20.03.2020'!A:A,MATCH(A242,'Ответы до 20.03.2020'!A:A,)+1)),"-")</f>
        <v>-</v>
      </c>
      <c r="B243" s="13" t="str">
        <f t="array" ref="B243">IFERROR(INDEX('Ответы до 20.03.2020'!B:I,MATCH(A243,'Ответы до 20.03.2020'!A:A,),SMALL(IF(INDEX('Ответы до 20.03.2020'!B:I,MATCH(A243,'Ответы до 20.03.2020'!A:A,),)&lt;&gt;"",COLUMN('Ответы до 20.03.2020'!B:I)-1),(ROW()-MATCH(A243,A$1:A243,))*2+1)),"-")</f>
        <v>-</v>
      </c>
      <c r="C243" s="13" t="str">
        <f t="array" ref="C243">IFERROR(INDEX('Ответы до 20.03.2020'!B:I,MATCH(A243,'Ответы до 20.03.2020'!A:A,),SMALL(IF(INDEX('Ответы до 20.03.2020'!B:I,MATCH(A243,'Ответы до 20.03.2020'!A:A,),)&lt;&gt;"",COLUMN('Ответы до 20.03.2020'!B:I)-1),(ROW()-MATCH(A243,A$1:A243,))*2+2)),"-")</f>
        <v>-</v>
      </c>
      <c r="D243" s="13"/>
      <c r="E243" s="13"/>
      <c r="F243" s="13"/>
      <c r="G243" s="13"/>
      <c r="H243" s="13"/>
    </row>
    <row r="244" spans="1:8" x14ac:dyDescent="0.2">
      <c r="A244" s="18" t="str">
        <f t="array" ref="A244">IFERROR(IF(ROW()-MATCH(A243,A$1:A243,)&lt;COUNT(INDEX('Ответы до 20.03.2020'!B:I,MATCH(A243,'Ответы до 20.03.2020'!A:A,),))/2,A243,INDEX('Ответы до 20.03.2020'!A:A,MATCH(A243,'Ответы до 20.03.2020'!A:A,)+1)),"-")</f>
        <v>-</v>
      </c>
      <c r="B244" s="13" t="str">
        <f t="array" ref="B244">IFERROR(INDEX('Ответы до 20.03.2020'!B:I,MATCH(A244,'Ответы до 20.03.2020'!A:A,),SMALL(IF(INDEX('Ответы до 20.03.2020'!B:I,MATCH(A244,'Ответы до 20.03.2020'!A:A,),)&lt;&gt;"",COLUMN('Ответы до 20.03.2020'!B:I)-1),(ROW()-MATCH(A244,A$1:A244,))*2+1)),"-")</f>
        <v>-</v>
      </c>
      <c r="C244" s="13" t="str">
        <f t="array" ref="C244">IFERROR(INDEX('Ответы до 20.03.2020'!B:I,MATCH(A244,'Ответы до 20.03.2020'!A:A,),SMALL(IF(INDEX('Ответы до 20.03.2020'!B:I,MATCH(A244,'Ответы до 20.03.2020'!A:A,),)&lt;&gt;"",COLUMN('Ответы до 20.03.2020'!B:I)-1),(ROW()-MATCH(A244,A$1:A244,))*2+2)),"-")</f>
        <v>-</v>
      </c>
      <c r="D244" s="13"/>
      <c r="E244" s="31" t="e">
        <f>(A244-A2)*24</f>
        <v>#VALUE!</v>
      </c>
      <c r="F244" s="13"/>
      <c r="G244" s="13"/>
      <c r="H244" s="13"/>
    </row>
    <row r="245" spans="1:8" x14ac:dyDescent="0.2">
      <c r="A245" s="18" t="str">
        <f t="array" ref="A245">IFERROR(IF(ROW()-MATCH(A244,A$1:A244,)&lt;COUNT(INDEX('Ответы до 20.03.2020'!B:I,MATCH(A244,'Ответы до 20.03.2020'!A:A,),))/2,A244,INDEX('Ответы до 20.03.2020'!A:A,MATCH(A244,'Ответы до 20.03.2020'!A:A,)+1)),"-")</f>
        <v>-</v>
      </c>
      <c r="B245" s="13" t="str">
        <f t="array" ref="B245">IFERROR(INDEX('Ответы до 20.03.2020'!B:I,MATCH(A245,'Ответы до 20.03.2020'!A:A,),SMALL(IF(INDEX('Ответы до 20.03.2020'!B:I,MATCH(A245,'Ответы до 20.03.2020'!A:A,),)&lt;&gt;"",COLUMN('Ответы до 20.03.2020'!B:I)-1),(ROW()-MATCH(A245,A$1:A245,))*2+1)),"-")</f>
        <v>-</v>
      </c>
      <c r="C245" s="13" t="str">
        <f t="array" ref="C245">IFERROR(INDEX('Ответы до 20.03.2020'!B:I,MATCH(A245,'Ответы до 20.03.2020'!A:A,),SMALL(IF(INDEX('Ответы до 20.03.2020'!B:I,MATCH(A245,'Ответы до 20.03.2020'!A:A,),)&lt;&gt;"",COLUMN('Ответы до 20.03.2020'!B:I)-1),(ROW()-MATCH(A245,A$1:A245,))*2+2)),"-")</f>
        <v>-</v>
      </c>
      <c r="D245" s="13"/>
      <c r="E245" s="13"/>
      <c r="F245" s="13"/>
      <c r="G245" s="13"/>
      <c r="H245" s="13"/>
    </row>
    <row r="246" spans="1:8" x14ac:dyDescent="0.2">
      <c r="A246" s="18" t="str">
        <f t="array" ref="A246">IFERROR(IF(ROW()-MATCH(A245,A$1:A245,)&lt;COUNT(INDEX('Ответы до 20.03.2020'!B:I,MATCH(A245,'Ответы до 20.03.2020'!A:A,),))/2,A245,INDEX('Ответы до 20.03.2020'!A:A,MATCH(A245,'Ответы до 20.03.2020'!A:A,)+1)),"-")</f>
        <v>-</v>
      </c>
      <c r="B246" s="13" t="str">
        <f t="array" ref="B246">IFERROR(INDEX('Ответы до 20.03.2020'!B:I,MATCH(A246,'Ответы до 20.03.2020'!A:A,),SMALL(IF(INDEX('Ответы до 20.03.2020'!B:I,MATCH(A246,'Ответы до 20.03.2020'!A:A,),)&lt;&gt;"",COLUMN('Ответы до 20.03.2020'!B:I)-1),(ROW()-MATCH(A246,A$1:A246,))*2+1)),"-")</f>
        <v>-</v>
      </c>
      <c r="C246" s="13" t="str">
        <f t="array" ref="C246">IFERROR(INDEX('Ответы до 20.03.2020'!B:I,MATCH(A246,'Ответы до 20.03.2020'!A:A,),SMALL(IF(INDEX('Ответы до 20.03.2020'!B:I,MATCH(A246,'Ответы до 20.03.2020'!A:A,),)&lt;&gt;"",COLUMN('Ответы до 20.03.2020'!B:I)-1),(ROW()-MATCH(A246,A$1:A246,))*2+2)),"-")</f>
        <v>-</v>
      </c>
      <c r="D246" s="13"/>
      <c r="E246" s="13"/>
      <c r="F246" s="13"/>
      <c r="G246" s="13"/>
      <c r="H246" s="13"/>
    </row>
    <row r="247" spans="1:8" x14ac:dyDescent="0.2">
      <c r="A247" s="18" t="str">
        <f t="array" ref="A247">IFERROR(IF(ROW()-MATCH(A246,A$1:A246,)&lt;COUNT(INDEX('Ответы до 20.03.2020'!B:I,MATCH(A246,'Ответы до 20.03.2020'!A:A,),))/2,A246,INDEX('Ответы до 20.03.2020'!A:A,MATCH(A246,'Ответы до 20.03.2020'!A:A,)+1)),"-")</f>
        <v>-</v>
      </c>
      <c r="B247" s="13" t="str">
        <f t="array" ref="B247">IFERROR(INDEX('Ответы до 20.03.2020'!B:I,MATCH(A247,'Ответы до 20.03.2020'!A:A,),SMALL(IF(INDEX('Ответы до 20.03.2020'!B:I,MATCH(A247,'Ответы до 20.03.2020'!A:A,),)&lt;&gt;"",COLUMN('Ответы до 20.03.2020'!B:I)-1),(ROW()-MATCH(A247,A$1:A247,))*2+1)),"-")</f>
        <v>-</v>
      </c>
      <c r="C247" s="13" t="str">
        <f t="array" ref="C247">IFERROR(INDEX('Ответы до 20.03.2020'!B:I,MATCH(A247,'Ответы до 20.03.2020'!A:A,),SMALL(IF(INDEX('Ответы до 20.03.2020'!B:I,MATCH(A247,'Ответы до 20.03.2020'!A:A,),)&lt;&gt;"",COLUMN('Ответы до 20.03.2020'!B:I)-1),(ROW()-MATCH(A247,A$1:A247,))*2+2)),"-")</f>
        <v>-</v>
      </c>
      <c r="D247" s="13"/>
      <c r="E247" s="13"/>
      <c r="F247" s="13"/>
      <c r="G247" s="13"/>
      <c r="H247" s="13"/>
    </row>
    <row r="248" spans="1:8" x14ac:dyDescent="0.2">
      <c r="A248" s="18" t="str">
        <f t="array" ref="A248">IFERROR(IF(ROW()-MATCH(A247,A$1:A247,)&lt;COUNT(INDEX('Ответы до 20.03.2020'!B:I,MATCH(A247,'Ответы до 20.03.2020'!A:A,),))/2,A247,INDEX('Ответы до 20.03.2020'!A:A,MATCH(A247,'Ответы до 20.03.2020'!A:A,)+1)),"-")</f>
        <v>-</v>
      </c>
      <c r="B248" s="13" t="str">
        <f t="array" ref="B248">IFERROR(INDEX('Ответы до 20.03.2020'!B:I,MATCH(A248,'Ответы до 20.03.2020'!A:A,),SMALL(IF(INDEX('Ответы до 20.03.2020'!B:I,MATCH(A248,'Ответы до 20.03.2020'!A:A,),)&lt;&gt;"",COLUMN('Ответы до 20.03.2020'!B:I)-1),(ROW()-MATCH(A248,A$1:A248,))*2+1)),"-")</f>
        <v>-</v>
      </c>
      <c r="C248" s="13" t="str">
        <f t="array" ref="C248">IFERROR(INDEX('Ответы до 20.03.2020'!B:I,MATCH(A248,'Ответы до 20.03.2020'!A:A,),SMALL(IF(INDEX('Ответы до 20.03.2020'!B:I,MATCH(A248,'Ответы до 20.03.2020'!A:A,),)&lt;&gt;"",COLUMN('Ответы до 20.03.2020'!B:I)-1),(ROW()-MATCH(A248,A$1:A248,))*2+2)),"-")</f>
        <v>-</v>
      </c>
      <c r="D248" s="13"/>
      <c r="E248" s="13"/>
      <c r="F248" s="13"/>
      <c r="G248" s="13"/>
      <c r="H248" s="13"/>
    </row>
    <row r="249" spans="1:8" x14ac:dyDescent="0.2">
      <c r="A249" s="18" t="str">
        <f t="array" ref="A249">IFERROR(IF(ROW()-MATCH(A248,A$1:A248,)&lt;COUNT(INDEX('Ответы до 20.03.2020'!B:I,MATCH(A248,'Ответы до 20.03.2020'!A:A,),))/2,A248,INDEX('Ответы до 20.03.2020'!A:A,MATCH(A248,'Ответы до 20.03.2020'!A:A,)+1)),"-")</f>
        <v>-</v>
      </c>
      <c r="B249" s="13" t="str">
        <f t="array" ref="B249">IFERROR(INDEX('Ответы до 20.03.2020'!B:I,MATCH(A249,'Ответы до 20.03.2020'!A:A,),SMALL(IF(INDEX('Ответы до 20.03.2020'!B:I,MATCH(A249,'Ответы до 20.03.2020'!A:A,),)&lt;&gt;"",COLUMN('Ответы до 20.03.2020'!B:I)-1),(ROW()-MATCH(A249,A$1:A249,))*2+1)),"-")</f>
        <v>-</v>
      </c>
      <c r="C249" s="13" t="str">
        <f t="array" ref="C249">IFERROR(INDEX('Ответы до 20.03.2020'!B:I,MATCH(A249,'Ответы до 20.03.2020'!A:A,),SMALL(IF(INDEX('Ответы до 20.03.2020'!B:I,MATCH(A249,'Ответы до 20.03.2020'!A:A,),)&lt;&gt;"",COLUMN('Ответы до 20.03.2020'!B:I)-1),(ROW()-MATCH(A249,A$1:A249,))*2+2)),"-")</f>
        <v>-</v>
      </c>
      <c r="D249" s="13"/>
      <c r="E249" s="13"/>
      <c r="F249" s="13"/>
      <c r="G249" s="13"/>
      <c r="H249" s="13"/>
    </row>
    <row r="250" spans="1:8" x14ac:dyDescent="0.2">
      <c r="A250" s="18" t="str">
        <f t="array" ref="A250">IFERROR(IF(ROW()-MATCH(A249,A$1:A249,)&lt;COUNT(INDEX('Ответы до 20.03.2020'!B:I,MATCH(A249,'Ответы до 20.03.2020'!A:A,),))/2,A249,INDEX('Ответы до 20.03.2020'!A:A,MATCH(A249,'Ответы до 20.03.2020'!A:A,)+1)),"-")</f>
        <v>-</v>
      </c>
      <c r="B250" s="13" t="str">
        <f t="array" ref="B250">IFERROR(INDEX('Ответы до 20.03.2020'!B:I,MATCH(A250,'Ответы до 20.03.2020'!A:A,),SMALL(IF(INDEX('Ответы до 20.03.2020'!B:I,MATCH(A250,'Ответы до 20.03.2020'!A:A,),)&lt;&gt;"",COLUMN('Ответы до 20.03.2020'!B:I)-1),(ROW()-MATCH(A250,A$1:A250,))*2+1)),"-")</f>
        <v>-</v>
      </c>
      <c r="C250" s="13" t="str">
        <f t="array" ref="C250">IFERROR(INDEX('Ответы до 20.03.2020'!B:I,MATCH(A250,'Ответы до 20.03.2020'!A:A,),SMALL(IF(INDEX('Ответы до 20.03.2020'!B:I,MATCH(A250,'Ответы до 20.03.2020'!A:A,),)&lt;&gt;"",COLUMN('Ответы до 20.03.2020'!B:I)-1),(ROW()-MATCH(A250,A$1:A250,))*2+2)),"-")</f>
        <v>-</v>
      </c>
      <c r="D250" s="13"/>
      <c r="E250" s="13"/>
      <c r="F250" s="13"/>
      <c r="G250" s="13"/>
      <c r="H250" s="13"/>
    </row>
    <row r="251" spans="1:8" x14ac:dyDescent="0.2">
      <c r="A251" s="18" t="str">
        <f t="array" ref="A251">IFERROR(IF(ROW()-MATCH(A250,A$1:A250,)&lt;COUNT(INDEX('Ответы до 20.03.2020'!B:I,MATCH(A250,'Ответы до 20.03.2020'!A:A,),))/2,A250,INDEX('Ответы до 20.03.2020'!A:A,MATCH(A250,'Ответы до 20.03.2020'!A:A,)+1)),"-")</f>
        <v>-</v>
      </c>
      <c r="B251" s="13" t="str">
        <f t="array" ref="B251">IFERROR(INDEX('Ответы до 20.03.2020'!B:I,MATCH(A251,'Ответы до 20.03.2020'!A:A,),SMALL(IF(INDEX('Ответы до 20.03.2020'!B:I,MATCH(A251,'Ответы до 20.03.2020'!A:A,),)&lt;&gt;"",COLUMN('Ответы до 20.03.2020'!B:I)-1),(ROW()-MATCH(A251,A$1:A251,))*2+1)),"-")</f>
        <v>-</v>
      </c>
      <c r="C251" s="13" t="str">
        <f t="array" ref="C251">IFERROR(INDEX('Ответы до 20.03.2020'!B:I,MATCH(A251,'Ответы до 20.03.2020'!A:A,),SMALL(IF(INDEX('Ответы до 20.03.2020'!B:I,MATCH(A251,'Ответы до 20.03.2020'!A:A,),)&lt;&gt;"",COLUMN('Ответы до 20.03.2020'!B:I)-1),(ROW()-MATCH(A251,A$1:A251,))*2+2)),"-")</f>
        <v>-</v>
      </c>
      <c r="D251" s="13"/>
      <c r="E251" s="13"/>
      <c r="F251" s="13"/>
      <c r="G251" s="13"/>
      <c r="H251" s="13"/>
    </row>
    <row r="252" spans="1:8" x14ac:dyDescent="0.2">
      <c r="A252" s="18" t="str">
        <f t="array" ref="A252">IFERROR(IF(ROW()-MATCH(A251,A$1:A251,)&lt;COUNT(INDEX('Ответы до 20.03.2020'!B:I,MATCH(A251,'Ответы до 20.03.2020'!A:A,),))/2,A251,INDEX('Ответы до 20.03.2020'!A:A,MATCH(A251,'Ответы до 20.03.2020'!A:A,)+1)),"-")</f>
        <v>-</v>
      </c>
      <c r="B252" s="13" t="str">
        <f t="array" ref="B252">IFERROR(INDEX('Ответы до 20.03.2020'!B:I,MATCH(A252,'Ответы до 20.03.2020'!A:A,),SMALL(IF(INDEX('Ответы до 20.03.2020'!B:I,MATCH(A252,'Ответы до 20.03.2020'!A:A,),)&lt;&gt;"",COLUMN('Ответы до 20.03.2020'!B:I)-1),(ROW()-MATCH(A252,A$1:A252,))*2+1)),"-")</f>
        <v>-</v>
      </c>
      <c r="C252" s="13" t="str">
        <f t="array" ref="C252">IFERROR(INDEX('Ответы до 20.03.2020'!B:I,MATCH(A252,'Ответы до 20.03.2020'!A:A,),SMALL(IF(INDEX('Ответы до 20.03.2020'!B:I,MATCH(A252,'Ответы до 20.03.2020'!A:A,),)&lt;&gt;"",COLUMN('Ответы до 20.03.2020'!B:I)-1),(ROW()-MATCH(A252,A$1:A252,))*2+2)),"-")</f>
        <v>-</v>
      </c>
      <c r="D252" s="13"/>
      <c r="E252" s="13"/>
      <c r="F252" s="13"/>
      <c r="G252" s="13"/>
      <c r="H252" s="13"/>
    </row>
    <row r="253" spans="1:8" x14ac:dyDescent="0.2">
      <c r="A253" s="18" t="str">
        <f t="array" ref="A253">IFERROR(IF(ROW()-MATCH(A252,A$1:A252,)&lt;COUNT(INDEX('Ответы до 20.03.2020'!B:I,MATCH(A252,'Ответы до 20.03.2020'!A:A,),))/2,A252,INDEX('Ответы до 20.03.2020'!A:A,MATCH(A252,'Ответы до 20.03.2020'!A:A,)+1)),"-")</f>
        <v>-</v>
      </c>
      <c r="B253" s="13" t="str">
        <f t="array" ref="B253">IFERROR(INDEX('Ответы до 20.03.2020'!B:I,MATCH(A253,'Ответы до 20.03.2020'!A:A,),SMALL(IF(INDEX('Ответы до 20.03.2020'!B:I,MATCH(A253,'Ответы до 20.03.2020'!A:A,),)&lt;&gt;"",COLUMN('Ответы до 20.03.2020'!B:I)-1),(ROW()-MATCH(A253,A$1:A253,))*2+1)),"-")</f>
        <v>-</v>
      </c>
      <c r="C253" s="13" t="str">
        <f t="array" ref="C253">IFERROR(INDEX('Ответы до 20.03.2020'!B:I,MATCH(A253,'Ответы до 20.03.2020'!A:A,),SMALL(IF(INDEX('Ответы до 20.03.2020'!B:I,MATCH(A253,'Ответы до 20.03.2020'!A:A,),)&lt;&gt;"",COLUMN('Ответы до 20.03.2020'!B:I)-1),(ROW()-MATCH(A253,A$1:A253,))*2+2)),"-")</f>
        <v>-</v>
      </c>
      <c r="D253" s="13"/>
      <c r="E253" s="13"/>
      <c r="F253" s="13"/>
      <c r="G253" s="13"/>
      <c r="H253" s="13"/>
    </row>
    <row r="254" spans="1:8" x14ac:dyDescent="0.2">
      <c r="A254" s="18" t="str">
        <f t="array" ref="A254">IFERROR(IF(ROW()-MATCH(A253,A$1:A253,)&lt;COUNT(INDEX('Ответы до 20.03.2020'!B:I,MATCH(A253,'Ответы до 20.03.2020'!A:A,),))/2,A253,INDEX('Ответы до 20.03.2020'!A:A,MATCH(A253,'Ответы до 20.03.2020'!A:A,)+1)),"-")</f>
        <v>-</v>
      </c>
      <c r="B254" s="13" t="str">
        <f t="array" ref="B254">IFERROR(INDEX('Ответы до 20.03.2020'!B:I,MATCH(A254,'Ответы до 20.03.2020'!A:A,),SMALL(IF(INDEX('Ответы до 20.03.2020'!B:I,MATCH(A254,'Ответы до 20.03.2020'!A:A,),)&lt;&gt;"",COLUMN('Ответы до 20.03.2020'!B:I)-1),(ROW()-MATCH(A254,A$1:A254,))*2+1)),"-")</f>
        <v>-</v>
      </c>
      <c r="C254" s="13" t="str">
        <f t="array" ref="C254">IFERROR(INDEX('Ответы до 20.03.2020'!B:I,MATCH(A254,'Ответы до 20.03.2020'!A:A,),SMALL(IF(INDEX('Ответы до 20.03.2020'!B:I,MATCH(A254,'Ответы до 20.03.2020'!A:A,),)&lt;&gt;"",COLUMN('Ответы до 20.03.2020'!B:I)-1),(ROW()-MATCH(A254,A$1:A254,))*2+2)),"-")</f>
        <v>-</v>
      </c>
      <c r="D254" s="13"/>
      <c r="E254" s="13"/>
      <c r="F254" s="13"/>
      <c r="G254" s="13"/>
      <c r="H254" s="13"/>
    </row>
    <row r="255" spans="1:8" x14ac:dyDescent="0.2">
      <c r="A255" s="18" t="str">
        <f t="array" ref="A255">IFERROR(IF(ROW()-MATCH(A254,A$1:A254,)&lt;COUNT(INDEX('Ответы до 20.03.2020'!B:I,MATCH(A254,'Ответы до 20.03.2020'!A:A,),))/2,A254,INDEX('Ответы до 20.03.2020'!A:A,MATCH(A254,'Ответы до 20.03.2020'!A:A,)+1)),"-")</f>
        <v>-</v>
      </c>
      <c r="B255" s="13" t="str">
        <f t="array" ref="B255">IFERROR(INDEX('Ответы до 20.03.2020'!B:I,MATCH(A255,'Ответы до 20.03.2020'!A:A,),SMALL(IF(INDEX('Ответы до 20.03.2020'!B:I,MATCH(A255,'Ответы до 20.03.2020'!A:A,),)&lt;&gt;"",COLUMN('Ответы до 20.03.2020'!B:I)-1),(ROW()-MATCH(A255,A$1:A255,))*2+1)),"-")</f>
        <v>-</v>
      </c>
      <c r="C255" s="13" t="str">
        <f t="array" ref="C255">IFERROR(INDEX('Ответы до 20.03.2020'!B:I,MATCH(A255,'Ответы до 20.03.2020'!A:A,),SMALL(IF(INDEX('Ответы до 20.03.2020'!B:I,MATCH(A255,'Ответы до 20.03.2020'!A:A,),)&lt;&gt;"",COLUMN('Ответы до 20.03.2020'!B:I)-1),(ROW()-MATCH(A255,A$1:A255,))*2+2)),"-")</f>
        <v>-</v>
      </c>
      <c r="D255" s="13"/>
      <c r="E255" s="13"/>
      <c r="F255" s="13"/>
      <c r="G255" s="13"/>
      <c r="H255" s="13"/>
    </row>
    <row r="256" spans="1:8" x14ac:dyDescent="0.2">
      <c r="A256" s="18" t="str">
        <f t="array" ref="A256">IFERROR(IF(ROW()-MATCH(A255,A$1:A255,)&lt;COUNT(INDEX('Ответы до 20.03.2020'!B:I,MATCH(A255,'Ответы до 20.03.2020'!A:A,),))/2,A255,INDEX('Ответы до 20.03.2020'!A:A,MATCH(A255,'Ответы до 20.03.2020'!A:A,)+1)),"-")</f>
        <v>-</v>
      </c>
      <c r="B256" s="13" t="str">
        <f t="array" ref="B256">IFERROR(INDEX('Ответы до 20.03.2020'!B:I,MATCH(A256,'Ответы до 20.03.2020'!A:A,),SMALL(IF(INDEX('Ответы до 20.03.2020'!B:I,MATCH(A256,'Ответы до 20.03.2020'!A:A,),)&lt;&gt;"",COLUMN('Ответы до 20.03.2020'!B:I)-1),(ROW()-MATCH(A256,A$1:A256,))*2+1)),"-")</f>
        <v>-</v>
      </c>
      <c r="C256" s="13" t="str">
        <f t="array" ref="C256">IFERROR(INDEX('Ответы до 20.03.2020'!B:I,MATCH(A256,'Ответы до 20.03.2020'!A:A,),SMALL(IF(INDEX('Ответы до 20.03.2020'!B:I,MATCH(A256,'Ответы до 20.03.2020'!A:A,),)&lt;&gt;"",COLUMN('Ответы до 20.03.2020'!B:I)-1),(ROW()-MATCH(A256,A$1:A256,))*2+2)),"-")</f>
        <v>-</v>
      </c>
      <c r="D256" s="13"/>
      <c r="E256" s="13"/>
      <c r="F256" s="13"/>
      <c r="G256" s="13"/>
      <c r="H256" s="13"/>
    </row>
    <row r="257" spans="1:8" x14ac:dyDescent="0.2">
      <c r="A257" s="18" t="str">
        <f t="array" ref="A257">IFERROR(IF(ROW()-MATCH(A256,A$1:A256,)&lt;COUNT(INDEX('Ответы до 20.03.2020'!B:I,MATCH(A256,'Ответы до 20.03.2020'!A:A,),))/2,A256,INDEX('Ответы до 20.03.2020'!A:A,MATCH(A256,'Ответы до 20.03.2020'!A:A,)+1)),"-")</f>
        <v>-</v>
      </c>
      <c r="B257" s="13" t="str">
        <f t="array" ref="B257">IFERROR(INDEX('Ответы до 20.03.2020'!B:I,MATCH(A257,'Ответы до 20.03.2020'!A:A,),SMALL(IF(INDEX('Ответы до 20.03.2020'!B:I,MATCH(A257,'Ответы до 20.03.2020'!A:A,),)&lt;&gt;"",COLUMN('Ответы до 20.03.2020'!B:I)-1),(ROW()-MATCH(A257,A$1:A257,))*2+1)),"-")</f>
        <v>-</v>
      </c>
      <c r="C257" s="13" t="str">
        <f t="array" ref="C257">IFERROR(INDEX('Ответы до 20.03.2020'!B:I,MATCH(A257,'Ответы до 20.03.2020'!A:A,),SMALL(IF(INDEX('Ответы до 20.03.2020'!B:I,MATCH(A257,'Ответы до 20.03.2020'!A:A,),)&lt;&gt;"",COLUMN('Ответы до 20.03.2020'!B:I)-1),(ROW()-MATCH(A257,A$1:A257,))*2+2)),"-")</f>
        <v>-</v>
      </c>
      <c r="D257" s="13"/>
      <c r="E257" s="13"/>
      <c r="F257" s="13"/>
      <c r="G257" s="13"/>
      <c r="H257" s="13"/>
    </row>
    <row r="258" spans="1:8" x14ac:dyDescent="0.2">
      <c r="A258" s="18" t="str">
        <f t="array" ref="A258">IFERROR(IF(ROW()-MATCH(A257,A$1:A257,)&lt;COUNT(INDEX('Ответы до 20.03.2020'!B:I,MATCH(A257,'Ответы до 20.03.2020'!A:A,),))/2,A257,INDEX('Ответы до 20.03.2020'!A:A,MATCH(A257,'Ответы до 20.03.2020'!A:A,)+1)),"-")</f>
        <v>-</v>
      </c>
      <c r="B258" s="13" t="str">
        <f t="array" ref="B258">IFERROR(INDEX('Ответы до 20.03.2020'!B:I,MATCH(A258,'Ответы до 20.03.2020'!A:A,),SMALL(IF(INDEX('Ответы до 20.03.2020'!B:I,MATCH(A258,'Ответы до 20.03.2020'!A:A,),)&lt;&gt;"",COLUMN('Ответы до 20.03.2020'!B:I)-1),(ROW()-MATCH(A258,A$1:A258,))*2+1)),"-")</f>
        <v>-</v>
      </c>
      <c r="C258" s="13" t="str">
        <f t="array" ref="C258">IFERROR(INDEX('Ответы до 20.03.2020'!B:I,MATCH(A258,'Ответы до 20.03.2020'!A:A,),SMALL(IF(INDEX('Ответы до 20.03.2020'!B:I,MATCH(A258,'Ответы до 20.03.2020'!A:A,),)&lt;&gt;"",COLUMN('Ответы до 20.03.2020'!B:I)-1),(ROW()-MATCH(A258,A$1:A258,))*2+2)),"-")</f>
        <v>-</v>
      </c>
      <c r="D258" s="13"/>
      <c r="E258" s="13"/>
      <c r="F258" s="13"/>
      <c r="G258" s="13"/>
      <c r="H258" s="13"/>
    </row>
    <row r="259" spans="1:8" x14ac:dyDescent="0.2">
      <c r="A259" s="18" t="str">
        <f t="array" ref="A259">IFERROR(IF(ROW()-MATCH(A258,A$1:A258,)&lt;COUNT(INDEX('Ответы до 20.03.2020'!B:I,MATCH(A258,'Ответы до 20.03.2020'!A:A,),))/2,A258,INDEX('Ответы до 20.03.2020'!A:A,MATCH(A258,'Ответы до 20.03.2020'!A:A,)+1)),"-")</f>
        <v>-</v>
      </c>
      <c r="B259" s="13" t="str">
        <f t="array" ref="B259">IFERROR(INDEX('Ответы до 20.03.2020'!B:I,MATCH(A259,'Ответы до 20.03.2020'!A:A,),SMALL(IF(INDEX('Ответы до 20.03.2020'!B:I,MATCH(A259,'Ответы до 20.03.2020'!A:A,),)&lt;&gt;"",COLUMN('Ответы до 20.03.2020'!B:I)-1),(ROW()-MATCH(A259,A$1:A259,))*2+1)),"-")</f>
        <v>-</v>
      </c>
      <c r="C259" s="13" t="str">
        <f t="array" ref="C259">IFERROR(INDEX('Ответы до 20.03.2020'!B:I,MATCH(A259,'Ответы до 20.03.2020'!A:A,),SMALL(IF(INDEX('Ответы до 20.03.2020'!B:I,MATCH(A259,'Ответы до 20.03.2020'!A:A,),)&lt;&gt;"",COLUMN('Ответы до 20.03.2020'!B:I)-1),(ROW()-MATCH(A259,A$1:A259,))*2+2)),"-")</f>
        <v>-</v>
      </c>
      <c r="D259" s="13"/>
      <c r="E259" s="13"/>
      <c r="F259" s="13"/>
      <c r="G259" s="13"/>
      <c r="H259" s="13"/>
    </row>
    <row r="260" spans="1:8" x14ac:dyDescent="0.2">
      <c r="A260" s="18" t="str">
        <f t="array" ref="A260">IFERROR(IF(ROW()-MATCH(A259,A$1:A259,)&lt;COUNT(INDEX('Ответы до 20.03.2020'!B:I,MATCH(A259,'Ответы до 20.03.2020'!A:A,),))/2,A259,INDEX('Ответы до 20.03.2020'!A:A,MATCH(A259,'Ответы до 20.03.2020'!A:A,)+1)),"-")</f>
        <v>-</v>
      </c>
      <c r="B260" s="13" t="str">
        <f t="array" ref="B260">IFERROR(INDEX('Ответы до 20.03.2020'!B:I,MATCH(A260,'Ответы до 20.03.2020'!A:A,),SMALL(IF(INDEX('Ответы до 20.03.2020'!B:I,MATCH(A260,'Ответы до 20.03.2020'!A:A,),)&lt;&gt;"",COLUMN('Ответы до 20.03.2020'!B:I)-1),(ROW()-MATCH(A260,A$1:A260,))*2+1)),"-")</f>
        <v>-</v>
      </c>
      <c r="C260" s="13" t="str">
        <f t="array" ref="C260">IFERROR(INDEX('Ответы до 20.03.2020'!B:I,MATCH(A260,'Ответы до 20.03.2020'!A:A,),SMALL(IF(INDEX('Ответы до 20.03.2020'!B:I,MATCH(A260,'Ответы до 20.03.2020'!A:A,),)&lt;&gt;"",COLUMN('Ответы до 20.03.2020'!B:I)-1),(ROW()-MATCH(A260,A$1:A260,))*2+2)),"-")</f>
        <v>-</v>
      </c>
      <c r="D260" s="13"/>
      <c r="E260" s="13"/>
      <c r="F260" s="13"/>
      <c r="G260" s="13"/>
      <c r="H260" s="13"/>
    </row>
    <row r="261" spans="1:8" x14ac:dyDescent="0.2">
      <c r="A261" s="18" t="str">
        <f t="array" ref="A261">IFERROR(IF(ROW()-MATCH(A260,A$1:A260,)&lt;COUNT(INDEX('Ответы до 20.03.2020'!B:I,MATCH(A260,'Ответы до 20.03.2020'!A:A,),))/2,A260,INDEX('Ответы до 20.03.2020'!A:A,MATCH(A260,'Ответы до 20.03.2020'!A:A,)+1)),"-")</f>
        <v>-</v>
      </c>
      <c r="B261" s="13" t="str">
        <f t="array" ref="B261">IFERROR(INDEX('Ответы до 20.03.2020'!B:I,MATCH(A261,'Ответы до 20.03.2020'!A:A,),SMALL(IF(INDEX('Ответы до 20.03.2020'!B:I,MATCH(A261,'Ответы до 20.03.2020'!A:A,),)&lt;&gt;"",COLUMN('Ответы до 20.03.2020'!B:I)-1),(ROW()-MATCH(A261,A$1:A261,))*2+1)),"-")</f>
        <v>-</v>
      </c>
      <c r="C261" s="13" t="str">
        <f t="array" ref="C261">IFERROR(INDEX('Ответы до 20.03.2020'!B:I,MATCH(A261,'Ответы до 20.03.2020'!A:A,),SMALL(IF(INDEX('Ответы до 20.03.2020'!B:I,MATCH(A261,'Ответы до 20.03.2020'!A:A,),)&lt;&gt;"",COLUMN('Ответы до 20.03.2020'!B:I)-1),(ROW()-MATCH(A261,A$1:A261,))*2+2)),"-")</f>
        <v>-</v>
      </c>
      <c r="D261" s="13"/>
      <c r="E261" s="13"/>
      <c r="F261" s="13"/>
      <c r="G261" s="13"/>
      <c r="H261" s="13"/>
    </row>
    <row r="262" spans="1:8" x14ac:dyDescent="0.2">
      <c r="A262" s="18" t="str">
        <f t="array" ref="A262">IFERROR(IF(ROW()-MATCH(A261,A$1:A261,)&lt;COUNT(INDEX('Ответы до 20.03.2020'!B:I,MATCH(A261,'Ответы до 20.03.2020'!A:A,),))/2,A261,INDEX('Ответы до 20.03.2020'!A:A,MATCH(A261,'Ответы до 20.03.2020'!A:A,)+1)),"-")</f>
        <v>-</v>
      </c>
      <c r="B262" s="13" t="str">
        <f t="array" ref="B262">IFERROR(INDEX('Ответы до 20.03.2020'!B:I,MATCH(A262,'Ответы до 20.03.2020'!A:A,),SMALL(IF(INDEX('Ответы до 20.03.2020'!B:I,MATCH(A262,'Ответы до 20.03.2020'!A:A,),)&lt;&gt;"",COLUMN('Ответы до 20.03.2020'!B:I)-1),(ROW()-MATCH(A262,A$1:A262,))*2+1)),"-")</f>
        <v>-</v>
      </c>
      <c r="C262" s="13" t="str">
        <f t="array" ref="C262">IFERROR(INDEX('Ответы до 20.03.2020'!B:I,MATCH(A262,'Ответы до 20.03.2020'!A:A,),SMALL(IF(INDEX('Ответы до 20.03.2020'!B:I,MATCH(A262,'Ответы до 20.03.2020'!A:A,),)&lt;&gt;"",COLUMN('Ответы до 20.03.2020'!B:I)-1),(ROW()-MATCH(A262,A$1:A262,))*2+2)),"-")</f>
        <v>-</v>
      </c>
      <c r="D262" s="13"/>
      <c r="E262" s="13"/>
      <c r="F262" s="13"/>
      <c r="G262" s="13"/>
      <c r="H262" s="13"/>
    </row>
    <row r="263" spans="1:8" x14ac:dyDescent="0.2">
      <c r="A263" s="18" t="str">
        <f t="array" ref="A263">IFERROR(IF(ROW()-MATCH(A262,A$1:A262,)&lt;COUNT(INDEX('Ответы до 20.03.2020'!B:I,MATCH(A262,'Ответы до 20.03.2020'!A:A,),))/2,A262,INDEX('Ответы до 20.03.2020'!A:A,MATCH(A262,'Ответы до 20.03.2020'!A:A,)+1)),"-")</f>
        <v>-</v>
      </c>
      <c r="B263" s="13" t="str">
        <f t="array" ref="B263">IFERROR(INDEX('Ответы до 20.03.2020'!B:I,MATCH(A263,'Ответы до 20.03.2020'!A:A,),SMALL(IF(INDEX('Ответы до 20.03.2020'!B:I,MATCH(A263,'Ответы до 20.03.2020'!A:A,),)&lt;&gt;"",COLUMN('Ответы до 20.03.2020'!B:I)-1),(ROW()-MATCH(A263,A$1:A263,))*2+1)),"-")</f>
        <v>-</v>
      </c>
      <c r="C263" s="13" t="str">
        <f t="array" ref="C263">IFERROR(INDEX('Ответы до 20.03.2020'!B:I,MATCH(A263,'Ответы до 20.03.2020'!A:A,),SMALL(IF(INDEX('Ответы до 20.03.2020'!B:I,MATCH(A263,'Ответы до 20.03.2020'!A:A,),)&lt;&gt;"",COLUMN('Ответы до 20.03.2020'!B:I)-1),(ROW()-MATCH(A263,A$1:A263,))*2+2)),"-")</f>
        <v>-</v>
      </c>
      <c r="D263" s="13"/>
      <c r="E263" s="13"/>
      <c r="F263" s="13"/>
      <c r="G263" s="13"/>
      <c r="H263" s="13"/>
    </row>
    <row r="264" spans="1:8" x14ac:dyDescent="0.2">
      <c r="A264" s="18" t="str">
        <f t="array" ref="A264">IFERROR(IF(ROW()-MATCH(A263,A$1:A263,)&lt;COUNT(INDEX('Ответы до 20.03.2020'!B:I,MATCH(A263,'Ответы до 20.03.2020'!A:A,),))/2,A263,INDEX('Ответы до 20.03.2020'!A:A,MATCH(A263,'Ответы до 20.03.2020'!A:A,)+1)),"-")</f>
        <v>-</v>
      </c>
      <c r="B264" s="13" t="str">
        <f t="array" ref="B264">IFERROR(INDEX('Ответы до 20.03.2020'!B:I,MATCH(A264,'Ответы до 20.03.2020'!A:A,),SMALL(IF(INDEX('Ответы до 20.03.2020'!B:I,MATCH(A264,'Ответы до 20.03.2020'!A:A,),)&lt;&gt;"",COLUMN('Ответы до 20.03.2020'!B:I)-1),(ROW()-MATCH(A264,A$1:A264,))*2+1)),"-")</f>
        <v>-</v>
      </c>
      <c r="C264" s="13" t="str">
        <f t="array" ref="C264">IFERROR(INDEX('Ответы до 20.03.2020'!B:I,MATCH(A264,'Ответы до 20.03.2020'!A:A,),SMALL(IF(INDEX('Ответы до 20.03.2020'!B:I,MATCH(A264,'Ответы до 20.03.2020'!A:A,),)&lt;&gt;"",COLUMN('Ответы до 20.03.2020'!B:I)-1),(ROW()-MATCH(A264,A$1:A264,))*2+2)),"-")</f>
        <v>-</v>
      </c>
      <c r="D264" s="13"/>
      <c r="E264" s="13"/>
      <c r="F264" s="13"/>
      <c r="G264" s="13"/>
      <c r="H264" s="13"/>
    </row>
    <row r="265" spans="1:8" x14ac:dyDescent="0.2">
      <c r="A265" s="18" t="str">
        <f t="array" ref="A265">IFERROR(IF(ROW()-MATCH(A264,A$1:A264,)&lt;COUNT(INDEX('Ответы до 20.03.2020'!B:I,MATCH(A264,'Ответы до 20.03.2020'!A:A,),))/2,A264,INDEX('Ответы до 20.03.2020'!A:A,MATCH(A264,'Ответы до 20.03.2020'!A:A,)+1)),"-")</f>
        <v>-</v>
      </c>
      <c r="B265" s="13" t="str">
        <f t="array" ref="B265">IFERROR(INDEX('Ответы до 20.03.2020'!B:I,MATCH(A265,'Ответы до 20.03.2020'!A:A,),SMALL(IF(INDEX('Ответы до 20.03.2020'!B:I,MATCH(A265,'Ответы до 20.03.2020'!A:A,),)&lt;&gt;"",COLUMN('Ответы до 20.03.2020'!B:I)-1),(ROW()-MATCH(A265,A$1:A265,))*2+1)),"-")</f>
        <v>-</v>
      </c>
      <c r="C265" s="13" t="str">
        <f t="array" ref="C265">IFERROR(INDEX('Ответы до 20.03.2020'!B:I,MATCH(A265,'Ответы до 20.03.2020'!A:A,),SMALL(IF(INDEX('Ответы до 20.03.2020'!B:I,MATCH(A265,'Ответы до 20.03.2020'!A:A,),)&lt;&gt;"",COLUMN('Ответы до 20.03.2020'!B:I)-1),(ROW()-MATCH(A265,A$1:A265,))*2+2)),"-")</f>
        <v>-</v>
      </c>
      <c r="D265" s="13"/>
      <c r="E265" s="13"/>
      <c r="F265" s="13"/>
      <c r="G265" s="13"/>
      <c r="H265" s="13"/>
    </row>
    <row r="266" spans="1:8" x14ac:dyDescent="0.2">
      <c r="A266" s="18" t="str">
        <f t="array" ref="A266">IFERROR(IF(ROW()-MATCH(A265,A$1:A265,)&lt;COUNT(INDEX('Ответы до 20.03.2020'!B:I,MATCH(A265,'Ответы до 20.03.2020'!A:A,),))/2,A265,INDEX('Ответы до 20.03.2020'!A:A,MATCH(A265,'Ответы до 20.03.2020'!A:A,)+1)),"-")</f>
        <v>-</v>
      </c>
      <c r="B266" s="13" t="str">
        <f t="array" ref="B266">IFERROR(INDEX('Ответы до 20.03.2020'!B:I,MATCH(A266,'Ответы до 20.03.2020'!A:A,),SMALL(IF(INDEX('Ответы до 20.03.2020'!B:I,MATCH(A266,'Ответы до 20.03.2020'!A:A,),)&lt;&gt;"",COLUMN('Ответы до 20.03.2020'!B:I)-1),(ROW()-MATCH(A266,A$1:A266,))*2+1)),"-")</f>
        <v>-</v>
      </c>
      <c r="C266" s="13" t="str">
        <f t="array" ref="C266">IFERROR(INDEX('Ответы до 20.03.2020'!B:I,MATCH(A266,'Ответы до 20.03.2020'!A:A,),SMALL(IF(INDEX('Ответы до 20.03.2020'!B:I,MATCH(A266,'Ответы до 20.03.2020'!A:A,),)&lt;&gt;"",COLUMN('Ответы до 20.03.2020'!B:I)-1),(ROW()-MATCH(A266,A$1:A266,))*2+2)),"-")</f>
        <v>-</v>
      </c>
      <c r="D266" s="13"/>
      <c r="E266" s="13"/>
      <c r="F266" s="13"/>
      <c r="G266" s="13"/>
      <c r="H266" s="13"/>
    </row>
    <row r="267" spans="1:8" x14ac:dyDescent="0.2">
      <c r="A267" s="18" t="str">
        <f t="array" ref="A267">IFERROR(IF(ROW()-MATCH(A266,A$1:A266,)&lt;COUNT(INDEX('Ответы до 20.03.2020'!B:I,MATCH(A266,'Ответы до 20.03.2020'!A:A,),))/2,A266,INDEX('Ответы до 20.03.2020'!A:A,MATCH(A266,'Ответы до 20.03.2020'!A:A,)+1)),"-")</f>
        <v>-</v>
      </c>
      <c r="B267" s="13" t="str">
        <f t="array" ref="B267">IFERROR(INDEX('Ответы до 20.03.2020'!B:I,MATCH(A267,'Ответы до 20.03.2020'!A:A,),SMALL(IF(INDEX('Ответы до 20.03.2020'!B:I,MATCH(A267,'Ответы до 20.03.2020'!A:A,),)&lt;&gt;"",COLUMN('Ответы до 20.03.2020'!B:I)-1),(ROW()-MATCH(A267,A$1:A267,))*2+1)),"-")</f>
        <v>-</v>
      </c>
      <c r="C267" s="13" t="str">
        <f t="array" ref="C267">IFERROR(INDEX('Ответы до 20.03.2020'!B:I,MATCH(A267,'Ответы до 20.03.2020'!A:A,),SMALL(IF(INDEX('Ответы до 20.03.2020'!B:I,MATCH(A267,'Ответы до 20.03.2020'!A:A,),)&lt;&gt;"",COLUMN('Ответы до 20.03.2020'!B:I)-1),(ROW()-MATCH(A267,A$1:A267,))*2+2)),"-")</f>
        <v>-</v>
      </c>
      <c r="D267" s="13"/>
      <c r="E267" s="13"/>
      <c r="F267" s="13"/>
      <c r="G267" s="13"/>
      <c r="H267" s="13"/>
    </row>
    <row r="268" spans="1:8" x14ac:dyDescent="0.2">
      <c r="A268" s="18" t="str">
        <f t="array" ref="A268">IFERROR(IF(ROW()-MATCH(A267,A$1:A267,)&lt;COUNT(INDEX('Ответы до 20.03.2020'!B:I,MATCH(A267,'Ответы до 20.03.2020'!A:A,),))/2,A267,INDEX('Ответы до 20.03.2020'!A:A,MATCH(A267,'Ответы до 20.03.2020'!A:A,)+1)),"-")</f>
        <v>-</v>
      </c>
      <c r="B268" s="13" t="str">
        <f t="array" ref="B268">IFERROR(INDEX('Ответы до 20.03.2020'!B:I,MATCH(A268,'Ответы до 20.03.2020'!A:A,),SMALL(IF(INDEX('Ответы до 20.03.2020'!B:I,MATCH(A268,'Ответы до 20.03.2020'!A:A,),)&lt;&gt;"",COLUMN('Ответы до 20.03.2020'!B:I)-1),(ROW()-MATCH(A268,A$1:A268,))*2+1)),"-")</f>
        <v>-</v>
      </c>
      <c r="C268" s="13" t="str">
        <f t="array" ref="C268">IFERROR(INDEX('Ответы до 20.03.2020'!B:I,MATCH(A268,'Ответы до 20.03.2020'!A:A,),SMALL(IF(INDEX('Ответы до 20.03.2020'!B:I,MATCH(A268,'Ответы до 20.03.2020'!A:A,),)&lt;&gt;"",COLUMN('Ответы до 20.03.2020'!B:I)-1),(ROW()-MATCH(A268,A$1:A268,))*2+2)),"-")</f>
        <v>-</v>
      </c>
      <c r="D268" s="13"/>
      <c r="E268" s="13"/>
      <c r="F268" s="13"/>
      <c r="G268" s="13"/>
      <c r="H268" s="13"/>
    </row>
    <row r="269" spans="1:8" x14ac:dyDescent="0.2">
      <c r="A269" s="18" t="str">
        <f t="array" ref="A269">IFERROR(IF(ROW()-MATCH(A268,A$1:A268,)&lt;COUNT(INDEX('Ответы до 20.03.2020'!B:I,MATCH(A268,'Ответы до 20.03.2020'!A:A,),))/2,A268,INDEX('Ответы до 20.03.2020'!A:A,MATCH(A268,'Ответы до 20.03.2020'!A:A,)+1)),"-")</f>
        <v>-</v>
      </c>
      <c r="B269" s="13" t="str">
        <f t="array" ref="B269">IFERROR(INDEX('Ответы до 20.03.2020'!B:I,MATCH(A269,'Ответы до 20.03.2020'!A:A,),SMALL(IF(INDEX('Ответы до 20.03.2020'!B:I,MATCH(A269,'Ответы до 20.03.2020'!A:A,),)&lt;&gt;"",COLUMN('Ответы до 20.03.2020'!B:I)-1),(ROW()-MATCH(A269,A$1:A269,))*2+1)),"-")</f>
        <v>-</v>
      </c>
      <c r="C269" s="13" t="str">
        <f t="array" ref="C269">IFERROR(INDEX('Ответы до 20.03.2020'!B:I,MATCH(A269,'Ответы до 20.03.2020'!A:A,),SMALL(IF(INDEX('Ответы до 20.03.2020'!B:I,MATCH(A269,'Ответы до 20.03.2020'!A:A,),)&lt;&gt;"",COLUMN('Ответы до 20.03.2020'!B:I)-1),(ROW()-MATCH(A269,A$1:A269,))*2+2)),"-")</f>
        <v>-</v>
      </c>
      <c r="D269" s="13"/>
      <c r="E269" s="13"/>
      <c r="F269" s="13"/>
      <c r="G269" s="13"/>
      <c r="H269" s="13"/>
    </row>
    <row r="270" spans="1:8" x14ac:dyDescent="0.2">
      <c r="A270" s="18" t="str">
        <f t="array" ref="A270">IFERROR(IF(ROW()-MATCH(A269,A$1:A269,)&lt;COUNT(INDEX('Ответы до 20.03.2020'!B:I,MATCH(A269,'Ответы до 20.03.2020'!A:A,),))/2,A269,INDEX('Ответы до 20.03.2020'!A:A,MATCH(A269,'Ответы до 20.03.2020'!A:A,)+1)),"-")</f>
        <v>-</v>
      </c>
      <c r="B270" s="13" t="str">
        <f t="array" ref="B270">IFERROR(INDEX('Ответы до 20.03.2020'!B:I,MATCH(A270,'Ответы до 20.03.2020'!A:A,),SMALL(IF(INDEX('Ответы до 20.03.2020'!B:I,MATCH(A270,'Ответы до 20.03.2020'!A:A,),)&lt;&gt;"",COLUMN('Ответы до 20.03.2020'!B:I)-1),(ROW()-MATCH(A270,A$1:A270,))*2+1)),"-")</f>
        <v>-</v>
      </c>
      <c r="C270" s="13" t="str">
        <f t="array" ref="C270">IFERROR(INDEX('Ответы до 20.03.2020'!B:I,MATCH(A270,'Ответы до 20.03.2020'!A:A,),SMALL(IF(INDEX('Ответы до 20.03.2020'!B:I,MATCH(A270,'Ответы до 20.03.2020'!A:A,),)&lt;&gt;"",COLUMN('Ответы до 20.03.2020'!B:I)-1),(ROW()-MATCH(A270,A$1:A270,))*2+2)),"-")</f>
        <v>-</v>
      </c>
      <c r="D270" s="13"/>
      <c r="E270" s="13"/>
      <c r="F270" s="13"/>
      <c r="G270" s="13"/>
      <c r="H270" s="13"/>
    </row>
    <row r="271" spans="1:8" x14ac:dyDescent="0.2">
      <c r="A271" s="18" t="str">
        <f t="array" ref="A271">IFERROR(IF(ROW()-MATCH(A270,A$1:A270,)&lt;COUNT(INDEX('Ответы до 20.03.2020'!B:I,MATCH(A270,'Ответы до 20.03.2020'!A:A,),))/2,A270,INDEX('Ответы до 20.03.2020'!A:A,MATCH(A270,'Ответы до 20.03.2020'!A:A,)+1)),"-")</f>
        <v>-</v>
      </c>
      <c r="B271" s="13" t="str">
        <f t="array" ref="B271">IFERROR(INDEX('Ответы до 20.03.2020'!B:I,MATCH(A271,'Ответы до 20.03.2020'!A:A,),SMALL(IF(INDEX('Ответы до 20.03.2020'!B:I,MATCH(A271,'Ответы до 20.03.2020'!A:A,),)&lt;&gt;"",COLUMN('Ответы до 20.03.2020'!B:I)-1),(ROW()-MATCH(A271,A$1:A271,))*2+1)),"-")</f>
        <v>-</v>
      </c>
      <c r="C271" s="13" t="str">
        <f t="array" ref="C271">IFERROR(INDEX('Ответы до 20.03.2020'!B:I,MATCH(A271,'Ответы до 20.03.2020'!A:A,),SMALL(IF(INDEX('Ответы до 20.03.2020'!B:I,MATCH(A271,'Ответы до 20.03.2020'!A:A,),)&lt;&gt;"",COLUMN('Ответы до 20.03.2020'!B:I)-1),(ROW()-MATCH(A271,A$1:A271,))*2+2)),"-")</f>
        <v>-</v>
      </c>
      <c r="D271" s="13"/>
      <c r="E271" s="13"/>
      <c r="F271" s="13"/>
      <c r="G271" s="13"/>
      <c r="H271" s="13"/>
    </row>
    <row r="272" spans="1:8" x14ac:dyDescent="0.2">
      <c r="A272" s="18" t="str">
        <f t="array" ref="A272">IFERROR(IF(ROW()-MATCH(A271,A$1:A271,)&lt;COUNT(INDEX('Ответы до 20.03.2020'!B:I,MATCH(A271,'Ответы до 20.03.2020'!A:A,),))/2,A271,INDEX('Ответы до 20.03.2020'!A:A,MATCH(A271,'Ответы до 20.03.2020'!A:A,)+1)),"-")</f>
        <v>-</v>
      </c>
      <c r="B272" s="13" t="str">
        <f t="array" ref="B272">IFERROR(INDEX('Ответы до 20.03.2020'!B:I,MATCH(A272,'Ответы до 20.03.2020'!A:A,),SMALL(IF(INDEX('Ответы до 20.03.2020'!B:I,MATCH(A272,'Ответы до 20.03.2020'!A:A,),)&lt;&gt;"",COLUMN('Ответы до 20.03.2020'!B:I)-1),(ROW()-MATCH(A272,A$1:A272,))*2+1)),"-")</f>
        <v>-</v>
      </c>
      <c r="C272" s="13" t="str">
        <f t="array" ref="C272">IFERROR(INDEX('Ответы до 20.03.2020'!B:I,MATCH(A272,'Ответы до 20.03.2020'!A:A,),SMALL(IF(INDEX('Ответы до 20.03.2020'!B:I,MATCH(A272,'Ответы до 20.03.2020'!A:A,),)&lt;&gt;"",COLUMN('Ответы до 20.03.2020'!B:I)-1),(ROW()-MATCH(A272,A$1:A272,))*2+2)),"-")</f>
        <v>-</v>
      </c>
      <c r="D272" s="13"/>
      <c r="E272" s="13"/>
      <c r="F272" s="13"/>
      <c r="G272" s="13"/>
      <c r="H272" s="13"/>
    </row>
    <row r="273" spans="1:8" x14ac:dyDescent="0.2">
      <c r="A273" s="18" t="str">
        <f t="array" ref="A273">IFERROR(IF(ROW()-MATCH(A272,A$1:A272,)&lt;COUNT(INDEX('Ответы до 20.03.2020'!B:I,MATCH(A272,'Ответы до 20.03.2020'!A:A,),))/2,A272,INDEX('Ответы до 20.03.2020'!A:A,MATCH(A272,'Ответы до 20.03.2020'!A:A,)+1)),"-")</f>
        <v>-</v>
      </c>
      <c r="B273" s="13" t="str">
        <f t="array" ref="B273">IFERROR(INDEX('Ответы до 20.03.2020'!B:I,MATCH(A273,'Ответы до 20.03.2020'!A:A,),SMALL(IF(INDEX('Ответы до 20.03.2020'!B:I,MATCH(A273,'Ответы до 20.03.2020'!A:A,),)&lt;&gt;"",COLUMN('Ответы до 20.03.2020'!B:I)-1),(ROW()-MATCH(A273,A$1:A273,))*2+1)),"-")</f>
        <v>-</v>
      </c>
      <c r="C273" s="13" t="str">
        <f t="array" ref="C273">IFERROR(INDEX('Ответы до 20.03.2020'!B:I,MATCH(A273,'Ответы до 20.03.2020'!A:A,),SMALL(IF(INDEX('Ответы до 20.03.2020'!B:I,MATCH(A273,'Ответы до 20.03.2020'!A:A,),)&lt;&gt;"",COLUMN('Ответы до 20.03.2020'!B:I)-1),(ROW()-MATCH(A273,A$1:A273,))*2+2)),"-")</f>
        <v>-</v>
      </c>
      <c r="D273" s="13"/>
      <c r="E273" s="13"/>
      <c r="F273" s="13"/>
      <c r="G273" s="13"/>
      <c r="H273" s="13"/>
    </row>
    <row r="274" spans="1:8" x14ac:dyDescent="0.2">
      <c r="A274" s="18" t="str">
        <f t="array" ref="A274">IFERROR(IF(ROW()-MATCH(A273,A$1:A273,)&lt;COUNT(INDEX('Ответы до 20.03.2020'!B:I,MATCH(A273,'Ответы до 20.03.2020'!A:A,),))/2,A273,INDEX('Ответы до 20.03.2020'!A:A,MATCH(A273,'Ответы до 20.03.2020'!A:A,)+1)),"-")</f>
        <v>-</v>
      </c>
      <c r="B274" s="13" t="str">
        <f t="array" ref="B274">IFERROR(INDEX('Ответы до 20.03.2020'!B:I,MATCH(A274,'Ответы до 20.03.2020'!A:A,),SMALL(IF(INDEX('Ответы до 20.03.2020'!B:I,MATCH(A274,'Ответы до 20.03.2020'!A:A,),)&lt;&gt;"",COLUMN('Ответы до 20.03.2020'!B:I)-1),(ROW()-MATCH(A274,A$1:A274,))*2+1)),"-")</f>
        <v>-</v>
      </c>
      <c r="C274" s="13" t="str">
        <f t="array" ref="C274">IFERROR(INDEX('Ответы до 20.03.2020'!B:I,MATCH(A274,'Ответы до 20.03.2020'!A:A,),SMALL(IF(INDEX('Ответы до 20.03.2020'!B:I,MATCH(A274,'Ответы до 20.03.2020'!A:A,),)&lt;&gt;"",COLUMN('Ответы до 20.03.2020'!B:I)-1),(ROW()-MATCH(A274,A$1:A274,))*2+2)),"-")</f>
        <v>-</v>
      </c>
      <c r="D274" s="13"/>
      <c r="E274" s="13"/>
      <c r="F274" s="13"/>
      <c r="G274" s="13"/>
      <c r="H274" s="13"/>
    </row>
    <row r="275" spans="1:8" x14ac:dyDescent="0.2">
      <c r="A275" s="18" t="str">
        <f t="array" ref="A275">IFERROR(IF(ROW()-MATCH(A274,A$1:A274,)&lt;COUNT(INDEX('Ответы до 20.03.2020'!B:I,MATCH(A274,'Ответы до 20.03.2020'!A:A,),))/2,A274,INDEX('Ответы до 20.03.2020'!A:A,MATCH(A274,'Ответы до 20.03.2020'!A:A,)+1)),"-")</f>
        <v>-</v>
      </c>
      <c r="B275" s="13" t="str">
        <f t="array" ref="B275">IFERROR(INDEX('Ответы до 20.03.2020'!B:I,MATCH(A275,'Ответы до 20.03.2020'!A:A,),SMALL(IF(INDEX('Ответы до 20.03.2020'!B:I,MATCH(A275,'Ответы до 20.03.2020'!A:A,),)&lt;&gt;"",COLUMN('Ответы до 20.03.2020'!B:I)-1),(ROW()-MATCH(A275,A$1:A275,))*2+1)),"-")</f>
        <v>-</v>
      </c>
      <c r="C275" s="13" t="str">
        <f t="array" ref="C275">IFERROR(INDEX('Ответы до 20.03.2020'!B:I,MATCH(A275,'Ответы до 20.03.2020'!A:A,),SMALL(IF(INDEX('Ответы до 20.03.2020'!B:I,MATCH(A275,'Ответы до 20.03.2020'!A:A,),)&lt;&gt;"",COLUMN('Ответы до 20.03.2020'!B:I)-1),(ROW()-MATCH(A275,A$1:A275,))*2+2)),"-")</f>
        <v>-</v>
      </c>
      <c r="D275" s="13"/>
      <c r="E275" s="13"/>
      <c r="F275" s="13"/>
      <c r="G275" s="13"/>
      <c r="H275" s="13"/>
    </row>
    <row r="276" spans="1:8" x14ac:dyDescent="0.2">
      <c r="A276" s="18" t="str">
        <f t="array" ref="A276">IFERROR(IF(ROW()-MATCH(A275,A$1:A275,)&lt;COUNT(INDEX('Ответы до 20.03.2020'!B:I,MATCH(A275,'Ответы до 20.03.2020'!A:A,),))/2,A275,INDEX('Ответы до 20.03.2020'!A:A,MATCH(A275,'Ответы до 20.03.2020'!A:A,)+1)),"-")</f>
        <v>-</v>
      </c>
      <c r="B276" s="13" t="str">
        <f t="array" ref="B276">IFERROR(INDEX('Ответы до 20.03.2020'!B:I,MATCH(A276,'Ответы до 20.03.2020'!A:A,),SMALL(IF(INDEX('Ответы до 20.03.2020'!B:I,MATCH(A276,'Ответы до 20.03.2020'!A:A,),)&lt;&gt;"",COLUMN('Ответы до 20.03.2020'!B:I)-1),(ROW()-MATCH(A276,A$1:A276,))*2+1)),"-")</f>
        <v>-</v>
      </c>
      <c r="C276" s="13" t="str">
        <f t="array" ref="C276">IFERROR(INDEX('Ответы до 20.03.2020'!B:I,MATCH(A276,'Ответы до 20.03.2020'!A:A,),SMALL(IF(INDEX('Ответы до 20.03.2020'!B:I,MATCH(A276,'Ответы до 20.03.2020'!A:A,),)&lt;&gt;"",COLUMN('Ответы до 20.03.2020'!B:I)-1),(ROW()-MATCH(A276,A$1:A276,))*2+2)),"-")</f>
        <v>-</v>
      </c>
      <c r="D276" s="13"/>
      <c r="E276" s="13"/>
      <c r="F276" s="13"/>
      <c r="G276" s="13"/>
      <c r="H276" s="13"/>
    </row>
    <row r="277" spans="1:8" x14ac:dyDescent="0.2">
      <c r="A277" s="18" t="str">
        <f t="array" ref="A277">IFERROR(IF(ROW()-MATCH(A276,A$1:A276,)&lt;COUNT(INDEX('Ответы до 20.03.2020'!B:I,MATCH(A276,'Ответы до 20.03.2020'!A:A,),))/2,A276,INDEX('Ответы до 20.03.2020'!A:A,MATCH(A276,'Ответы до 20.03.2020'!A:A,)+1)),"-")</f>
        <v>-</v>
      </c>
      <c r="B277" s="13" t="str">
        <f t="array" ref="B277">IFERROR(INDEX('Ответы до 20.03.2020'!B:I,MATCH(A277,'Ответы до 20.03.2020'!A:A,),SMALL(IF(INDEX('Ответы до 20.03.2020'!B:I,MATCH(A277,'Ответы до 20.03.2020'!A:A,),)&lt;&gt;"",COLUMN('Ответы до 20.03.2020'!B:I)-1),(ROW()-MATCH(A277,A$1:A277,))*2+1)),"-")</f>
        <v>-</v>
      </c>
      <c r="C277" s="13" t="str">
        <f t="array" ref="C277">IFERROR(INDEX('Ответы до 20.03.2020'!B:I,MATCH(A277,'Ответы до 20.03.2020'!A:A,),SMALL(IF(INDEX('Ответы до 20.03.2020'!B:I,MATCH(A277,'Ответы до 20.03.2020'!A:A,),)&lt;&gt;"",COLUMN('Ответы до 20.03.2020'!B:I)-1),(ROW()-MATCH(A277,A$1:A277,))*2+2)),"-")</f>
        <v>-</v>
      </c>
      <c r="D277" s="13"/>
      <c r="E277" s="13"/>
      <c r="F277" s="13"/>
      <c r="G277" s="13"/>
      <c r="H277" s="13"/>
    </row>
    <row r="278" spans="1:8" x14ac:dyDescent="0.2">
      <c r="A278" s="18" t="str">
        <f t="array" ref="A278">IFERROR(IF(ROW()-MATCH(A277,A$1:A277,)&lt;COUNT(INDEX('Ответы до 20.03.2020'!B:I,MATCH(A277,'Ответы до 20.03.2020'!A:A,),))/2,A277,INDEX('Ответы до 20.03.2020'!A:A,MATCH(A277,'Ответы до 20.03.2020'!A:A,)+1)),"-")</f>
        <v>-</v>
      </c>
      <c r="B278" s="13" t="str">
        <f t="array" ref="B278">IFERROR(INDEX('Ответы до 20.03.2020'!B:I,MATCH(A278,'Ответы до 20.03.2020'!A:A,),SMALL(IF(INDEX('Ответы до 20.03.2020'!B:I,MATCH(A278,'Ответы до 20.03.2020'!A:A,),)&lt;&gt;"",COLUMN('Ответы до 20.03.2020'!B:I)-1),(ROW()-MATCH(A278,A$1:A278,))*2+1)),"-")</f>
        <v>-</v>
      </c>
      <c r="C278" s="13" t="str">
        <f t="array" ref="C278">IFERROR(INDEX('Ответы до 20.03.2020'!B:I,MATCH(A278,'Ответы до 20.03.2020'!A:A,),SMALL(IF(INDEX('Ответы до 20.03.2020'!B:I,MATCH(A278,'Ответы до 20.03.2020'!A:A,),)&lt;&gt;"",COLUMN('Ответы до 20.03.2020'!B:I)-1),(ROW()-MATCH(A278,A$1:A278,))*2+2)),"-")</f>
        <v>-</v>
      </c>
      <c r="D278" s="13"/>
      <c r="E278" s="13"/>
      <c r="F278" s="13"/>
      <c r="G278" s="13"/>
      <c r="H278" s="13"/>
    </row>
    <row r="279" spans="1:8" x14ac:dyDescent="0.2">
      <c r="A279" s="18" t="str">
        <f t="array" ref="A279">IFERROR(IF(ROW()-MATCH(A278,A$1:A278,)&lt;COUNT(INDEX('Ответы до 20.03.2020'!B:I,MATCH(A278,'Ответы до 20.03.2020'!A:A,),))/2,A278,INDEX('Ответы до 20.03.2020'!A:A,MATCH(A278,'Ответы до 20.03.2020'!A:A,)+1)),"-")</f>
        <v>-</v>
      </c>
      <c r="B279" s="13" t="str">
        <f t="array" ref="B279">IFERROR(INDEX('Ответы до 20.03.2020'!B:I,MATCH(A279,'Ответы до 20.03.2020'!A:A,),SMALL(IF(INDEX('Ответы до 20.03.2020'!B:I,MATCH(A279,'Ответы до 20.03.2020'!A:A,),)&lt;&gt;"",COLUMN('Ответы до 20.03.2020'!B:I)-1),(ROW()-MATCH(A279,A$1:A279,))*2+1)),"-")</f>
        <v>-</v>
      </c>
      <c r="C279" s="13" t="str">
        <f t="array" ref="C279">IFERROR(INDEX('Ответы до 20.03.2020'!B:I,MATCH(A279,'Ответы до 20.03.2020'!A:A,),SMALL(IF(INDEX('Ответы до 20.03.2020'!B:I,MATCH(A279,'Ответы до 20.03.2020'!A:A,),)&lt;&gt;"",COLUMN('Ответы до 20.03.2020'!B:I)-1),(ROW()-MATCH(A279,A$1:A279,))*2+2)),"-")</f>
        <v>-</v>
      </c>
      <c r="D279" s="13"/>
      <c r="E279" s="13"/>
      <c r="F279" s="13"/>
      <c r="G279" s="13"/>
      <c r="H279" s="13"/>
    </row>
    <row r="280" spans="1:8" x14ac:dyDescent="0.2">
      <c r="A280" s="18" t="str">
        <f t="array" ref="A280">IFERROR(IF(ROW()-MATCH(A279,A$1:A279,)&lt;COUNT(INDEX('Ответы до 20.03.2020'!B:I,MATCH(A279,'Ответы до 20.03.2020'!A:A,),))/2,A279,INDEX('Ответы до 20.03.2020'!A:A,MATCH(A279,'Ответы до 20.03.2020'!A:A,)+1)),"-")</f>
        <v>-</v>
      </c>
      <c r="B280" s="13" t="str">
        <f t="array" ref="B280">IFERROR(INDEX('Ответы до 20.03.2020'!B:I,MATCH(A280,'Ответы до 20.03.2020'!A:A,),SMALL(IF(INDEX('Ответы до 20.03.2020'!B:I,MATCH(A280,'Ответы до 20.03.2020'!A:A,),)&lt;&gt;"",COLUMN('Ответы до 20.03.2020'!B:I)-1),(ROW()-MATCH(A280,A$1:A280,))*2+1)),"-")</f>
        <v>-</v>
      </c>
      <c r="C280" s="13" t="str">
        <f t="array" ref="C280">IFERROR(INDEX('Ответы до 20.03.2020'!B:I,MATCH(A280,'Ответы до 20.03.2020'!A:A,),SMALL(IF(INDEX('Ответы до 20.03.2020'!B:I,MATCH(A280,'Ответы до 20.03.2020'!A:A,),)&lt;&gt;"",COLUMN('Ответы до 20.03.2020'!B:I)-1),(ROW()-MATCH(A280,A$1:A280,))*2+2)),"-")</f>
        <v>-</v>
      </c>
      <c r="D280" s="13"/>
      <c r="E280" s="13"/>
      <c r="F280" s="13"/>
      <c r="G280" s="13"/>
      <c r="H280" s="13"/>
    </row>
    <row r="281" spans="1:8" x14ac:dyDescent="0.2">
      <c r="A281" s="18" t="str">
        <f t="array" ref="A281">IFERROR(IF(ROW()-MATCH(A280,A$1:A280,)&lt;COUNT(INDEX('Ответы до 20.03.2020'!B:I,MATCH(A280,'Ответы до 20.03.2020'!A:A,),))/2,A280,INDEX('Ответы до 20.03.2020'!A:A,MATCH(A280,'Ответы до 20.03.2020'!A:A,)+1)),"-")</f>
        <v>-</v>
      </c>
      <c r="B281" s="13" t="str">
        <f t="array" ref="B281">IFERROR(INDEX('Ответы до 20.03.2020'!B:I,MATCH(A281,'Ответы до 20.03.2020'!A:A,),SMALL(IF(INDEX('Ответы до 20.03.2020'!B:I,MATCH(A281,'Ответы до 20.03.2020'!A:A,),)&lt;&gt;"",COLUMN('Ответы до 20.03.2020'!B:I)-1),(ROW()-MATCH(A281,A$1:A281,))*2+1)),"-")</f>
        <v>-</v>
      </c>
      <c r="C281" s="13" t="str">
        <f t="array" ref="C281">IFERROR(INDEX('Ответы до 20.03.2020'!B:I,MATCH(A281,'Ответы до 20.03.2020'!A:A,),SMALL(IF(INDEX('Ответы до 20.03.2020'!B:I,MATCH(A281,'Ответы до 20.03.2020'!A:A,),)&lt;&gt;"",COLUMN('Ответы до 20.03.2020'!B:I)-1),(ROW()-MATCH(A281,A$1:A281,))*2+2)),"-")</f>
        <v>-</v>
      </c>
      <c r="D281" s="13"/>
      <c r="E281" s="13"/>
      <c r="F281" s="13"/>
      <c r="G281" s="13"/>
      <c r="H281" s="13"/>
    </row>
    <row r="282" spans="1:8" x14ac:dyDescent="0.2">
      <c r="A282" s="18" t="str">
        <f t="array" ref="A282">IFERROR(IF(ROW()-MATCH(A281,A$1:A281,)&lt;COUNT(INDEX('Ответы до 20.03.2020'!B:I,MATCH(A281,'Ответы до 20.03.2020'!A:A,),))/2,A281,INDEX('Ответы до 20.03.2020'!A:A,MATCH(A281,'Ответы до 20.03.2020'!A:A,)+1)),"-")</f>
        <v>-</v>
      </c>
      <c r="B282" s="13" t="str">
        <f t="array" ref="B282">IFERROR(INDEX('Ответы до 20.03.2020'!B:I,MATCH(A282,'Ответы до 20.03.2020'!A:A,),SMALL(IF(INDEX('Ответы до 20.03.2020'!B:I,MATCH(A282,'Ответы до 20.03.2020'!A:A,),)&lt;&gt;"",COLUMN('Ответы до 20.03.2020'!B:I)-1),(ROW()-MATCH(A282,A$1:A282,))*2+1)),"-")</f>
        <v>-</v>
      </c>
      <c r="C282" s="13" t="str">
        <f t="array" ref="C282">IFERROR(INDEX('Ответы до 20.03.2020'!B:I,MATCH(A282,'Ответы до 20.03.2020'!A:A,),SMALL(IF(INDEX('Ответы до 20.03.2020'!B:I,MATCH(A282,'Ответы до 20.03.2020'!A:A,),)&lt;&gt;"",COLUMN('Ответы до 20.03.2020'!B:I)-1),(ROW()-MATCH(A282,A$1:A282,))*2+2)),"-")</f>
        <v>-</v>
      </c>
      <c r="D282" s="13"/>
      <c r="E282" s="13"/>
      <c r="F282" s="13"/>
      <c r="G282" s="13"/>
      <c r="H282" s="13"/>
    </row>
    <row r="283" spans="1:8" x14ac:dyDescent="0.2">
      <c r="A283" s="18" t="str">
        <f t="array" ref="A283">IFERROR(IF(ROW()-MATCH(A282,A$1:A282,)&lt;COUNT(INDEX('Ответы до 20.03.2020'!B:I,MATCH(A282,'Ответы до 20.03.2020'!A:A,),))/2,A282,INDEX('Ответы до 20.03.2020'!A:A,MATCH(A282,'Ответы до 20.03.2020'!A:A,)+1)),"-")</f>
        <v>-</v>
      </c>
      <c r="B283" s="13" t="str">
        <f t="array" ref="B283">IFERROR(INDEX('Ответы до 20.03.2020'!B:I,MATCH(A283,'Ответы до 20.03.2020'!A:A,),SMALL(IF(INDEX('Ответы до 20.03.2020'!B:I,MATCH(A283,'Ответы до 20.03.2020'!A:A,),)&lt;&gt;"",COLUMN('Ответы до 20.03.2020'!B:I)-1),(ROW()-MATCH(A283,A$1:A283,))*2+1)),"-")</f>
        <v>-</v>
      </c>
      <c r="C283" s="13" t="str">
        <f t="array" ref="C283">IFERROR(INDEX('Ответы до 20.03.2020'!B:I,MATCH(A283,'Ответы до 20.03.2020'!A:A,),SMALL(IF(INDEX('Ответы до 20.03.2020'!B:I,MATCH(A283,'Ответы до 20.03.2020'!A:A,),)&lt;&gt;"",COLUMN('Ответы до 20.03.2020'!B:I)-1),(ROW()-MATCH(A283,A$1:A283,))*2+2)),"-")</f>
        <v>-</v>
      </c>
      <c r="D283" s="13"/>
      <c r="E283" s="13"/>
      <c r="F283" s="13"/>
      <c r="G283" s="13"/>
      <c r="H283" s="13"/>
    </row>
    <row r="284" spans="1:8" x14ac:dyDescent="0.2">
      <c r="A284" s="18" t="str">
        <f t="array" ref="A284">IFERROR(IF(ROW()-MATCH(A283,A$1:A283,)&lt;COUNT(INDEX('Ответы до 20.03.2020'!B:I,MATCH(A283,'Ответы до 20.03.2020'!A:A,),))/2,A283,INDEX('Ответы до 20.03.2020'!A:A,MATCH(A283,'Ответы до 20.03.2020'!A:A,)+1)),"-")</f>
        <v>-</v>
      </c>
      <c r="B284" s="13" t="str">
        <f t="array" ref="B284">IFERROR(INDEX('Ответы до 20.03.2020'!B:I,MATCH(A284,'Ответы до 20.03.2020'!A:A,),SMALL(IF(INDEX('Ответы до 20.03.2020'!B:I,MATCH(A284,'Ответы до 20.03.2020'!A:A,),)&lt;&gt;"",COLUMN('Ответы до 20.03.2020'!B:I)-1),(ROW()-MATCH(A284,A$1:A284,))*2+1)),"-")</f>
        <v>-</v>
      </c>
      <c r="C284" s="13" t="str">
        <f t="array" ref="C284">IFERROR(INDEX('Ответы до 20.03.2020'!B:I,MATCH(A284,'Ответы до 20.03.2020'!A:A,),SMALL(IF(INDEX('Ответы до 20.03.2020'!B:I,MATCH(A284,'Ответы до 20.03.2020'!A:A,),)&lt;&gt;"",COLUMN('Ответы до 20.03.2020'!B:I)-1),(ROW()-MATCH(A284,A$1:A284,))*2+2)),"-")</f>
        <v>-</v>
      </c>
      <c r="D284" s="13"/>
      <c r="E284" s="13"/>
      <c r="F284" s="13"/>
      <c r="G284" s="13"/>
      <c r="H284" s="13"/>
    </row>
    <row r="285" spans="1:8" x14ac:dyDescent="0.2">
      <c r="A285" s="18" t="str">
        <f t="array" ref="A285">IFERROR(IF(ROW()-MATCH(A284,A$1:A284,)&lt;COUNT(INDEX('Ответы до 20.03.2020'!B:I,MATCH(A284,'Ответы до 20.03.2020'!A:A,),))/2,A284,INDEX('Ответы до 20.03.2020'!A:A,MATCH(A284,'Ответы до 20.03.2020'!A:A,)+1)),"-")</f>
        <v>-</v>
      </c>
      <c r="B285" s="13" t="str">
        <f t="array" ref="B285">IFERROR(INDEX('Ответы до 20.03.2020'!B:I,MATCH(A285,'Ответы до 20.03.2020'!A:A,),SMALL(IF(INDEX('Ответы до 20.03.2020'!B:I,MATCH(A285,'Ответы до 20.03.2020'!A:A,),)&lt;&gt;"",COLUMN('Ответы до 20.03.2020'!B:I)-1),(ROW()-MATCH(A285,A$1:A285,))*2+1)),"-")</f>
        <v>-</v>
      </c>
      <c r="C285" s="13" t="str">
        <f t="array" ref="C285">IFERROR(INDEX('Ответы до 20.03.2020'!B:I,MATCH(A285,'Ответы до 20.03.2020'!A:A,),SMALL(IF(INDEX('Ответы до 20.03.2020'!B:I,MATCH(A285,'Ответы до 20.03.2020'!A:A,),)&lt;&gt;"",COLUMN('Ответы до 20.03.2020'!B:I)-1),(ROW()-MATCH(A285,A$1:A285,))*2+2)),"-")</f>
        <v>-</v>
      </c>
      <c r="D285" s="13"/>
      <c r="E285" s="13"/>
      <c r="F285" s="13"/>
      <c r="G285" s="13"/>
      <c r="H285" s="13"/>
    </row>
    <row r="286" spans="1:8" x14ac:dyDescent="0.2">
      <c r="A286" s="18" t="str">
        <f t="array" ref="A286">IFERROR(IF(ROW()-MATCH(A285,A$1:A285,)&lt;COUNT(INDEX('Ответы до 20.03.2020'!B:I,MATCH(A285,'Ответы до 20.03.2020'!A:A,),))/2,A285,INDEX('Ответы до 20.03.2020'!A:A,MATCH(A285,'Ответы до 20.03.2020'!A:A,)+1)),"-")</f>
        <v>-</v>
      </c>
      <c r="B286" s="13" t="str">
        <f t="array" ref="B286">IFERROR(INDEX('Ответы до 20.03.2020'!B:I,MATCH(A286,'Ответы до 20.03.2020'!A:A,),SMALL(IF(INDEX('Ответы до 20.03.2020'!B:I,MATCH(A286,'Ответы до 20.03.2020'!A:A,),)&lt;&gt;"",COLUMN('Ответы до 20.03.2020'!B:I)-1),(ROW()-MATCH(A286,A$1:A286,))*2+1)),"-")</f>
        <v>-</v>
      </c>
      <c r="C286" s="13" t="str">
        <f t="array" ref="C286">IFERROR(INDEX('Ответы до 20.03.2020'!B:I,MATCH(A286,'Ответы до 20.03.2020'!A:A,),SMALL(IF(INDEX('Ответы до 20.03.2020'!B:I,MATCH(A286,'Ответы до 20.03.2020'!A:A,),)&lt;&gt;"",COLUMN('Ответы до 20.03.2020'!B:I)-1),(ROW()-MATCH(A286,A$1:A286,))*2+2)),"-")</f>
        <v>-</v>
      </c>
      <c r="D286" s="13"/>
      <c r="E286" s="13"/>
      <c r="F286" s="13"/>
      <c r="G286" s="13"/>
      <c r="H286" s="13"/>
    </row>
    <row r="287" spans="1:8" x14ac:dyDescent="0.2">
      <c r="A287" s="18" t="str">
        <f t="array" ref="A287">IFERROR(IF(ROW()-MATCH(A286,A$1:A286,)&lt;COUNT(INDEX('Ответы до 20.03.2020'!B:I,MATCH(A286,'Ответы до 20.03.2020'!A:A,),))/2,A286,INDEX('Ответы до 20.03.2020'!A:A,MATCH(A286,'Ответы до 20.03.2020'!A:A,)+1)),"-")</f>
        <v>-</v>
      </c>
      <c r="B287" s="13" t="str">
        <f t="array" ref="B287">IFERROR(INDEX('Ответы до 20.03.2020'!B:I,MATCH(A287,'Ответы до 20.03.2020'!A:A,),SMALL(IF(INDEX('Ответы до 20.03.2020'!B:I,MATCH(A287,'Ответы до 20.03.2020'!A:A,),)&lt;&gt;"",COLUMN('Ответы до 20.03.2020'!B:I)-1),(ROW()-MATCH(A287,A$1:A287,))*2+1)),"-")</f>
        <v>-</v>
      </c>
      <c r="C287" s="13" t="str">
        <f t="array" ref="C287">IFERROR(INDEX('Ответы до 20.03.2020'!B:I,MATCH(A287,'Ответы до 20.03.2020'!A:A,),SMALL(IF(INDEX('Ответы до 20.03.2020'!B:I,MATCH(A287,'Ответы до 20.03.2020'!A:A,),)&lt;&gt;"",COLUMN('Ответы до 20.03.2020'!B:I)-1),(ROW()-MATCH(A287,A$1:A287,))*2+2)),"-")</f>
        <v>-</v>
      </c>
      <c r="D287" s="13"/>
      <c r="E287" s="13"/>
      <c r="F287" s="13"/>
      <c r="G287" s="13"/>
      <c r="H287" s="13"/>
    </row>
    <row r="288" spans="1:8" x14ac:dyDescent="0.2">
      <c r="A288" s="18" t="str">
        <f t="array" ref="A288">IFERROR(IF(ROW()-MATCH(A287,A$1:A287,)&lt;COUNT(INDEX('Ответы до 20.03.2020'!B:I,MATCH(A287,'Ответы до 20.03.2020'!A:A,),))/2,A287,INDEX('Ответы до 20.03.2020'!A:A,MATCH(A287,'Ответы до 20.03.2020'!A:A,)+1)),"-")</f>
        <v>-</v>
      </c>
      <c r="B288" s="13" t="str">
        <f t="array" ref="B288">IFERROR(INDEX('Ответы до 20.03.2020'!B:I,MATCH(A288,'Ответы до 20.03.2020'!A:A,),SMALL(IF(INDEX('Ответы до 20.03.2020'!B:I,MATCH(A288,'Ответы до 20.03.2020'!A:A,),)&lt;&gt;"",COLUMN('Ответы до 20.03.2020'!B:I)-1),(ROW()-MATCH(A288,A$1:A288,))*2+1)),"-")</f>
        <v>-</v>
      </c>
      <c r="C288" s="13" t="str">
        <f t="array" ref="C288">IFERROR(INDEX('Ответы до 20.03.2020'!B:I,MATCH(A288,'Ответы до 20.03.2020'!A:A,),SMALL(IF(INDEX('Ответы до 20.03.2020'!B:I,MATCH(A288,'Ответы до 20.03.2020'!A:A,),)&lt;&gt;"",COLUMN('Ответы до 20.03.2020'!B:I)-1),(ROW()-MATCH(A288,A$1:A288,))*2+2)),"-")</f>
        <v>-</v>
      </c>
      <c r="D288" s="13"/>
      <c r="E288" s="13"/>
      <c r="F288" s="13"/>
      <c r="G288" s="13"/>
      <c r="H288" s="13"/>
    </row>
    <row r="289" spans="1:8" x14ac:dyDescent="0.2">
      <c r="A289" s="18" t="str">
        <f t="array" ref="A289">IFERROR(IF(ROW()-MATCH(A288,A$1:A288,)&lt;COUNT(INDEX('Ответы до 20.03.2020'!B:I,MATCH(A288,'Ответы до 20.03.2020'!A:A,),))/2,A288,INDEX('Ответы до 20.03.2020'!A:A,MATCH(A288,'Ответы до 20.03.2020'!A:A,)+1)),"-")</f>
        <v>-</v>
      </c>
      <c r="B289" s="13" t="str">
        <f t="array" ref="B289">IFERROR(INDEX('Ответы до 20.03.2020'!B:I,MATCH(A289,'Ответы до 20.03.2020'!A:A,),SMALL(IF(INDEX('Ответы до 20.03.2020'!B:I,MATCH(A289,'Ответы до 20.03.2020'!A:A,),)&lt;&gt;"",COLUMN('Ответы до 20.03.2020'!B:I)-1),(ROW()-MATCH(A289,A$1:A289,))*2+1)),"-")</f>
        <v>-</v>
      </c>
      <c r="C289" s="13" t="str">
        <f t="array" ref="C289">IFERROR(INDEX('Ответы до 20.03.2020'!B:I,MATCH(A289,'Ответы до 20.03.2020'!A:A,),SMALL(IF(INDEX('Ответы до 20.03.2020'!B:I,MATCH(A289,'Ответы до 20.03.2020'!A:A,),)&lt;&gt;"",COLUMN('Ответы до 20.03.2020'!B:I)-1),(ROW()-MATCH(A289,A$1:A289,))*2+2)),"-")</f>
        <v>-</v>
      </c>
      <c r="D289" s="13"/>
      <c r="E289" s="13"/>
      <c r="F289" s="13"/>
      <c r="G289" s="13"/>
      <c r="H289" s="13"/>
    </row>
    <row r="290" spans="1:8" x14ac:dyDescent="0.2">
      <c r="A290" s="18" t="str">
        <f t="array" ref="A290">IFERROR(IF(ROW()-MATCH(A289,A$1:A289,)&lt;COUNT(INDEX('Ответы до 20.03.2020'!B:I,MATCH(A289,'Ответы до 20.03.2020'!A:A,),))/2,A289,INDEX('Ответы до 20.03.2020'!A:A,MATCH(A289,'Ответы до 20.03.2020'!A:A,)+1)),"-")</f>
        <v>-</v>
      </c>
      <c r="B290" s="13" t="str">
        <f t="array" ref="B290">IFERROR(INDEX('Ответы до 20.03.2020'!B:I,MATCH(A290,'Ответы до 20.03.2020'!A:A,),SMALL(IF(INDEX('Ответы до 20.03.2020'!B:I,MATCH(A290,'Ответы до 20.03.2020'!A:A,),)&lt;&gt;"",COLUMN('Ответы до 20.03.2020'!B:I)-1),(ROW()-MATCH(A290,A$1:A290,))*2+1)),"-")</f>
        <v>-</v>
      </c>
      <c r="C290" s="13" t="str">
        <f t="array" ref="C290">IFERROR(INDEX('Ответы до 20.03.2020'!B:I,MATCH(A290,'Ответы до 20.03.2020'!A:A,),SMALL(IF(INDEX('Ответы до 20.03.2020'!B:I,MATCH(A290,'Ответы до 20.03.2020'!A:A,),)&lt;&gt;"",COLUMN('Ответы до 20.03.2020'!B:I)-1),(ROW()-MATCH(A290,A$1:A290,))*2+2)),"-")</f>
        <v>-</v>
      </c>
      <c r="D290" s="13"/>
      <c r="E290" s="13"/>
      <c r="F290" s="13"/>
      <c r="G290" s="13"/>
      <c r="H290" s="13"/>
    </row>
    <row r="291" spans="1:8" x14ac:dyDescent="0.2">
      <c r="A291" s="18" t="str">
        <f t="array" ref="A291">IFERROR(IF(ROW()-MATCH(A290,A$1:A290,)&lt;COUNT(INDEX('Ответы до 20.03.2020'!B:I,MATCH(A290,'Ответы до 20.03.2020'!A:A,),))/2,A290,INDEX('Ответы до 20.03.2020'!A:A,MATCH(A290,'Ответы до 20.03.2020'!A:A,)+1)),"-")</f>
        <v>-</v>
      </c>
      <c r="B291" s="13" t="str">
        <f t="array" ref="B291">IFERROR(INDEX('Ответы до 20.03.2020'!B:I,MATCH(A291,'Ответы до 20.03.2020'!A:A,),SMALL(IF(INDEX('Ответы до 20.03.2020'!B:I,MATCH(A291,'Ответы до 20.03.2020'!A:A,),)&lt;&gt;"",COLUMN('Ответы до 20.03.2020'!B:I)-1),(ROW()-MATCH(A291,A$1:A291,))*2+1)),"-")</f>
        <v>-</v>
      </c>
      <c r="C291" s="13" t="str">
        <f t="array" ref="C291">IFERROR(INDEX('Ответы до 20.03.2020'!B:I,MATCH(A291,'Ответы до 20.03.2020'!A:A,),SMALL(IF(INDEX('Ответы до 20.03.2020'!B:I,MATCH(A291,'Ответы до 20.03.2020'!A:A,),)&lt;&gt;"",COLUMN('Ответы до 20.03.2020'!B:I)-1),(ROW()-MATCH(A291,A$1:A291,))*2+2)),"-")</f>
        <v>-</v>
      </c>
      <c r="D291" s="13"/>
      <c r="E291" s="13"/>
      <c r="F291" s="13"/>
      <c r="G291" s="13"/>
      <c r="H291" s="13"/>
    </row>
    <row r="292" spans="1:8" x14ac:dyDescent="0.2">
      <c r="A292" s="18" t="str">
        <f t="array" ref="A292">IFERROR(IF(ROW()-MATCH(A291,A$1:A291,)&lt;COUNT(INDEX('Ответы до 20.03.2020'!B:I,MATCH(A291,'Ответы до 20.03.2020'!A:A,),))/2,A291,INDEX('Ответы до 20.03.2020'!A:A,MATCH(A291,'Ответы до 20.03.2020'!A:A,)+1)),"-")</f>
        <v>-</v>
      </c>
      <c r="B292" s="13" t="str">
        <f t="array" ref="B292">IFERROR(INDEX('Ответы до 20.03.2020'!B:I,MATCH(A292,'Ответы до 20.03.2020'!A:A,),SMALL(IF(INDEX('Ответы до 20.03.2020'!B:I,MATCH(A292,'Ответы до 20.03.2020'!A:A,),)&lt;&gt;"",COLUMN('Ответы до 20.03.2020'!B:I)-1),(ROW()-MATCH(A292,A$1:A292,))*2+1)),"-")</f>
        <v>-</v>
      </c>
      <c r="C292" s="13" t="str">
        <f t="array" ref="C292">IFERROR(INDEX('Ответы до 20.03.2020'!B:I,MATCH(A292,'Ответы до 20.03.2020'!A:A,),SMALL(IF(INDEX('Ответы до 20.03.2020'!B:I,MATCH(A292,'Ответы до 20.03.2020'!A:A,),)&lt;&gt;"",COLUMN('Ответы до 20.03.2020'!B:I)-1),(ROW()-MATCH(A292,A$1:A292,))*2+2)),"-")</f>
        <v>-</v>
      </c>
      <c r="D292" s="13"/>
      <c r="E292" s="13"/>
      <c r="F292" s="13"/>
      <c r="G292" s="13"/>
      <c r="H292" s="13"/>
    </row>
    <row r="293" spans="1:8" x14ac:dyDescent="0.2">
      <c r="A293" s="18" t="str">
        <f t="array" ref="A293">IFERROR(IF(ROW()-MATCH(A292,A$1:A292,)&lt;COUNT(INDEX('Ответы до 20.03.2020'!B:I,MATCH(A292,'Ответы до 20.03.2020'!A:A,),))/2,A292,INDEX('Ответы до 20.03.2020'!A:A,MATCH(A292,'Ответы до 20.03.2020'!A:A,)+1)),"-")</f>
        <v>-</v>
      </c>
      <c r="B293" s="13" t="str">
        <f t="array" ref="B293">IFERROR(INDEX('Ответы до 20.03.2020'!B:I,MATCH(A293,'Ответы до 20.03.2020'!A:A,),SMALL(IF(INDEX('Ответы до 20.03.2020'!B:I,MATCH(A293,'Ответы до 20.03.2020'!A:A,),)&lt;&gt;"",COLUMN('Ответы до 20.03.2020'!B:I)-1),(ROW()-MATCH(A293,A$1:A293,))*2+1)),"-")</f>
        <v>-</v>
      </c>
      <c r="C293" s="13" t="str">
        <f t="array" ref="C293">IFERROR(INDEX('Ответы до 20.03.2020'!B:I,MATCH(A293,'Ответы до 20.03.2020'!A:A,),SMALL(IF(INDEX('Ответы до 20.03.2020'!B:I,MATCH(A293,'Ответы до 20.03.2020'!A:A,),)&lt;&gt;"",COLUMN('Ответы до 20.03.2020'!B:I)-1),(ROW()-MATCH(A293,A$1:A293,))*2+2)),"-")</f>
        <v>-</v>
      </c>
      <c r="D293" s="13"/>
      <c r="E293" s="13"/>
      <c r="F293" s="13"/>
      <c r="G293" s="13"/>
      <c r="H293" s="13"/>
    </row>
    <row r="294" spans="1:8" x14ac:dyDescent="0.2">
      <c r="A294" s="18" t="str">
        <f t="array" ref="A294">IFERROR(IF(ROW()-MATCH(A293,A$1:A293,)&lt;COUNT(INDEX('Ответы до 20.03.2020'!B:I,MATCH(A293,'Ответы до 20.03.2020'!A:A,),))/2,A293,INDEX('Ответы до 20.03.2020'!A:A,MATCH(A293,'Ответы до 20.03.2020'!A:A,)+1)),"-")</f>
        <v>-</v>
      </c>
      <c r="B294" s="13" t="str">
        <f t="array" ref="B294">IFERROR(INDEX('Ответы до 20.03.2020'!B:I,MATCH(A294,'Ответы до 20.03.2020'!A:A,),SMALL(IF(INDEX('Ответы до 20.03.2020'!B:I,MATCH(A294,'Ответы до 20.03.2020'!A:A,),)&lt;&gt;"",COLUMN('Ответы до 20.03.2020'!B:I)-1),(ROW()-MATCH(A294,A$1:A294,))*2+1)),"-")</f>
        <v>-</v>
      </c>
      <c r="C294" s="13" t="str">
        <f t="array" ref="C294">IFERROR(INDEX('Ответы до 20.03.2020'!B:I,MATCH(A294,'Ответы до 20.03.2020'!A:A,),SMALL(IF(INDEX('Ответы до 20.03.2020'!B:I,MATCH(A294,'Ответы до 20.03.2020'!A:A,),)&lt;&gt;"",COLUMN('Ответы до 20.03.2020'!B:I)-1),(ROW()-MATCH(A294,A$1:A294,))*2+2)),"-")</f>
        <v>-</v>
      </c>
      <c r="D294" s="13"/>
      <c r="E294" s="13"/>
      <c r="F294" s="13"/>
      <c r="G294" s="13"/>
      <c r="H294" s="13"/>
    </row>
    <row r="295" spans="1:8" x14ac:dyDescent="0.2">
      <c r="A295" s="18" t="str">
        <f t="array" ref="A295">IFERROR(IF(ROW()-MATCH(A294,A$1:A294,)&lt;COUNT(INDEX('Ответы до 20.03.2020'!B:I,MATCH(A294,'Ответы до 20.03.2020'!A:A,),))/2,A294,INDEX('Ответы до 20.03.2020'!A:A,MATCH(A294,'Ответы до 20.03.2020'!A:A,)+1)),"-")</f>
        <v>-</v>
      </c>
      <c r="B295" s="13" t="str">
        <f t="array" ref="B295">IFERROR(INDEX('Ответы до 20.03.2020'!B:I,MATCH(A295,'Ответы до 20.03.2020'!A:A,),SMALL(IF(INDEX('Ответы до 20.03.2020'!B:I,MATCH(A295,'Ответы до 20.03.2020'!A:A,),)&lt;&gt;"",COLUMN('Ответы до 20.03.2020'!B:I)-1),(ROW()-MATCH(A295,A$1:A295,))*2+1)),"-")</f>
        <v>-</v>
      </c>
      <c r="C295" s="13" t="str">
        <f t="array" ref="C295">IFERROR(INDEX('Ответы до 20.03.2020'!B:I,MATCH(A295,'Ответы до 20.03.2020'!A:A,),SMALL(IF(INDEX('Ответы до 20.03.2020'!B:I,MATCH(A295,'Ответы до 20.03.2020'!A:A,),)&lt;&gt;"",COLUMN('Ответы до 20.03.2020'!B:I)-1),(ROW()-MATCH(A295,A$1:A295,))*2+2)),"-")</f>
        <v>-</v>
      </c>
      <c r="D295" s="13"/>
      <c r="E295" s="13"/>
      <c r="F295" s="13"/>
      <c r="G295" s="13"/>
      <c r="H295" s="13"/>
    </row>
    <row r="296" spans="1:8" x14ac:dyDescent="0.2">
      <c r="A296" s="18" t="str">
        <f t="array" ref="A296">IFERROR(IF(ROW()-MATCH(A295,A$1:A295,)&lt;COUNT(INDEX('Ответы до 20.03.2020'!B:I,MATCH(A295,'Ответы до 20.03.2020'!A:A,),))/2,A295,INDEX('Ответы до 20.03.2020'!A:A,MATCH(A295,'Ответы до 20.03.2020'!A:A,)+1)),"-")</f>
        <v>-</v>
      </c>
      <c r="B296" s="13" t="str">
        <f t="array" ref="B296">IFERROR(INDEX('Ответы до 20.03.2020'!B:I,MATCH(A296,'Ответы до 20.03.2020'!A:A,),SMALL(IF(INDEX('Ответы до 20.03.2020'!B:I,MATCH(A296,'Ответы до 20.03.2020'!A:A,),)&lt;&gt;"",COLUMN('Ответы до 20.03.2020'!B:I)-1),(ROW()-MATCH(A296,A$1:A296,))*2+1)),"-")</f>
        <v>-</v>
      </c>
      <c r="C296" s="13" t="str">
        <f t="array" ref="C296">IFERROR(INDEX('Ответы до 20.03.2020'!B:I,MATCH(A296,'Ответы до 20.03.2020'!A:A,),SMALL(IF(INDEX('Ответы до 20.03.2020'!B:I,MATCH(A296,'Ответы до 20.03.2020'!A:A,),)&lt;&gt;"",COLUMN('Ответы до 20.03.2020'!B:I)-1),(ROW()-MATCH(A296,A$1:A296,))*2+2)),"-")</f>
        <v>-</v>
      </c>
      <c r="D296" s="13"/>
      <c r="E296" s="13"/>
      <c r="F296" s="13"/>
      <c r="G296" s="13"/>
      <c r="H296" s="13"/>
    </row>
    <row r="297" spans="1:8" x14ac:dyDescent="0.2">
      <c r="A297" s="18" t="str">
        <f t="array" ref="A297">IFERROR(IF(ROW()-MATCH(A296,A$1:A296,)&lt;COUNT(INDEX('Ответы до 20.03.2020'!B:I,MATCH(A296,'Ответы до 20.03.2020'!A:A,),))/2,A296,INDEX('Ответы до 20.03.2020'!A:A,MATCH(A296,'Ответы до 20.03.2020'!A:A,)+1)),"-")</f>
        <v>-</v>
      </c>
      <c r="B297" s="13" t="str">
        <f t="array" ref="B297">IFERROR(INDEX('Ответы до 20.03.2020'!B:I,MATCH(A297,'Ответы до 20.03.2020'!A:A,),SMALL(IF(INDEX('Ответы до 20.03.2020'!B:I,MATCH(A297,'Ответы до 20.03.2020'!A:A,),)&lt;&gt;"",COLUMN('Ответы до 20.03.2020'!B:I)-1),(ROW()-MATCH(A297,A$1:A297,))*2+1)),"-")</f>
        <v>-</v>
      </c>
      <c r="C297" s="13" t="str">
        <f t="array" ref="C297">IFERROR(INDEX('Ответы до 20.03.2020'!B:I,MATCH(A297,'Ответы до 20.03.2020'!A:A,),SMALL(IF(INDEX('Ответы до 20.03.2020'!B:I,MATCH(A297,'Ответы до 20.03.2020'!A:A,),)&lt;&gt;"",COLUMN('Ответы до 20.03.2020'!B:I)-1),(ROW()-MATCH(A297,A$1:A297,))*2+2)),"-")</f>
        <v>-</v>
      </c>
      <c r="D297" s="13"/>
      <c r="E297" s="13"/>
      <c r="F297" s="13"/>
      <c r="G297" s="13"/>
      <c r="H297" s="13"/>
    </row>
    <row r="298" spans="1:8" x14ac:dyDescent="0.2">
      <c r="A298" s="18" t="str">
        <f t="array" ref="A298">IFERROR(IF(ROW()-MATCH(A297,A$1:A297,)&lt;COUNT(INDEX('Ответы до 20.03.2020'!B:I,MATCH(A297,'Ответы до 20.03.2020'!A:A,),))/2,A297,INDEX('Ответы до 20.03.2020'!A:A,MATCH(A297,'Ответы до 20.03.2020'!A:A,)+1)),"-")</f>
        <v>-</v>
      </c>
      <c r="B298" s="13" t="str">
        <f t="array" ref="B298">IFERROR(INDEX('Ответы до 20.03.2020'!B:I,MATCH(A298,'Ответы до 20.03.2020'!A:A,),SMALL(IF(INDEX('Ответы до 20.03.2020'!B:I,MATCH(A298,'Ответы до 20.03.2020'!A:A,),)&lt;&gt;"",COLUMN('Ответы до 20.03.2020'!B:I)-1),(ROW()-MATCH(A298,A$1:A298,))*2+1)),"-")</f>
        <v>-</v>
      </c>
      <c r="C298" s="13" t="str">
        <f t="array" ref="C298">IFERROR(INDEX('Ответы до 20.03.2020'!B:I,MATCH(A298,'Ответы до 20.03.2020'!A:A,),SMALL(IF(INDEX('Ответы до 20.03.2020'!B:I,MATCH(A298,'Ответы до 20.03.2020'!A:A,),)&lt;&gt;"",COLUMN('Ответы до 20.03.2020'!B:I)-1),(ROW()-MATCH(A298,A$1:A298,))*2+2)),"-")</f>
        <v>-</v>
      </c>
      <c r="D298" s="13"/>
      <c r="E298" s="13"/>
      <c r="F298" s="13"/>
      <c r="G298" s="13"/>
      <c r="H298" s="13"/>
    </row>
    <row r="299" spans="1:8" x14ac:dyDescent="0.2">
      <c r="A299" s="18" t="str">
        <f t="array" ref="A299">IFERROR(IF(ROW()-MATCH(A298,A$1:A298,)&lt;COUNT(INDEX('Ответы до 20.03.2020'!B:I,MATCH(A298,'Ответы до 20.03.2020'!A:A,),))/2,A298,INDEX('Ответы до 20.03.2020'!A:A,MATCH(A298,'Ответы до 20.03.2020'!A:A,)+1)),"-")</f>
        <v>-</v>
      </c>
      <c r="B299" s="13" t="str">
        <f t="array" ref="B299">IFERROR(INDEX('Ответы до 20.03.2020'!B:I,MATCH(A299,'Ответы до 20.03.2020'!A:A,),SMALL(IF(INDEX('Ответы до 20.03.2020'!B:I,MATCH(A299,'Ответы до 20.03.2020'!A:A,),)&lt;&gt;"",COLUMN('Ответы до 20.03.2020'!B:I)-1),(ROW()-MATCH(A299,A$1:A299,))*2+1)),"-")</f>
        <v>-</v>
      </c>
      <c r="C299" s="13" t="str">
        <f t="array" ref="C299">IFERROR(INDEX('Ответы до 20.03.2020'!B:I,MATCH(A299,'Ответы до 20.03.2020'!A:A,),SMALL(IF(INDEX('Ответы до 20.03.2020'!B:I,MATCH(A299,'Ответы до 20.03.2020'!A:A,),)&lt;&gt;"",COLUMN('Ответы до 20.03.2020'!B:I)-1),(ROW()-MATCH(A299,A$1:A299,))*2+2)),"-")</f>
        <v>-</v>
      </c>
      <c r="D299" s="13"/>
      <c r="E299" s="13"/>
      <c r="F299" s="13"/>
      <c r="G299" s="13"/>
      <c r="H299" s="13"/>
    </row>
    <row r="300" spans="1:8" x14ac:dyDescent="0.2">
      <c r="A300" s="18" t="str">
        <f t="array" ref="A300">IFERROR(IF(ROW()-MATCH(A299,A$1:A299,)&lt;COUNT(INDEX('Ответы до 20.03.2020'!B:I,MATCH(A299,'Ответы до 20.03.2020'!A:A,),))/2,A299,INDEX('Ответы до 20.03.2020'!A:A,MATCH(A299,'Ответы до 20.03.2020'!A:A,)+1)),"-")</f>
        <v>-</v>
      </c>
      <c r="B300" s="13" t="str">
        <f t="array" ref="B300">IFERROR(INDEX('Ответы до 20.03.2020'!B:I,MATCH(A300,'Ответы до 20.03.2020'!A:A,),SMALL(IF(INDEX('Ответы до 20.03.2020'!B:I,MATCH(A300,'Ответы до 20.03.2020'!A:A,),)&lt;&gt;"",COLUMN('Ответы до 20.03.2020'!B:I)-1),(ROW()-MATCH(A300,A$1:A300,))*2+1)),"-")</f>
        <v>-</v>
      </c>
      <c r="C300" s="13" t="str">
        <f t="array" ref="C300">IFERROR(INDEX('Ответы до 20.03.2020'!B:I,MATCH(A300,'Ответы до 20.03.2020'!A:A,),SMALL(IF(INDEX('Ответы до 20.03.2020'!B:I,MATCH(A300,'Ответы до 20.03.2020'!A:A,),)&lt;&gt;"",COLUMN('Ответы до 20.03.2020'!B:I)-1),(ROW()-MATCH(A300,A$1:A300,))*2+2)),"-")</f>
        <v>-</v>
      </c>
      <c r="D300" s="13"/>
      <c r="E300" s="13"/>
      <c r="F300" s="13"/>
      <c r="G300" s="13"/>
      <c r="H300" s="13"/>
    </row>
    <row r="301" spans="1:8" x14ac:dyDescent="0.2">
      <c r="A301" s="18" t="str">
        <f t="array" ref="A301">IFERROR(IF(ROW()-MATCH(A300,A$1:A300,)&lt;COUNT(INDEX('Ответы до 20.03.2020'!B:I,MATCH(A300,'Ответы до 20.03.2020'!A:A,),))/2,A300,INDEX('Ответы до 20.03.2020'!A:A,MATCH(A300,'Ответы до 20.03.2020'!A:A,)+1)),"-")</f>
        <v>-</v>
      </c>
      <c r="B301" s="13" t="str">
        <f t="array" ref="B301">IFERROR(INDEX('Ответы до 20.03.2020'!B:I,MATCH(A301,'Ответы до 20.03.2020'!A:A,),SMALL(IF(INDEX('Ответы до 20.03.2020'!B:I,MATCH(A301,'Ответы до 20.03.2020'!A:A,),)&lt;&gt;"",COLUMN('Ответы до 20.03.2020'!B:I)-1),(ROW()-MATCH(A301,A$1:A301,))*2+1)),"-")</f>
        <v>-</v>
      </c>
      <c r="C301" s="13" t="str">
        <f t="array" ref="C301">IFERROR(INDEX('Ответы до 20.03.2020'!B:I,MATCH(A301,'Ответы до 20.03.2020'!A:A,),SMALL(IF(INDEX('Ответы до 20.03.2020'!B:I,MATCH(A301,'Ответы до 20.03.2020'!A:A,),)&lt;&gt;"",COLUMN('Ответы до 20.03.2020'!B:I)-1),(ROW()-MATCH(A301,A$1:A301,))*2+2)),"-")</f>
        <v>-</v>
      </c>
      <c r="D301" s="13"/>
      <c r="E301" s="13"/>
      <c r="F301" s="13"/>
      <c r="G301" s="13"/>
      <c r="H301" s="13"/>
    </row>
    <row r="302" spans="1:8" x14ac:dyDescent="0.2">
      <c r="A302" s="18" t="str">
        <f t="array" ref="A302">IFERROR(IF(ROW()-MATCH(A301,A$1:A301,)&lt;COUNT(INDEX('Ответы до 20.03.2020'!B:I,MATCH(A301,'Ответы до 20.03.2020'!A:A,),))/2,A301,INDEX('Ответы до 20.03.2020'!A:A,MATCH(A301,'Ответы до 20.03.2020'!A:A,)+1)),"-")</f>
        <v>-</v>
      </c>
      <c r="B302" s="13" t="str">
        <f t="array" ref="B302">IFERROR(INDEX('Ответы до 20.03.2020'!B:I,MATCH(A302,'Ответы до 20.03.2020'!A:A,),SMALL(IF(INDEX('Ответы до 20.03.2020'!B:I,MATCH(A302,'Ответы до 20.03.2020'!A:A,),)&lt;&gt;"",COLUMN('Ответы до 20.03.2020'!B:I)-1),(ROW()-MATCH(A302,A$1:A302,))*2+1)),"-")</f>
        <v>-</v>
      </c>
      <c r="C302" s="13" t="str">
        <f t="array" ref="C302">IFERROR(INDEX('Ответы до 20.03.2020'!B:I,MATCH(A302,'Ответы до 20.03.2020'!A:A,),SMALL(IF(INDEX('Ответы до 20.03.2020'!B:I,MATCH(A302,'Ответы до 20.03.2020'!A:A,),)&lt;&gt;"",COLUMN('Ответы до 20.03.2020'!B:I)-1),(ROW()-MATCH(A302,A$1:A302,))*2+2)),"-")</f>
        <v>-</v>
      </c>
      <c r="D302" s="13"/>
      <c r="E302" s="13"/>
      <c r="F302" s="13"/>
      <c r="G302" s="13"/>
      <c r="H302" s="13"/>
    </row>
    <row r="303" spans="1:8" x14ac:dyDescent="0.2">
      <c r="A303" s="18" t="str">
        <f t="array" ref="A303">IFERROR(IF(ROW()-MATCH(A302,A$1:A302,)&lt;COUNT(INDEX('Ответы до 20.03.2020'!B:I,MATCH(A302,'Ответы до 20.03.2020'!A:A,),))/2,A302,INDEX('Ответы до 20.03.2020'!A:A,MATCH(A302,'Ответы до 20.03.2020'!A:A,)+1)),"-")</f>
        <v>-</v>
      </c>
      <c r="B303" s="13" t="str">
        <f t="array" ref="B303">IFERROR(INDEX('Ответы до 20.03.2020'!B:I,MATCH(A303,'Ответы до 20.03.2020'!A:A,),SMALL(IF(INDEX('Ответы до 20.03.2020'!B:I,MATCH(A303,'Ответы до 20.03.2020'!A:A,),)&lt;&gt;"",COLUMN('Ответы до 20.03.2020'!B:I)-1),(ROW()-MATCH(A303,A$1:A303,))*2+1)),"-")</f>
        <v>-</v>
      </c>
      <c r="C303" s="13" t="str">
        <f t="array" ref="C303">IFERROR(INDEX('Ответы до 20.03.2020'!B:I,MATCH(A303,'Ответы до 20.03.2020'!A:A,),SMALL(IF(INDEX('Ответы до 20.03.2020'!B:I,MATCH(A303,'Ответы до 20.03.2020'!A:A,),)&lt;&gt;"",COLUMN('Ответы до 20.03.2020'!B:I)-1),(ROW()-MATCH(A303,A$1:A303,))*2+2)),"-")</f>
        <v>-</v>
      </c>
      <c r="D303" s="13"/>
      <c r="E303" s="13"/>
      <c r="F303" s="13"/>
      <c r="G303" s="13"/>
      <c r="H303" s="13"/>
    </row>
    <row r="304" spans="1:8" x14ac:dyDescent="0.2">
      <c r="A304" s="18" t="str">
        <f t="array" ref="A304">IFERROR(IF(ROW()-MATCH(A303,A$1:A303,)&lt;COUNT(INDEX('Ответы до 20.03.2020'!B:I,MATCH(A303,'Ответы до 20.03.2020'!A:A,),))/2,A303,INDEX('Ответы до 20.03.2020'!A:A,MATCH(A303,'Ответы до 20.03.2020'!A:A,)+1)),"-")</f>
        <v>-</v>
      </c>
      <c r="B304" s="13" t="str">
        <f t="array" ref="B304">IFERROR(INDEX('Ответы до 20.03.2020'!B:I,MATCH(A304,'Ответы до 20.03.2020'!A:A,),SMALL(IF(INDEX('Ответы до 20.03.2020'!B:I,MATCH(A304,'Ответы до 20.03.2020'!A:A,),)&lt;&gt;"",COLUMN('Ответы до 20.03.2020'!B:I)-1),(ROW()-MATCH(A304,A$1:A304,))*2+1)),"-")</f>
        <v>-</v>
      </c>
      <c r="C304" s="13" t="str">
        <f t="array" ref="C304">IFERROR(INDEX('Ответы до 20.03.2020'!B:I,MATCH(A304,'Ответы до 20.03.2020'!A:A,),SMALL(IF(INDEX('Ответы до 20.03.2020'!B:I,MATCH(A304,'Ответы до 20.03.2020'!A:A,),)&lt;&gt;"",COLUMN('Ответы до 20.03.2020'!B:I)-1),(ROW()-MATCH(A304,A$1:A304,))*2+2)),"-")</f>
        <v>-</v>
      </c>
      <c r="D304" s="13"/>
      <c r="E304" s="13"/>
      <c r="F304" s="13"/>
      <c r="G304" s="13"/>
      <c r="H304" s="13"/>
    </row>
    <row r="305" spans="1:8" x14ac:dyDescent="0.2">
      <c r="A305" s="18" t="str">
        <f t="array" ref="A305">IFERROR(IF(ROW()-MATCH(A304,A$1:A304,)&lt;COUNT(INDEX('Ответы до 20.03.2020'!B:I,MATCH(A304,'Ответы до 20.03.2020'!A:A,),))/2,A304,INDEX('Ответы до 20.03.2020'!A:A,MATCH(A304,'Ответы до 20.03.2020'!A:A,)+1)),"-")</f>
        <v>-</v>
      </c>
      <c r="B305" s="13" t="str">
        <f t="array" ref="B305">IFERROR(INDEX('Ответы до 20.03.2020'!B:I,MATCH(A305,'Ответы до 20.03.2020'!A:A,),SMALL(IF(INDEX('Ответы до 20.03.2020'!B:I,MATCH(A305,'Ответы до 20.03.2020'!A:A,),)&lt;&gt;"",COLUMN('Ответы до 20.03.2020'!B:I)-1),(ROW()-MATCH(A305,A$1:A305,))*2+1)),"-")</f>
        <v>-</v>
      </c>
      <c r="C305" s="13" t="str">
        <f t="array" ref="C305">IFERROR(INDEX('Ответы до 20.03.2020'!B:I,MATCH(A305,'Ответы до 20.03.2020'!A:A,),SMALL(IF(INDEX('Ответы до 20.03.2020'!B:I,MATCH(A305,'Ответы до 20.03.2020'!A:A,),)&lt;&gt;"",COLUMN('Ответы до 20.03.2020'!B:I)-1),(ROW()-MATCH(A305,A$1:A305,))*2+2)),"-")</f>
        <v>-</v>
      </c>
      <c r="D305" s="13"/>
      <c r="E305" s="13"/>
      <c r="F305" s="13"/>
      <c r="G305" s="13"/>
      <c r="H305" s="13"/>
    </row>
    <row r="306" spans="1:8" x14ac:dyDescent="0.2">
      <c r="A306" s="18" t="str">
        <f t="array" ref="A306">IFERROR(IF(ROW()-MATCH(A305,A$1:A305,)&lt;COUNT(INDEX('Ответы до 20.03.2020'!B:I,MATCH(A305,'Ответы до 20.03.2020'!A:A,),))/2,A305,INDEX('Ответы до 20.03.2020'!A:A,MATCH(A305,'Ответы до 20.03.2020'!A:A,)+1)),"-")</f>
        <v>-</v>
      </c>
      <c r="B306" s="13" t="str">
        <f t="array" ref="B306">IFERROR(INDEX('Ответы до 20.03.2020'!B:I,MATCH(A306,'Ответы до 20.03.2020'!A:A,),SMALL(IF(INDEX('Ответы до 20.03.2020'!B:I,MATCH(A306,'Ответы до 20.03.2020'!A:A,),)&lt;&gt;"",COLUMN('Ответы до 20.03.2020'!B:I)-1),(ROW()-MATCH(A306,A$1:A306,))*2+1)),"-")</f>
        <v>-</v>
      </c>
      <c r="C306" s="13" t="str">
        <f t="array" ref="C306">IFERROR(INDEX('Ответы до 20.03.2020'!B:I,MATCH(A306,'Ответы до 20.03.2020'!A:A,),SMALL(IF(INDEX('Ответы до 20.03.2020'!B:I,MATCH(A306,'Ответы до 20.03.2020'!A:A,),)&lt;&gt;"",COLUMN('Ответы до 20.03.2020'!B:I)-1),(ROW()-MATCH(A306,A$1:A306,))*2+2)),"-")</f>
        <v>-</v>
      </c>
      <c r="D306" s="13"/>
      <c r="E306" s="13"/>
      <c r="F306" s="13"/>
      <c r="G306" s="13"/>
      <c r="H306" s="13"/>
    </row>
    <row r="307" spans="1:8" x14ac:dyDescent="0.2">
      <c r="A307" s="18" t="str">
        <f t="array" ref="A307">IFERROR(IF(ROW()-MATCH(A306,A$1:A306,)&lt;COUNT(INDEX('Ответы до 20.03.2020'!B:I,MATCH(A306,'Ответы до 20.03.2020'!A:A,),))/2,A306,INDEX('Ответы до 20.03.2020'!A:A,MATCH(A306,'Ответы до 20.03.2020'!A:A,)+1)),"-")</f>
        <v>-</v>
      </c>
      <c r="B307" s="13" t="str">
        <f t="array" ref="B307">IFERROR(INDEX('Ответы до 20.03.2020'!B:I,MATCH(A307,'Ответы до 20.03.2020'!A:A,),SMALL(IF(INDEX('Ответы до 20.03.2020'!B:I,MATCH(A307,'Ответы до 20.03.2020'!A:A,),)&lt;&gt;"",COLUMN('Ответы до 20.03.2020'!B:I)-1),(ROW()-MATCH(A307,A$1:A307,))*2+1)),"-")</f>
        <v>-</v>
      </c>
      <c r="C307" s="13" t="str">
        <f t="array" ref="C307">IFERROR(INDEX('Ответы до 20.03.2020'!B:I,MATCH(A307,'Ответы до 20.03.2020'!A:A,),SMALL(IF(INDEX('Ответы до 20.03.2020'!B:I,MATCH(A307,'Ответы до 20.03.2020'!A:A,),)&lt;&gt;"",COLUMN('Ответы до 20.03.2020'!B:I)-1),(ROW()-MATCH(A307,A$1:A307,))*2+2)),"-")</f>
        <v>-</v>
      </c>
      <c r="D307" s="13"/>
      <c r="E307" s="13"/>
      <c r="F307" s="13"/>
      <c r="G307" s="13"/>
      <c r="H307" s="13"/>
    </row>
    <row r="308" spans="1:8" x14ac:dyDescent="0.2">
      <c r="A308" s="18" t="str">
        <f t="array" ref="A308">IFERROR(IF(ROW()-MATCH(A307,A$1:A307,)&lt;COUNT(INDEX('Ответы до 20.03.2020'!B:I,MATCH(A307,'Ответы до 20.03.2020'!A:A,),))/2,A307,INDEX('Ответы до 20.03.2020'!A:A,MATCH(A307,'Ответы до 20.03.2020'!A:A,)+1)),"-")</f>
        <v>-</v>
      </c>
      <c r="B308" s="13" t="str">
        <f t="array" ref="B308">IFERROR(INDEX('Ответы до 20.03.2020'!B:I,MATCH(A308,'Ответы до 20.03.2020'!A:A,),SMALL(IF(INDEX('Ответы до 20.03.2020'!B:I,MATCH(A308,'Ответы до 20.03.2020'!A:A,),)&lt;&gt;"",COLUMN('Ответы до 20.03.2020'!B:I)-1),(ROW()-MATCH(A308,A$1:A308,))*2+1)),"-")</f>
        <v>-</v>
      </c>
      <c r="C308" s="13" t="str">
        <f t="array" ref="C308">IFERROR(INDEX('Ответы до 20.03.2020'!B:I,MATCH(A308,'Ответы до 20.03.2020'!A:A,),SMALL(IF(INDEX('Ответы до 20.03.2020'!B:I,MATCH(A308,'Ответы до 20.03.2020'!A:A,),)&lt;&gt;"",COLUMN('Ответы до 20.03.2020'!B:I)-1),(ROW()-MATCH(A308,A$1:A308,))*2+2)),"-")</f>
        <v>-</v>
      </c>
      <c r="D308" s="13"/>
      <c r="E308" s="13"/>
      <c r="F308" s="13"/>
      <c r="G308" s="13"/>
      <c r="H308" s="13"/>
    </row>
    <row r="309" spans="1:8" x14ac:dyDescent="0.2">
      <c r="A309" s="18" t="str">
        <f t="array" ref="A309">IFERROR(IF(ROW()-MATCH(A308,A$1:A308,)&lt;COUNT(INDEX('Ответы до 20.03.2020'!B:I,MATCH(A308,'Ответы до 20.03.2020'!A:A,),))/2,A308,INDEX('Ответы до 20.03.2020'!A:A,MATCH(A308,'Ответы до 20.03.2020'!A:A,)+1)),"-")</f>
        <v>-</v>
      </c>
      <c r="B309" s="13" t="str">
        <f t="array" ref="B309">IFERROR(INDEX('Ответы до 20.03.2020'!B:I,MATCH(A309,'Ответы до 20.03.2020'!A:A,),SMALL(IF(INDEX('Ответы до 20.03.2020'!B:I,MATCH(A309,'Ответы до 20.03.2020'!A:A,),)&lt;&gt;"",COLUMN('Ответы до 20.03.2020'!B:I)-1),(ROW()-MATCH(A309,A$1:A309,))*2+1)),"-")</f>
        <v>-</v>
      </c>
      <c r="C309" s="13" t="str">
        <f t="array" ref="C309">IFERROR(INDEX('Ответы до 20.03.2020'!B:I,MATCH(A309,'Ответы до 20.03.2020'!A:A,),SMALL(IF(INDEX('Ответы до 20.03.2020'!B:I,MATCH(A309,'Ответы до 20.03.2020'!A:A,),)&lt;&gt;"",COLUMN('Ответы до 20.03.2020'!B:I)-1),(ROW()-MATCH(A309,A$1:A309,))*2+2)),"-")</f>
        <v>-</v>
      </c>
      <c r="D309" s="13"/>
      <c r="E309" s="13"/>
      <c r="F309" s="13"/>
      <c r="G309" s="13"/>
      <c r="H309" s="13"/>
    </row>
    <row r="310" spans="1:8" x14ac:dyDescent="0.2">
      <c r="A310" s="18" t="str">
        <f t="array" ref="A310">IFERROR(IF(ROW()-MATCH(A309,A$1:A309,)&lt;COUNT(INDEX('Ответы до 20.03.2020'!B:I,MATCH(A309,'Ответы до 20.03.2020'!A:A,),))/2,A309,INDEX('Ответы до 20.03.2020'!A:A,MATCH(A309,'Ответы до 20.03.2020'!A:A,)+1)),"-")</f>
        <v>-</v>
      </c>
      <c r="B310" s="13" t="str">
        <f t="array" ref="B310">IFERROR(INDEX('Ответы до 20.03.2020'!B:I,MATCH(A310,'Ответы до 20.03.2020'!A:A,),SMALL(IF(INDEX('Ответы до 20.03.2020'!B:I,MATCH(A310,'Ответы до 20.03.2020'!A:A,),)&lt;&gt;"",COLUMN('Ответы до 20.03.2020'!B:I)-1),(ROW()-MATCH(A310,A$1:A310,))*2+1)),"-")</f>
        <v>-</v>
      </c>
      <c r="C310" s="13" t="str">
        <f t="array" ref="C310">IFERROR(INDEX('Ответы до 20.03.2020'!B:I,MATCH(A310,'Ответы до 20.03.2020'!A:A,),SMALL(IF(INDEX('Ответы до 20.03.2020'!B:I,MATCH(A310,'Ответы до 20.03.2020'!A:A,),)&lt;&gt;"",COLUMN('Ответы до 20.03.2020'!B:I)-1),(ROW()-MATCH(A310,A$1:A310,))*2+2)),"-")</f>
        <v>-</v>
      </c>
      <c r="D310" s="13"/>
      <c r="E310" s="13"/>
      <c r="F310" s="13"/>
      <c r="G310" s="13"/>
      <c r="H310" s="13"/>
    </row>
    <row r="311" spans="1:8" x14ac:dyDescent="0.2">
      <c r="A311" s="18" t="str">
        <f t="array" ref="A311">IFERROR(IF(ROW()-MATCH(A310,A$1:A310,)&lt;COUNT(INDEX('Ответы до 20.03.2020'!B:I,MATCH(A310,'Ответы до 20.03.2020'!A:A,),))/2,A310,INDEX('Ответы до 20.03.2020'!A:A,MATCH(A310,'Ответы до 20.03.2020'!A:A,)+1)),"-")</f>
        <v>-</v>
      </c>
      <c r="B311" s="13" t="str">
        <f t="array" ref="B311">IFERROR(INDEX('Ответы до 20.03.2020'!B:I,MATCH(A311,'Ответы до 20.03.2020'!A:A,),SMALL(IF(INDEX('Ответы до 20.03.2020'!B:I,MATCH(A311,'Ответы до 20.03.2020'!A:A,),)&lt;&gt;"",COLUMN('Ответы до 20.03.2020'!B:I)-1),(ROW()-MATCH(A311,A$1:A311,))*2+1)),"-")</f>
        <v>-</v>
      </c>
      <c r="C311" s="13" t="str">
        <f t="array" ref="C311">IFERROR(INDEX('Ответы до 20.03.2020'!B:I,MATCH(A311,'Ответы до 20.03.2020'!A:A,),SMALL(IF(INDEX('Ответы до 20.03.2020'!B:I,MATCH(A311,'Ответы до 20.03.2020'!A:A,),)&lt;&gt;"",COLUMN('Ответы до 20.03.2020'!B:I)-1),(ROW()-MATCH(A311,A$1:A311,))*2+2)),"-")</f>
        <v>-</v>
      </c>
      <c r="D311" s="13"/>
      <c r="E311" s="13"/>
      <c r="F311" s="13"/>
      <c r="G311" s="13"/>
      <c r="H311" s="13"/>
    </row>
    <row r="312" spans="1:8" x14ac:dyDescent="0.2">
      <c r="A312" s="18" t="str">
        <f t="array" ref="A312">IFERROR(IF(ROW()-MATCH(A311,A$1:A311,)&lt;COUNT(INDEX('Ответы до 20.03.2020'!B:I,MATCH(A311,'Ответы до 20.03.2020'!A:A,),))/2,A311,INDEX('Ответы до 20.03.2020'!A:A,MATCH(A311,'Ответы до 20.03.2020'!A:A,)+1)),"-")</f>
        <v>-</v>
      </c>
      <c r="B312" s="13" t="str">
        <f t="array" ref="B312">IFERROR(INDEX('Ответы до 20.03.2020'!B:I,MATCH(A312,'Ответы до 20.03.2020'!A:A,),SMALL(IF(INDEX('Ответы до 20.03.2020'!B:I,MATCH(A312,'Ответы до 20.03.2020'!A:A,),)&lt;&gt;"",COLUMN('Ответы до 20.03.2020'!B:I)-1),(ROW()-MATCH(A312,A$1:A312,))*2+1)),"-")</f>
        <v>-</v>
      </c>
      <c r="C312" s="13" t="str">
        <f t="array" ref="C312">IFERROR(INDEX('Ответы до 20.03.2020'!B:I,MATCH(A312,'Ответы до 20.03.2020'!A:A,),SMALL(IF(INDEX('Ответы до 20.03.2020'!B:I,MATCH(A312,'Ответы до 20.03.2020'!A:A,),)&lt;&gt;"",COLUMN('Ответы до 20.03.2020'!B:I)-1),(ROW()-MATCH(A312,A$1:A312,))*2+2)),"-")</f>
        <v>-</v>
      </c>
      <c r="D312" s="13"/>
      <c r="E312" s="13"/>
      <c r="F312" s="13"/>
      <c r="G312" s="13"/>
      <c r="H312" s="13"/>
    </row>
    <row r="313" spans="1:8" x14ac:dyDescent="0.2">
      <c r="A313" s="18" t="str">
        <f t="array" ref="A313">IFERROR(IF(ROW()-MATCH(A312,A$1:A312,)&lt;COUNT(INDEX('Ответы до 20.03.2020'!B:I,MATCH(A312,'Ответы до 20.03.2020'!A:A,),))/2,A312,INDEX('Ответы до 20.03.2020'!A:A,MATCH(A312,'Ответы до 20.03.2020'!A:A,)+1)),"-")</f>
        <v>-</v>
      </c>
      <c r="B313" s="13" t="str">
        <f t="array" ref="B313">IFERROR(INDEX('Ответы до 20.03.2020'!B:I,MATCH(A313,'Ответы до 20.03.2020'!A:A,),SMALL(IF(INDEX('Ответы до 20.03.2020'!B:I,MATCH(A313,'Ответы до 20.03.2020'!A:A,),)&lt;&gt;"",COLUMN('Ответы до 20.03.2020'!B:I)-1),(ROW()-MATCH(A313,A$1:A313,))*2+1)),"-")</f>
        <v>-</v>
      </c>
      <c r="C313" s="13" t="str">
        <f t="array" ref="C313">IFERROR(INDEX('Ответы до 20.03.2020'!B:I,MATCH(A313,'Ответы до 20.03.2020'!A:A,),SMALL(IF(INDEX('Ответы до 20.03.2020'!B:I,MATCH(A313,'Ответы до 20.03.2020'!A:A,),)&lt;&gt;"",COLUMN('Ответы до 20.03.2020'!B:I)-1),(ROW()-MATCH(A313,A$1:A313,))*2+2)),"-")</f>
        <v>-</v>
      </c>
      <c r="D313" s="13"/>
      <c r="E313" s="13"/>
      <c r="F313" s="13"/>
      <c r="G313" s="13"/>
      <c r="H313" s="13"/>
    </row>
    <row r="314" spans="1:8" x14ac:dyDescent="0.2">
      <c r="A314" s="18" t="str">
        <f t="array" ref="A314">IFERROR(IF(ROW()-MATCH(A313,A$1:A313,)&lt;COUNT(INDEX('Ответы до 20.03.2020'!B:I,MATCH(A313,'Ответы до 20.03.2020'!A:A,),))/2,A313,INDEX('Ответы до 20.03.2020'!A:A,MATCH(A313,'Ответы до 20.03.2020'!A:A,)+1)),"-")</f>
        <v>-</v>
      </c>
      <c r="B314" s="13" t="str">
        <f t="array" ref="B314">IFERROR(INDEX('Ответы до 20.03.2020'!B:I,MATCH(A314,'Ответы до 20.03.2020'!A:A,),SMALL(IF(INDEX('Ответы до 20.03.2020'!B:I,MATCH(A314,'Ответы до 20.03.2020'!A:A,),)&lt;&gt;"",COLUMN('Ответы до 20.03.2020'!B:I)-1),(ROW()-MATCH(A314,A$1:A314,))*2+1)),"-")</f>
        <v>-</v>
      </c>
      <c r="C314" s="13" t="str">
        <f t="array" ref="C314">IFERROR(INDEX('Ответы до 20.03.2020'!B:I,MATCH(A314,'Ответы до 20.03.2020'!A:A,),SMALL(IF(INDEX('Ответы до 20.03.2020'!B:I,MATCH(A314,'Ответы до 20.03.2020'!A:A,),)&lt;&gt;"",COLUMN('Ответы до 20.03.2020'!B:I)-1),(ROW()-MATCH(A314,A$1:A314,))*2+2)),"-")</f>
        <v>-</v>
      </c>
      <c r="D314" s="13"/>
      <c r="E314" s="13"/>
      <c r="F314" s="13"/>
      <c r="G314" s="13"/>
      <c r="H314" s="13"/>
    </row>
    <row r="315" spans="1:8" x14ac:dyDescent="0.2">
      <c r="A315" s="18" t="str">
        <f t="array" ref="A315">IFERROR(IF(ROW()-MATCH(A314,A$1:A314,)&lt;COUNT(INDEX('Ответы до 20.03.2020'!B:I,MATCH(A314,'Ответы до 20.03.2020'!A:A,),))/2,A314,INDEX('Ответы до 20.03.2020'!A:A,MATCH(A314,'Ответы до 20.03.2020'!A:A,)+1)),"-")</f>
        <v>-</v>
      </c>
      <c r="B315" s="13" t="str">
        <f t="array" ref="B315">IFERROR(INDEX('Ответы до 20.03.2020'!B:I,MATCH(A315,'Ответы до 20.03.2020'!A:A,),SMALL(IF(INDEX('Ответы до 20.03.2020'!B:I,MATCH(A315,'Ответы до 20.03.2020'!A:A,),)&lt;&gt;"",COLUMN('Ответы до 20.03.2020'!B:I)-1),(ROW()-MATCH(A315,A$1:A315,))*2+1)),"-")</f>
        <v>-</v>
      </c>
      <c r="C315" s="13" t="str">
        <f t="array" ref="C315">IFERROR(INDEX('Ответы до 20.03.2020'!B:I,MATCH(A315,'Ответы до 20.03.2020'!A:A,),SMALL(IF(INDEX('Ответы до 20.03.2020'!B:I,MATCH(A315,'Ответы до 20.03.2020'!A:A,),)&lt;&gt;"",COLUMN('Ответы до 20.03.2020'!B:I)-1),(ROW()-MATCH(A315,A$1:A315,))*2+2)),"-")</f>
        <v>-</v>
      </c>
      <c r="D315" s="13"/>
      <c r="E315" s="13"/>
      <c r="F315" s="13"/>
      <c r="G315" s="13"/>
      <c r="H315" s="13"/>
    </row>
    <row r="316" spans="1:8" x14ac:dyDescent="0.2">
      <c r="A316" s="18" t="str">
        <f t="array" ref="A316">IFERROR(IF(ROW()-MATCH(A315,A$1:A315,)&lt;COUNT(INDEX('Ответы до 20.03.2020'!B:I,MATCH(A315,'Ответы до 20.03.2020'!A:A,),))/2,A315,INDEX('Ответы до 20.03.2020'!A:A,MATCH(A315,'Ответы до 20.03.2020'!A:A,)+1)),"-")</f>
        <v>-</v>
      </c>
      <c r="B316" s="13" t="str">
        <f t="array" ref="B316">IFERROR(INDEX('Ответы до 20.03.2020'!B:I,MATCH(A316,'Ответы до 20.03.2020'!A:A,),SMALL(IF(INDEX('Ответы до 20.03.2020'!B:I,MATCH(A316,'Ответы до 20.03.2020'!A:A,),)&lt;&gt;"",COLUMN('Ответы до 20.03.2020'!B:I)-1),(ROW()-MATCH(A316,A$1:A316,))*2+1)),"-")</f>
        <v>-</v>
      </c>
      <c r="C316" s="13" t="str">
        <f t="array" ref="C316">IFERROR(INDEX('Ответы до 20.03.2020'!B:I,MATCH(A316,'Ответы до 20.03.2020'!A:A,),SMALL(IF(INDEX('Ответы до 20.03.2020'!B:I,MATCH(A316,'Ответы до 20.03.2020'!A:A,),)&lt;&gt;"",COLUMN('Ответы до 20.03.2020'!B:I)-1),(ROW()-MATCH(A316,A$1:A316,))*2+2)),"-")</f>
        <v>-</v>
      </c>
      <c r="D316" s="13"/>
      <c r="E316" s="13"/>
      <c r="F316" s="13"/>
      <c r="G316" s="13"/>
      <c r="H316" s="13"/>
    </row>
    <row r="317" spans="1:8" x14ac:dyDescent="0.2">
      <c r="A317" s="18" t="str">
        <f t="array" ref="A317">IFERROR(IF(ROW()-MATCH(A316,A$1:A316,)&lt;COUNT(INDEX('Ответы до 20.03.2020'!B:I,MATCH(A316,'Ответы до 20.03.2020'!A:A,),))/2,A316,INDEX('Ответы до 20.03.2020'!A:A,MATCH(A316,'Ответы до 20.03.2020'!A:A,)+1)),"-")</f>
        <v>-</v>
      </c>
      <c r="B317" s="13" t="str">
        <f t="array" ref="B317">IFERROR(INDEX('Ответы до 20.03.2020'!B:I,MATCH(A317,'Ответы до 20.03.2020'!A:A,),SMALL(IF(INDEX('Ответы до 20.03.2020'!B:I,MATCH(A317,'Ответы до 20.03.2020'!A:A,),)&lt;&gt;"",COLUMN('Ответы до 20.03.2020'!B:I)-1),(ROW()-MATCH(A317,A$1:A317,))*2+1)),"-")</f>
        <v>-</v>
      </c>
      <c r="C317" s="13" t="str">
        <f t="array" ref="C317">IFERROR(INDEX('Ответы до 20.03.2020'!B:I,MATCH(A317,'Ответы до 20.03.2020'!A:A,),SMALL(IF(INDEX('Ответы до 20.03.2020'!B:I,MATCH(A317,'Ответы до 20.03.2020'!A:A,),)&lt;&gt;"",COLUMN('Ответы до 20.03.2020'!B:I)-1),(ROW()-MATCH(A317,A$1:A317,))*2+2)),"-")</f>
        <v>-</v>
      </c>
      <c r="D317" s="13"/>
      <c r="E317" s="13"/>
      <c r="F317" s="13"/>
      <c r="G317" s="13"/>
      <c r="H317" s="13"/>
    </row>
    <row r="318" spans="1:8" x14ac:dyDescent="0.2">
      <c r="A318" s="18" t="str">
        <f t="array" ref="A318">IFERROR(IF(ROW()-MATCH(A317,A$1:A317,)&lt;COUNT(INDEX('Ответы до 20.03.2020'!B:I,MATCH(A317,'Ответы до 20.03.2020'!A:A,),))/2,A317,INDEX('Ответы до 20.03.2020'!A:A,MATCH(A317,'Ответы до 20.03.2020'!A:A,)+1)),"-")</f>
        <v>-</v>
      </c>
      <c r="B318" s="13" t="str">
        <f t="array" ref="B318">IFERROR(INDEX('Ответы до 20.03.2020'!B:I,MATCH(A318,'Ответы до 20.03.2020'!A:A,),SMALL(IF(INDEX('Ответы до 20.03.2020'!B:I,MATCH(A318,'Ответы до 20.03.2020'!A:A,),)&lt;&gt;"",COLUMN('Ответы до 20.03.2020'!B:I)-1),(ROW()-MATCH(A318,A$1:A318,))*2+1)),"-")</f>
        <v>-</v>
      </c>
      <c r="C318" s="13" t="str">
        <f t="array" ref="C318">IFERROR(INDEX('Ответы до 20.03.2020'!B:I,MATCH(A318,'Ответы до 20.03.2020'!A:A,),SMALL(IF(INDEX('Ответы до 20.03.2020'!B:I,MATCH(A318,'Ответы до 20.03.2020'!A:A,),)&lt;&gt;"",COLUMN('Ответы до 20.03.2020'!B:I)-1),(ROW()-MATCH(A318,A$1:A318,))*2+2)),"-")</f>
        <v>-</v>
      </c>
      <c r="D318" s="13"/>
      <c r="E318" s="13"/>
      <c r="F318" s="13"/>
      <c r="G318" s="13"/>
      <c r="H318" s="13"/>
    </row>
    <row r="319" spans="1:8" x14ac:dyDescent="0.2">
      <c r="A319" s="18" t="str">
        <f t="array" ref="A319">IFERROR(IF(ROW()-MATCH(A318,A$1:A318,)&lt;COUNT(INDEX('Ответы до 20.03.2020'!B:I,MATCH(A318,'Ответы до 20.03.2020'!A:A,),))/2,A318,INDEX('Ответы до 20.03.2020'!A:A,MATCH(A318,'Ответы до 20.03.2020'!A:A,)+1)),"-")</f>
        <v>-</v>
      </c>
      <c r="B319" s="13" t="str">
        <f t="array" ref="B319">IFERROR(INDEX('Ответы до 20.03.2020'!B:I,MATCH(A319,'Ответы до 20.03.2020'!A:A,),SMALL(IF(INDEX('Ответы до 20.03.2020'!B:I,MATCH(A319,'Ответы до 20.03.2020'!A:A,),)&lt;&gt;"",COLUMN('Ответы до 20.03.2020'!B:I)-1),(ROW()-MATCH(A319,A$1:A319,))*2+1)),"-")</f>
        <v>-</v>
      </c>
      <c r="C319" s="13" t="str">
        <f t="array" ref="C319">IFERROR(INDEX('Ответы до 20.03.2020'!B:I,MATCH(A319,'Ответы до 20.03.2020'!A:A,),SMALL(IF(INDEX('Ответы до 20.03.2020'!B:I,MATCH(A319,'Ответы до 20.03.2020'!A:A,),)&lt;&gt;"",COLUMN('Ответы до 20.03.2020'!B:I)-1),(ROW()-MATCH(A319,A$1:A319,))*2+2)),"-")</f>
        <v>-</v>
      </c>
      <c r="D319" s="13"/>
      <c r="E319" s="13"/>
      <c r="F319" s="13"/>
      <c r="G319" s="13"/>
      <c r="H319" s="13"/>
    </row>
    <row r="320" spans="1:8" x14ac:dyDescent="0.2">
      <c r="A320" s="18" t="str">
        <f t="array" ref="A320">IFERROR(IF(ROW()-MATCH(A319,A$1:A319,)&lt;COUNT(INDEX('Ответы до 20.03.2020'!B:I,MATCH(A319,'Ответы до 20.03.2020'!A:A,),))/2,A319,INDEX('Ответы до 20.03.2020'!A:A,MATCH(A319,'Ответы до 20.03.2020'!A:A,)+1)),"-")</f>
        <v>-</v>
      </c>
      <c r="B320" s="13" t="str">
        <f t="array" ref="B320">IFERROR(INDEX('Ответы до 20.03.2020'!B:I,MATCH(A320,'Ответы до 20.03.2020'!A:A,),SMALL(IF(INDEX('Ответы до 20.03.2020'!B:I,MATCH(A320,'Ответы до 20.03.2020'!A:A,),)&lt;&gt;"",COLUMN('Ответы до 20.03.2020'!B:I)-1),(ROW()-MATCH(A320,A$1:A320,))*2+1)),"-")</f>
        <v>-</v>
      </c>
      <c r="C320" s="13" t="str">
        <f t="array" ref="C320">IFERROR(INDEX('Ответы до 20.03.2020'!B:I,MATCH(A320,'Ответы до 20.03.2020'!A:A,),SMALL(IF(INDEX('Ответы до 20.03.2020'!B:I,MATCH(A320,'Ответы до 20.03.2020'!A:A,),)&lt;&gt;"",COLUMN('Ответы до 20.03.2020'!B:I)-1),(ROW()-MATCH(A320,A$1:A320,))*2+2)),"-")</f>
        <v>-</v>
      </c>
      <c r="D320" s="13"/>
      <c r="E320" s="13"/>
      <c r="F320" s="13"/>
      <c r="G320" s="13"/>
      <c r="H320" s="13"/>
    </row>
    <row r="321" spans="1:8" x14ac:dyDescent="0.2">
      <c r="A321" s="18" t="str">
        <f t="array" ref="A321">IFERROR(IF(ROW()-MATCH(A320,A$1:A320,)&lt;COUNT(INDEX('Ответы до 20.03.2020'!B:I,MATCH(A320,'Ответы до 20.03.2020'!A:A,),))/2,A320,INDEX('Ответы до 20.03.2020'!A:A,MATCH(A320,'Ответы до 20.03.2020'!A:A,)+1)),"-")</f>
        <v>-</v>
      </c>
      <c r="B321" s="13" t="str">
        <f t="array" ref="B321">IFERROR(INDEX('Ответы до 20.03.2020'!B:I,MATCH(A321,'Ответы до 20.03.2020'!A:A,),SMALL(IF(INDEX('Ответы до 20.03.2020'!B:I,MATCH(A321,'Ответы до 20.03.2020'!A:A,),)&lt;&gt;"",COLUMN('Ответы до 20.03.2020'!B:I)-1),(ROW()-MATCH(A321,A$1:A321,))*2+1)),"-")</f>
        <v>-</v>
      </c>
      <c r="C321" s="13" t="str">
        <f t="array" ref="C321">IFERROR(INDEX('Ответы до 20.03.2020'!B:I,MATCH(A321,'Ответы до 20.03.2020'!A:A,),SMALL(IF(INDEX('Ответы до 20.03.2020'!B:I,MATCH(A321,'Ответы до 20.03.2020'!A:A,),)&lt;&gt;"",COLUMN('Ответы до 20.03.2020'!B:I)-1),(ROW()-MATCH(A321,A$1:A321,))*2+2)),"-")</f>
        <v>-</v>
      </c>
      <c r="D321" s="13"/>
      <c r="E321" s="13"/>
      <c r="F321" s="13"/>
      <c r="G321" s="13"/>
      <c r="H321" s="13"/>
    </row>
    <row r="322" spans="1:8" x14ac:dyDescent="0.2">
      <c r="A322" s="18" t="str">
        <f t="array" ref="A322">IFERROR(IF(ROW()-MATCH(A321,A$1:A321,)&lt;COUNT(INDEX('Ответы до 20.03.2020'!B:I,MATCH(A321,'Ответы до 20.03.2020'!A:A,),))/2,A321,INDEX('Ответы до 20.03.2020'!A:A,MATCH(A321,'Ответы до 20.03.2020'!A:A,)+1)),"-")</f>
        <v>-</v>
      </c>
      <c r="B322" s="13" t="str">
        <f t="array" ref="B322">IFERROR(INDEX('Ответы до 20.03.2020'!B:I,MATCH(A322,'Ответы до 20.03.2020'!A:A,),SMALL(IF(INDEX('Ответы до 20.03.2020'!B:I,MATCH(A322,'Ответы до 20.03.2020'!A:A,),)&lt;&gt;"",COLUMN('Ответы до 20.03.2020'!B:I)-1),(ROW()-MATCH(A322,A$1:A322,))*2+1)),"-")</f>
        <v>-</v>
      </c>
      <c r="C322" s="13" t="str">
        <f t="array" ref="C322">IFERROR(INDEX('Ответы до 20.03.2020'!B:I,MATCH(A322,'Ответы до 20.03.2020'!A:A,),SMALL(IF(INDEX('Ответы до 20.03.2020'!B:I,MATCH(A322,'Ответы до 20.03.2020'!A:A,),)&lt;&gt;"",COLUMN('Ответы до 20.03.2020'!B:I)-1),(ROW()-MATCH(A322,A$1:A322,))*2+2)),"-")</f>
        <v>-</v>
      </c>
      <c r="D322" s="13"/>
      <c r="E322" s="13"/>
      <c r="F322" s="13"/>
      <c r="G322" s="13"/>
      <c r="H322" s="13"/>
    </row>
    <row r="323" spans="1:8" x14ac:dyDescent="0.2">
      <c r="A323" s="18" t="str">
        <f t="array" ref="A323">IFERROR(IF(ROW()-MATCH(A322,A$1:A322,)&lt;COUNT(INDEX('Ответы до 20.03.2020'!B:I,MATCH(A322,'Ответы до 20.03.2020'!A:A,),))/2,A322,INDEX('Ответы до 20.03.2020'!A:A,MATCH(A322,'Ответы до 20.03.2020'!A:A,)+1)),"-")</f>
        <v>-</v>
      </c>
      <c r="B323" s="13" t="str">
        <f t="array" ref="B323">IFERROR(INDEX('Ответы до 20.03.2020'!B:I,MATCH(A323,'Ответы до 20.03.2020'!A:A,),SMALL(IF(INDEX('Ответы до 20.03.2020'!B:I,MATCH(A323,'Ответы до 20.03.2020'!A:A,),)&lt;&gt;"",COLUMN('Ответы до 20.03.2020'!B:I)-1),(ROW()-MATCH(A323,A$1:A323,))*2+1)),"-")</f>
        <v>-</v>
      </c>
      <c r="C323" s="13" t="str">
        <f t="array" ref="C323">IFERROR(INDEX('Ответы до 20.03.2020'!B:I,MATCH(A323,'Ответы до 20.03.2020'!A:A,),SMALL(IF(INDEX('Ответы до 20.03.2020'!B:I,MATCH(A323,'Ответы до 20.03.2020'!A:A,),)&lt;&gt;"",COLUMN('Ответы до 20.03.2020'!B:I)-1),(ROW()-MATCH(A323,A$1:A323,))*2+2)),"-")</f>
        <v>-</v>
      </c>
      <c r="D323" s="13"/>
      <c r="E323" s="13"/>
      <c r="F323" s="13"/>
      <c r="G323" s="13"/>
      <c r="H323" s="13"/>
    </row>
    <row r="324" spans="1:8" x14ac:dyDescent="0.2">
      <c r="A324" s="18" t="str">
        <f t="array" ref="A324">IFERROR(IF(ROW()-MATCH(A323,A$1:A323,)&lt;COUNT(INDEX('Ответы до 20.03.2020'!B:I,MATCH(A323,'Ответы до 20.03.2020'!A:A,),))/2,A323,INDEX('Ответы до 20.03.2020'!A:A,MATCH(A323,'Ответы до 20.03.2020'!A:A,)+1)),"-")</f>
        <v>-</v>
      </c>
      <c r="B324" s="13" t="str">
        <f t="array" ref="B324">IFERROR(INDEX('Ответы до 20.03.2020'!B:I,MATCH(A324,'Ответы до 20.03.2020'!A:A,),SMALL(IF(INDEX('Ответы до 20.03.2020'!B:I,MATCH(A324,'Ответы до 20.03.2020'!A:A,),)&lt;&gt;"",COLUMN('Ответы до 20.03.2020'!B:I)-1),(ROW()-MATCH(A324,A$1:A324,))*2+1)),"-")</f>
        <v>-</v>
      </c>
      <c r="C324" s="13" t="str">
        <f t="array" ref="C324">IFERROR(INDEX('Ответы до 20.03.2020'!B:I,MATCH(A324,'Ответы до 20.03.2020'!A:A,),SMALL(IF(INDEX('Ответы до 20.03.2020'!B:I,MATCH(A324,'Ответы до 20.03.2020'!A:A,),)&lt;&gt;"",COLUMN('Ответы до 20.03.2020'!B:I)-1),(ROW()-MATCH(A324,A$1:A324,))*2+2)),"-")</f>
        <v>-</v>
      </c>
      <c r="D324" s="13"/>
      <c r="E324" s="13"/>
      <c r="F324" s="13"/>
      <c r="G324" s="13"/>
      <c r="H324" s="13"/>
    </row>
    <row r="325" spans="1:8" x14ac:dyDescent="0.2">
      <c r="A325" s="18" t="str">
        <f t="array" ref="A325">IFERROR(IF(ROW()-MATCH(A324,A$1:A324,)&lt;COUNT(INDEX('Ответы до 20.03.2020'!B:I,MATCH(A324,'Ответы до 20.03.2020'!A:A,),))/2,A324,INDEX('Ответы до 20.03.2020'!A:A,MATCH(A324,'Ответы до 20.03.2020'!A:A,)+1)),"-")</f>
        <v>-</v>
      </c>
      <c r="B325" s="13" t="str">
        <f t="array" ref="B325">IFERROR(INDEX('Ответы до 20.03.2020'!B:I,MATCH(A325,'Ответы до 20.03.2020'!A:A,),SMALL(IF(INDEX('Ответы до 20.03.2020'!B:I,MATCH(A325,'Ответы до 20.03.2020'!A:A,),)&lt;&gt;"",COLUMN('Ответы до 20.03.2020'!B:I)-1),(ROW()-MATCH(A325,A$1:A325,))*2+1)),"-")</f>
        <v>-</v>
      </c>
      <c r="C325" s="13" t="str">
        <f t="array" ref="C325">IFERROR(INDEX('Ответы до 20.03.2020'!B:I,MATCH(A325,'Ответы до 20.03.2020'!A:A,),SMALL(IF(INDEX('Ответы до 20.03.2020'!B:I,MATCH(A325,'Ответы до 20.03.2020'!A:A,),)&lt;&gt;"",COLUMN('Ответы до 20.03.2020'!B:I)-1),(ROW()-MATCH(A325,A$1:A325,))*2+2)),"-")</f>
        <v>-</v>
      </c>
      <c r="D325" s="13"/>
      <c r="E325" s="13"/>
      <c r="F325" s="13"/>
      <c r="G325" s="13"/>
      <c r="H325" s="13"/>
    </row>
    <row r="326" spans="1:8" x14ac:dyDescent="0.2">
      <c r="A326" s="18" t="str">
        <f t="array" ref="A326">IFERROR(IF(ROW()-MATCH(A325,A$1:A325,)&lt;COUNT(INDEX('Ответы до 20.03.2020'!B:I,MATCH(A325,'Ответы до 20.03.2020'!A:A,),))/2,A325,INDEX('Ответы до 20.03.2020'!A:A,MATCH(A325,'Ответы до 20.03.2020'!A:A,)+1)),"-")</f>
        <v>-</v>
      </c>
      <c r="B326" s="13" t="str">
        <f t="array" ref="B326">IFERROR(INDEX('Ответы до 20.03.2020'!B:I,MATCH(A326,'Ответы до 20.03.2020'!A:A,),SMALL(IF(INDEX('Ответы до 20.03.2020'!B:I,MATCH(A326,'Ответы до 20.03.2020'!A:A,),)&lt;&gt;"",COLUMN('Ответы до 20.03.2020'!B:I)-1),(ROW()-MATCH(A326,A$1:A326,))*2+1)),"-")</f>
        <v>-</v>
      </c>
      <c r="C326" s="13" t="str">
        <f t="array" ref="C326">IFERROR(INDEX('Ответы до 20.03.2020'!B:I,MATCH(A326,'Ответы до 20.03.2020'!A:A,),SMALL(IF(INDEX('Ответы до 20.03.2020'!B:I,MATCH(A326,'Ответы до 20.03.2020'!A:A,),)&lt;&gt;"",COLUMN('Ответы до 20.03.2020'!B:I)-1),(ROW()-MATCH(A326,A$1:A326,))*2+2)),"-")</f>
        <v>-</v>
      </c>
      <c r="D326" s="13"/>
      <c r="E326" s="13"/>
      <c r="F326" s="13"/>
      <c r="G326" s="13"/>
      <c r="H326" s="13"/>
    </row>
    <row r="327" spans="1:8" x14ac:dyDescent="0.2">
      <c r="A327" s="18" t="str">
        <f t="array" ref="A327">IFERROR(IF(ROW()-MATCH(A326,A$1:A326,)&lt;COUNT(INDEX('Ответы до 20.03.2020'!B:I,MATCH(A326,'Ответы до 20.03.2020'!A:A,),))/2,A326,INDEX('Ответы до 20.03.2020'!A:A,MATCH(A326,'Ответы до 20.03.2020'!A:A,)+1)),"-")</f>
        <v>-</v>
      </c>
      <c r="B327" s="13" t="str">
        <f t="array" ref="B327">IFERROR(INDEX('Ответы до 20.03.2020'!B:I,MATCH(A327,'Ответы до 20.03.2020'!A:A,),SMALL(IF(INDEX('Ответы до 20.03.2020'!B:I,MATCH(A327,'Ответы до 20.03.2020'!A:A,),)&lt;&gt;"",COLUMN('Ответы до 20.03.2020'!B:I)-1),(ROW()-MATCH(A327,A$1:A327,))*2+1)),"-")</f>
        <v>-</v>
      </c>
      <c r="C327" s="13" t="str">
        <f t="array" ref="C327">IFERROR(INDEX('Ответы до 20.03.2020'!B:I,MATCH(A327,'Ответы до 20.03.2020'!A:A,),SMALL(IF(INDEX('Ответы до 20.03.2020'!B:I,MATCH(A327,'Ответы до 20.03.2020'!A:A,),)&lt;&gt;"",COLUMN('Ответы до 20.03.2020'!B:I)-1),(ROW()-MATCH(A327,A$1:A327,))*2+2)),"-")</f>
        <v>-</v>
      </c>
      <c r="D327" s="13"/>
      <c r="E327" s="13"/>
      <c r="F327" s="13"/>
      <c r="G327" s="13"/>
      <c r="H327" s="13"/>
    </row>
    <row r="328" spans="1:8" x14ac:dyDescent="0.2">
      <c r="A328" s="18" t="str">
        <f t="array" ref="A328">IFERROR(IF(ROW()-MATCH(A327,A$1:A327,)&lt;COUNT(INDEX('Ответы до 20.03.2020'!B:I,MATCH(A327,'Ответы до 20.03.2020'!A:A,),))/2,A327,INDEX('Ответы до 20.03.2020'!A:A,MATCH(A327,'Ответы до 20.03.2020'!A:A,)+1)),"-")</f>
        <v>-</v>
      </c>
      <c r="B328" s="13" t="str">
        <f t="array" ref="B328">IFERROR(INDEX('Ответы до 20.03.2020'!B:I,MATCH(A328,'Ответы до 20.03.2020'!A:A,),SMALL(IF(INDEX('Ответы до 20.03.2020'!B:I,MATCH(A328,'Ответы до 20.03.2020'!A:A,),)&lt;&gt;"",COLUMN('Ответы до 20.03.2020'!B:I)-1),(ROW()-MATCH(A328,A$1:A328,))*2+1)),"-")</f>
        <v>-</v>
      </c>
      <c r="C328" s="13" t="str">
        <f t="array" ref="C328">IFERROR(INDEX('Ответы до 20.03.2020'!B:I,MATCH(A328,'Ответы до 20.03.2020'!A:A,),SMALL(IF(INDEX('Ответы до 20.03.2020'!B:I,MATCH(A328,'Ответы до 20.03.2020'!A:A,),)&lt;&gt;"",COLUMN('Ответы до 20.03.2020'!B:I)-1),(ROW()-MATCH(A328,A$1:A328,))*2+2)),"-")</f>
        <v>-</v>
      </c>
      <c r="D328" s="13"/>
      <c r="E328" s="13"/>
      <c r="F328" s="13"/>
      <c r="G328" s="13"/>
      <c r="H328" s="13"/>
    </row>
    <row r="329" spans="1:8" x14ac:dyDescent="0.2">
      <c r="A329" s="18" t="str">
        <f t="array" ref="A329">IFERROR(IF(ROW()-MATCH(A328,A$1:A328,)&lt;COUNT(INDEX('Ответы до 20.03.2020'!B:I,MATCH(A328,'Ответы до 20.03.2020'!A:A,),))/2,A328,INDEX('Ответы до 20.03.2020'!A:A,MATCH(A328,'Ответы до 20.03.2020'!A:A,)+1)),"-")</f>
        <v>-</v>
      </c>
      <c r="B329" s="13" t="str">
        <f t="array" ref="B329">IFERROR(INDEX('Ответы до 20.03.2020'!B:I,MATCH(A329,'Ответы до 20.03.2020'!A:A,),SMALL(IF(INDEX('Ответы до 20.03.2020'!B:I,MATCH(A329,'Ответы до 20.03.2020'!A:A,),)&lt;&gt;"",COLUMN('Ответы до 20.03.2020'!B:I)-1),(ROW()-MATCH(A329,A$1:A329,))*2+1)),"-")</f>
        <v>-</v>
      </c>
      <c r="C329" s="13" t="str">
        <f t="array" ref="C329">IFERROR(INDEX('Ответы до 20.03.2020'!B:I,MATCH(A329,'Ответы до 20.03.2020'!A:A,),SMALL(IF(INDEX('Ответы до 20.03.2020'!B:I,MATCH(A329,'Ответы до 20.03.2020'!A:A,),)&lt;&gt;"",COLUMN('Ответы до 20.03.2020'!B:I)-1),(ROW()-MATCH(A329,A$1:A329,))*2+2)),"-")</f>
        <v>-</v>
      </c>
      <c r="D329" s="13"/>
      <c r="E329" s="13"/>
      <c r="F329" s="13"/>
      <c r="G329" s="13"/>
      <c r="H329" s="13"/>
    </row>
    <row r="330" spans="1:8" x14ac:dyDescent="0.2">
      <c r="A330" s="18" t="str">
        <f t="array" ref="A330">IFERROR(IF(ROW()-MATCH(A329,A$1:A329,)&lt;COUNT(INDEX('Ответы до 20.03.2020'!B:I,MATCH(A329,'Ответы до 20.03.2020'!A:A,),))/2,A329,INDEX('Ответы до 20.03.2020'!A:A,MATCH(A329,'Ответы до 20.03.2020'!A:A,)+1)),"-")</f>
        <v>-</v>
      </c>
      <c r="B330" s="13" t="str">
        <f t="array" ref="B330">IFERROR(INDEX('Ответы до 20.03.2020'!B:I,MATCH(A330,'Ответы до 20.03.2020'!A:A,),SMALL(IF(INDEX('Ответы до 20.03.2020'!B:I,MATCH(A330,'Ответы до 20.03.2020'!A:A,),)&lt;&gt;"",COLUMN('Ответы до 20.03.2020'!B:I)-1),(ROW()-MATCH(A330,A$1:A330,))*2+1)),"-")</f>
        <v>-</v>
      </c>
      <c r="C330" s="13" t="str">
        <f t="array" ref="C330">IFERROR(INDEX('Ответы до 20.03.2020'!B:I,MATCH(A330,'Ответы до 20.03.2020'!A:A,),SMALL(IF(INDEX('Ответы до 20.03.2020'!B:I,MATCH(A330,'Ответы до 20.03.2020'!A:A,),)&lt;&gt;"",COLUMN('Ответы до 20.03.2020'!B:I)-1),(ROW()-MATCH(A330,A$1:A330,))*2+2)),"-")</f>
        <v>-</v>
      </c>
      <c r="D330" s="13"/>
      <c r="E330" s="13"/>
      <c r="F330" s="13"/>
      <c r="G330" s="13"/>
      <c r="H330" s="13"/>
    </row>
    <row r="331" spans="1:8" x14ac:dyDescent="0.2">
      <c r="A331" s="18" t="str">
        <f t="array" ref="A331">IFERROR(IF(ROW()-MATCH(A330,A$1:A330,)&lt;COUNT(INDEX('Ответы до 20.03.2020'!B:I,MATCH(A330,'Ответы до 20.03.2020'!A:A,),))/2,A330,INDEX('Ответы до 20.03.2020'!A:A,MATCH(A330,'Ответы до 20.03.2020'!A:A,)+1)),"-")</f>
        <v>-</v>
      </c>
      <c r="B331" s="13" t="str">
        <f t="array" ref="B331">IFERROR(INDEX('Ответы до 20.03.2020'!B:I,MATCH(A331,'Ответы до 20.03.2020'!A:A,),SMALL(IF(INDEX('Ответы до 20.03.2020'!B:I,MATCH(A331,'Ответы до 20.03.2020'!A:A,),)&lt;&gt;"",COLUMN('Ответы до 20.03.2020'!B:I)-1),(ROW()-MATCH(A331,A$1:A331,))*2+1)),"-")</f>
        <v>-</v>
      </c>
      <c r="C331" s="13" t="str">
        <f t="array" ref="C331">IFERROR(INDEX('Ответы до 20.03.2020'!B:I,MATCH(A331,'Ответы до 20.03.2020'!A:A,),SMALL(IF(INDEX('Ответы до 20.03.2020'!B:I,MATCH(A331,'Ответы до 20.03.2020'!A:A,),)&lt;&gt;"",COLUMN('Ответы до 20.03.2020'!B:I)-1),(ROW()-MATCH(A331,A$1:A331,))*2+2)),"-")</f>
        <v>-</v>
      </c>
      <c r="D331" s="13"/>
      <c r="E331" s="13"/>
      <c r="F331" s="13"/>
      <c r="G331" s="13"/>
      <c r="H331" s="13"/>
    </row>
    <row r="332" spans="1:8" x14ac:dyDescent="0.2">
      <c r="A332" s="18" t="str">
        <f t="array" ref="A332">IFERROR(IF(ROW()-MATCH(A331,A$1:A331,)&lt;COUNT(INDEX('Ответы до 20.03.2020'!B:I,MATCH(A331,'Ответы до 20.03.2020'!A:A,),))/2,A331,INDEX('Ответы до 20.03.2020'!A:A,MATCH(A331,'Ответы до 20.03.2020'!A:A,)+1)),"-")</f>
        <v>-</v>
      </c>
      <c r="B332" s="13" t="str">
        <f t="array" ref="B332">IFERROR(INDEX('Ответы до 20.03.2020'!B:I,MATCH(A332,'Ответы до 20.03.2020'!A:A,),SMALL(IF(INDEX('Ответы до 20.03.2020'!B:I,MATCH(A332,'Ответы до 20.03.2020'!A:A,),)&lt;&gt;"",COLUMN('Ответы до 20.03.2020'!B:I)-1),(ROW()-MATCH(A332,A$1:A332,))*2+1)),"-")</f>
        <v>-</v>
      </c>
      <c r="C332" s="13" t="str">
        <f t="array" ref="C332">IFERROR(INDEX('Ответы до 20.03.2020'!B:I,MATCH(A332,'Ответы до 20.03.2020'!A:A,),SMALL(IF(INDEX('Ответы до 20.03.2020'!B:I,MATCH(A332,'Ответы до 20.03.2020'!A:A,),)&lt;&gt;"",COLUMN('Ответы до 20.03.2020'!B:I)-1),(ROW()-MATCH(A332,A$1:A332,))*2+2)),"-")</f>
        <v>-</v>
      </c>
      <c r="D332" s="13"/>
      <c r="E332" s="13"/>
      <c r="F332" s="13"/>
      <c r="G332" s="13"/>
      <c r="H332" s="13"/>
    </row>
    <row r="333" spans="1:8" x14ac:dyDescent="0.2">
      <c r="A333" s="18" t="str">
        <f t="array" ref="A333">IFERROR(IF(ROW()-MATCH(A332,A$1:A332,)&lt;COUNT(INDEX('Ответы до 20.03.2020'!B:I,MATCH(A332,'Ответы до 20.03.2020'!A:A,),))/2,A332,INDEX('Ответы до 20.03.2020'!A:A,MATCH(A332,'Ответы до 20.03.2020'!A:A,)+1)),"-")</f>
        <v>-</v>
      </c>
      <c r="B333" s="13" t="str">
        <f t="array" ref="B333">IFERROR(INDEX('Ответы до 20.03.2020'!B:I,MATCH(A333,'Ответы до 20.03.2020'!A:A,),SMALL(IF(INDEX('Ответы до 20.03.2020'!B:I,MATCH(A333,'Ответы до 20.03.2020'!A:A,),)&lt;&gt;"",COLUMN('Ответы до 20.03.2020'!B:I)-1),(ROW()-MATCH(A333,A$1:A333,))*2+1)),"-")</f>
        <v>-</v>
      </c>
      <c r="C333" s="13" t="str">
        <f t="array" ref="C333">IFERROR(INDEX('Ответы до 20.03.2020'!B:I,MATCH(A333,'Ответы до 20.03.2020'!A:A,),SMALL(IF(INDEX('Ответы до 20.03.2020'!B:I,MATCH(A333,'Ответы до 20.03.2020'!A:A,),)&lt;&gt;"",COLUMN('Ответы до 20.03.2020'!B:I)-1),(ROW()-MATCH(A333,A$1:A333,))*2+2)),"-")</f>
        <v>-</v>
      </c>
      <c r="D333" s="13"/>
      <c r="E333" s="13"/>
      <c r="F333" s="13"/>
      <c r="G333" s="13"/>
      <c r="H333" s="13"/>
    </row>
    <row r="334" spans="1:8" x14ac:dyDescent="0.2">
      <c r="A334" s="18" t="str">
        <f t="array" ref="A334">IFERROR(IF(ROW()-MATCH(A333,A$1:A333,)&lt;COUNT(INDEX('Ответы до 20.03.2020'!B:I,MATCH(A333,'Ответы до 20.03.2020'!A:A,),))/2,A333,INDEX('Ответы до 20.03.2020'!A:A,MATCH(A333,'Ответы до 20.03.2020'!A:A,)+1)),"-")</f>
        <v>-</v>
      </c>
      <c r="B334" s="13" t="str">
        <f t="array" ref="B334">IFERROR(INDEX('Ответы до 20.03.2020'!B:I,MATCH(A334,'Ответы до 20.03.2020'!A:A,),SMALL(IF(INDEX('Ответы до 20.03.2020'!B:I,MATCH(A334,'Ответы до 20.03.2020'!A:A,),)&lt;&gt;"",COLUMN('Ответы до 20.03.2020'!B:I)-1),(ROW()-MATCH(A334,A$1:A334,))*2+1)),"-")</f>
        <v>-</v>
      </c>
      <c r="C334" s="13" t="str">
        <f t="array" ref="C334">IFERROR(INDEX('Ответы до 20.03.2020'!B:I,MATCH(A334,'Ответы до 20.03.2020'!A:A,),SMALL(IF(INDEX('Ответы до 20.03.2020'!B:I,MATCH(A334,'Ответы до 20.03.2020'!A:A,),)&lt;&gt;"",COLUMN('Ответы до 20.03.2020'!B:I)-1),(ROW()-MATCH(A334,A$1:A334,))*2+2)),"-")</f>
        <v>-</v>
      </c>
      <c r="D334" s="13"/>
      <c r="E334" s="13"/>
      <c r="F334" s="13"/>
      <c r="G334" s="13"/>
      <c r="H334" s="13"/>
    </row>
    <row r="335" spans="1:8" x14ac:dyDescent="0.2">
      <c r="A335" s="18" t="str">
        <f t="array" ref="A335">IFERROR(IF(ROW()-MATCH(A334,A$1:A334,)&lt;COUNT(INDEX('Ответы до 20.03.2020'!B:I,MATCH(A334,'Ответы до 20.03.2020'!A:A,),))/2,A334,INDEX('Ответы до 20.03.2020'!A:A,MATCH(A334,'Ответы до 20.03.2020'!A:A,)+1)),"-")</f>
        <v>-</v>
      </c>
      <c r="B335" s="13" t="str">
        <f t="array" ref="B335">IFERROR(INDEX('Ответы до 20.03.2020'!B:I,MATCH(A335,'Ответы до 20.03.2020'!A:A,),SMALL(IF(INDEX('Ответы до 20.03.2020'!B:I,MATCH(A335,'Ответы до 20.03.2020'!A:A,),)&lt;&gt;"",COLUMN('Ответы до 20.03.2020'!B:I)-1),(ROW()-MATCH(A335,A$1:A335,))*2+1)),"-")</f>
        <v>-</v>
      </c>
      <c r="C335" s="13" t="str">
        <f t="array" ref="C335">IFERROR(INDEX('Ответы до 20.03.2020'!B:I,MATCH(A335,'Ответы до 20.03.2020'!A:A,),SMALL(IF(INDEX('Ответы до 20.03.2020'!B:I,MATCH(A335,'Ответы до 20.03.2020'!A:A,),)&lt;&gt;"",COLUMN('Ответы до 20.03.2020'!B:I)-1),(ROW()-MATCH(A335,A$1:A335,))*2+2)),"-")</f>
        <v>-</v>
      </c>
      <c r="D335" s="13"/>
      <c r="E335" s="13"/>
      <c r="F335" s="13"/>
      <c r="G335" s="13"/>
      <c r="H335" s="13"/>
    </row>
    <row r="336" spans="1:8" x14ac:dyDescent="0.2">
      <c r="A336" s="18" t="str">
        <f t="array" ref="A336">IFERROR(IF(ROW()-MATCH(A335,A$1:A335,)&lt;COUNT(INDEX('Ответы до 20.03.2020'!B:I,MATCH(A335,'Ответы до 20.03.2020'!A:A,),))/2,A335,INDEX('Ответы до 20.03.2020'!A:A,MATCH(A335,'Ответы до 20.03.2020'!A:A,)+1)),"-")</f>
        <v>-</v>
      </c>
      <c r="B336" s="13" t="str">
        <f t="array" ref="B336">IFERROR(INDEX('Ответы до 20.03.2020'!B:I,MATCH(A336,'Ответы до 20.03.2020'!A:A,),SMALL(IF(INDEX('Ответы до 20.03.2020'!B:I,MATCH(A336,'Ответы до 20.03.2020'!A:A,),)&lt;&gt;"",COLUMN('Ответы до 20.03.2020'!B:I)-1),(ROW()-MATCH(A336,A$1:A336,))*2+1)),"-")</f>
        <v>-</v>
      </c>
      <c r="C336" s="13" t="str">
        <f t="array" ref="C336">IFERROR(INDEX('Ответы до 20.03.2020'!B:I,MATCH(A336,'Ответы до 20.03.2020'!A:A,),SMALL(IF(INDEX('Ответы до 20.03.2020'!B:I,MATCH(A336,'Ответы до 20.03.2020'!A:A,),)&lt;&gt;"",COLUMN('Ответы до 20.03.2020'!B:I)-1),(ROW()-MATCH(A336,A$1:A336,))*2+2)),"-")</f>
        <v>-</v>
      </c>
      <c r="D336" s="13"/>
      <c r="E336" s="13"/>
      <c r="F336" s="13"/>
      <c r="G336" s="13"/>
      <c r="H336" s="13"/>
    </row>
    <row r="337" spans="1:8" x14ac:dyDescent="0.2">
      <c r="A337" s="18" t="str">
        <f t="array" ref="A337">IFERROR(IF(ROW()-MATCH(A336,A$1:A336,)&lt;COUNT(INDEX('Ответы до 20.03.2020'!B:I,MATCH(A336,'Ответы до 20.03.2020'!A:A,),))/2,A336,INDEX('Ответы до 20.03.2020'!A:A,MATCH(A336,'Ответы до 20.03.2020'!A:A,)+1)),"-")</f>
        <v>-</v>
      </c>
      <c r="B337" s="13" t="str">
        <f t="array" ref="B337">IFERROR(INDEX('Ответы до 20.03.2020'!B:I,MATCH(A337,'Ответы до 20.03.2020'!A:A,),SMALL(IF(INDEX('Ответы до 20.03.2020'!B:I,MATCH(A337,'Ответы до 20.03.2020'!A:A,),)&lt;&gt;"",COLUMN('Ответы до 20.03.2020'!B:I)-1),(ROW()-MATCH(A337,A$1:A337,))*2+1)),"-")</f>
        <v>-</v>
      </c>
      <c r="C337" s="13" t="str">
        <f t="array" ref="C337">IFERROR(INDEX('Ответы до 20.03.2020'!B:I,MATCH(A337,'Ответы до 20.03.2020'!A:A,),SMALL(IF(INDEX('Ответы до 20.03.2020'!B:I,MATCH(A337,'Ответы до 20.03.2020'!A:A,),)&lt;&gt;"",COLUMN('Ответы до 20.03.2020'!B:I)-1),(ROW()-MATCH(A337,A$1:A337,))*2+2)),"-")</f>
        <v>-</v>
      </c>
      <c r="D337" s="13"/>
      <c r="E337" s="13"/>
      <c r="F337" s="13"/>
      <c r="G337" s="13"/>
      <c r="H337" s="13"/>
    </row>
    <row r="338" spans="1:8" x14ac:dyDescent="0.2">
      <c r="A338" s="18" t="str">
        <f t="array" ref="A338">IFERROR(IF(ROW()-MATCH(A337,A$1:A337,)&lt;COUNT(INDEX('Ответы до 20.03.2020'!B:I,MATCH(A337,'Ответы до 20.03.2020'!A:A,),))/2,A337,INDEX('Ответы до 20.03.2020'!A:A,MATCH(A337,'Ответы до 20.03.2020'!A:A,)+1)),"-")</f>
        <v>-</v>
      </c>
      <c r="B338" s="13" t="str">
        <f t="array" ref="B338">IFERROR(INDEX('Ответы до 20.03.2020'!B:I,MATCH(A338,'Ответы до 20.03.2020'!A:A,),SMALL(IF(INDEX('Ответы до 20.03.2020'!B:I,MATCH(A338,'Ответы до 20.03.2020'!A:A,),)&lt;&gt;"",COLUMN('Ответы до 20.03.2020'!B:I)-1),(ROW()-MATCH(A338,A$1:A338,))*2+1)),"-")</f>
        <v>-</v>
      </c>
      <c r="C338" s="13" t="str">
        <f t="array" ref="C338">IFERROR(INDEX('Ответы до 20.03.2020'!B:I,MATCH(A338,'Ответы до 20.03.2020'!A:A,),SMALL(IF(INDEX('Ответы до 20.03.2020'!B:I,MATCH(A338,'Ответы до 20.03.2020'!A:A,),)&lt;&gt;"",COLUMN('Ответы до 20.03.2020'!B:I)-1),(ROW()-MATCH(A338,A$1:A338,))*2+2)),"-")</f>
        <v>-</v>
      </c>
      <c r="D338" s="13"/>
      <c r="E338" s="13"/>
      <c r="F338" s="13"/>
      <c r="G338" s="13"/>
      <c r="H338" s="13"/>
    </row>
    <row r="339" spans="1:8" x14ac:dyDescent="0.2">
      <c r="A339" s="18" t="str">
        <f t="array" ref="A339">IFERROR(IF(ROW()-MATCH(A338,A$1:A338,)&lt;COUNT(INDEX('Ответы до 20.03.2020'!B:I,MATCH(A338,'Ответы до 20.03.2020'!A:A,),))/2,A338,INDEX('Ответы до 20.03.2020'!A:A,MATCH(A338,'Ответы до 20.03.2020'!A:A,)+1)),"-")</f>
        <v>-</v>
      </c>
      <c r="B339" s="13" t="str">
        <f t="array" ref="B339">IFERROR(INDEX('Ответы до 20.03.2020'!B:I,MATCH(A339,'Ответы до 20.03.2020'!A:A,),SMALL(IF(INDEX('Ответы до 20.03.2020'!B:I,MATCH(A339,'Ответы до 20.03.2020'!A:A,),)&lt;&gt;"",COLUMN('Ответы до 20.03.2020'!B:I)-1),(ROW()-MATCH(A339,A$1:A339,))*2+1)),"-")</f>
        <v>-</v>
      </c>
      <c r="C339" s="13" t="str">
        <f t="array" ref="C339">IFERROR(INDEX('Ответы до 20.03.2020'!B:I,MATCH(A339,'Ответы до 20.03.2020'!A:A,),SMALL(IF(INDEX('Ответы до 20.03.2020'!B:I,MATCH(A339,'Ответы до 20.03.2020'!A:A,),)&lt;&gt;"",COLUMN('Ответы до 20.03.2020'!B:I)-1),(ROW()-MATCH(A339,A$1:A339,))*2+2)),"-")</f>
        <v>-</v>
      </c>
      <c r="D339" s="13"/>
      <c r="E339" s="13"/>
      <c r="F339" s="13"/>
      <c r="G339" s="13"/>
      <c r="H339" s="13"/>
    </row>
    <row r="340" spans="1:8" x14ac:dyDescent="0.2">
      <c r="A340" s="18" t="str">
        <f t="array" ref="A340">IFERROR(IF(ROW()-MATCH(A339,A$1:A339,)&lt;COUNT(INDEX('Ответы до 20.03.2020'!B:I,MATCH(A339,'Ответы до 20.03.2020'!A:A,),))/2,A339,INDEX('Ответы до 20.03.2020'!A:A,MATCH(A339,'Ответы до 20.03.2020'!A:A,)+1)),"-")</f>
        <v>-</v>
      </c>
      <c r="B340" s="13" t="str">
        <f t="array" ref="B340">IFERROR(INDEX('Ответы до 20.03.2020'!B:I,MATCH(A340,'Ответы до 20.03.2020'!A:A,),SMALL(IF(INDEX('Ответы до 20.03.2020'!B:I,MATCH(A340,'Ответы до 20.03.2020'!A:A,),)&lt;&gt;"",COLUMN('Ответы до 20.03.2020'!B:I)-1),(ROW()-MATCH(A340,A$1:A340,))*2+1)),"-")</f>
        <v>-</v>
      </c>
      <c r="C340" s="13" t="str">
        <f t="array" ref="C340">IFERROR(INDEX('Ответы до 20.03.2020'!B:I,MATCH(A340,'Ответы до 20.03.2020'!A:A,),SMALL(IF(INDEX('Ответы до 20.03.2020'!B:I,MATCH(A340,'Ответы до 20.03.2020'!A:A,),)&lt;&gt;"",COLUMN('Ответы до 20.03.2020'!B:I)-1),(ROW()-MATCH(A340,A$1:A340,))*2+2)),"-")</f>
        <v>-</v>
      </c>
      <c r="D340" s="13"/>
      <c r="E340" s="13"/>
      <c r="F340" s="13"/>
      <c r="G340" s="13"/>
      <c r="H340" s="13"/>
    </row>
    <row r="341" spans="1:8" x14ac:dyDescent="0.2">
      <c r="A341" s="18" t="str">
        <f t="array" ref="A341">IFERROR(IF(ROW()-MATCH(A340,A$1:A340,)&lt;COUNT(INDEX('Ответы до 20.03.2020'!B:I,MATCH(A340,'Ответы до 20.03.2020'!A:A,),))/2,A340,INDEX('Ответы до 20.03.2020'!A:A,MATCH(A340,'Ответы до 20.03.2020'!A:A,)+1)),"-")</f>
        <v>-</v>
      </c>
      <c r="B341" s="13" t="str">
        <f t="array" ref="B341">IFERROR(INDEX('Ответы до 20.03.2020'!B:I,MATCH(A341,'Ответы до 20.03.2020'!A:A,),SMALL(IF(INDEX('Ответы до 20.03.2020'!B:I,MATCH(A341,'Ответы до 20.03.2020'!A:A,),)&lt;&gt;"",COLUMN('Ответы до 20.03.2020'!B:I)-1),(ROW()-MATCH(A341,A$1:A341,))*2+1)),"-")</f>
        <v>-</v>
      </c>
      <c r="C341" s="13" t="str">
        <f t="array" ref="C341">IFERROR(INDEX('Ответы до 20.03.2020'!B:I,MATCH(A341,'Ответы до 20.03.2020'!A:A,),SMALL(IF(INDEX('Ответы до 20.03.2020'!B:I,MATCH(A341,'Ответы до 20.03.2020'!A:A,),)&lt;&gt;"",COLUMN('Ответы до 20.03.2020'!B:I)-1),(ROW()-MATCH(A341,A$1:A341,))*2+2)),"-")</f>
        <v>-</v>
      </c>
      <c r="D341" s="13"/>
      <c r="E341" s="13"/>
      <c r="F341" s="13"/>
      <c r="G341" s="13"/>
      <c r="H341" s="13"/>
    </row>
    <row r="342" spans="1:8" x14ac:dyDescent="0.2">
      <c r="A342" s="18" t="str">
        <f t="array" ref="A342">IFERROR(IF(ROW()-MATCH(A341,A$1:A341,)&lt;COUNT(INDEX('Ответы до 20.03.2020'!B:I,MATCH(A341,'Ответы до 20.03.2020'!A:A,),))/2,A341,INDEX('Ответы до 20.03.2020'!A:A,MATCH(A341,'Ответы до 20.03.2020'!A:A,)+1)),"-")</f>
        <v>-</v>
      </c>
      <c r="B342" s="13" t="str">
        <f t="array" ref="B342">IFERROR(INDEX('Ответы до 20.03.2020'!B:I,MATCH(A342,'Ответы до 20.03.2020'!A:A,),SMALL(IF(INDEX('Ответы до 20.03.2020'!B:I,MATCH(A342,'Ответы до 20.03.2020'!A:A,),)&lt;&gt;"",COLUMN('Ответы до 20.03.2020'!B:I)-1),(ROW()-MATCH(A342,A$1:A342,))*2+1)),"-")</f>
        <v>-</v>
      </c>
      <c r="C342" s="13" t="str">
        <f t="array" ref="C342">IFERROR(INDEX('Ответы до 20.03.2020'!B:I,MATCH(A342,'Ответы до 20.03.2020'!A:A,),SMALL(IF(INDEX('Ответы до 20.03.2020'!B:I,MATCH(A342,'Ответы до 20.03.2020'!A:A,),)&lt;&gt;"",COLUMN('Ответы до 20.03.2020'!B:I)-1),(ROW()-MATCH(A342,A$1:A342,))*2+2)),"-")</f>
        <v>-</v>
      </c>
      <c r="D342" s="13"/>
      <c r="E342" s="13"/>
      <c r="F342" s="13"/>
      <c r="G342" s="13"/>
      <c r="H342" s="13"/>
    </row>
    <row r="343" spans="1:8" x14ac:dyDescent="0.2">
      <c r="A343" s="18" t="str">
        <f t="array" ref="A343">IFERROR(IF(ROW()-MATCH(A342,A$1:A342,)&lt;COUNT(INDEX('Ответы до 20.03.2020'!B:I,MATCH(A342,'Ответы до 20.03.2020'!A:A,),))/2,A342,INDEX('Ответы до 20.03.2020'!A:A,MATCH(A342,'Ответы до 20.03.2020'!A:A,)+1)),"-")</f>
        <v>-</v>
      </c>
      <c r="B343" s="13" t="str">
        <f t="array" ref="B343">IFERROR(INDEX('Ответы до 20.03.2020'!B:I,MATCH(A343,'Ответы до 20.03.2020'!A:A,),SMALL(IF(INDEX('Ответы до 20.03.2020'!B:I,MATCH(A343,'Ответы до 20.03.2020'!A:A,),)&lt;&gt;"",COLUMN('Ответы до 20.03.2020'!B:I)-1),(ROW()-MATCH(A343,A$1:A343,))*2+1)),"-")</f>
        <v>-</v>
      </c>
      <c r="C343" s="13" t="str">
        <f t="array" ref="C343">IFERROR(INDEX('Ответы до 20.03.2020'!B:I,MATCH(A343,'Ответы до 20.03.2020'!A:A,),SMALL(IF(INDEX('Ответы до 20.03.2020'!B:I,MATCH(A343,'Ответы до 20.03.2020'!A:A,),)&lt;&gt;"",COLUMN('Ответы до 20.03.2020'!B:I)-1),(ROW()-MATCH(A343,A$1:A343,))*2+2)),"-")</f>
        <v>-</v>
      </c>
      <c r="D343" s="13"/>
      <c r="E343" s="13"/>
      <c r="F343" s="13"/>
      <c r="G343" s="13"/>
      <c r="H343" s="13"/>
    </row>
    <row r="344" spans="1:8" x14ac:dyDescent="0.2">
      <c r="A344" s="18" t="str">
        <f t="array" ref="A344">IFERROR(IF(ROW()-MATCH(A343,A$1:A343,)&lt;COUNT(INDEX('Ответы до 20.03.2020'!B:I,MATCH(A343,'Ответы до 20.03.2020'!A:A,),))/2,A343,INDEX('Ответы до 20.03.2020'!A:A,MATCH(A343,'Ответы до 20.03.2020'!A:A,)+1)),"-")</f>
        <v>-</v>
      </c>
      <c r="B344" s="13" t="str">
        <f t="array" ref="B344">IFERROR(INDEX('Ответы до 20.03.2020'!B:I,MATCH(A344,'Ответы до 20.03.2020'!A:A,),SMALL(IF(INDEX('Ответы до 20.03.2020'!B:I,MATCH(A344,'Ответы до 20.03.2020'!A:A,),)&lt;&gt;"",COLUMN('Ответы до 20.03.2020'!B:I)-1),(ROW()-MATCH(A344,A$1:A344,))*2+1)),"-")</f>
        <v>-</v>
      </c>
      <c r="C344" s="13" t="str">
        <f t="array" ref="C344">IFERROR(INDEX('Ответы до 20.03.2020'!B:I,MATCH(A344,'Ответы до 20.03.2020'!A:A,),SMALL(IF(INDEX('Ответы до 20.03.2020'!B:I,MATCH(A344,'Ответы до 20.03.2020'!A:A,),)&lt;&gt;"",COLUMN('Ответы до 20.03.2020'!B:I)-1),(ROW()-MATCH(A344,A$1:A344,))*2+2)),"-")</f>
        <v>-</v>
      </c>
      <c r="D344" s="13"/>
      <c r="E344" s="13"/>
      <c r="F344" s="13"/>
      <c r="G344" s="13"/>
      <c r="H344" s="13"/>
    </row>
    <row r="345" spans="1:8" x14ac:dyDescent="0.2">
      <c r="A345" s="18" t="str">
        <f t="array" ref="A345">IFERROR(IF(ROW()-MATCH(A344,A$1:A344,)&lt;COUNT(INDEX('Ответы до 20.03.2020'!B:I,MATCH(A344,'Ответы до 20.03.2020'!A:A,),))/2,A344,INDEX('Ответы до 20.03.2020'!A:A,MATCH(A344,'Ответы до 20.03.2020'!A:A,)+1)),"-")</f>
        <v>-</v>
      </c>
      <c r="B345" s="13" t="str">
        <f t="array" ref="B345">IFERROR(INDEX('Ответы до 20.03.2020'!B:I,MATCH(A345,'Ответы до 20.03.2020'!A:A,),SMALL(IF(INDEX('Ответы до 20.03.2020'!B:I,MATCH(A345,'Ответы до 20.03.2020'!A:A,),)&lt;&gt;"",COLUMN('Ответы до 20.03.2020'!B:I)-1),(ROW()-MATCH(A345,A$1:A345,))*2+1)),"-")</f>
        <v>-</v>
      </c>
      <c r="C345" s="13" t="str">
        <f t="array" ref="C345">IFERROR(INDEX('Ответы до 20.03.2020'!B:I,MATCH(A345,'Ответы до 20.03.2020'!A:A,),SMALL(IF(INDEX('Ответы до 20.03.2020'!B:I,MATCH(A345,'Ответы до 20.03.2020'!A:A,),)&lt;&gt;"",COLUMN('Ответы до 20.03.2020'!B:I)-1),(ROW()-MATCH(A345,A$1:A345,))*2+2)),"-")</f>
        <v>-</v>
      </c>
      <c r="D345" s="13"/>
      <c r="E345" s="13"/>
      <c r="F345" s="13"/>
      <c r="G345" s="13"/>
      <c r="H345" s="13"/>
    </row>
    <row r="346" spans="1:8" x14ac:dyDescent="0.2">
      <c r="A346" s="18" t="str">
        <f t="array" ref="A346">IFERROR(IF(ROW()-MATCH(A345,A$1:A345,)&lt;COUNT(INDEX('Ответы до 20.03.2020'!B:I,MATCH(A345,'Ответы до 20.03.2020'!A:A,),))/2,A345,INDEX('Ответы до 20.03.2020'!A:A,MATCH(A345,'Ответы до 20.03.2020'!A:A,)+1)),"-")</f>
        <v>-</v>
      </c>
      <c r="B346" s="13" t="str">
        <f t="array" ref="B346">IFERROR(INDEX('Ответы до 20.03.2020'!B:I,MATCH(A346,'Ответы до 20.03.2020'!A:A,),SMALL(IF(INDEX('Ответы до 20.03.2020'!B:I,MATCH(A346,'Ответы до 20.03.2020'!A:A,),)&lt;&gt;"",COLUMN('Ответы до 20.03.2020'!B:I)-1),(ROW()-MATCH(A346,A$1:A346,))*2+1)),"-")</f>
        <v>-</v>
      </c>
      <c r="C346" s="13" t="str">
        <f t="array" ref="C346">IFERROR(INDEX('Ответы до 20.03.2020'!B:I,MATCH(A346,'Ответы до 20.03.2020'!A:A,),SMALL(IF(INDEX('Ответы до 20.03.2020'!B:I,MATCH(A346,'Ответы до 20.03.2020'!A:A,),)&lt;&gt;"",COLUMN('Ответы до 20.03.2020'!B:I)-1),(ROW()-MATCH(A346,A$1:A346,))*2+2)),"-")</f>
        <v>-</v>
      </c>
      <c r="D346" s="13"/>
      <c r="E346" s="13"/>
      <c r="F346" s="13"/>
      <c r="G346" s="13"/>
      <c r="H346" s="13"/>
    </row>
    <row r="347" spans="1:8" x14ac:dyDescent="0.2">
      <c r="A347" s="18" t="str">
        <f t="array" ref="A347">IFERROR(IF(ROW()-MATCH(A346,A$1:A346,)&lt;COUNT(INDEX('Ответы до 20.03.2020'!B:I,MATCH(A346,'Ответы до 20.03.2020'!A:A,),))/2,A346,INDEX('Ответы до 20.03.2020'!A:A,MATCH(A346,'Ответы до 20.03.2020'!A:A,)+1)),"-")</f>
        <v>-</v>
      </c>
      <c r="B347" s="13" t="str">
        <f t="array" ref="B347">IFERROR(INDEX('Ответы до 20.03.2020'!B:I,MATCH(A347,'Ответы до 20.03.2020'!A:A,),SMALL(IF(INDEX('Ответы до 20.03.2020'!B:I,MATCH(A347,'Ответы до 20.03.2020'!A:A,),)&lt;&gt;"",COLUMN('Ответы до 20.03.2020'!B:I)-1),(ROW()-MATCH(A347,A$1:A347,))*2+1)),"-")</f>
        <v>-</v>
      </c>
      <c r="C347" s="13" t="str">
        <f t="array" ref="C347">IFERROR(INDEX('Ответы до 20.03.2020'!B:I,MATCH(A347,'Ответы до 20.03.2020'!A:A,),SMALL(IF(INDEX('Ответы до 20.03.2020'!B:I,MATCH(A347,'Ответы до 20.03.2020'!A:A,),)&lt;&gt;"",COLUMN('Ответы до 20.03.2020'!B:I)-1),(ROW()-MATCH(A347,A$1:A347,))*2+2)),"-")</f>
        <v>-</v>
      </c>
      <c r="D347" s="13"/>
      <c r="E347" s="13"/>
      <c r="F347" s="13"/>
      <c r="G347" s="13"/>
      <c r="H347" s="13"/>
    </row>
    <row r="348" spans="1:8" x14ac:dyDescent="0.2">
      <c r="A348" s="18" t="str">
        <f t="array" ref="A348">IFERROR(IF(ROW()-MATCH(A347,A$1:A347,)&lt;COUNT(INDEX('Ответы до 20.03.2020'!B:I,MATCH(A347,'Ответы до 20.03.2020'!A:A,),))/2,A347,INDEX('Ответы до 20.03.2020'!A:A,MATCH(A347,'Ответы до 20.03.2020'!A:A,)+1)),"-")</f>
        <v>-</v>
      </c>
      <c r="B348" s="13" t="str">
        <f t="array" ref="B348">IFERROR(INDEX('Ответы до 20.03.2020'!B:I,MATCH(A348,'Ответы до 20.03.2020'!A:A,),SMALL(IF(INDEX('Ответы до 20.03.2020'!B:I,MATCH(A348,'Ответы до 20.03.2020'!A:A,),)&lt;&gt;"",COLUMN('Ответы до 20.03.2020'!B:I)-1),(ROW()-MATCH(A348,A$1:A348,))*2+1)),"-")</f>
        <v>-</v>
      </c>
      <c r="C348" s="13" t="str">
        <f t="array" ref="C348">IFERROR(INDEX('Ответы до 20.03.2020'!B:I,MATCH(A348,'Ответы до 20.03.2020'!A:A,),SMALL(IF(INDEX('Ответы до 20.03.2020'!B:I,MATCH(A348,'Ответы до 20.03.2020'!A:A,),)&lt;&gt;"",COLUMN('Ответы до 20.03.2020'!B:I)-1),(ROW()-MATCH(A348,A$1:A348,))*2+2)),"-")</f>
        <v>-</v>
      </c>
      <c r="D348" s="13"/>
      <c r="E348" s="13"/>
      <c r="F348" s="13"/>
      <c r="G348" s="13"/>
      <c r="H348" s="13"/>
    </row>
    <row r="349" spans="1:8" x14ac:dyDescent="0.2">
      <c r="A349" s="18" t="str">
        <f t="array" ref="A349">IFERROR(IF(ROW()-MATCH(A348,A$1:A348,)&lt;COUNT(INDEX('Ответы до 20.03.2020'!B:I,MATCH(A348,'Ответы до 20.03.2020'!A:A,),))/2,A348,INDEX('Ответы до 20.03.2020'!A:A,MATCH(A348,'Ответы до 20.03.2020'!A:A,)+1)),"-")</f>
        <v>-</v>
      </c>
      <c r="B349" s="13" t="str">
        <f t="array" ref="B349">IFERROR(INDEX('Ответы до 20.03.2020'!B:I,MATCH(A349,'Ответы до 20.03.2020'!A:A,),SMALL(IF(INDEX('Ответы до 20.03.2020'!B:I,MATCH(A349,'Ответы до 20.03.2020'!A:A,),)&lt;&gt;"",COLUMN('Ответы до 20.03.2020'!B:I)-1),(ROW()-MATCH(A349,A$1:A349,))*2+1)),"-")</f>
        <v>-</v>
      </c>
      <c r="C349" s="13" t="str">
        <f t="array" ref="C349">IFERROR(INDEX('Ответы до 20.03.2020'!B:I,MATCH(A349,'Ответы до 20.03.2020'!A:A,),SMALL(IF(INDEX('Ответы до 20.03.2020'!B:I,MATCH(A349,'Ответы до 20.03.2020'!A:A,),)&lt;&gt;"",COLUMN('Ответы до 20.03.2020'!B:I)-1),(ROW()-MATCH(A349,A$1:A349,))*2+2)),"-")</f>
        <v>-</v>
      </c>
      <c r="D349" s="13"/>
      <c r="E349" s="13"/>
      <c r="F349" s="13"/>
      <c r="G349" s="13"/>
      <c r="H349" s="13"/>
    </row>
    <row r="350" spans="1:8" x14ac:dyDescent="0.2">
      <c r="A350" s="18" t="str">
        <f t="array" ref="A350">IFERROR(IF(ROW()-MATCH(A349,A$1:A349,)&lt;COUNT(INDEX('Ответы до 20.03.2020'!B:I,MATCH(A349,'Ответы до 20.03.2020'!A:A,),))/2,A349,INDEX('Ответы до 20.03.2020'!A:A,MATCH(A349,'Ответы до 20.03.2020'!A:A,)+1)),"-")</f>
        <v>-</v>
      </c>
      <c r="B350" s="13" t="str">
        <f t="array" ref="B350">IFERROR(INDEX('Ответы до 20.03.2020'!B:I,MATCH(A350,'Ответы до 20.03.2020'!A:A,),SMALL(IF(INDEX('Ответы до 20.03.2020'!B:I,MATCH(A350,'Ответы до 20.03.2020'!A:A,),)&lt;&gt;"",COLUMN('Ответы до 20.03.2020'!B:I)-1),(ROW()-MATCH(A350,A$1:A350,))*2+1)),"-")</f>
        <v>-</v>
      </c>
      <c r="C350" s="13" t="str">
        <f t="array" ref="C350">IFERROR(INDEX('Ответы до 20.03.2020'!B:I,MATCH(A350,'Ответы до 20.03.2020'!A:A,),SMALL(IF(INDEX('Ответы до 20.03.2020'!B:I,MATCH(A350,'Ответы до 20.03.2020'!A:A,),)&lt;&gt;"",COLUMN('Ответы до 20.03.2020'!B:I)-1),(ROW()-MATCH(A350,A$1:A350,))*2+2)),"-")</f>
        <v>-</v>
      </c>
      <c r="D350" s="13"/>
      <c r="E350" s="13"/>
      <c r="F350" s="13"/>
      <c r="G350" s="13"/>
      <c r="H350" s="13"/>
    </row>
    <row r="351" spans="1:8" x14ac:dyDescent="0.2">
      <c r="A351" s="18" t="str">
        <f t="array" ref="A351">IFERROR(IF(ROW()-MATCH(A350,A$1:A350,)&lt;COUNT(INDEX('Ответы до 20.03.2020'!B:I,MATCH(A350,'Ответы до 20.03.2020'!A:A,),))/2,A350,INDEX('Ответы до 20.03.2020'!A:A,MATCH(A350,'Ответы до 20.03.2020'!A:A,)+1)),"-")</f>
        <v>-</v>
      </c>
      <c r="B351" s="13" t="str">
        <f t="array" ref="B351">IFERROR(INDEX('Ответы до 20.03.2020'!B:I,MATCH(A351,'Ответы до 20.03.2020'!A:A,),SMALL(IF(INDEX('Ответы до 20.03.2020'!B:I,MATCH(A351,'Ответы до 20.03.2020'!A:A,),)&lt;&gt;"",COLUMN('Ответы до 20.03.2020'!B:I)-1),(ROW()-MATCH(A351,A$1:A351,))*2+1)),"-")</f>
        <v>-</v>
      </c>
      <c r="C351" s="13" t="str">
        <f t="array" ref="C351">IFERROR(INDEX('Ответы до 20.03.2020'!B:I,MATCH(A351,'Ответы до 20.03.2020'!A:A,),SMALL(IF(INDEX('Ответы до 20.03.2020'!B:I,MATCH(A351,'Ответы до 20.03.2020'!A:A,),)&lt;&gt;"",COLUMN('Ответы до 20.03.2020'!B:I)-1),(ROW()-MATCH(A351,A$1:A351,))*2+2)),"-")</f>
        <v>-</v>
      </c>
      <c r="D351" s="13"/>
      <c r="E351" s="13"/>
      <c r="F351" s="13"/>
      <c r="G351" s="13"/>
      <c r="H351" s="13"/>
    </row>
    <row r="352" spans="1:8" x14ac:dyDescent="0.2">
      <c r="A352" s="18" t="str">
        <f t="array" ref="A352">IFERROR(IF(ROW()-MATCH(A351,A$1:A351,)&lt;COUNT(INDEX('Ответы до 20.03.2020'!B:I,MATCH(A351,'Ответы до 20.03.2020'!A:A,),))/2,A351,INDEX('Ответы до 20.03.2020'!A:A,MATCH(A351,'Ответы до 20.03.2020'!A:A,)+1)),"-")</f>
        <v>-</v>
      </c>
      <c r="B352" s="13" t="str">
        <f t="array" ref="B352">IFERROR(INDEX('Ответы до 20.03.2020'!B:I,MATCH(A352,'Ответы до 20.03.2020'!A:A,),SMALL(IF(INDEX('Ответы до 20.03.2020'!B:I,MATCH(A352,'Ответы до 20.03.2020'!A:A,),)&lt;&gt;"",COLUMN('Ответы до 20.03.2020'!B:I)-1),(ROW()-MATCH(A352,A$1:A352,))*2+1)),"-")</f>
        <v>-</v>
      </c>
      <c r="C352" s="13" t="str">
        <f t="array" ref="C352">IFERROR(INDEX('Ответы до 20.03.2020'!B:I,MATCH(A352,'Ответы до 20.03.2020'!A:A,),SMALL(IF(INDEX('Ответы до 20.03.2020'!B:I,MATCH(A352,'Ответы до 20.03.2020'!A:A,),)&lt;&gt;"",COLUMN('Ответы до 20.03.2020'!B:I)-1),(ROW()-MATCH(A352,A$1:A352,))*2+2)),"-")</f>
        <v>-</v>
      </c>
      <c r="D352" s="13"/>
      <c r="E352" s="13"/>
      <c r="F352" s="13"/>
      <c r="G352" s="13"/>
      <c r="H352" s="13"/>
    </row>
    <row r="353" spans="1:8" x14ac:dyDescent="0.2">
      <c r="A353" s="18" t="str">
        <f t="array" ref="A353">IFERROR(IF(ROW()-MATCH(A352,A$1:A352,)&lt;COUNT(INDEX('Ответы до 20.03.2020'!B:I,MATCH(A352,'Ответы до 20.03.2020'!A:A,),))/2,A352,INDEX('Ответы до 20.03.2020'!A:A,MATCH(A352,'Ответы до 20.03.2020'!A:A,)+1)),"-")</f>
        <v>-</v>
      </c>
      <c r="B353" s="13" t="str">
        <f t="array" ref="B353">IFERROR(INDEX('Ответы до 20.03.2020'!B:I,MATCH(A353,'Ответы до 20.03.2020'!A:A,),SMALL(IF(INDEX('Ответы до 20.03.2020'!B:I,MATCH(A353,'Ответы до 20.03.2020'!A:A,),)&lt;&gt;"",COLUMN('Ответы до 20.03.2020'!B:I)-1),(ROW()-MATCH(A353,A$1:A353,))*2+1)),"-")</f>
        <v>-</v>
      </c>
      <c r="C353" s="13" t="str">
        <f t="array" ref="C353">IFERROR(INDEX('Ответы до 20.03.2020'!B:I,MATCH(A353,'Ответы до 20.03.2020'!A:A,),SMALL(IF(INDEX('Ответы до 20.03.2020'!B:I,MATCH(A353,'Ответы до 20.03.2020'!A:A,),)&lt;&gt;"",COLUMN('Ответы до 20.03.2020'!B:I)-1),(ROW()-MATCH(A353,A$1:A353,))*2+2)),"-")</f>
        <v>-</v>
      </c>
      <c r="D353" s="13"/>
      <c r="E353" s="13"/>
      <c r="F353" s="13"/>
      <c r="G353" s="13"/>
      <c r="H353" s="13"/>
    </row>
    <row r="354" spans="1:8" x14ac:dyDescent="0.2">
      <c r="A354" s="18" t="str">
        <f t="array" ref="A354">IFERROR(IF(ROW()-MATCH(A353,A$1:A353,)&lt;COUNT(INDEX('Ответы до 20.03.2020'!B:I,MATCH(A353,'Ответы до 20.03.2020'!A:A,),))/2,A353,INDEX('Ответы до 20.03.2020'!A:A,MATCH(A353,'Ответы до 20.03.2020'!A:A,)+1)),"-")</f>
        <v>-</v>
      </c>
      <c r="B354" s="13" t="str">
        <f t="array" ref="B354">IFERROR(INDEX('Ответы до 20.03.2020'!B:I,MATCH(A354,'Ответы до 20.03.2020'!A:A,),SMALL(IF(INDEX('Ответы до 20.03.2020'!B:I,MATCH(A354,'Ответы до 20.03.2020'!A:A,),)&lt;&gt;"",COLUMN('Ответы до 20.03.2020'!B:I)-1),(ROW()-MATCH(A354,A$1:A354,))*2+1)),"-")</f>
        <v>-</v>
      </c>
      <c r="C354" s="13" t="str">
        <f t="array" ref="C354">IFERROR(INDEX('Ответы до 20.03.2020'!B:I,MATCH(A354,'Ответы до 20.03.2020'!A:A,),SMALL(IF(INDEX('Ответы до 20.03.2020'!B:I,MATCH(A354,'Ответы до 20.03.2020'!A:A,),)&lt;&gt;"",COLUMN('Ответы до 20.03.2020'!B:I)-1),(ROW()-MATCH(A354,A$1:A354,))*2+2)),"-")</f>
        <v>-</v>
      </c>
      <c r="D354" s="13"/>
      <c r="E354" s="13"/>
      <c r="F354" s="13"/>
      <c r="G354" s="13"/>
      <c r="H354" s="13"/>
    </row>
    <row r="355" spans="1:8" x14ac:dyDescent="0.2">
      <c r="A355" s="18" t="str">
        <f t="array" ref="A355">IFERROR(IF(ROW()-MATCH(A354,A$1:A354,)&lt;COUNT(INDEX('Ответы до 20.03.2020'!B:I,MATCH(A354,'Ответы до 20.03.2020'!A:A,),))/2,A354,INDEX('Ответы до 20.03.2020'!A:A,MATCH(A354,'Ответы до 20.03.2020'!A:A,)+1)),"-")</f>
        <v>-</v>
      </c>
      <c r="B355" s="13" t="str">
        <f t="array" ref="B355">IFERROR(INDEX('Ответы до 20.03.2020'!B:I,MATCH(A355,'Ответы до 20.03.2020'!A:A,),SMALL(IF(INDEX('Ответы до 20.03.2020'!B:I,MATCH(A355,'Ответы до 20.03.2020'!A:A,),)&lt;&gt;"",COLUMN('Ответы до 20.03.2020'!B:I)-1),(ROW()-MATCH(A355,A$1:A355,))*2+1)),"-")</f>
        <v>-</v>
      </c>
      <c r="C355" s="13" t="str">
        <f t="array" ref="C355">IFERROR(INDEX('Ответы до 20.03.2020'!B:I,MATCH(A355,'Ответы до 20.03.2020'!A:A,),SMALL(IF(INDEX('Ответы до 20.03.2020'!B:I,MATCH(A355,'Ответы до 20.03.2020'!A:A,),)&lt;&gt;"",COLUMN('Ответы до 20.03.2020'!B:I)-1),(ROW()-MATCH(A355,A$1:A355,))*2+2)),"-")</f>
        <v>-</v>
      </c>
      <c r="D355" s="13"/>
      <c r="E355" s="13"/>
      <c r="F355" s="13"/>
      <c r="G355" s="13"/>
      <c r="H355" s="13"/>
    </row>
    <row r="356" spans="1:8" x14ac:dyDescent="0.2">
      <c r="A356" s="18" t="str">
        <f t="array" ref="A356">IFERROR(IF(ROW()-MATCH(A355,A$1:A355,)&lt;COUNT(INDEX('Ответы до 20.03.2020'!B:I,MATCH(A355,'Ответы до 20.03.2020'!A:A,),))/2,A355,INDEX('Ответы до 20.03.2020'!A:A,MATCH(A355,'Ответы до 20.03.2020'!A:A,)+1)),"-")</f>
        <v>-</v>
      </c>
      <c r="B356" s="13" t="str">
        <f t="array" ref="B356">IFERROR(INDEX('Ответы до 20.03.2020'!B:I,MATCH(A356,'Ответы до 20.03.2020'!A:A,),SMALL(IF(INDEX('Ответы до 20.03.2020'!B:I,MATCH(A356,'Ответы до 20.03.2020'!A:A,),)&lt;&gt;"",COLUMN('Ответы до 20.03.2020'!B:I)-1),(ROW()-MATCH(A356,A$1:A356,))*2+1)),"-")</f>
        <v>-</v>
      </c>
      <c r="C356" s="13" t="str">
        <f t="array" ref="C356">IFERROR(INDEX('Ответы до 20.03.2020'!B:I,MATCH(A356,'Ответы до 20.03.2020'!A:A,),SMALL(IF(INDEX('Ответы до 20.03.2020'!B:I,MATCH(A356,'Ответы до 20.03.2020'!A:A,),)&lt;&gt;"",COLUMN('Ответы до 20.03.2020'!B:I)-1),(ROW()-MATCH(A356,A$1:A356,))*2+2)),"-")</f>
        <v>-</v>
      </c>
      <c r="D356" s="13"/>
      <c r="E356" s="13"/>
      <c r="F356" s="13"/>
      <c r="G356" s="13"/>
      <c r="H356" s="13"/>
    </row>
    <row r="357" spans="1:8" x14ac:dyDescent="0.2">
      <c r="A357" s="18" t="str">
        <f t="array" ref="A357">IFERROR(IF(ROW()-MATCH(A356,A$1:A356,)&lt;COUNT(INDEX('Ответы до 20.03.2020'!B:I,MATCH(A356,'Ответы до 20.03.2020'!A:A,),))/2,A356,INDEX('Ответы до 20.03.2020'!A:A,MATCH(A356,'Ответы до 20.03.2020'!A:A,)+1)),"-")</f>
        <v>-</v>
      </c>
      <c r="B357" s="13" t="str">
        <f t="array" ref="B357">IFERROR(INDEX('Ответы до 20.03.2020'!B:I,MATCH(A357,'Ответы до 20.03.2020'!A:A,),SMALL(IF(INDEX('Ответы до 20.03.2020'!B:I,MATCH(A357,'Ответы до 20.03.2020'!A:A,),)&lt;&gt;"",COLUMN('Ответы до 20.03.2020'!B:I)-1),(ROW()-MATCH(A357,A$1:A357,))*2+1)),"-")</f>
        <v>-</v>
      </c>
      <c r="C357" s="13" t="str">
        <f t="array" ref="C357">IFERROR(INDEX('Ответы до 20.03.2020'!B:I,MATCH(A357,'Ответы до 20.03.2020'!A:A,),SMALL(IF(INDEX('Ответы до 20.03.2020'!B:I,MATCH(A357,'Ответы до 20.03.2020'!A:A,),)&lt;&gt;"",COLUMN('Ответы до 20.03.2020'!B:I)-1),(ROW()-MATCH(A357,A$1:A357,))*2+2)),"-")</f>
        <v>-</v>
      </c>
      <c r="D357" s="13"/>
      <c r="E357" s="13"/>
      <c r="F357" s="13"/>
      <c r="G357" s="13"/>
      <c r="H357" s="13"/>
    </row>
    <row r="358" spans="1:8" x14ac:dyDescent="0.2">
      <c r="A358" s="18" t="str">
        <f t="array" ref="A358">IFERROR(IF(ROW()-MATCH(A357,A$1:A357,)&lt;COUNT(INDEX('Ответы до 20.03.2020'!B:I,MATCH(A357,'Ответы до 20.03.2020'!A:A,),))/2,A357,INDEX('Ответы до 20.03.2020'!A:A,MATCH(A357,'Ответы до 20.03.2020'!A:A,)+1)),"-")</f>
        <v>-</v>
      </c>
      <c r="B358" s="13" t="str">
        <f t="array" ref="B358">IFERROR(INDEX('Ответы до 20.03.2020'!B:I,MATCH(A358,'Ответы до 20.03.2020'!A:A,),SMALL(IF(INDEX('Ответы до 20.03.2020'!B:I,MATCH(A358,'Ответы до 20.03.2020'!A:A,),)&lt;&gt;"",COLUMN('Ответы до 20.03.2020'!B:I)-1),(ROW()-MATCH(A358,A$1:A358,))*2+1)),"-")</f>
        <v>-</v>
      </c>
      <c r="C358" s="13" t="str">
        <f t="array" ref="C358">IFERROR(INDEX('Ответы до 20.03.2020'!B:I,MATCH(A358,'Ответы до 20.03.2020'!A:A,),SMALL(IF(INDEX('Ответы до 20.03.2020'!B:I,MATCH(A358,'Ответы до 20.03.2020'!A:A,),)&lt;&gt;"",COLUMN('Ответы до 20.03.2020'!B:I)-1),(ROW()-MATCH(A358,A$1:A358,))*2+2)),"-")</f>
        <v>-</v>
      </c>
      <c r="D358" s="13"/>
      <c r="E358" s="13"/>
      <c r="F358" s="13"/>
      <c r="G358" s="13"/>
      <c r="H358" s="13"/>
    </row>
    <row r="359" spans="1:8" x14ac:dyDescent="0.2">
      <c r="A359" s="18" t="str">
        <f t="array" ref="A359">IFERROR(IF(ROW()-MATCH(A358,A$1:A358,)&lt;COUNT(INDEX('Ответы до 20.03.2020'!B:I,MATCH(A358,'Ответы до 20.03.2020'!A:A,),))/2,A358,INDEX('Ответы до 20.03.2020'!A:A,MATCH(A358,'Ответы до 20.03.2020'!A:A,)+1)),"-")</f>
        <v>-</v>
      </c>
      <c r="B359" s="13" t="str">
        <f t="array" ref="B359">IFERROR(INDEX('Ответы до 20.03.2020'!B:I,MATCH(A359,'Ответы до 20.03.2020'!A:A,),SMALL(IF(INDEX('Ответы до 20.03.2020'!B:I,MATCH(A359,'Ответы до 20.03.2020'!A:A,),)&lt;&gt;"",COLUMN('Ответы до 20.03.2020'!B:I)-1),(ROW()-MATCH(A359,A$1:A359,))*2+1)),"-")</f>
        <v>-</v>
      </c>
      <c r="C359" s="13" t="str">
        <f t="array" ref="C359">IFERROR(INDEX('Ответы до 20.03.2020'!B:I,MATCH(A359,'Ответы до 20.03.2020'!A:A,),SMALL(IF(INDEX('Ответы до 20.03.2020'!B:I,MATCH(A359,'Ответы до 20.03.2020'!A:A,),)&lt;&gt;"",COLUMN('Ответы до 20.03.2020'!B:I)-1),(ROW()-MATCH(A359,A$1:A359,))*2+2)),"-")</f>
        <v>-</v>
      </c>
      <c r="D359" s="13"/>
      <c r="E359" s="13"/>
      <c r="F359" s="13"/>
      <c r="G359" s="13"/>
      <c r="H359" s="13"/>
    </row>
    <row r="360" spans="1:8" x14ac:dyDescent="0.2">
      <c r="A360" s="18" t="str">
        <f t="array" ref="A360">IFERROR(IF(ROW()-MATCH(A359,A$1:A359,)&lt;COUNT(INDEX('Ответы до 20.03.2020'!B:I,MATCH(A359,'Ответы до 20.03.2020'!A:A,),))/2,A359,INDEX('Ответы до 20.03.2020'!A:A,MATCH(A359,'Ответы до 20.03.2020'!A:A,)+1)),"-")</f>
        <v>-</v>
      </c>
      <c r="B360" s="13" t="str">
        <f t="array" ref="B360">IFERROR(INDEX('Ответы до 20.03.2020'!B:I,MATCH(A360,'Ответы до 20.03.2020'!A:A,),SMALL(IF(INDEX('Ответы до 20.03.2020'!B:I,MATCH(A360,'Ответы до 20.03.2020'!A:A,),)&lt;&gt;"",COLUMN('Ответы до 20.03.2020'!B:I)-1),(ROW()-MATCH(A360,A$1:A360,))*2+1)),"-")</f>
        <v>-</v>
      </c>
      <c r="C360" s="13" t="str">
        <f t="array" ref="C360">IFERROR(INDEX('Ответы до 20.03.2020'!B:I,MATCH(A360,'Ответы до 20.03.2020'!A:A,),SMALL(IF(INDEX('Ответы до 20.03.2020'!B:I,MATCH(A360,'Ответы до 20.03.2020'!A:A,),)&lt;&gt;"",COLUMN('Ответы до 20.03.2020'!B:I)-1),(ROW()-MATCH(A360,A$1:A360,))*2+2)),"-")</f>
        <v>-</v>
      </c>
      <c r="D360" s="13"/>
      <c r="E360" s="13"/>
      <c r="F360" s="13"/>
      <c r="G360" s="13"/>
      <c r="H360" s="13"/>
    </row>
    <row r="361" spans="1:8" x14ac:dyDescent="0.2">
      <c r="A361" s="18" t="str">
        <f t="array" ref="A361">IFERROR(IF(ROW()-MATCH(A360,A$1:A360,)&lt;COUNT(INDEX('Ответы до 20.03.2020'!B:I,MATCH(A360,'Ответы до 20.03.2020'!A:A,),))/2,A360,INDEX('Ответы до 20.03.2020'!A:A,MATCH(A360,'Ответы до 20.03.2020'!A:A,)+1)),"-")</f>
        <v>-</v>
      </c>
      <c r="B361" s="13" t="str">
        <f t="array" ref="B361">IFERROR(INDEX('Ответы до 20.03.2020'!B:I,MATCH(A361,'Ответы до 20.03.2020'!A:A,),SMALL(IF(INDEX('Ответы до 20.03.2020'!B:I,MATCH(A361,'Ответы до 20.03.2020'!A:A,),)&lt;&gt;"",COLUMN('Ответы до 20.03.2020'!B:I)-1),(ROW()-MATCH(A361,A$1:A361,))*2+1)),"-")</f>
        <v>-</v>
      </c>
      <c r="C361" s="13" t="str">
        <f t="array" ref="C361">IFERROR(INDEX('Ответы до 20.03.2020'!B:I,MATCH(A361,'Ответы до 20.03.2020'!A:A,),SMALL(IF(INDEX('Ответы до 20.03.2020'!B:I,MATCH(A361,'Ответы до 20.03.2020'!A:A,),)&lt;&gt;"",COLUMN('Ответы до 20.03.2020'!B:I)-1),(ROW()-MATCH(A361,A$1:A361,))*2+2)),"-")</f>
        <v>-</v>
      </c>
      <c r="D361" s="13"/>
      <c r="E361" s="13"/>
      <c r="F361" s="13"/>
      <c r="G361" s="13"/>
      <c r="H361" s="13"/>
    </row>
    <row r="362" spans="1:8" x14ac:dyDescent="0.2">
      <c r="A362" s="18" t="str">
        <f t="array" ref="A362">IFERROR(IF(ROW()-MATCH(A361,A$1:A361,)&lt;COUNT(INDEX('Ответы до 20.03.2020'!B:I,MATCH(A361,'Ответы до 20.03.2020'!A:A,),))/2,A361,INDEX('Ответы до 20.03.2020'!A:A,MATCH(A361,'Ответы до 20.03.2020'!A:A,)+1)),"-")</f>
        <v>-</v>
      </c>
      <c r="B362" s="13" t="str">
        <f t="array" ref="B362">IFERROR(INDEX('Ответы до 20.03.2020'!B:I,MATCH(A362,'Ответы до 20.03.2020'!A:A,),SMALL(IF(INDEX('Ответы до 20.03.2020'!B:I,MATCH(A362,'Ответы до 20.03.2020'!A:A,),)&lt;&gt;"",COLUMN('Ответы до 20.03.2020'!B:I)-1),(ROW()-MATCH(A362,A$1:A362,))*2+1)),"-")</f>
        <v>-</v>
      </c>
      <c r="C362" s="13" t="str">
        <f t="array" ref="C362">IFERROR(INDEX('Ответы до 20.03.2020'!B:I,MATCH(A362,'Ответы до 20.03.2020'!A:A,),SMALL(IF(INDEX('Ответы до 20.03.2020'!B:I,MATCH(A362,'Ответы до 20.03.2020'!A:A,),)&lt;&gt;"",COLUMN('Ответы до 20.03.2020'!B:I)-1),(ROW()-MATCH(A362,A$1:A362,))*2+2)),"-")</f>
        <v>-</v>
      </c>
      <c r="D362" s="13"/>
      <c r="E362" s="13"/>
      <c r="F362" s="13"/>
      <c r="G362" s="13"/>
      <c r="H362" s="13"/>
    </row>
    <row r="363" spans="1:8" x14ac:dyDescent="0.2">
      <c r="A363" s="18" t="str">
        <f t="array" ref="A363">IFERROR(IF(ROW()-MATCH(A362,A$1:A362,)&lt;COUNT(INDEX('Ответы до 20.03.2020'!B:I,MATCH(A362,'Ответы до 20.03.2020'!A:A,),))/2,A362,INDEX('Ответы до 20.03.2020'!A:A,MATCH(A362,'Ответы до 20.03.2020'!A:A,)+1)),"-")</f>
        <v>-</v>
      </c>
      <c r="B363" s="13" t="str">
        <f t="array" ref="B363">IFERROR(INDEX('Ответы до 20.03.2020'!B:I,MATCH(A363,'Ответы до 20.03.2020'!A:A,),SMALL(IF(INDEX('Ответы до 20.03.2020'!B:I,MATCH(A363,'Ответы до 20.03.2020'!A:A,),)&lt;&gt;"",COLUMN('Ответы до 20.03.2020'!B:I)-1),(ROW()-MATCH(A363,A$1:A363,))*2+1)),"-")</f>
        <v>-</v>
      </c>
      <c r="C363" s="13" t="str">
        <f t="array" ref="C363">IFERROR(INDEX('Ответы до 20.03.2020'!B:I,MATCH(A363,'Ответы до 20.03.2020'!A:A,),SMALL(IF(INDEX('Ответы до 20.03.2020'!B:I,MATCH(A363,'Ответы до 20.03.2020'!A:A,),)&lt;&gt;"",COLUMN('Ответы до 20.03.2020'!B:I)-1),(ROW()-MATCH(A363,A$1:A363,))*2+2)),"-")</f>
        <v>-</v>
      </c>
      <c r="D363" s="13"/>
      <c r="E363" s="13"/>
      <c r="F363" s="13"/>
      <c r="G363" s="13"/>
      <c r="H363" s="13"/>
    </row>
    <row r="364" spans="1:8" x14ac:dyDescent="0.2">
      <c r="A364" s="18" t="str">
        <f t="array" ref="A364">IFERROR(IF(ROW()-MATCH(A363,A$1:A363,)&lt;COUNT(INDEX('Ответы до 20.03.2020'!B:I,MATCH(A363,'Ответы до 20.03.2020'!A:A,),))/2,A363,INDEX('Ответы до 20.03.2020'!A:A,MATCH(A363,'Ответы до 20.03.2020'!A:A,)+1)),"-")</f>
        <v>-</v>
      </c>
      <c r="B364" s="13" t="str">
        <f t="array" ref="B364">IFERROR(INDEX('Ответы до 20.03.2020'!B:I,MATCH(A364,'Ответы до 20.03.2020'!A:A,),SMALL(IF(INDEX('Ответы до 20.03.2020'!B:I,MATCH(A364,'Ответы до 20.03.2020'!A:A,),)&lt;&gt;"",COLUMN('Ответы до 20.03.2020'!B:I)-1),(ROW()-MATCH(A364,A$1:A364,))*2+1)),"-")</f>
        <v>-</v>
      </c>
      <c r="C364" s="13" t="str">
        <f t="array" ref="C364">IFERROR(INDEX('Ответы до 20.03.2020'!B:I,MATCH(A364,'Ответы до 20.03.2020'!A:A,),SMALL(IF(INDEX('Ответы до 20.03.2020'!B:I,MATCH(A364,'Ответы до 20.03.2020'!A:A,),)&lt;&gt;"",COLUMN('Ответы до 20.03.2020'!B:I)-1),(ROW()-MATCH(A364,A$1:A364,))*2+2)),"-")</f>
        <v>-</v>
      </c>
      <c r="D364" s="13"/>
      <c r="E364" s="13"/>
      <c r="F364" s="13"/>
      <c r="G364" s="13"/>
      <c r="H364" s="13"/>
    </row>
    <row r="365" spans="1:8" x14ac:dyDescent="0.2">
      <c r="A365" s="18" t="str">
        <f t="array" ref="A365">IFERROR(IF(ROW()-MATCH(A364,A$1:A364,)&lt;COUNT(INDEX('Ответы до 20.03.2020'!B:I,MATCH(A364,'Ответы до 20.03.2020'!A:A,),))/2,A364,INDEX('Ответы до 20.03.2020'!A:A,MATCH(A364,'Ответы до 20.03.2020'!A:A,)+1)),"-")</f>
        <v>-</v>
      </c>
      <c r="B365" s="13" t="str">
        <f t="array" ref="B365">IFERROR(INDEX('Ответы до 20.03.2020'!B:I,MATCH(A365,'Ответы до 20.03.2020'!A:A,),SMALL(IF(INDEX('Ответы до 20.03.2020'!B:I,MATCH(A365,'Ответы до 20.03.2020'!A:A,),)&lt;&gt;"",COLUMN('Ответы до 20.03.2020'!B:I)-1),(ROW()-MATCH(A365,A$1:A365,))*2+1)),"-")</f>
        <v>-</v>
      </c>
      <c r="C365" s="13" t="str">
        <f t="array" ref="C365">IFERROR(INDEX('Ответы до 20.03.2020'!B:I,MATCH(A365,'Ответы до 20.03.2020'!A:A,),SMALL(IF(INDEX('Ответы до 20.03.2020'!B:I,MATCH(A365,'Ответы до 20.03.2020'!A:A,),)&lt;&gt;"",COLUMN('Ответы до 20.03.2020'!B:I)-1),(ROW()-MATCH(A365,A$1:A365,))*2+2)),"-")</f>
        <v>-</v>
      </c>
      <c r="D365" s="13"/>
      <c r="E365" s="13"/>
      <c r="F365" s="13"/>
      <c r="G365" s="13"/>
      <c r="H365" s="13"/>
    </row>
    <row r="366" spans="1:8" x14ac:dyDescent="0.2">
      <c r="A366" s="18" t="str">
        <f t="array" ref="A366">IFERROR(IF(ROW()-MATCH(A365,A$1:A365,)&lt;COUNT(INDEX('Ответы до 20.03.2020'!B:I,MATCH(A365,'Ответы до 20.03.2020'!A:A,),))/2,A365,INDEX('Ответы до 20.03.2020'!A:A,MATCH(A365,'Ответы до 20.03.2020'!A:A,)+1)),"-")</f>
        <v>-</v>
      </c>
      <c r="B366" s="13" t="str">
        <f t="array" ref="B366">IFERROR(INDEX('Ответы до 20.03.2020'!B:I,MATCH(A366,'Ответы до 20.03.2020'!A:A,),SMALL(IF(INDEX('Ответы до 20.03.2020'!B:I,MATCH(A366,'Ответы до 20.03.2020'!A:A,),)&lt;&gt;"",COLUMN('Ответы до 20.03.2020'!B:I)-1),(ROW()-MATCH(A366,A$1:A366,))*2+1)),"-")</f>
        <v>-</v>
      </c>
      <c r="C366" s="13" t="str">
        <f t="array" ref="C366">IFERROR(INDEX('Ответы до 20.03.2020'!B:I,MATCH(A366,'Ответы до 20.03.2020'!A:A,),SMALL(IF(INDEX('Ответы до 20.03.2020'!B:I,MATCH(A366,'Ответы до 20.03.2020'!A:A,),)&lt;&gt;"",COLUMN('Ответы до 20.03.2020'!B:I)-1),(ROW()-MATCH(A366,A$1:A366,))*2+2)),"-")</f>
        <v>-</v>
      </c>
      <c r="D366" s="13"/>
      <c r="E366" s="13"/>
      <c r="F366" s="13"/>
      <c r="G366" s="13"/>
      <c r="H366" s="13"/>
    </row>
    <row r="367" spans="1:8" x14ac:dyDescent="0.2">
      <c r="A367" s="18" t="str">
        <f t="array" ref="A367">IFERROR(IF(ROW()-MATCH(A366,A$1:A366,)&lt;COUNT(INDEX('Ответы до 20.03.2020'!B:I,MATCH(A366,'Ответы до 20.03.2020'!A:A,),))/2,A366,INDEX('Ответы до 20.03.2020'!A:A,MATCH(A366,'Ответы до 20.03.2020'!A:A,)+1)),"-")</f>
        <v>-</v>
      </c>
      <c r="B367" s="13" t="str">
        <f t="array" ref="B367">IFERROR(INDEX('Ответы до 20.03.2020'!B:I,MATCH(A367,'Ответы до 20.03.2020'!A:A,),SMALL(IF(INDEX('Ответы до 20.03.2020'!B:I,MATCH(A367,'Ответы до 20.03.2020'!A:A,),)&lt;&gt;"",COLUMN('Ответы до 20.03.2020'!B:I)-1),(ROW()-MATCH(A367,A$1:A367,))*2+1)),"-")</f>
        <v>-</v>
      </c>
      <c r="C367" s="13" t="str">
        <f t="array" ref="C367">IFERROR(INDEX('Ответы до 20.03.2020'!B:I,MATCH(A367,'Ответы до 20.03.2020'!A:A,),SMALL(IF(INDEX('Ответы до 20.03.2020'!B:I,MATCH(A367,'Ответы до 20.03.2020'!A:A,),)&lt;&gt;"",COLUMN('Ответы до 20.03.2020'!B:I)-1),(ROW()-MATCH(A367,A$1:A367,))*2+2)),"-")</f>
        <v>-</v>
      </c>
      <c r="D367" s="13"/>
      <c r="E367" s="13"/>
      <c r="F367" s="13"/>
      <c r="G367" s="13"/>
      <c r="H367" s="13"/>
    </row>
    <row r="368" spans="1:8" x14ac:dyDescent="0.2">
      <c r="A368" s="18" t="str">
        <f t="array" ref="A368">IFERROR(IF(ROW()-MATCH(A367,A$1:A367,)&lt;COUNT(INDEX('Ответы до 20.03.2020'!B:I,MATCH(A367,'Ответы до 20.03.2020'!A:A,),))/2,A367,INDEX('Ответы до 20.03.2020'!A:A,MATCH(A367,'Ответы до 20.03.2020'!A:A,)+1)),"-")</f>
        <v>-</v>
      </c>
      <c r="B368" s="13" t="str">
        <f t="array" ref="B368">IFERROR(INDEX('Ответы до 20.03.2020'!B:I,MATCH(A368,'Ответы до 20.03.2020'!A:A,),SMALL(IF(INDEX('Ответы до 20.03.2020'!B:I,MATCH(A368,'Ответы до 20.03.2020'!A:A,),)&lt;&gt;"",COLUMN('Ответы до 20.03.2020'!B:I)-1),(ROW()-MATCH(A368,A$1:A368,))*2+1)),"-")</f>
        <v>-</v>
      </c>
      <c r="C368" s="13" t="str">
        <f t="array" ref="C368">IFERROR(INDEX('Ответы до 20.03.2020'!B:I,MATCH(A368,'Ответы до 20.03.2020'!A:A,),SMALL(IF(INDEX('Ответы до 20.03.2020'!B:I,MATCH(A368,'Ответы до 20.03.2020'!A:A,),)&lt;&gt;"",COLUMN('Ответы до 20.03.2020'!B:I)-1),(ROW()-MATCH(A368,A$1:A368,))*2+2)),"-")</f>
        <v>-</v>
      </c>
      <c r="D368" s="13"/>
      <c r="E368" s="13"/>
      <c r="F368" s="13"/>
      <c r="G368" s="13"/>
      <c r="H368" s="13"/>
    </row>
    <row r="369" spans="1:8" x14ac:dyDescent="0.2">
      <c r="A369" s="18" t="str">
        <f t="array" ref="A369">IFERROR(IF(ROW()-MATCH(A368,A$1:A368,)&lt;COUNT(INDEX('Ответы до 20.03.2020'!B:I,MATCH(A368,'Ответы до 20.03.2020'!A:A,),))/2,A368,INDEX('Ответы до 20.03.2020'!A:A,MATCH(A368,'Ответы до 20.03.2020'!A:A,)+1)),"-")</f>
        <v>-</v>
      </c>
      <c r="B369" s="13" t="str">
        <f t="array" ref="B369">IFERROR(INDEX('Ответы до 20.03.2020'!B:I,MATCH(A369,'Ответы до 20.03.2020'!A:A,),SMALL(IF(INDEX('Ответы до 20.03.2020'!B:I,MATCH(A369,'Ответы до 20.03.2020'!A:A,),)&lt;&gt;"",COLUMN('Ответы до 20.03.2020'!B:I)-1),(ROW()-MATCH(A369,A$1:A369,))*2+1)),"-")</f>
        <v>-</v>
      </c>
      <c r="C369" s="13" t="str">
        <f t="array" ref="C369">IFERROR(INDEX('Ответы до 20.03.2020'!B:I,MATCH(A369,'Ответы до 20.03.2020'!A:A,),SMALL(IF(INDEX('Ответы до 20.03.2020'!B:I,MATCH(A369,'Ответы до 20.03.2020'!A:A,),)&lt;&gt;"",COLUMN('Ответы до 20.03.2020'!B:I)-1),(ROW()-MATCH(A369,A$1:A369,))*2+2)),"-")</f>
        <v>-</v>
      </c>
      <c r="D369" s="13"/>
      <c r="E369" s="13"/>
      <c r="F369" s="13"/>
      <c r="G369" s="13"/>
      <c r="H369" s="13"/>
    </row>
    <row r="370" spans="1:8" x14ac:dyDescent="0.2">
      <c r="A370" s="18" t="str">
        <f t="array" ref="A370">IFERROR(IF(ROW()-MATCH(A369,A$1:A369,)&lt;COUNT(INDEX('Ответы до 20.03.2020'!B:I,MATCH(A369,'Ответы до 20.03.2020'!A:A,),))/2,A369,INDEX('Ответы до 20.03.2020'!A:A,MATCH(A369,'Ответы до 20.03.2020'!A:A,)+1)),"-")</f>
        <v>-</v>
      </c>
      <c r="B370" s="13" t="str">
        <f t="array" ref="B370">IFERROR(INDEX('Ответы до 20.03.2020'!B:I,MATCH(A370,'Ответы до 20.03.2020'!A:A,),SMALL(IF(INDEX('Ответы до 20.03.2020'!B:I,MATCH(A370,'Ответы до 20.03.2020'!A:A,),)&lt;&gt;"",COLUMN('Ответы до 20.03.2020'!B:I)-1),(ROW()-MATCH(A370,A$1:A370,))*2+1)),"-")</f>
        <v>-</v>
      </c>
      <c r="C370" s="13" t="str">
        <f t="array" ref="C370">IFERROR(INDEX('Ответы до 20.03.2020'!B:I,MATCH(A370,'Ответы до 20.03.2020'!A:A,),SMALL(IF(INDEX('Ответы до 20.03.2020'!B:I,MATCH(A370,'Ответы до 20.03.2020'!A:A,),)&lt;&gt;"",COLUMN('Ответы до 20.03.2020'!B:I)-1),(ROW()-MATCH(A370,A$1:A370,))*2+2)),"-")</f>
        <v>-</v>
      </c>
      <c r="D370" s="13"/>
      <c r="E370" s="13"/>
      <c r="F370" s="13"/>
      <c r="G370" s="13"/>
      <c r="H370" s="13"/>
    </row>
    <row r="371" spans="1:8" x14ac:dyDescent="0.2">
      <c r="A371" s="18" t="str">
        <f t="array" ref="A371">IFERROR(IF(ROW()-MATCH(A370,A$1:A370,)&lt;COUNT(INDEX('Ответы до 20.03.2020'!B:I,MATCH(A370,'Ответы до 20.03.2020'!A:A,),))/2,A370,INDEX('Ответы до 20.03.2020'!A:A,MATCH(A370,'Ответы до 20.03.2020'!A:A,)+1)),"-")</f>
        <v>-</v>
      </c>
      <c r="B371" s="13" t="str">
        <f t="array" ref="B371">IFERROR(INDEX('Ответы до 20.03.2020'!B:I,MATCH(A371,'Ответы до 20.03.2020'!A:A,),SMALL(IF(INDEX('Ответы до 20.03.2020'!B:I,MATCH(A371,'Ответы до 20.03.2020'!A:A,),)&lt;&gt;"",COLUMN('Ответы до 20.03.2020'!B:I)-1),(ROW()-MATCH(A371,A$1:A371,))*2+1)),"-")</f>
        <v>-</v>
      </c>
      <c r="C371" s="13" t="str">
        <f t="array" ref="C371">IFERROR(INDEX('Ответы до 20.03.2020'!B:I,MATCH(A371,'Ответы до 20.03.2020'!A:A,),SMALL(IF(INDEX('Ответы до 20.03.2020'!B:I,MATCH(A371,'Ответы до 20.03.2020'!A:A,),)&lt;&gt;"",COLUMN('Ответы до 20.03.2020'!B:I)-1),(ROW()-MATCH(A371,A$1:A371,))*2+2)),"-")</f>
        <v>-</v>
      </c>
      <c r="D371" s="13"/>
      <c r="E371" s="13"/>
      <c r="F371" s="13"/>
      <c r="G371" s="13"/>
      <c r="H371" s="13"/>
    </row>
    <row r="372" spans="1:8" x14ac:dyDescent="0.2">
      <c r="A372" s="18" t="str">
        <f t="array" ref="A372">IFERROR(IF(ROW()-MATCH(A371,A$1:A371,)&lt;COUNT(INDEX('Ответы до 20.03.2020'!B:I,MATCH(A371,'Ответы до 20.03.2020'!A:A,),))/2,A371,INDEX('Ответы до 20.03.2020'!A:A,MATCH(A371,'Ответы до 20.03.2020'!A:A,)+1)),"-")</f>
        <v>-</v>
      </c>
      <c r="B372" s="13" t="str">
        <f t="array" ref="B372">IFERROR(INDEX('Ответы до 20.03.2020'!B:I,MATCH(A372,'Ответы до 20.03.2020'!A:A,),SMALL(IF(INDEX('Ответы до 20.03.2020'!B:I,MATCH(A372,'Ответы до 20.03.2020'!A:A,),)&lt;&gt;"",COLUMN('Ответы до 20.03.2020'!B:I)-1),(ROW()-MATCH(A372,A$1:A372,))*2+1)),"-")</f>
        <v>-</v>
      </c>
      <c r="C372" s="13" t="str">
        <f t="array" ref="C372">IFERROR(INDEX('Ответы до 20.03.2020'!B:I,MATCH(A372,'Ответы до 20.03.2020'!A:A,),SMALL(IF(INDEX('Ответы до 20.03.2020'!B:I,MATCH(A372,'Ответы до 20.03.2020'!A:A,),)&lt;&gt;"",COLUMN('Ответы до 20.03.2020'!B:I)-1),(ROW()-MATCH(A372,A$1:A372,))*2+2)),"-")</f>
        <v>-</v>
      </c>
      <c r="D372" s="13"/>
      <c r="E372" s="13"/>
      <c r="F372" s="13"/>
      <c r="G372" s="13"/>
      <c r="H372" s="13"/>
    </row>
    <row r="373" spans="1:8" x14ac:dyDescent="0.2">
      <c r="A373" s="18" t="str">
        <f t="array" ref="A373">IFERROR(IF(ROW()-MATCH(A372,A$1:A372,)&lt;COUNT(INDEX('Ответы до 20.03.2020'!B:I,MATCH(A372,'Ответы до 20.03.2020'!A:A,),))/2,A372,INDEX('Ответы до 20.03.2020'!A:A,MATCH(A372,'Ответы до 20.03.2020'!A:A,)+1)),"-")</f>
        <v>-</v>
      </c>
      <c r="B373" s="13" t="str">
        <f t="array" ref="B373">IFERROR(INDEX('Ответы до 20.03.2020'!B:I,MATCH(A373,'Ответы до 20.03.2020'!A:A,),SMALL(IF(INDEX('Ответы до 20.03.2020'!B:I,MATCH(A373,'Ответы до 20.03.2020'!A:A,),)&lt;&gt;"",COLUMN('Ответы до 20.03.2020'!B:I)-1),(ROW()-MATCH(A373,A$1:A373,))*2+1)),"-")</f>
        <v>-</v>
      </c>
      <c r="C373" s="13" t="str">
        <f t="array" ref="C373">IFERROR(INDEX('Ответы до 20.03.2020'!B:I,MATCH(A373,'Ответы до 20.03.2020'!A:A,),SMALL(IF(INDEX('Ответы до 20.03.2020'!B:I,MATCH(A373,'Ответы до 20.03.2020'!A:A,),)&lt;&gt;"",COLUMN('Ответы до 20.03.2020'!B:I)-1),(ROW()-MATCH(A373,A$1:A373,))*2+2)),"-")</f>
        <v>-</v>
      </c>
      <c r="D373" s="13"/>
      <c r="E373" s="13"/>
      <c r="F373" s="13"/>
      <c r="G373" s="13"/>
      <c r="H373" s="13"/>
    </row>
    <row r="374" spans="1:8" x14ac:dyDescent="0.2">
      <c r="A374" s="18" t="str">
        <f t="array" ref="A374">IFERROR(IF(ROW()-MATCH(A373,A$1:A373,)&lt;COUNT(INDEX('Ответы до 20.03.2020'!B:I,MATCH(A373,'Ответы до 20.03.2020'!A:A,),))/2,A373,INDEX('Ответы до 20.03.2020'!A:A,MATCH(A373,'Ответы до 20.03.2020'!A:A,)+1)),"-")</f>
        <v>-</v>
      </c>
      <c r="B374" s="13" t="str">
        <f t="array" ref="B374">IFERROR(INDEX('Ответы до 20.03.2020'!B:I,MATCH(A374,'Ответы до 20.03.2020'!A:A,),SMALL(IF(INDEX('Ответы до 20.03.2020'!B:I,MATCH(A374,'Ответы до 20.03.2020'!A:A,),)&lt;&gt;"",COLUMN('Ответы до 20.03.2020'!B:I)-1),(ROW()-MATCH(A374,A$1:A374,))*2+1)),"-")</f>
        <v>-</v>
      </c>
      <c r="C374" s="13" t="str">
        <f t="array" ref="C374">IFERROR(INDEX('Ответы до 20.03.2020'!B:I,MATCH(A374,'Ответы до 20.03.2020'!A:A,),SMALL(IF(INDEX('Ответы до 20.03.2020'!B:I,MATCH(A374,'Ответы до 20.03.2020'!A:A,),)&lt;&gt;"",COLUMN('Ответы до 20.03.2020'!B:I)-1),(ROW()-MATCH(A374,A$1:A374,))*2+2)),"-")</f>
        <v>-</v>
      </c>
      <c r="D374" s="13"/>
      <c r="E374" s="13"/>
      <c r="F374" s="13"/>
      <c r="G374" s="13"/>
      <c r="H374" s="13"/>
    </row>
    <row r="375" spans="1:8" x14ac:dyDescent="0.2">
      <c r="A375" s="18" t="str">
        <f t="array" ref="A375">IFERROR(IF(ROW()-MATCH(A374,A$1:A374,)&lt;COUNT(INDEX('Ответы до 20.03.2020'!B:I,MATCH(A374,'Ответы до 20.03.2020'!A:A,),))/2,A374,INDEX('Ответы до 20.03.2020'!A:A,MATCH(A374,'Ответы до 20.03.2020'!A:A,)+1)),"-")</f>
        <v>-</v>
      </c>
      <c r="B375" s="13" t="str">
        <f t="array" ref="B375">IFERROR(INDEX('Ответы до 20.03.2020'!B:I,MATCH(A375,'Ответы до 20.03.2020'!A:A,),SMALL(IF(INDEX('Ответы до 20.03.2020'!B:I,MATCH(A375,'Ответы до 20.03.2020'!A:A,),)&lt;&gt;"",COLUMN('Ответы до 20.03.2020'!B:I)-1),(ROW()-MATCH(A375,A$1:A375,))*2+1)),"-")</f>
        <v>-</v>
      </c>
      <c r="C375" s="13" t="str">
        <f t="array" ref="C375">IFERROR(INDEX('Ответы до 20.03.2020'!B:I,MATCH(A375,'Ответы до 20.03.2020'!A:A,),SMALL(IF(INDEX('Ответы до 20.03.2020'!B:I,MATCH(A375,'Ответы до 20.03.2020'!A:A,),)&lt;&gt;"",COLUMN('Ответы до 20.03.2020'!B:I)-1),(ROW()-MATCH(A375,A$1:A375,))*2+2)),"-")</f>
        <v>-</v>
      </c>
      <c r="D375" s="13"/>
      <c r="E375" s="13"/>
      <c r="F375" s="13"/>
      <c r="G375" s="13"/>
      <c r="H375" s="13"/>
    </row>
    <row r="376" spans="1:8" x14ac:dyDescent="0.2">
      <c r="A376" s="18" t="str">
        <f t="array" ref="A376">IFERROR(IF(ROW()-MATCH(A375,A$1:A375,)&lt;COUNT(INDEX('Ответы до 20.03.2020'!B:I,MATCH(A375,'Ответы до 20.03.2020'!A:A,),))/2,A375,INDEX('Ответы до 20.03.2020'!A:A,MATCH(A375,'Ответы до 20.03.2020'!A:A,)+1)),"-")</f>
        <v>-</v>
      </c>
      <c r="B376" s="13" t="str">
        <f t="array" ref="B376">IFERROR(INDEX('Ответы до 20.03.2020'!B:I,MATCH(A376,'Ответы до 20.03.2020'!A:A,),SMALL(IF(INDEX('Ответы до 20.03.2020'!B:I,MATCH(A376,'Ответы до 20.03.2020'!A:A,),)&lt;&gt;"",COLUMN('Ответы до 20.03.2020'!B:I)-1),(ROW()-MATCH(A376,A$1:A376,))*2+1)),"-")</f>
        <v>-</v>
      </c>
      <c r="C376" s="13" t="str">
        <f t="array" ref="C376">IFERROR(INDEX('Ответы до 20.03.2020'!B:I,MATCH(A376,'Ответы до 20.03.2020'!A:A,),SMALL(IF(INDEX('Ответы до 20.03.2020'!B:I,MATCH(A376,'Ответы до 20.03.2020'!A:A,),)&lt;&gt;"",COLUMN('Ответы до 20.03.2020'!B:I)-1),(ROW()-MATCH(A376,A$1:A376,))*2+2)),"-")</f>
        <v>-</v>
      </c>
      <c r="D376" s="13"/>
      <c r="E376" s="13"/>
      <c r="F376" s="13"/>
      <c r="G376" s="13"/>
      <c r="H376" s="13"/>
    </row>
    <row r="377" spans="1:8" x14ac:dyDescent="0.2">
      <c r="A377" s="18" t="str">
        <f t="array" ref="A377">IFERROR(IF(ROW()-MATCH(A376,A$1:A376,)&lt;COUNT(INDEX('Ответы до 20.03.2020'!B:I,MATCH(A376,'Ответы до 20.03.2020'!A:A,),))/2,A376,INDEX('Ответы до 20.03.2020'!A:A,MATCH(A376,'Ответы до 20.03.2020'!A:A,)+1)),"-")</f>
        <v>-</v>
      </c>
      <c r="B377" s="13" t="str">
        <f t="array" ref="B377">IFERROR(INDEX('Ответы до 20.03.2020'!B:I,MATCH(A377,'Ответы до 20.03.2020'!A:A,),SMALL(IF(INDEX('Ответы до 20.03.2020'!B:I,MATCH(A377,'Ответы до 20.03.2020'!A:A,),)&lt;&gt;"",COLUMN('Ответы до 20.03.2020'!B:I)-1),(ROW()-MATCH(A377,A$1:A377,))*2+1)),"-")</f>
        <v>-</v>
      </c>
      <c r="C377" s="13" t="str">
        <f t="array" ref="C377">IFERROR(INDEX('Ответы до 20.03.2020'!B:I,MATCH(A377,'Ответы до 20.03.2020'!A:A,),SMALL(IF(INDEX('Ответы до 20.03.2020'!B:I,MATCH(A377,'Ответы до 20.03.2020'!A:A,),)&lt;&gt;"",COLUMN('Ответы до 20.03.2020'!B:I)-1),(ROW()-MATCH(A377,A$1:A377,))*2+2)),"-")</f>
        <v>-</v>
      </c>
      <c r="D377" s="13"/>
      <c r="E377" s="13"/>
      <c r="F377" s="13"/>
      <c r="G377" s="13"/>
      <c r="H377" s="13"/>
    </row>
    <row r="378" spans="1:8" x14ac:dyDescent="0.2">
      <c r="A378" s="18" t="str">
        <f t="array" ref="A378">IFERROR(IF(ROW()-MATCH(A377,A$1:A377,)&lt;COUNT(INDEX('Ответы до 20.03.2020'!B:I,MATCH(A377,'Ответы до 20.03.2020'!A:A,),))/2,A377,INDEX('Ответы до 20.03.2020'!A:A,MATCH(A377,'Ответы до 20.03.2020'!A:A,)+1)),"-")</f>
        <v>-</v>
      </c>
      <c r="B378" s="13" t="str">
        <f t="array" ref="B378">IFERROR(INDEX('Ответы до 20.03.2020'!B:I,MATCH(A378,'Ответы до 20.03.2020'!A:A,),SMALL(IF(INDEX('Ответы до 20.03.2020'!B:I,MATCH(A378,'Ответы до 20.03.2020'!A:A,),)&lt;&gt;"",COLUMN('Ответы до 20.03.2020'!B:I)-1),(ROW()-MATCH(A378,A$1:A378,))*2+1)),"-")</f>
        <v>-</v>
      </c>
      <c r="C378" s="13" t="str">
        <f t="array" ref="C378">IFERROR(INDEX('Ответы до 20.03.2020'!B:I,MATCH(A378,'Ответы до 20.03.2020'!A:A,),SMALL(IF(INDEX('Ответы до 20.03.2020'!B:I,MATCH(A378,'Ответы до 20.03.2020'!A:A,),)&lt;&gt;"",COLUMN('Ответы до 20.03.2020'!B:I)-1),(ROW()-MATCH(A378,A$1:A378,))*2+2)),"-")</f>
        <v>-</v>
      </c>
      <c r="D378" s="13"/>
      <c r="E378" s="13"/>
      <c r="F378" s="13"/>
      <c r="G378" s="13"/>
      <c r="H378" s="13"/>
    </row>
    <row r="379" spans="1:8" x14ac:dyDescent="0.2">
      <c r="A379" s="18" t="str">
        <f t="array" ref="A379">IFERROR(IF(ROW()-MATCH(A378,A$1:A378,)&lt;COUNT(INDEX('Ответы до 20.03.2020'!B:I,MATCH(A378,'Ответы до 20.03.2020'!A:A,),))/2,A378,INDEX('Ответы до 20.03.2020'!A:A,MATCH(A378,'Ответы до 20.03.2020'!A:A,)+1)),"-")</f>
        <v>-</v>
      </c>
      <c r="B379" s="13" t="str">
        <f t="array" ref="B379">IFERROR(INDEX('Ответы до 20.03.2020'!B:I,MATCH(A379,'Ответы до 20.03.2020'!A:A,),SMALL(IF(INDEX('Ответы до 20.03.2020'!B:I,MATCH(A379,'Ответы до 20.03.2020'!A:A,),)&lt;&gt;"",COLUMN('Ответы до 20.03.2020'!B:I)-1),(ROW()-MATCH(A379,A$1:A379,))*2+1)),"-")</f>
        <v>-</v>
      </c>
      <c r="C379" s="13" t="str">
        <f t="array" ref="C379">IFERROR(INDEX('Ответы до 20.03.2020'!B:I,MATCH(A379,'Ответы до 20.03.2020'!A:A,),SMALL(IF(INDEX('Ответы до 20.03.2020'!B:I,MATCH(A379,'Ответы до 20.03.2020'!A:A,),)&lt;&gt;"",COLUMN('Ответы до 20.03.2020'!B:I)-1),(ROW()-MATCH(A379,A$1:A379,))*2+2)),"-")</f>
        <v>-</v>
      </c>
      <c r="D379" s="13"/>
      <c r="E379" s="13"/>
      <c r="F379" s="13"/>
      <c r="G379" s="13"/>
      <c r="H379" s="13"/>
    </row>
    <row r="380" spans="1:8" x14ac:dyDescent="0.2">
      <c r="A380" s="18" t="str">
        <f t="array" ref="A380">IFERROR(IF(ROW()-MATCH(A379,A$1:A379,)&lt;COUNT(INDEX('Ответы до 20.03.2020'!B:I,MATCH(A379,'Ответы до 20.03.2020'!A:A,),))/2,A379,INDEX('Ответы до 20.03.2020'!A:A,MATCH(A379,'Ответы до 20.03.2020'!A:A,)+1)),"-")</f>
        <v>-</v>
      </c>
      <c r="B380" s="13" t="str">
        <f t="array" ref="B380">IFERROR(INDEX('Ответы до 20.03.2020'!B:I,MATCH(A380,'Ответы до 20.03.2020'!A:A,),SMALL(IF(INDEX('Ответы до 20.03.2020'!B:I,MATCH(A380,'Ответы до 20.03.2020'!A:A,),)&lt;&gt;"",COLUMN('Ответы до 20.03.2020'!B:I)-1),(ROW()-MATCH(A380,A$1:A380,))*2+1)),"-")</f>
        <v>-</v>
      </c>
      <c r="C380" s="13" t="str">
        <f t="array" ref="C380">IFERROR(INDEX('Ответы до 20.03.2020'!B:I,MATCH(A380,'Ответы до 20.03.2020'!A:A,),SMALL(IF(INDEX('Ответы до 20.03.2020'!B:I,MATCH(A380,'Ответы до 20.03.2020'!A:A,),)&lt;&gt;"",COLUMN('Ответы до 20.03.2020'!B:I)-1),(ROW()-MATCH(A380,A$1:A380,))*2+2)),"-")</f>
        <v>-</v>
      </c>
      <c r="D380" s="13"/>
      <c r="E380" s="13"/>
      <c r="F380" s="13"/>
      <c r="G380" s="13"/>
      <c r="H380" s="13"/>
    </row>
    <row r="381" spans="1:8" x14ac:dyDescent="0.2">
      <c r="A381" s="18" t="str">
        <f t="array" ref="A381">IFERROR(IF(ROW()-MATCH(A380,A$1:A380,)&lt;COUNT(INDEX('Ответы до 20.03.2020'!B:I,MATCH(A380,'Ответы до 20.03.2020'!A:A,),))/2,A380,INDEX('Ответы до 20.03.2020'!A:A,MATCH(A380,'Ответы до 20.03.2020'!A:A,)+1)),"-")</f>
        <v>-</v>
      </c>
      <c r="B381" s="13" t="str">
        <f t="array" ref="B381">IFERROR(INDEX('Ответы до 20.03.2020'!B:I,MATCH(A381,'Ответы до 20.03.2020'!A:A,),SMALL(IF(INDEX('Ответы до 20.03.2020'!B:I,MATCH(A381,'Ответы до 20.03.2020'!A:A,),)&lt;&gt;"",COLUMN('Ответы до 20.03.2020'!B:I)-1),(ROW()-MATCH(A381,A$1:A381,))*2+1)),"-")</f>
        <v>-</v>
      </c>
      <c r="C381" s="13" t="str">
        <f t="array" ref="C381">IFERROR(INDEX('Ответы до 20.03.2020'!B:I,MATCH(A381,'Ответы до 20.03.2020'!A:A,),SMALL(IF(INDEX('Ответы до 20.03.2020'!B:I,MATCH(A381,'Ответы до 20.03.2020'!A:A,),)&lt;&gt;"",COLUMN('Ответы до 20.03.2020'!B:I)-1),(ROW()-MATCH(A381,A$1:A381,))*2+2)),"-")</f>
        <v>-</v>
      </c>
      <c r="D381" s="13"/>
      <c r="E381" s="13"/>
      <c r="F381" s="13"/>
      <c r="G381" s="13"/>
      <c r="H381" s="13"/>
    </row>
    <row r="382" spans="1:8" x14ac:dyDescent="0.2">
      <c r="A382" s="18" t="str">
        <f t="array" ref="A382">IFERROR(IF(ROW()-MATCH(A381,A$1:A381,)&lt;COUNT(INDEX('Ответы до 20.03.2020'!B:I,MATCH(A381,'Ответы до 20.03.2020'!A:A,),))/2,A381,INDEX('Ответы до 20.03.2020'!A:A,MATCH(A381,'Ответы до 20.03.2020'!A:A,)+1)),"-")</f>
        <v>-</v>
      </c>
      <c r="B382" s="13" t="str">
        <f t="array" ref="B382">IFERROR(INDEX('Ответы до 20.03.2020'!B:I,MATCH(A382,'Ответы до 20.03.2020'!A:A,),SMALL(IF(INDEX('Ответы до 20.03.2020'!B:I,MATCH(A382,'Ответы до 20.03.2020'!A:A,),)&lt;&gt;"",COLUMN('Ответы до 20.03.2020'!B:I)-1),(ROW()-MATCH(A382,A$1:A382,))*2+1)),"-")</f>
        <v>-</v>
      </c>
      <c r="C382" s="13" t="str">
        <f t="array" ref="C382">IFERROR(INDEX('Ответы до 20.03.2020'!B:I,MATCH(A382,'Ответы до 20.03.2020'!A:A,),SMALL(IF(INDEX('Ответы до 20.03.2020'!B:I,MATCH(A382,'Ответы до 20.03.2020'!A:A,),)&lt;&gt;"",COLUMN('Ответы до 20.03.2020'!B:I)-1),(ROW()-MATCH(A382,A$1:A382,))*2+2)),"-")</f>
        <v>-</v>
      </c>
      <c r="D382" s="13"/>
      <c r="E382" s="13"/>
      <c r="F382" s="13"/>
      <c r="G382" s="13"/>
      <c r="H382" s="13"/>
    </row>
    <row r="383" spans="1:8" x14ac:dyDescent="0.2">
      <c r="A383" s="18" t="str">
        <f t="array" ref="A383">IFERROR(IF(ROW()-MATCH(A382,A$1:A382,)&lt;COUNT(INDEX('Ответы до 20.03.2020'!B:I,MATCH(A382,'Ответы до 20.03.2020'!A:A,),))/2,A382,INDEX('Ответы до 20.03.2020'!A:A,MATCH(A382,'Ответы до 20.03.2020'!A:A,)+1)),"-")</f>
        <v>-</v>
      </c>
      <c r="B383" s="13" t="str">
        <f t="array" ref="B383">IFERROR(INDEX('Ответы до 20.03.2020'!B:I,MATCH(A383,'Ответы до 20.03.2020'!A:A,),SMALL(IF(INDEX('Ответы до 20.03.2020'!B:I,MATCH(A383,'Ответы до 20.03.2020'!A:A,),)&lt;&gt;"",COLUMN('Ответы до 20.03.2020'!B:I)-1),(ROW()-MATCH(A383,A$1:A383,))*2+1)),"-")</f>
        <v>-</v>
      </c>
      <c r="C383" s="13" t="str">
        <f t="array" ref="C383">IFERROR(INDEX('Ответы до 20.03.2020'!B:I,MATCH(A383,'Ответы до 20.03.2020'!A:A,),SMALL(IF(INDEX('Ответы до 20.03.2020'!B:I,MATCH(A383,'Ответы до 20.03.2020'!A:A,),)&lt;&gt;"",COLUMN('Ответы до 20.03.2020'!B:I)-1),(ROW()-MATCH(A383,A$1:A383,))*2+2)),"-")</f>
        <v>-</v>
      </c>
      <c r="D383" s="13"/>
      <c r="E383" s="13"/>
      <c r="F383" s="13"/>
      <c r="G383" s="13"/>
      <c r="H383" s="13"/>
    </row>
    <row r="384" spans="1:8" x14ac:dyDescent="0.2">
      <c r="A384" s="18" t="str">
        <f t="array" ref="A384">IFERROR(IF(ROW()-MATCH(A383,A$1:A383,)&lt;COUNT(INDEX('Ответы до 20.03.2020'!B:I,MATCH(A383,'Ответы до 20.03.2020'!A:A,),))/2,A383,INDEX('Ответы до 20.03.2020'!A:A,MATCH(A383,'Ответы до 20.03.2020'!A:A,)+1)),"-")</f>
        <v>-</v>
      </c>
      <c r="B384" s="13" t="str">
        <f t="array" ref="B384">IFERROR(INDEX('Ответы до 20.03.2020'!B:I,MATCH(A384,'Ответы до 20.03.2020'!A:A,),SMALL(IF(INDEX('Ответы до 20.03.2020'!B:I,MATCH(A384,'Ответы до 20.03.2020'!A:A,),)&lt;&gt;"",COLUMN('Ответы до 20.03.2020'!B:I)-1),(ROW()-MATCH(A384,A$1:A384,))*2+1)),"-")</f>
        <v>-</v>
      </c>
      <c r="C384" s="13" t="str">
        <f t="array" ref="C384">IFERROR(INDEX('Ответы до 20.03.2020'!B:I,MATCH(A384,'Ответы до 20.03.2020'!A:A,),SMALL(IF(INDEX('Ответы до 20.03.2020'!B:I,MATCH(A384,'Ответы до 20.03.2020'!A:A,),)&lt;&gt;"",COLUMN('Ответы до 20.03.2020'!B:I)-1),(ROW()-MATCH(A384,A$1:A384,))*2+2)),"-")</f>
        <v>-</v>
      </c>
      <c r="D384" s="13"/>
      <c r="E384" s="13"/>
      <c r="F384" s="13"/>
      <c r="G384" s="13"/>
      <c r="H384" s="13"/>
    </row>
    <row r="385" spans="1:8" x14ac:dyDescent="0.2">
      <c r="A385" s="18" t="str">
        <f t="array" ref="A385">IFERROR(IF(ROW()-MATCH(A384,A$1:A384,)&lt;COUNT(INDEX('Ответы до 20.03.2020'!B:I,MATCH(A384,'Ответы до 20.03.2020'!A:A,),))/2,A384,INDEX('Ответы до 20.03.2020'!A:A,MATCH(A384,'Ответы до 20.03.2020'!A:A,)+1)),"-")</f>
        <v>-</v>
      </c>
      <c r="B385" s="13" t="str">
        <f t="array" ref="B385">IFERROR(INDEX('Ответы до 20.03.2020'!B:I,MATCH(A385,'Ответы до 20.03.2020'!A:A,),SMALL(IF(INDEX('Ответы до 20.03.2020'!B:I,MATCH(A385,'Ответы до 20.03.2020'!A:A,),)&lt;&gt;"",COLUMN('Ответы до 20.03.2020'!B:I)-1),(ROW()-MATCH(A385,A$1:A385,))*2+1)),"-")</f>
        <v>-</v>
      </c>
      <c r="C385" s="13" t="str">
        <f t="array" ref="C385">IFERROR(INDEX('Ответы до 20.03.2020'!B:I,MATCH(A385,'Ответы до 20.03.2020'!A:A,),SMALL(IF(INDEX('Ответы до 20.03.2020'!B:I,MATCH(A385,'Ответы до 20.03.2020'!A:A,),)&lt;&gt;"",COLUMN('Ответы до 20.03.2020'!B:I)-1),(ROW()-MATCH(A385,A$1:A385,))*2+2)),"-")</f>
        <v>-</v>
      </c>
      <c r="D385" s="13"/>
      <c r="E385" s="13"/>
      <c r="F385" s="13"/>
      <c r="G385" s="13"/>
      <c r="H385" s="13"/>
    </row>
    <row r="386" spans="1:8" x14ac:dyDescent="0.2">
      <c r="A386" s="18" t="str">
        <f t="array" ref="A386">IFERROR(IF(ROW()-MATCH(A385,A$1:A385,)&lt;COUNT(INDEX('Ответы до 20.03.2020'!B:I,MATCH(A385,'Ответы до 20.03.2020'!A:A,),))/2,A385,INDEX('Ответы до 20.03.2020'!A:A,MATCH(A385,'Ответы до 20.03.2020'!A:A,)+1)),"-")</f>
        <v>-</v>
      </c>
      <c r="B386" s="13" t="str">
        <f t="array" ref="B386">IFERROR(INDEX('Ответы до 20.03.2020'!B:I,MATCH(A386,'Ответы до 20.03.2020'!A:A,),SMALL(IF(INDEX('Ответы до 20.03.2020'!B:I,MATCH(A386,'Ответы до 20.03.2020'!A:A,),)&lt;&gt;"",COLUMN('Ответы до 20.03.2020'!B:I)-1),(ROW()-MATCH(A386,A$1:A386,))*2+1)),"-")</f>
        <v>-</v>
      </c>
      <c r="C386" s="13" t="str">
        <f t="array" ref="C386">IFERROR(INDEX('Ответы до 20.03.2020'!B:I,MATCH(A386,'Ответы до 20.03.2020'!A:A,),SMALL(IF(INDEX('Ответы до 20.03.2020'!B:I,MATCH(A386,'Ответы до 20.03.2020'!A:A,),)&lt;&gt;"",COLUMN('Ответы до 20.03.2020'!B:I)-1),(ROW()-MATCH(A386,A$1:A386,))*2+2)),"-")</f>
        <v>-</v>
      </c>
      <c r="D386" s="13"/>
      <c r="E386" s="13"/>
      <c r="F386" s="13"/>
      <c r="G386" s="13"/>
      <c r="H386" s="13"/>
    </row>
    <row r="387" spans="1:8" x14ac:dyDescent="0.2">
      <c r="A387" s="18" t="str">
        <f t="array" ref="A387">IFERROR(IF(ROW()-MATCH(A386,A$1:A386,)&lt;COUNT(INDEX('Ответы до 20.03.2020'!B:I,MATCH(A386,'Ответы до 20.03.2020'!A:A,),))/2,A386,INDEX('Ответы до 20.03.2020'!A:A,MATCH(A386,'Ответы до 20.03.2020'!A:A,)+1)),"-")</f>
        <v>-</v>
      </c>
      <c r="B387" s="13" t="str">
        <f t="array" ref="B387">IFERROR(INDEX('Ответы до 20.03.2020'!B:I,MATCH(A387,'Ответы до 20.03.2020'!A:A,),SMALL(IF(INDEX('Ответы до 20.03.2020'!B:I,MATCH(A387,'Ответы до 20.03.2020'!A:A,),)&lt;&gt;"",COLUMN('Ответы до 20.03.2020'!B:I)-1),(ROW()-MATCH(A387,A$1:A387,))*2+1)),"-")</f>
        <v>-</v>
      </c>
      <c r="C387" s="13" t="str">
        <f t="array" ref="C387">IFERROR(INDEX('Ответы до 20.03.2020'!B:I,MATCH(A387,'Ответы до 20.03.2020'!A:A,),SMALL(IF(INDEX('Ответы до 20.03.2020'!B:I,MATCH(A387,'Ответы до 20.03.2020'!A:A,),)&lt;&gt;"",COLUMN('Ответы до 20.03.2020'!B:I)-1),(ROW()-MATCH(A387,A$1:A387,))*2+2)),"-")</f>
        <v>-</v>
      </c>
      <c r="D387" s="13"/>
      <c r="E387" s="13"/>
      <c r="F387" s="13"/>
      <c r="G387" s="13"/>
      <c r="H387" s="13"/>
    </row>
    <row r="388" spans="1:8" x14ac:dyDescent="0.2">
      <c r="A388" s="18" t="str">
        <f t="array" ref="A388">IFERROR(IF(ROW()-MATCH(A387,A$1:A387,)&lt;COUNT(INDEX('Ответы до 20.03.2020'!B:I,MATCH(A387,'Ответы до 20.03.2020'!A:A,),))/2,A387,INDEX('Ответы до 20.03.2020'!A:A,MATCH(A387,'Ответы до 20.03.2020'!A:A,)+1)),"-")</f>
        <v>-</v>
      </c>
      <c r="B388" s="13" t="str">
        <f t="array" ref="B388">IFERROR(INDEX('Ответы до 20.03.2020'!B:I,MATCH(A388,'Ответы до 20.03.2020'!A:A,),SMALL(IF(INDEX('Ответы до 20.03.2020'!B:I,MATCH(A388,'Ответы до 20.03.2020'!A:A,),)&lt;&gt;"",COLUMN('Ответы до 20.03.2020'!B:I)-1),(ROW()-MATCH(A388,A$1:A388,))*2+1)),"-")</f>
        <v>-</v>
      </c>
      <c r="C388" s="13" t="str">
        <f t="array" ref="C388">IFERROR(INDEX('Ответы до 20.03.2020'!B:I,MATCH(A388,'Ответы до 20.03.2020'!A:A,),SMALL(IF(INDEX('Ответы до 20.03.2020'!B:I,MATCH(A388,'Ответы до 20.03.2020'!A:A,),)&lt;&gt;"",COLUMN('Ответы до 20.03.2020'!B:I)-1),(ROW()-MATCH(A388,A$1:A388,))*2+2)),"-")</f>
        <v>-</v>
      </c>
      <c r="D388" s="13"/>
      <c r="E388" s="13"/>
      <c r="F388" s="13"/>
      <c r="G388" s="13"/>
      <c r="H388" s="13"/>
    </row>
    <row r="389" spans="1:8" x14ac:dyDescent="0.2">
      <c r="A389" s="18" t="str">
        <f t="array" ref="A389">IFERROR(IF(ROW()-MATCH(A388,A$1:A388,)&lt;COUNT(INDEX('Ответы до 20.03.2020'!B:I,MATCH(A388,'Ответы до 20.03.2020'!A:A,),))/2,A388,INDEX('Ответы до 20.03.2020'!A:A,MATCH(A388,'Ответы до 20.03.2020'!A:A,)+1)),"-")</f>
        <v>-</v>
      </c>
      <c r="B389" s="13" t="str">
        <f t="array" ref="B389">IFERROR(INDEX('Ответы до 20.03.2020'!B:I,MATCH(A389,'Ответы до 20.03.2020'!A:A,),SMALL(IF(INDEX('Ответы до 20.03.2020'!B:I,MATCH(A389,'Ответы до 20.03.2020'!A:A,),)&lt;&gt;"",COLUMN('Ответы до 20.03.2020'!B:I)-1),(ROW()-MATCH(A389,A$1:A389,))*2+1)),"-")</f>
        <v>-</v>
      </c>
      <c r="C389" s="13" t="str">
        <f t="array" ref="C389">IFERROR(INDEX('Ответы до 20.03.2020'!B:I,MATCH(A389,'Ответы до 20.03.2020'!A:A,),SMALL(IF(INDEX('Ответы до 20.03.2020'!B:I,MATCH(A389,'Ответы до 20.03.2020'!A:A,),)&lt;&gt;"",COLUMN('Ответы до 20.03.2020'!B:I)-1),(ROW()-MATCH(A389,A$1:A389,))*2+2)),"-")</f>
        <v>-</v>
      </c>
      <c r="D389" s="13"/>
      <c r="E389" s="13"/>
      <c r="F389" s="13"/>
      <c r="G389" s="13"/>
      <c r="H389" s="13"/>
    </row>
    <row r="390" spans="1:8" x14ac:dyDescent="0.2">
      <c r="A390" s="18" t="str">
        <f t="array" ref="A390">IFERROR(IF(ROW()-MATCH(A389,A$1:A389,)&lt;COUNT(INDEX('Ответы до 20.03.2020'!B:I,MATCH(A389,'Ответы до 20.03.2020'!A:A,),))/2,A389,INDEX('Ответы до 20.03.2020'!A:A,MATCH(A389,'Ответы до 20.03.2020'!A:A,)+1)),"-")</f>
        <v>-</v>
      </c>
      <c r="B390" s="13" t="str">
        <f t="array" ref="B390">IFERROR(INDEX('Ответы до 20.03.2020'!B:I,MATCH(A390,'Ответы до 20.03.2020'!A:A,),SMALL(IF(INDEX('Ответы до 20.03.2020'!B:I,MATCH(A390,'Ответы до 20.03.2020'!A:A,),)&lt;&gt;"",COLUMN('Ответы до 20.03.2020'!B:I)-1),(ROW()-MATCH(A390,A$1:A390,))*2+1)),"-")</f>
        <v>-</v>
      </c>
      <c r="C390" s="13" t="str">
        <f t="array" ref="C390">IFERROR(INDEX('Ответы до 20.03.2020'!B:I,MATCH(A390,'Ответы до 20.03.2020'!A:A,),SMALL(IF(INDEX('Ответы до 20.03.2020'!B:I,MATCH(A390,'Ответы до 20.03.2020'!A:A,),)&lt;&gt;"",COLUMN('Ответы до 20.03.2020'!B:I)-1),(ROW()-MATCH(A390,A$1:A390,))*2+2)),"-")</f>
        <v>-</v>
      </c>
      <c r="D390" s="13"/>
      <c r="E390" s="13"/>
      <c r="F390" s="13"/>
      <c r="G390" s="13"/>
      <c r="H390" s="13"/>
    </row>
    <row r="391" spans="1:8" x14ac:dyDescent="0.2">
      <c r="A391" s="18" t="str">
        <f t="array" ref="A391">IFERROR(IF(ROW()-MATCH(A390,A$1:A390,)&lt;COUNT(INDEX('Ответы до 20.03.2020'!B:I,MATCH(A390,'Ответы до 20.03.2020'!A:A,),))/2,A390,INDEX('Ответы до 20.03.2020'!A:A,MATCH(A390,'Ответы до 20.03.2020'!A:A,)+1)),"-")</f>
        <v>-</v>
      </c>
      <c r="B391" s="13" t="str">
        <f t="array" ref="B391">IFERROR(INDEX('Ответы до 20.03.2020'!B:I,MATCH(A391,'Ответы до 20.03.2020'!A:A,),SMALL(IF(INDEX('Ответы до 20.03.2020'!B:I,MATCH(A391,'Ответы до 20.03.2020'!A:A,),)&lt;&gt;"",COLUMN('Ответы до 20.03.2020'!B:I)-1),(ROW()-MATCH(A391,A$1:A391,))*2+1)),"-")</f>
        <v>-</v>
      </c>
      <c r="C391" s="13" t="str">
        <f t="array" ref="C391">IFERROR(INDEX('Ответы до 20.03.2020'!B:I,MATCH(A391,'Ответы до 20.03.2020'!A:A,),SMALL(IF(INDEX('Ответы до 20.03.2020'!B:I,MATCH(A391,'Ответы до 20.03.2020'!A:A,),)&lt;&gt;"",COLUMN('Ответы до 20.03.2020'!B:I)-1),(ROW()-MATCH(A391,A$1:A391,))*2+2)),"-")</f>
        <v>-</v>
      </c>
      <c r="D391" s="13"/>
      <c r="E391" s="13"/>
      <c r="F391" s="13"/>
      <c r="G391" s="13"/>
      <c r="H391" s="13"/>
    </row>
    <row r="392" spans="1:8" x14ac:dyDescent="0.2">
      <c r="A392" s="18" t="str">
        <f t="array" ref="A392">IFERROR(IF(ROW()-MATCH(A391,A$1:A391,)&lt;COUNT(INDEX('Ответы до 20.03.2020'!B:I,MATCH(A391,'Ответы до 20.03.2020'!A:A,),))/2,A391,INDEX('Ответы до 20.03.2020'!A:A,MATCH(A391,'Ответы до 20.03.2020'!A:A,)+1)),"-")</f>
        <v>-</v>
      </c>
      <c r="B392" s="13" t="str">
        <f t="array" ref="B392">IFERROR(INDEX('Ответы до 20.03.2020'!B:I,MATCH(A392,'Ответы до 20.03.2020'!A:A,),SMALL(IF(INDEX('Ответы до 20.03.2020'!B:I,MATCH(A392,'Ответы до 20.03.2020'!A:A,),)&lt;&gt;"",COLUMN('Ответы до 20.03.2020'!B:I)-1),(ROW()-MATCH(A392,A$1:A392,))*2+1)),"-")</f>
        <v>-</v>
      </c>
      <c r="C392" s="13" t="str">
        <f t="array" ref="C392">IFERROR(INDEX('Ответы до 20.03.2020'!B:I,MATCH(A392,'Ответы до 20.03.2020'!A:A,),SMALL(IF(INDEX('Ответы до 20.03.2020'!B:I,MATCH(A392,'Ответы до 20.03.2020'!A:A,),)&lt;&gt;"",COLUMN('Ответы до 20.03.2020'!B:I)-1),(ROW()-MATCH(A392,A$1:A392,))*2+2)),"-")</f>
        <v>-</v>
      </c>
      <c r="D392" s="13"/>
      <c r="E392" s="13"/>
      <c r="F392" s="13"/>
      <c r="G392" s="13"/>
      <c r="H392" s="13"/>
    </row>
    <row r="393" spans="1:8" x14ac:dyDescent="0.2">
      <c r="A393" s="18" t="str">
        <f t="array" ref="A393">IFERROR(IF(ROW()-MATCH(A392,A$1:A392,)&lt;COUNT(INDEX('Ответы до 20.03.2020'!B:I,MATCH(A392,'Ответы до 20.03.2020'!A:A,),))/2,A392,INDEX('Ответы до 20.03.2020'!A:A,MATCH(A392,'Ответы до 20.03.2020'!A:A,)+1)),"-")</f>
        <v>-</v>
      </c>
      <c r="B393" s="13" t="str">
        <f t="array" ref="B393">IFERROR(INDEX('Ответы до 20.03.2020'!B:I,MATCH(A393,'Ответы до 20.03.2020'!A:A,),SMALL(IF(INDEX('Ответы до 20.03.2020'!B:I,MATCH(A393,'Ответы до 20.03.2020'!A:A,),)&lt;&gt;"",COLUMN('Ответы до 20.03.2020'!B:I)-1),(ROW()-MATCH(A393,A$1:A393,))*2+1)),"-")</f>
        <v>-</v>
      </c>
      <c r="C393" s="13" t="str">
        <f t="array" ref="C393">IFERROR(INDEX('Ответы до 20.03.2020'!B:I,MATCH(A393,'Ответы до 20.03.2020'!A:A,),SMALL(IF(INDEX('Ответы до 20.03.2020'!B:I,MATCH(A393,'Ответы до 20.03.2020'!A:A,),)&lt;&gt;"",COLUMN('Ответы до 20.03.2020'!B:I)-1),(ROW()-MATCH(A393,A$1:A393,))*2+2)),"-")</f>
        <v>-</v>
      </c>
      <c r="D393" s="13"/>
      <c r="E393" s="13"/>
      <c r="F393" s="13"/>
      <c r="G393" s="13"/>
      <c r="H393" s="13"/>
    </row>
    <row r="394" spans="1:8" x14ac:dyDescent="0.2">
      <c r="A394" s="18" t="str">
        <f t="array" ref="A394">IFERROR(IF(ROW()-MATCH(A393,A$1:A393,)&lt;COUNT(INDEX('Ответы до 20.03.2020'!B:I,MATCH(A393,'Ответы до 20.03.2020'!A:A,),))/2,A393,INDEX('Ответы до 20.03.2020'!A:A,MATCH(A393,'Ответы до 20.03.2020'!A:A,)+1)),"-")</f>
        <v>-</v>
      </c>
      <c r="B394" s="13" t="str">
        <f t="array" ref="B394">IFERROR(INDEX('Ответы до 20.03.2020'!B:I,MATCH(A394,'Ответы до 20.03.2020'!A:A,),SMALL(IF(INDEX('Ответы до 20.03.2020'!B:I,MATCH(A394,'Ответы до 20.03.2020'!A:A,),)&lt;&gt;"",COLUMN('Ответы до 20.03.2020'!B:I)-1),(ROW()-MATCH(A394,A$1:A394,))*2+1)),"-")</f>
        <v>-</v>
      </c>
      <c r="C394" s="13" t="str">
        <f t="array" ref="C394">IFERROR(INDEX('Ответы до 20.03.2020'!B:I,MATCH(A394,'Ответы до 20.03.2020'!A:A,),SMALL(IF(INDEX('Ответы до 20.03.2020'!B:I,MATCH(A394,'Ответы до 20.03.2020'!A:A,),)&lt;&gt;"",COLUMN('Ответы до 20.03.2020'!B:I)-1),(ROW()-MATCH(A394,A$1:A394,))*2+2)),"-")</f>
        <v>-</v>
      </c>
      <c r="D394" s="13"/>
      <c r="E394" s="13"/>
      <c r="F394" s="13"/>
      <c r="G394" s="13"/>
      <c r="H394" s="13"/>
    </row>
    <row r="395" spans="1:8" x14ac:dyDescent="0.2">
      <c r="A395" s="18" t="str">
        <f t="array" ref="A395">IFERROR(IF(ROW()-MATCH(A394,A$1:A394,)&lt;COUNT(INDEX('Ответы до 20.03.2020'!B:I,MATCH(A394,'Ответы до 20.03.2020'!A:A,),))/2,A394,INDEX('Ответы до 20.03.2020'!A:A,MATCH(A394,'Ответы до 20.03.2020'!A:A,)+1)),"-")</f>
        <v>-</v>
      </c>
      <c r="B395" s="13" t="str">
        <f t="array" ref="B395">IFERROR(INDEX('Ответы до 20.03.2020'!B:I,MATCH(A395,'Ответы до 20.03.2020'!A:A,),SMALL(IF(INDEX('Ответы до 20.03.2020'!B:I,MATCH(A395,'Ответы до 20.03.2020'!A:A,),)&lt;&gt;"",COLUMN('Ответы до 20.03.2020'!B:I)-1),(ROW()-MATCH(A395,A$1:A395,))*2+1)),"-")</f>
        <v>-</v>
      </c>
      <c r="C395" s="13" t="str">
        <f t="array" ref="C395">IFERROR(INDEX('Ответы до 20.03.2020'!B:I,MATCH(A395,'Ответы до 20.03.2020'!A:A,),SMALL(IF(INDEX('Ответы до 20.03.2020'!B:I,MATCH(A395,'Ответы до 20.03.2020'!A:A,),)&lt;&gt;"",COLUMN('Ответы до 20.03.2020'!B:I)-1),(ROW()-MATCH(A395,A$1:A395,))*2+2)),"-")</f>
        <v>-</v>
      </c>
      <c r="D395" s="13"/>
      <c r="E395" s="13"/>
      <c r="F395" s="13"/>
      <c r="G395" s="13"/>
      <c r="H395" s="13"/>
    </row>
    <row r="396" spans="1:8" x14ac:dyDescent="0.2">
      <c r="A396" s="18" t="str">
        <f t="array" ref="A396">IFERROR(IF(ROW()-MATCH(A395,A$1:A395,)&lt;COUNT(INDEX('Ответы до 20.03.2020'!B:I,MATCH(A395,'Ответы до 20.03.2020'!A:A,),))/2,A395,INDEX('Ответы до 20.03.2020'!A:A,MATCH(A395,'Ответы до 20.03.2020'!A:A,)+1)),"-")</f>
        <v>-</v>
      </c>
      <c r="B396" s="13" t="str">
        <f t="array" ref="B396">IFERROR(INDEX('Ответы до 20.03.2020'!B:I,MATCH(A396,'Ответы до 20.03.2020'!A:A,),SMALL(IF(INDEX('Ответы до 20.03.2020'!B:I,MATCH(A396,'Ответы до 20.03.2020'!A:A,),)&lt;&gt;"",COLUMN('Ответы до 20.03.2020'!B:I)-1),(ROW()-MATCH(A396,A$1:A396,))*2+1)),"-")</f>
        <v>-</v>
      </c>
      <c r="C396" s="13" t="str">
        <f t="array" ref="C396">IFERROR(INDEX('Ответы до 20.03.2020'!B:I,MATCH(A396,'Ответы до 20.03.2020'!A:A,),SMALL(IF(INDEX('Ответы до 20.03.2020'!B:I,MATCH(A396,'Ответы до 20.03.2020'!A:A,),)&lt;&gt;"",COLUMN('Ответы до 20.03.2020'!B:I)-1),(ROW()-MATCH(A396,A$1:A396,))*2+2)),"-")</f>
        <v>-</v>
      </c>
      <c r="D396" s="13"/>
      <c r="E396" s="13"/>
      <c r="F396" s="13"/>
      <c r="G396" s="13"/>
      <c r="H396" s="13"/>
    </row>
    <row r="397" spans="1:8" x14ac:dyDescent="0.2">
      <c r="A397" s="18" t="str">
        <f t="array" ref="A397">IFERROR(IF(ROW()-MATCH(A396,A$1:A396,)&lt;COUNT(INDEX('Ответы до 20.03.2020'!B:I,MATCH(A396,'Ответы до 20.03.2020'!A:A,),))/2,A396,INDEX('Ответы до 20.03.2020'!A:A,MATCH(A396,'Ответы до 20.03.2020'!A:A,)+1)),"-")</f>
        <v>-</v>
      </c>
      <c r="B397" s="13" t="str">
        <f t="array" ref="B397">IFERROR(INDEX('Ответы до 20.03.2020'!B:I,MATCH(A397,'Ответы до 20.03.2020'!A:A,),SMALL(IF(INDEX('Ответы до 20.03.2020'!B:I,MATCH(A397,'Ответы до 20.03.2020'!A:A,),)&lt;&gt;"",COLUMN('Ответы до 20.03.2020'!B:I)-1),(ROW()-MATCH(A397,A$1:A397,))*2+1)),"-")</f>
        <v>-</v>
      </c>
      <c r="C397" s="13" t="str">
        <f t="array" ref="C397">IFERROR(INDEX('Ответы до 20.03.2020'!B:I,MATCH(A397,'Ответы до 20.03.2020'!A:A,),SMALL(IF(INDEX('Ответы до 20.03.2020'!B:I,MATCH(A397,'Ответы до 20.03.2020'!A:A,),)&lt;&gt;"",COLUMN('Ответы до 20.03.2020'!B:I)-1),(ROW()-MATCH(A397,A$1:A397,))*2+2)),"-")</f>
        <v>-</v>
      </c>
      <c r="D397" s="13"/>
      <c r="E397" s="13"/>
      <c r="F397" s="13"/>
      <c r="G397" s="13"/>
      <c r="H397" s="13"/>
    </row>
    <row r="398" spans="1:8" x14ac:dyDescent="0.2">
      <c r="A398" s="18" t="str">
        <f t="array" ref="A398">IFERROR(IF(ROW()-MATCH(A397,A$1:A397,)&lt;COUNT(INDEX('Ответы до 20.03.2020'!B:I,MATCH(A397,'Ответы до 20.03.2020'!A:A,),))/2,A397,INDEX('Ответы до 20.03.2020'!A:A,MATCH(A397,'Ответы до 20.03.2020'!A:A,)+1)),"-")</f>
        <v>-</v>
      </c>
      <c r="B398" s="13" t="str">
        <f t="array" ref="B398">IFERROR(INDEX('Ответы до 20.03.2020'!B:I,MATCH(A398,'Ответы до 20.03.2020'!A:A,),SMALL(IF(INDEX('Ответы до 20.03.2020'!B:I,MATCH(A398,'Ответы до 20.03.2020'!A:A,),)&lt;&gt;"",COLUMN('Ответы до 20.03.2020'!B:I)-1),(ROW()-MATCH(A398,A$1:A398,))*2+1)),"-")</f>
        <v>-</v>
      </c>
      <c r="C398" s="13" t="str">
        <f t="array" ref="C398">IFERROR(INDEX('Ответы до 20.03.2020'!B:I,MATCH(A398,'Ответы до 20.03.2020'!A:A,),SMALL(IF(INDEX('Ответы до 20.03.2020'!B:I,MATCH(A398,'Ответы до 20.03.2020'!A:A,),)&lt;&gt;"",COLUMN('Ответы до 20.03.2020'!B:I)-1),(ROW()-MATCH(A398,A$1:A398,))*2+2)),"-")</f>
        <v>-</v>
      </c>
      <c r="D398" s="13"/>
      <c r="E398" s="13"/>
      <c r="F398" s="13"/>
      <c r="G398" s="13"/>
      <c r="H398" s="13"/>
    </row>
    <row r="399" spans="1:8" x14ac:dyDescent="0.2">
      <c r="A399" s="18" t="str">
        <f t="array" ref="A399">IFERROR(IF(ROW()-MATCH(A398,A$1:A398,)&lt;COUNT(INDEX('Ответы до 20.03.2020'!B:I,MATCH(A398,'Ответы до 20.03.2020'!A:A,),))/2,A398,INDEX('Ответы до 20.03.2020'!A:A,MATCH(A398,'Ответы до 20.03.2020'!A:A,)+1)),"-")</f>
        <v>-</v>
      </c>
      <c r="B399" s="13" t="str">
        <f t="array" ref="B399">IFERROR(INDEX('Ответы до 20.03.2020'!B:I,MATCH(A399,'Ответы до 20.03.2020'!A:A,),SMALL(IF(INDEX('Ответы до 20.03.2020'!B:I,MATCH(A399,'Ответы до 20.03.2020'!A:A,),)&lt;&gt;"",COLUMN('Ответы до 20.03.2020'!B:I)-1),(ROW()-MATCH(A399,A$1:A399,))*2+1)),"-")</f>
        <v>-</v>
      </c>
      <c r="C399" s="13" t="str">
        <f t="array" ref="C399">IFERROR(INDEX('Ответы до 20.03.2020'!B:I,MATCH(A399,'Ответы до 20.03.2020'!A:A,),SMALL(IF(INDEX('Ответы до 20.03.2020'!B:I,MATCH(A399,'Ответы до 20.03.2020'!A:A,),)&lt;&gt;"",COLUMN('Ответы до 20.03.2020'!B:I)-1),(ROW()-MATCH(A399,A$1:A399,))*2+2)),"-")</f>
        <v>-</v>
      </c>
      <c r="D399" s="13"/>
      <c r="E399" s="13"/>
      <c r="F399" s="13"/>
      <c r="G399" s="13"/>
      <c r="H399" s="13"/>
    </row>
    <row r="400" spans="1:8" x14ac:dyDescent="0.2">
      <c r="A400" s="18" t="str">
        <f t="array" ref="A400">IFERROR(IF(ROW()-MATCH(A399,A$1:A399,)&lt;COUNT(INDEX('Ответы до 20.03.2020'!B:I,MATCH(A399,'Ответы до 20.03.2020'!A:A,),))/2,A399,INDEX('Ответы до 20.03.2020'!A:A,MATCH(A399,'Ответы до 20.03.2020'!A:A,)+1)),"-")</f>
        <v>-</v>
      </c>
      <c r="B400" s="13" t="str">
        <f t="array" ref="B400">IFERROR(INDEX('Ответы до 20.03.2020'!B:I,MATCH(A400,'Ответы до 20.03.2020'!A:A,),SMALL(IF(INDEX('Ответы до 20.03.2020'!B:I,MATCH(A400,'Ответы до 20.03.2020'!A:A,),)&lt;&gt;"",COLUMN('Ответы до 20.03.2020'!B:I)-1),(ROW()-MATCH(A400,A$1:A400,))*2+1)),"-")</f>
        <v>-</v>
      </c>
      <c r="C400" s="13" t="str">
        <f t="array" ref="C400">IFERROR(INDEX('Ответы до 20.03.2020'!B:I,MATCH(A400,'Ответы до 20.03.2020'!A:A,),SMALL(IF(INDEX('Ответы до 20.03.2020'!B:I,MATCH(A400,'Ответы до 20.03.2020'!A:A,),)&lt;&gt;"",COLUMN('Ответы до 20.03.2020'!B:I)-1),(ROW()-MATCH(A400,A$1:A400,))*2+2)),"-")</f>
        <v>-</v>
      </c>
      <c r="D400" s="13"/>
      <c r="E400" s="13"/>
      <c r="F400" s="13"/>
      <c r="G400" s="13"/>
      <c r="H400" s="13"/>
    </row>
    <row r="401" spans="1:8" x14ac:dyDescent="0.2">
      <c r="A401" s="18" t="str">
        <f t="array" ref="A401">IFERROR(IF(ROW()-MATCH(A400,A$1:A400,)&lt;COUNT(INDEX('Ответы до 20.03.2020'!B:I,MATCH(A400,'Ответы до 20.03.2020'!A:A,),))/2,A400,INDEX('Ответы до 20.03.2020'!A:A,MATCH(A400,'Ответы до 20.03.2020'!A:A,)+1)),"-")</f>
        <v>-</v>
      </c>
      <c r="B401" s="13" t="str">
        <f t="array" ref="B401">IFERROR(INDEX('Ответы до 20.03.2020'!B:I,MATCH(A401,'Ответы до 20.03.2020'!A:A,),SMALL(IF(INDEX('Ответы до 20.03.2020'!B:I,MATCH(A401,'Ответы до 20.03.2020'!A:A,),)&lt;&gt;"",COLUMN('Ответы до 20.03.2020'!B:I)-1),(ROW()-MATCH(A401,A$1:A401,))*2+1)),"-")</f>
        <v>-</v>
      </c>
      <c r="C401" s="13" t="str">
        <f t="array" ref="C401">IFERROR(INDEX('Ответы до 20.03.2020'!B:I,MATCH(A401,'Ответы до 20.03.2020'!A:A,),SMALL(IF(INDEX('Ответы до 20.03.2020'!B:I,MATCH(A401,'Ответы до 20.03.2020'!A:A,),)&lt;&gt;"",COLUMN('Ответы до 20.03.2020'!B:I)-1),(ROW()-MATCH(A401,A$1:A401,))*2+2)),"-")</f>
        <v>-</v>
      </c>
      <c r="D401" s="13"/>
      <c r="E401" s="13"/>
      <c r="F401" s="13"/>
      <c r="G401" s="13"/>
      <c r="H401" s="13"/>
    </row>
    <row r="402" spans="1:8" x14ac:dyDescent="0.2">
      <c r="A402" s="18" t="str">
        <f t="array" ref="A402">IFERROR(IF(ROW()-MATCH(A401,A$1:A401,)&lt;COUNT(INDEX('Ответы до 20.03.2020'!B:I,MATCH(A401,'Ответы до 20.03.2020'!A:A,),))/2,A401,INDEX('Ответы до 20.03.2020'!A:A,MATCH(A401,'Ответы до 20.03.2020'!A:A,)+1)),"-")</f>
        <v>-</v>
      </c>
      <c r="B402" s="13" t="str">
        <f t="array" ref="B402">IFERROR(INDEX('Ответы до 20.03.2020'!B:I,MATCH(A402,'Ответы до 20.03.2020'!A:A,),SMALL(IF(INDEX('Ответы до 20.03.2020'!B:I,MATCH(A402,'Ответы до 20.03.2020'!A:A,),)&lt;&gt;"",COLUMN('Ответы до 20.03.2020'!B:I)-1),(ROW()-MATCH(A402,A$1:A402,))*2+1)),"-")</f>
        <v>-</v>
      </c>
      <c r="C402" s="13" t="str">
        <f t="array" ref="C402">IFERROR(INDEX('Ответы до 20.03.2020'!B:I,MATCH(A402,'Ответы до 20.03.2020'!A:A,),SMALL(IF(INDEX('Ответы до 20.03.2020'!B:I,MATCH(A402,'Ответы до 20.03.2020'!A:A,),)&lt;&gt;"",COLUMN('Ответы до 20.03.2020'!B:I)-1),(ROW()-MATCH(A402,A$1:A402,))*2+2)),"-")</f>
        <v>-</v>
      </c>
      <c r="D402" s="13"/>
      <c r="E402" s="13"/>
      <c r="F402" s="13"/>
      <c r="G402" s="13"/>
      <c r="H402" s="13"/>
    </row>
    <row r="403" spans="1:8" x14ac:dyDescent="0.2">
      <c r="A403" s="18" t="str">
        <f t="array" ref="A403">IFERROR(IF(ROW()-MATCH(A402,A$1:A402,)&lt;COUNT(INDEX('Ответы до 20.03.2020'!B:I,MATCH(A402,'Ответы до 20.03.2020'!A:A,),))/2,A402,INDEX('Ответы до 20.03.2020'!A:A,MATCH(A402,'Ответы до 20.03.2020'!A:A,)+1)),"-")</f>
        <v>-</v>
      </c>
      <c r="B403" s="13" t="str">
        <f t="array" ref="B403">IFERROR(INDEX('Ответы до 20.03.2020'!B:I,MATCH(A403,'Ответы до 20.03.2020'!A:A,),SMALL(IF(INDEX('Ответы до 20.03.2020'!B:I,MATCH(A403,'Ответы до 20.03.2020'!A:A,),)&lt;&gt;"",COLUMN('Ответы до 20.03.2020'!B:I)-1),(ROW()-MATCH(A403,A$1:A403,))*2+1)),"-")</f>
        <v>-</v>
      </c>
      <c r="C403" s="13" t="str">
        <f t="array" ref="C403">IFERROR(INDEX('Ответы до 20.03.2020'!B:I,MATCH(A403,'Ответы до 20.03.2020'!A:A,),SMALL(IF(INDEX('Ответы до 20.03.2020'!B:I,MATCH(A403,'Ответы до 20.03.2020'!A:A,),)&lt;&gt;"",COLUMN('Ответы до 20.03.2020'!B:I)-1),(ROW()-MATCH(A403,A$1:A403,))*2+2)),"-")</f>
        <v>-</v>
      </c>
      <c r="D403" s="13"/>
      <c r="E403" s="13"/>
      <c r="F403" s="13"/>
      <c r="G403" s="13"/>
      <c r="H403" s="13"/>
    </row>
    <row r="404" spans="1:8" x14ac:dyDescent="0.2">
      <c r="A404" s="18" t="str">
        <f t="array" ref="A404">IFERROR(IF(ROW()-MATCH(A403,A$1:A403,)&lt;COUNT(INDEX('Ответы до 20.03.2020'!B:I,MATCH(A403,'Ответы до 20.03.2020'!A:A,),))/2,A403,INDEX('Ответы до 20.03.2020'!A:A,MATCH(A403,'Ответы до 20.03.2020'!A:A,)+1)),"-")</f>
        <v>-</v>
      </c>
      <c r="B404" s="13" t="str">
        <f t="array" ref="B404">IFERROR(INDEX('Ответы до 20.03.2020'!B:I,MATCH(A404,'Ответы до 20.03.2020'!A:A,),SMALL(IF(INDEX('Ответы до 20.03.2020'!B:I,MATCH(A404,'Ответы до 20.03.2020'!A:A,),)&lt;&gt;"",COLUMN('Ответы до 20.03.2020'!B:I)-1),(ROW()-MATCH(A404,A$1:A404,))*2+1)),"-")</f>
        <v>-</v>
      </c>
      <c r="C404" s="13" t="str">
        <f t="array" ref="C404">IFERROR(INDEX('Ответы до 20.03.2020'!B:I,MATCH(A404,'Ответы до 20.03.2020'!A:A,),SMALL(IF(INDEX('Ответы до 20.03.2020'!B:I,MATCH(A404,'Ответы до 20.03.2020'!A:A,),)&lt;&gt;"",COLUMN('Ответы до 20.03.2020'!B:I)-1),(ROW()-MATCH(A404,A$1:A404,))*2+2)),"-")</f>
        <v>-</v>
      </c>
      <c r="D404" s="13"/>
      <c r="E404" s="13"/>
      <c r="F404" s="13"/>
      <c r="G404" s="13"/>
      <c r="H404" s="13"/>
    </row>
    <row r="405" spans="1:8" x14ac:dyDescent="0.2">
      <c r="A405" s="18" t="str">
        <f t="array" ref="A405">IFERROR(IF(ROW()-MATCH(A404,A$1:A404,)&lt;COUNT(INDEX('Ответы до 20.03.2020'!B:I,MATCH(A404,'Ответы до 20.03.2020'!A:A,),))/2,A404,INDEX('Ответы до 20.03.2020'!A:A,MATCH(A404,'Ответы до 20.03.2020'!A:A,)+1)),"-")</f>
        <v>-</v>
      </c>
      <c r="B405" s="13" t="str">
        <f t="array" ref="B405">IFERROR(INDEX('Ответы до 20.03.2020'!B:I,MATCH(A405,'Ответы до 20.03.2020'!A:A,),SMALL(IF(INDEX('Ответы до 20.03.2020'!B:I,MATCH(A405,'Ответы до 20.03.2020'!A:A,),)&lt;&gt;"",COLUMN('Ответы до 20.03.2020'!B:I)-1),(ROW()-MATCH(A405,A$1:A405,))*2+1)),"-")</f>
        <v>-</v>
      </c>
      <c r="C405" s="13" t="str">
        <f t="array" ref="C405">IFERROR(INDEX('Ответы до 20.03.2020'!B:I,MATCH(A405,'Ответы до 20.03.2020'!A:A,),SMALL(IF(INDEX('Ответы до 20.03.2020'!B:I,MATCH(A405,'Ответы до 20.03.2020'!A:A,),)&lt;&gt;"",COLUMN('Ответы до 20.03.2020'!B:I)-1),(ROW()-MATCH(A405,A$1:A405,))*2+2)),"-")</f>
        <v>-</v>
      </c>
      <c r="D405" s="13"/>
      <c r="E405" s="13"/>
      <c r="F405" s="13"/>
      <c r="G405" s="13"/>
      <c r="H405" s="13"/>
    </row>
    <row r="406" spans="1:8" x14ac:dyDescent="0.2">
      <c r="A406" s="18" t="str">
        <f t="array" ref="A406">IFERROR(IF(ROW()-MATCH(A405,A$1:A405,)&lt;COUNT(INDEX('Ответы до 20.03.2020'!B:I,MATCH(A405,'Ответы до 20.03.2020'!A:A,),))/2,A405,INDEX('Ответы до 20.03.2020'!A:A,MATCH(A405,'Ответы до 20.03.2020'!A:A,)+1)),"-")</f>
        <v>-</v>
      </c>
      <c r="B406" s="13" t="str">
        <f t="array" ref="B406">IFERROR(INDEX('Ответы до 20.03.2020'!B:I,MATCH(A406,'Ответы до 20.03.2020'!A:A,),SMALL(IF(INDEX('Ответы до 20.03.2020'!B:I,MATCH(A406,'Ответы до 20.03.2020'!A:A,),)&lt;&gt;"",COLUMN('Ответы до 20.03.2020'!B:I)-1),(ROW()-MATCH(A406,A$1:A406,))*2+1)),"-")</f>
        <v>-</v>
      </c>
      <c r="C406" s="13" t="str">
        <f t="array" ref="C406">IFERROR(INDEX('Ответы до 20.03.2020'!B:I,MATCH(A406,'Ответы до 20.03.2020'!A:A,),SMALL(IF(INDEX('Ответы до 20.03.2020'!B:I,MATCH(A406,'Ответы до 20.03.2020'!A:A,),)&lt;&gt;"",COLUMN('Ответы до 20.03.2020'!B:I)-1),(ROW()-MATCH(A406,A$1:A406,))*2+2)),"-")</f>
        <v>-</v>
      </c>
      <c r="D406" s="13"/>
      <c r="E406" s="13"/>
      <c r="F406" s="13"/>
      <c r="G406" s="13"/>
      <c r="H406" s="13"/>
    </row>
    <row r="407" spans="1:8" x14ac:dyDescent="0.2">
      <c r="A407" s="18" t="str">
        <f t="array" ref="A407">IFERROR(IF(ROW()-MATCH(A406,A$1:A406,)&lt;COUNT(INDEX('Ответы до 20.03.2020'!B:I,MATCH(A406,'Ответы до 20.03.2020'!A:A,),))/2,A406,INDEX('Ответы до 20.03.2020'!A:A,MATCH(A406,'Ответы до 20.03.2020'!A:A,)+1)),"-")</f>
        <v>-</v>
      </c>
      <c r="B407" s="13" t="str">
        <f t="array" ref="B407">IFERROR(INDEX('Ответы до 20.03.2020'!B:I,MATCH(A407,'Ответы до 20.03.2020'!A:A,),SMALL(IF(INDEX('Ответы до 20.03.2020'!B:I,MATCH(A407,'Ответы до 20.03.2020'!A:A,),)&lt;&gt;"",COLUMN('Ответы до 20.03.2020'!B:I)-1),(ROW()-MATCH(A407,A$1:A407,))*2+1)),"-")</f>
        <v>-</v>
      </c>
      <c r="C407" s="13" t="str">
        <f t="array" ref="C407">IFERROR(INDEX('Ответы до 20.03.2020'!B:I,MATCH(A407,'Ответы до 20.03.2020'!A:A,),SMALL(IF(INDEX('Ответы до 20.03.2020'!B:I,MATCH(A407,'Ответы до 20.03.2020'!A:A,),)&lt;&gt;"",COLUMN('Ответы до 20.03.2020'!B:I)-1),(ROW()-MATCH(A407,A$1:A407,))*2+2)),"-")</f>
        <v>-</v>
      </c>
      <c r="D407" s="13"/>
      <c r="E407" s="13"/>
      <c r="F407" s="13"/>
      <c r="G407" s="13"/>
      <c r="H407" s="13"/>
    </row>
    <row r="408" spans="1:8" x14ac:dyDescent="0.2">
      <c r="A408" s="18" t="str">
        <f t="array" ref="A408">IFERROR(IF(ROW()-MATCH(A407,A$1:A407,)&lt;COUNT(INDEX('Ответы до 20.03.2020'!B:I,MATCH(A407,'Ответы до 20.03.2020'!A:A,),))/2,A407,INDEX('Ответы до 20.03.2020'!A:A,MATCH(A407,'Ответы до 20.03.2020'!A:A,)+1)),"-")</f>
        <v>-</v>
      </c>
      <c r="B408" s="13" t="str">
        <f t="array" ref="B408">IFERROR(INDEX('Ответы до 20.03.2020'!B:I,MATCH(A408,'Ответы до 20.03.2020'!A:A,),SMALL(IF(INDEX('Ответы до 20.03.2020'!B:I,MATCH(A408,'Ответы до 20.03.2020'!A:A,),)&lt;&gt;"",COLUMN('Ответы до 20.03.2020'!B:I)-1),(ROW()-MATCH(A408,A$1:A408,))*2+1)),"-")</f>
        <v>-</v>
      </c>
      <c r="C408" s="13" t="str">
        <f t="array" ref="C408">IFERROR(INDEX('Ответы до 20.03.2020'!B:I,MATCH(A408,'Ответы до 20.03.2020'!A:A,),SMALL(IF(INDEX('Ответы до 20.03.2020'!B:I,MATCH(A408,'Ответы до 20.03.2020'!A:A,),)&lt;&gt;"",COLUMN('Ответы до 20.03.2020'!B:I)-1),(ROW()-MATCH(A408,A$1:A408,))*2+2)),"-")</f>
        <v>-</v>
      </c>
      <c r="D408" s="13"/>
      <c r="E408" s="13"/>
      <c r="F408" s="13"/>
      <c r="G408" s="13"/>
      <c r="H408" s="13"/>
    </row>
    <row r="409" spans="1:8" x14ac:dyDescent="0.2">
      <c r="A409" s="18" t="str">
        <f t="array" ref="A409">IFERROR(IF(ROW()-MATCH(A408,A$1:A408,)&lt;COUNT(INDEX('Ответы до 20.03.2020'!B:I,MATCH(A408,'Ответы до 20.03.2020'!A:A,),))/2,A408,INDEX('Ответы до 20.03.2020'!A:A,MATCH(A408,'Ответы до 20.03.2020'!A:A,)+1)),"-")</f>
        <v>-</v>
      </c>
      <c r="B409" s="13" t="str">
        <f t="array" ref="B409">IFERROR(INDEX('Ответы до 20.03.2020'!B:I,MATCH(A409,'Ответы до 20.03.2020'!A:A,),SMALL(IF(INDEX('Ответы до 20.03.2020'!B:I,MATCH(A409,'Ответы до 20.03.2020'!A:A,),)&lt;&gt;"",COLUMN('Ответы до 20.03.2020'!B:I)-1),(ROW()-MATCH(A409,A$1:A409,))*2+1)),"-")</f>
        <v>-</v>
      </c>
      <c r="C409" s="13" t="str">
        <f t="array" ref="C409">IFERROR(INDEX('Ответы до 20.03.2020'!B:I,MATCH(A409,'Ответы до 20.03.2020'!A:A,),SMALL(IF(INDEX('Ответы до 20.03.2020'!B:I,MATCH(A409,'Ответы до 20.03.2020'!A:A,),)&lt;&gt;"",COLUMN('Ответы до 20.03.2020'!B:I)-1),(ROW()-MATCH(A409,A$1:A409,))*2+2)),"-")</f>
        <v>-</v>
      </c>
      <c r="D409" s="13"/>
      <c r="E409" s="13"/>
      <c r="F409" s="13"/>
      <c r="G409" s="13"/>
      <c r="H409" s="13"/>
    </row>
    <row r="410" spans="1:8" x14ac:dyDescent="0.2">
      <c r="A410" s="18" t="str">
        <f t="array" ref="A410">IFERROR(IF(ROW()-MATCH(A409,A$1:A409,)&lt;COUNT(INDEX('Ответы до 20.03.2020'!B:I,MATCH(A409,'Ответы до 20.03.2020'!A:A,),))/2,A409,INDEX('Ответы до 20.03.2020'!A:A,MATCH(A409,'Ответы до 20.03.2020'!A:A,)+1)),"-")</f>
        <v>-</v>
      </c>
      <c r="B410" s="13" t="str">
        <f t="array" ref="B410">IFERROR(INDEX('Ответы до 20.03.2020'!B:I,MATCH(A410,'Ответы до 20.03.2020'!A:A,),SMALL(IF(INDEX('Ответы до 20.03.2020'!B:I,MATCH(A410,'Ответы до 20.03.2020'!A:A,),)&lt;&gt;"",COLUMN('Ответы до 20.03.2020'!B:I)-1),(ROW()-MATCH(A410,A$1:A410,))*2+1)),"-")</f>
        <v>-</v>
      </c>
      <c r="C410" s="13" t="str">
        <f t="array" ref="C410">IFERROR(INDEX('Ответы до 20.03.2020'!B:I,MATCH(A410,'Ответы до 20.03.2020'!A:A,),SMALL(IF(INDEX('Ответы до 20.03.2020'!B:I,MATCH(A410,'Ответы до 20.03.2020'!A:A,),)&lt;&gt;"",COLUMN('Ответы до 20.03.2020'!B:I)-1),(ROW()-MATCH(A410,A$1:A410,))*2+2)),"-")</f>
        <v>-</v>
      </c>
      <c r="D410" s="13"/>
      <c r="E410" s="13"/>
      <c r="F410" s="13"/>
      <c r="G410" s="13"/>
      <c r="H410" s="13"/>
    </row>
    <row r="411" spans="1:8" x14ac:dyDescent="0.2">
      <c r="A411" s="18" t="str">
        <f t="array" ref="A411">IFERROR(IF(ROW()-MATCH(A410,A$1:A410,)&lt;COUNT(INDEX('Ответы до 20.03.2020'!B:I,MATCH(A410,'Ответы до 20.03.2020'!A:A,),))/2,A410,INDEX('Ответы до 20.03.2020'!A:A,MATCH(A410,'Ответы до 20.03.2020'!A:A,)+1)),"-")</f>
        <v>-</v>
      </c>
      <c r="B411" s="13" t="str">
        <f t="array" ref="B411">IFERROR(INDEX('Ответы до 20.03.2020'!B:I,MATCH(A411,'Ответы до 20.03.2020'!A:A,),SMALL(IF(INDEX('Ответы до 20.03.2020'!B:I,MATCH(A411,'Ответы до 20.03.2020'!A:A,),)&lt;&gt;"",COLUMN('Ответы до 20.03.2020'!B:I)-1),(ROW()-MATCH(A411,A$1:A411,))*2+1)),"-")</f>
        <v>-</v>
      </c>
      <c r="C411" s="13" t="str">
        <f t="array" ref="C411">IFERROR(INDEX('Ответы до 20.03.2020'!B:I,MATCH(A411,'Ответы до 20.03.2020'!A:A,),SMALL(IF(INDEX('Ответы до 20.03.2020'!B:I,MATCH(A411,'Ответы до 20.03.2020'!A:A,),)&lt;&gt;"",COLUMN('Ответы до 20.03.2020'!B:I)-1),(ROW()-MATCH(A411,A$1:A411,))*2+2)),"-")</f>
        <v>-</v>
      </c>
      <c r="D411" s="13"/>
      <c r="E411" s="13"/>
      <c r="F411" s="13"/>
      <c r="G411" s="13"/>
      <c r="H411" s="13"/>
    </row>
    <row r="412" spans="1:8" x14ac:dyDescent="0.2">
      <c r="A412" s="18" t="str">
        <f t="array" ref="A412">IFERROR(IF(ROW()-MATCH(A411,A$1:A411,)&lt;COUNT(INDEX('Ответы до 20.03.2020'!B:I,MATCH(A411,'Ответы до 20.03.2020'!A:A,),))/2,A411,INDEX('Ответы до 20.03.2020'!A:A,MATCH(A411,'Ответы до 20.03.2020'!A:A,)+1)),"-")</f>
        <v>-</v>
      </c>
      <c r="B412" s="13" t="str">
        <f t="array" ref="B412">IFERROR(INDEX('Ответы до 20.03.2020'!B:I,MATCH(A412,'Ответы до 20.03.2020'!A:A,),SMALL(IF(INDEX('Ответы до 20.03.2020'!B:I,MATCH(A412,'Ответы до 20.03.2020'!A:A,),)&lt;&gt;"",COLUMN('Ответы до 20.03.2020'!B:I)-1),(ROW()-MATCH(A412,A$1:A412,))*2+1)),"-")</f>
        <v>-</v>
      </c>
      <c r="C412" s="13" t="str">
        <f t="array" ref="C412">IFERROR(INDEX('Ответы до 20.03.2020'!B:I,MATCH(A412,'Ответы до 20.03.2020'!A:A,),SMALL(IF(INDEX('Ответы до 20.03.2020'!B:I,MATCH(A412,'Ответы до 20.03.2020'!A:A,),)&lt;&gt;"",COLUMN('Ответы до 20.03.2020'!B:I)-1),(ROW()-MATCH(A412,A$1:A412,))*2+2)),"-")</f>
        <v>-</v>
      </c>
      <c r="D412" s="13"/>
      <c r="E412" s="13"/>
      <c r="F412" s="13"/>
      <c r="G412" s="13"/>
      <c r="H412" s="13"/>
    </row>
    <row r="413" spans="1:8" x14ac:dyDescent="0.2">
      <c r="A413" s="18" t="str">
        <f t="array" ref="A413">IFERROR(IF(ROW()-MATCH(A412,A$1:A412,)&lt;COUNT(INDEX('Ответы до 20.03.2020'!B:I,MATCH(A412,'Ответы до 20.03.2020'!A:A,),))/2,A412,INDEX('Ответы до 20.03.2020'!A:A,MATCH(A412,'Ответы до 20.03.2020'!A:A,)+1)),"-")</f>
        <v>-</v>
      </c>
      <c r="B413" s="13" t="str">
        <f t="array" ref="B413">IFERROR(INDEX('Ответы до 20.03.2020'!B:I,MATCH(A413,'Ответы до 20.03.2020'!A:A,),SMALL(IF(INDEX('Ответы до 20.03.2020'!B:I,MATCH(A413,'Ответы до 20.03.2020'!A:A,),)&lt;&gt;"",COLUMN('Ответы до 20.03.2020'!B:I)-1),(ROW()-MATCH(A413,A$1:A413,))*2+1)),"-")</f>
        <v>-</v>
      </c>
      <c r="C413" s="13" t="str">
        <f t="array" ref="C413">IFERROR(INDEX('Ответы до 20.03.2020'!B:I,MATCH(A413,'Ответы до 20.03.2020'!A:A,),SMALL(IF(INDEX('Ответы до 20.03.2020'!B:I,MATCH(A413,'Ответы до 20.03.2020'!A:A,),)&lt;&gt;"",COLUMN('Ответы до 20.03.2020'!B:I)-1),(ROW()-MATCH(A413,A$1:A413,))*2+2)),"-")</f>
        <v>-</v>
      </c>
      <c r="D413" s="13"/>
      <c r="E413" s="13"/>
      <c r="F413" s="13"/>
      <c r="G413" s="13"/>
      <c r="H413" s="13"/>
    </row>
    <row r="414" spans="1:8" x14ac:dyDescent="0.2">
      <c r="A414" s="18" t="str">
        <f t="array" ref="A414">IFERROR(IF(ROW()-MATCH(A413,A$1:A413,)&lt;COUNT(INDEX('Ответы до 20.03.2020'!B:I,MATCH(A413,'Ответы до 20.03.2020'!A:A,),))/2,A413,INDEX('Ответы до 20.03.2020'!A:A,MATCH(A413,'Ответы до 20.03.2020'!A:A,)+1)),"-")</f>
        <v>-</v>
      </c>
      <c r="B414" s="13" t="str">
        <f t="array" ref="B414">IFERROR(INDEX('Ответы до 20.03.2020'!B:I,MATCH(A414,'Ответы до 20.03.2020'!A:A,),SMALL(IF(INDEX('Ответы до 20.03.2020'!B:I,MATCH(A414,'Ответы до 20.03.2020'!A:A,),)&lt;&gt;"",COLUMN('Ответы до 20.03.2020'!B:I)-1),(ROW()-MATCH(A414,A$1:A414,))*2+1)),"-")</f>
        <v>-</v>
      </c>
      <c r="C414" s="13" t="str">
        <f t="array" ref="C414">IFERROR(INDEX('Ответы до 20.03.2020'!B:I,MATCH(A414,'Ответы до 20.03.2020'!A:A,),SMALL(IF(INDEX('Ответы до 20.03.2020'!B:I,MATCH(A414,'Ответы до 20.03.2020'!A:A,),)&lt;&gt;"",COLUMN('Ответы до 20.03.2020'!B:I)-1),(ROW()-MATCH(A414,A$1:A414,))*2+2)),"-")</f>
        <v>-</v>
      </c>
      <c r="D414" s="13"/>
      <c r="E414" s="13"/>
      <c r="F414" s="13"/>
      <c r="G414" s="13"/>
      <c r="H414" s="13"/>
    </row>
    <row r="415" spans="1:8" x14ac:dyDescent="0.2">
      <c r="A415" s="18" t="str">
        <f t="array" ref="A415">IFERROR(IF(ROW()-MATCH(A414,A$1:A414,)&lt;COUNT(INDEX('Ответы до 20.03.2020'!B:I,MATCH(A414,'Ответы до 20.03.2020'!A:A,),))/2,A414,INDEX('Ответы до 20.03.2020'!A:A,MATCH(A414,'Ответы до 20.03.2020'!A:A,)+1)),"-")</f>
        <v>-</v>
      </c>
      <c r="B415" s="13" t="str">
        <f t="array" ref="B415">IFERROR(INDEX('Ответы до 20.03.2020'!B:I,MATCH(A415,'Ответы до 20.03.2020'!A:A,),SMALL(IF(INDEX('Ответы до 20.03.2020'!B:I,MATCH(A415,'Ответы до 20.03.2020'!A:A,),)&lt;&gt;"",COLUMN('Ответы до 20.03.2020'!B:I)-1),(ROW()-MATCH(A415,A$1:A415,))*2+1)),"-")</f>
        <v>-</v>
      </c>
      <c r="C415" s="13" t="str">
        <f t="array" ref="C415">IFERROR(INDEX('Ответы до 20.03.2020'!B:I,MATCH(A415,'Ответы до 20.03.2020'!A:A,),SMALL(IF(INDEX('Ответы до 20.03.2020'!B:I,MATCH(A415,'Ответы до 20.03.2020'!A:A,),)&lt;&gt;"",COLUMN('Ответы до 20.03.2020'!B:I)-1),(ROW()-MATCH(A415,A$1:A415,))*2+2)),"-")</f>
        <v>-</v>
      </c>
      <c r="D415" s="13"/>
      <c r="E415" s="13"/>
      <c r="F415" s="13"/>
      <c r="G415" s="13"/>
      <c r="H415" s="13"/>
    </row>
    <row r="416" spans="1:8" x14ac:dyDescent="0.2">
      <c r="A416" s="18" t="str">
        <f t="array" ref="A416">IFERROR(IF(ROW()-MATCH(A415,A$1:A415,)&lt;COUNT(INDEX('Ответы до 20.03.2020'!B:I,MATCH(A415,'Ответы до 20.03.2020'!A:A,),))/2,A415,INDEX('Ответы до 20.03.2020'!A:A,MATCH(A415,'Ответы до 20.03.2020'!A:A,)+1)),"-")</f>
        <v>-</v>
      </c>
      <c r="B416" s="13" t="str">
        <f t="array" ref="B416">IFERROR(INDEX('Ответы до 20.03.2020'!B:I,MATCH(A416,'Ответы до 20.03.2020'!A:A,),SMALL(IF(INDEX('Ответы до 20.03.2020'!B:I,MATCH(A416,'Ответы до 20.03.2020'!A:A,),)&lt;&gt;"",COLUMN('Ответы до 20.03.2020'!B:I)-1),(ROW()-MATCH(A416,A$1:A416,))*2+1)),"-")</f>
        <v>-</v>
      </c>
      <c r="C416" s="13" t="str">
        <f t="array" ref="C416">IFERROR(INDEX('Ответы до 20.03.2020'!B:I,MATCH(A416,'Ответы до 20.03.2020'!A:A,),SMALL(IF(INDEX('Ответы до 20.03.2020'!B:I,MATCH(A416,'Ответы до 20.03.2020'!A:A,),)&lt;&gt;"",COLUMN('Ответы до 20.03.2020'!B:I)-1),(ROW()-MATCH(A416,A$1:A416,))*2+2)),"-")</f>
        <v>-</v>
      </c>
      <c r="D416" s="13"/>
      <c r="E416" s="13"/>
      <c r="F416" s="13"/>
      <c r="G416" s="13"/>
      <c r="H416" s="13"/>
    </row>
    <row r="417" spans="1:8" x14ac:dyDescent="0.2">
      <c r="A417" s="18" t="str">
        <f t="array" ref="A417">IFERROR(IF(ROW()-MATCH(A416,A$1:A416,)&lt;COUNT(INDEX('Ответы до 20.03.2020'!B:I,MATCH(A416,'Ответы до 20.03.2020'!A:A,),))/2,A416,INDEX('Ответы до 20.03.2020'!A:A,MATCH(A416,'Ответы до 20.03.2020'!A:A,)+1)),"-")</f>
        <v>-</v>
      </c>
      <c r="B417" s="13" t="str">
        <f t="array" ref="B417">IFERROR(INDEX('Ответы до 20.03.2020'!B:I,MATCH(A417,'Ответы до 20.03.2020'!A:A,),SMALL(IF(INDEX('Ответы до 20.03.2020'!B:I,MATCH(A417,'Ответы до 20.03.2020'!A:A,),)&lt;&gt;"",COLUMN('Ответы до 20.03.2020'!B:I)-1),(ROW()-MATCH(A417,A$1:A417,))*2+1)),"-")</f>
        <v>-</v>
      </c>
      <c r="C417" s="13" t="str">
        <f t="array" ref="C417">IFERROR(INDEX('Ответы до 20.03.2020'!B:I,MATCH(A417,'Ответы до 20.03.2020'!A:A,),SMALL(IF(INDEX('Ответы до 20.03.2020'!B:I,MATCH(A417,'Ответы до 20.03.2020'!A:A,),)&lt;&gt;"",COLUMN('Ответы до 20.03.2020'!B:I)-1),(ROW()-MATCH(A417,A$1:A417,))*2+2)),"-")</f>
        <v>-</v>
      </c>
      <c r="D417" s="13"/>
      <c r="E417" s="13"/>
      <c r="F417" s="13"/>
      <c r="G417" s="13"/>
      <c r="H417" s="13"/>
    </row>
    <row r="418" spans="1:8" x14ac:dyDescent="0.2">
      <c r="A418" s="18" t="str">
        <f t="array" ref="A418">IFERROR(IF(ROW()-MATCH(A417,A$1:A417,)&lt;COUNT(INDEX('Ответы до 20.03.2020'!B:I,MATCH(A417,'Ответы до 20.03.2020'!A:A,),))/2,A417,INDEX('Ответы до 20.03.2020'!A:A,MATCH(A417,'Ответы до 20.03.2020'!A:A,)+1)),"-")</f>
        <v>-</v>
      </c>
      <c r="B418" s="13" t="str">
        <f t="array" ref="B418">IFERROR(INDEX('Ответы до 20.03.2020'!B:I,MATCH(A418,'Ответы до 20.03.2020'!A:A,),SMALL(IF(INDEX('Ответы до 20.03.2020'!B:I,MATCH(A418,'Ответы до 20.03.2020'!A:A,),)&lt;&gt;"",COLUMN('Ответы до 20.03.2020'!B:I)-1),(ROW()-MATCH(A418,A$1:A418,))*2+1)),"-")</f>
        <v>-</v>
      </c>
      <c r="C418" s="13" t="str">
        <f t="array" ref="C418">IFERROR(INDEX('Ответы до 20.03.2020'!B:I,MATCH(A418,'Ответы до 20.03.2020'!A:A,),SMALL(IF(INDEX('Ответы до 20.03.2020'!B:I,MATCH(A418,'Ответы до 20.03.2020'!A:A,),)&lt;&gt;"",COLUMN('Ответы до 20.03.2020'!B:I)-1),(ROW()-MATCH(A418,A$1:A418,))*2+2)),"-")</f>
        <v>-</v>
      </c>
      <c r="D418" s="13"/>
      <c r="E418" s="13"/>
      <c r="F418" s="13"/>
      <c r="G418" s="13"/>
      <c r="H418" s="13"/>
    </row>
    <row r="419" spans="1:8" x14ac:dyDescent="0.2">
      <c r="A419" s="18" t="str">
        <f t="array" ref="A419">IFERROR(IF(ROW()-MATCH(A418,A$1:A418,)&lt;COUNT(INDEX('Ответы до 20.03.2020'!B:I,MATCH(A418,'Ответы до 20.03.2020'!A:A,),))/2,A418,INDEX('Ответы до 20.03.2020'!A:A,MATCH(A418,'Ответы до 20.03.2020'!A:A,)+1)),"-")</f>
        <v>-</v>
      </c>
      <c r="B419" s="13" t="str">
        <f t="array" ref="B419">IFERROR(INDEX('Ответы до 20.03.2020'!B:I,MATCH(A419,'Ответы до 20.03.2020'!A:A,),SMALL(IF(INDEX('Ответы до 20.03.2020'!B:I,MATCH(A419,'Ответы до 20.03.2020'!A:A,),)&lt;&gt;"",COLUMN('Ответы до 20.03.2020'!B:I)-1),(ROW()-MATCH(A419,A$1:A419,))*2+1)),"-")</f>
        <v>-</v>
      </c>
      <c r="C419" s="13" t="str">
        <f t="array" ref="C419">IFERROR(INDEX('Ответы до 20.03.2020'!B:I,MATCH(A419,'Ответы до 20.03.2020'!A:A,),SMALL(IF(INDEX('Ответы до 20.03.2020'!B:I,MATCH(A419,'Ответы до 20.03.2020'!A:A,),)&lt;&gt;"",COLUMN('Ответы до 20.03.2020'!B:I)-1),(ROW()-MATCH(A419,A$1:A419,))*2+2)),"-")</f>
        <v>-</v>
      </c>
      <c r="D419" s="13"/>
      <c r="E419" s="13"/>
      <c r="F419" s="13"/>
      <c r="G419" s="13"/>
      <c r="H419" s="13"/>
    </row>
    <row r="420" spans="1:8" x14ac:dyDescent="0.2">
      <c r="A420" s="18" t="str">
        <f t="array" ref="A420">IFERROR(IF(ROW()-MATCH(A419,A$1:A419,)&lt;COUNT(INDEX('Ответы до 20.03.2020'!B:I,MATCH(A419,'Ответы до 20.03.2020'!A:A,),))/2,A419,INDEX('Ответы до 20.03.2020'!A:A,MATCH(A419,'Ответы до 20.03.2020'!A:A,)+1)),"-")</f>
        <v>-</v>
      </c>
      <c r="B420" s="13" t="str">
        <f t="array" ref="B420">IFERROR(INDEX('Ответы до 20.03.2020'!B:I,MATCH(A420,'Ответы до 20.03.2020'!A:A,),SMALL(IF(INDEX('Ответы до 20.03.2020'!B:I,MATCH(A420,'Ответы до 20.03.2020'!A:A,),)&lt;&gt;"",COLUMN('Ответы до 20.03.2020'!B:I)-1),(ROW()-MATCH(A420,A$1:A420,))*2+1)),"-")</f>
        <v>-</v>
      </c>
      <c r="C420" s="13" t="str">
        <f t="array" ref="C420">IFERROR(INDEX('Ответы до 20.03.2020'!B:I,MATCH(A420,'Ответы до 20.03.2020'!A:A,),SMALL(IF(INDEX('Ответы до 20.03.2020'!B:I,MATCH(A420,'Ответы до 20.03.2020'!A:A,),)&lt;&gt;"",COLUMN('Ответы до 20.03.2020'!B:I)-1),(ROW()-MATCH(A420,A$1:A420,))*2+2)),"-")</f>
        <v>-</v>
      </c>
      <c r="D420" s="13"/>
      <c r="E420" s="13"/>
      <c r="F420" s="13"/>
      <c r="G420" s="13"/>
      <c r="H420" s="13"/>
    </row>
    <row r="421" spans="1:8" x14ac:dyDescent="0.2">
      <c r="A421" s="18" t="str">
        <f t="array" ref="A421">IFERROR(IF(ROW()-MATCH(A420,A$1:A420,)&lt;COUNT(INDEX('Ответы до 20.03.2020'!B:I,MATCH(A420,'Ответы до 20.03.2020'!A:A,),))/2,A420,INDEX('Ответы до 20.03.2020'!A:A,MATCH(A420,'Ответы до 20.03.2020'!A:A,)+1)),"-")</f>
        <v>-</v>
      </c>
      <c r="B421" s="13" t="str">
        <f t="array" ref="B421">IFERROR(INDEX('Ответы до 20.03.2020'!B:I,MATCH(A421,'Ответы до 20.03.2020'!A:A,),SMALL(IF(INDEX('Ответы до 20.03.2020'!B:I,MATCH(A421,'Ответы до 20.03.2020'!A:A,),)&lt;&gt;"",COLUMN('Ответы до 20.03.2020'!B:I)-1),(ROW()-MATCH(A421,A$1:A421,))*2+1)),"-")</f>
        <v>-</v>
      </c>
      <c r="C421" s="13" t="str">
        <f t="array" ref="C421">IFERROR(INDEX('Ответы до 20.03.2020'!B:I,MATCH(A421,'Ответы до 20.03.2020'!A:A,),SMALL(IF(INDEX('Ответы до 20.03.2020'!B:I,MATCH(A421,'Ответы до 20.03.2020'!A:A,),)&lt;&gt;"",COLUMN('Ответы до 20.03.2020'!B:I)-1),(ROW()-MATCH(A421,A$1:A421,))*2+2)),"-")</f>
        <v>-</v>
      </c>
      <c r="D421" s="13"/>
      <c r="E421" s="13"/>
      <c r="F421" s="13"/>
      <c r="G421" s="13"/>
      <c r="H421" s="13"/>
    </row>
    <row r="422" spans="1:8" x14ac:dyDescent="0.2">
      <c r="A422" s="18" t="str">
        <f t="array" ref="A422">IFERROR(IF(ROW()-MATCH(A421,A$1:A421,)&lt;COUNT(INDEX('Ответы до 20.03.2020'!B:I,MATCH(A421,'Ответы до 20.03.2020'!A:A,),))/2,A421,INDEX('Ответы до 20.03.2020'!A:A,MATCH(A421,'Ответы до 20.03.2020'!A:A,)+1)),"-")</f>
        <v>-</v>
      </c>
      <c r="B422" s="13" t="str">
        <f t="array" ref="B422">IFERROR(INDEX('Ответы до 20.03.2020'!B:I,MATCH(A422,'Ответы до 20.03.2020'!A:A,),SMALL(IF(INDEX('Ответы до 20.03.2020'!B:I,MATCH(A422,'Ответы до 20.03.2020'!A:A,),)&lt;&gt;"",COLUMN('Ответы до 20.03.2020'!B:I)-1),(ROW()-MATCH(A422,A$1:A422,))*2+1)),"-")</f>
        <v>-</v>
      </c>
      <c r="C422" s="13" t="str">
        <f t="array" ref="C422">IFERROR(INDEX('Ответы до 20.03.2020'!B:I,MATCH(A422,'Ответы до 20.03.2020'!A:A,),SMALL(IF(INDEX('Ответы до 20.03.2020'!B:I,MATCH(A422,'Ответы до 20.03.2020'!A:A,),)&lt;&gt;"",COLUMN('Ответы до 20.03.2020'!B:I)-1),(ROW()-MATCH(A422,A$1:A422,))*2+2)),"-")</f>
        <v>-</v>
      </c>
      <c r="D422" s="13"/>
      <c r="E422" s="13"/>
      <c r="F422" s="13"/>
      <c r="G422" s="13"/>
      <c r="H422" s="13"/>
    </row>
    <row r="423" spans="1:8" x14ac:dyDescent="0.2">
      <c r="A423" s="18" t="str">
        <f t="array" ref="A423">IFERROR(IF(ROW()-MATCH(A422,A$1:A422,)&lt;COUNT(INDEX('Ответы до 20.03.2020'!B:I,MATCH(A422,'Ответы до 20.03.2020'!A:A,),))/2,A422,INDEX('Ответы до 20.03.2020'!A:A,MATCH(A422,'Ответы до 20.03.2020'!A:A,)+1)),"-")</f>
        <v>-</v>
      </c>
      <c r="B423" s="13" t="str">
        <f t="array" ref="B423">IFERROR(INDEX('Ответы до 20.03.2020'!B:I,MATCH(A423,'Ответы до 20.03.2020'!A:A,),SMALL(IF(INDEX('Ответы до 20.03.2020'!B:I,MATCH(A423,'Ответы до 20.03.2020'!A:A,),)&lt;&gt;"",COLUMN('Ответы до 20.03.2020'!B:I)-1),(ROW()-MATCH(A423,A$1:A423,))*2+1)),"-")</f>
        <v>-</v>
      </c>
      <c r="C423" s="13" t="str">
        <f t="array" ref="C423">IFERROR(INDEX('Ответы до 20.03.2020'!B:I,MATCH(A423,'Ответы до 20.03.2020'!A:A,),SMALL(IF(INDEX('Ответы до 20.03.2020'!B:I,MATCH(A423,'Ответы до 20.03.2020'!A:A,),)&lt;&gt;"",COLUMN('Ответы до 20.03.2020'!B:I)-1),(ROW()-MATCH(A423,A$1:A423,))*2+2)),"-")</f>
        <v>-</v>
      </c>
      <c r="D423" s="13"/>
      <c r="E423" s="13"/>
      <c r="F423" s="13"/>
      <c r="G423" s="13"/>
      <c r="H423" s="13"/>
    </row>
    <row r="424" spans="1:8" x14ac:dyDescent="0.2">
      <c r="A424" s="18" t="str">
        <f t="array" ref="A424">IFERROR(IF(ROW()-MATCH(A423,A$1:A423,)&lt;COUNT(INDEX('Ответы до 20.03.2020'!B:I,MATCH(A423,'Ответы до 20.03.2020'!A:A,),))/2,A423,INDEX('Ответы до 20.03.2020'!A:A,MATCH(A423,'Ответы до 20.03.2020'!A:A,)+1)),"-")</f>
        <v>-</v>
      </c>
      <c r="B424" s="13" t="str">
        <f t="array" ref="B424">IFERROR(INDEX('Ответы до 20.03.2020'!B:I,MATCH(A424,'Ответы до 20.03.2020'!A:A,),SMALL(IF(INDEX('Ответы до 20.03.2020'!B:I,MATCH(A424,'Ответы до 20.03.2020'!A:A,),)&lt;&gt;"",COLUMN('Ответы до 20.03.2020'!B:I)-1),(ROW()-MATCH(A424,A$1:A424,))*2+1)),"-")</f>
        <v>-</v>
      </c>
      <c r="C424" s="13" t="str">
        <f t="array" ref="C424">IFERROR(INDEX('Ответы до 20.03.2020'!B:I,MATCH(A424,'Ответы до 20.03.2020'!A:A,),SMALL(IF(INDEX('Ответы до 20.03.2020'!B:I,MATCH(A424,'Ответы до 20.03.2020'!A:A,),)&lt;&gt;"",COLUMN('Ответы до 20.03.2020'!B:I)-1),(ROW()-MATCH(A424,A$1:A424,))*2+2)),"-")</f>
        <v>-</v>
      </c>
      <c r="D424" s="13"/>
      <c r="E424" s="13"/>
      <c r="F424" s="13"/>
      <c r="G424" s="13"/>
      <c r="H424" s="13"/>
    </row>
    <row r="425" spans="1:8" x14ac:dyDescent="0.2">
      <c r="A425" s="18" t="str">
        <f t="array" ref="A425">IFERROR(IF(ROW()-MATCH(A424,A$1:A424,)&lt;COUNT(INDEX('Ответы до 20.03.2020'!B:I,MATCH(A424,'Ответы до 20.03.2020'!A:A,),))/2,A424,INDEX('Ответы до 20.03.2020'!A:A,MATCH(A424,'Ответы до 20.03.2020'!A:A,)+1)),"-")</f>
        <v>-</v>
      </c>
      <c r="B425" s="13" t="str">
        <f t="array" ref="B425">IFERROR(INDEX('Ответы до 20.03.2020'!B:I,MATCH(A425,'Ответы до 20.03.2020'!A:A,),SMALL(IF(INDEX('Ответы до 20.03.2020'!B:I,MATCH(A425,'Ответы до 20.03.2020'!A:A,),)&lt;&gt;"",COLUMN('Ответы до 20.03.2020'!B:I)-1),(ROW()-MATCH(A425,A$1:A425,))*2+1)),"-")</f>
        <v>-</v>
      </c>
      <c r="C425" s="13" t="str">
        <f t="array" ref="C425">IFERROR(INDEX('Ответы до 20.03.2020'!B:I,MATCH(A425,'Ответы до 20.03.2020'!A:A,),SMALL(IF(INDEX('Ответы до 20.03.2020'!B:I,MATCH(A425,'Ответы до 20.03.2020'!A:A,),)&lt;&gt;"",COLUMN('Ответы до 20.03.2020'!B:I)-1),(ROW()-MATCH(A425,A$1:A425,))*2+2)),"-")</f>
        <v>-</v>
      </c>
      <c r="D425" s="13"/>
      <c r="E425" s="13"/>
      <c r="F425" s="13"/>
      <c r="G425" s="13"/>
      <c r="H425" s="13"/>
    </row>
    <row r="426" spans="1:8" x14ac:dyDescent="0.2">
      <c r="A426" s="18" t="str">
        <f t="array" ref="A426">IFERROR(IF(ROW()-MATCH(A425,A$1:A425,)&lt;COUNT(INDEX('Ответы до 20.03.2020'!B:I,MATCH(A425,'Ответы до 20.03.2020'!A:A,),))/2,A425,INDEX('Ответы до 20.03.2020'!A:A,MATCH(A425,'Ответы до 20.03.2020'!A:A,)+1)),"-")</f>
        <v>-</v>
      </c>
      <c r="B426" s="13" t="str">
        <f t="array" ref="B426">IFERROR(INDEX('Ответы до 20.03.2020'!B:I,MATCH(A426,'Ответы до 20.03.2020'!A:A,),SMALL(IF(INDEX('Ответы до 20.03.2020'!B:I,MATCH(A426,'Ответы до 20.03.2020'!A:A,),)&lt;&gt;"",COLUMN('Ответы до 20.03.2020'!B:I)-1),(ROW()-MATCH(A426,A$1:A426,))*2+1)),"-")</f>
        <v>-</v>
      </c>
      <c r="C426" s="13" t="str">
        <f t="array" ref="C426">IFERROR(INDEX('Ответы до 20.03.2020'!B:I,MATCH(A426,'Ответы до 20.03.2020'!A:A,),SMALL(IF(INDEX('Ответы до 20.03.2020'!B:I,MATCH(A426,'Ответы до 20.03.2020'!A:A,),)&lt;&gt;"",COLUMN('Ответы до 20.03.2020'!B:I)-1),(ROW()-MATCH(A426,A$1:A426,))*2+2)),"-")</f>
        <v>-</v>
      </c>
      <c r="D426" s="13"/>
      <c r="E426" s="13"/>
      <c r="F426" s="13"/>
      <c r="G426" s="13"/>
      <c r="H426" s="13"/>
    </row>
    <row r="427" spans="1:8" x14ac:dyDescent="0.2">
      <c r="A427" s="18" t="str">
        <f t="array" ref="A427">IFERROR(IF(ROW()-MATCH(A426,A$1:A426,)&lt;COUNT(INDEX('Ответы до 20.03.2020'!B:I,MATCH(A426,'Ответы до 20.03.2020'!A:A,),))/2,A426,INDEX('Ответы до 20.03.2020'!A:A,MATCH(A426,'Ответы до 20.03.2020'!A:A,)+1)),"-")</f>
        <v>-</v>
      </c>
      <c r="B427" s="13" t="str">
        <f t="array" ref="B427">IFERROR(INDEX('Ответы до 20.03.2020'!B:I,MATCH(A427,'Ответы до 20.03.2020'!A:A,),SMALL(IF(INDEX('Ответы до 20.03.2020'!B:I,MATCH(A427,'Ответы до 20.03.2020'!A:A,),)&lt;&gt;"",COLUMN('Ответы до 20.03.2020'!B:I)-1),(ROW()-MATCH(A427,A$1:A427,))*2+1)),"-")</f>
        <v>-</v>
      </c>
      <c r="C427" s="13" t="str">
        <f t="array" ref="C427">IFERROR(INDEX('Ответы до 20.03.2020'!B:I,MATCH(A427,'Ответы до 20.03.2020'!A:A,),SMALL(IF(INDEX('Ответы до 20.03.2020'!B:I,MATCH(A427,'Ответы до 20.03.2020'!A:A,),)&lt;&gt;"",COLUMN('Ответы до 20.03.2020'!B:I)-1),(ROW()-MATCH(A427,A$1:A427,))*2+2)),"-")</f>
        <v>-</v>
      </c>
      <c r="D427" s="13"/>
      <c r="E427" s="13"/>
      <c r="F427" s="13"/>
      <c r="G427" s="13"/>
      <c r="H427" s="13"/>
    </row>
    <row r="428" spans="1:8" x14ac:dyDescent="0.2">
      <c r="A428" s="18" t="str">
        <f t="array" ref="A428">IFERROR(IF(ROW()-MATCH(A427,A$1:A427,)&lt;COUNT(INDEX('Ответы до 20.03.2020'!B:I,MATCH(A427,'Ответы до 20.03.2020'!A:A,),))/2,A427,INDEX('Ответы до 20.03.2020'!A:A,MATCH(A427,'Ответы до 20.03.2020'!A:A,)+1)),"-")</f>
        <v>-</v>
      </c>
      <c r="B428" s="13" t="str">
        <f t="array" ref="B428">IFERROR(INDEX('Ответы до 20.03.2020'!B:I,MATCH(A428,'Ответы до 20.03.2020'!A:A,),SMALL(IF(INDEX('Ответы до 20.03.2020'!B:I,MATCH(A428,'Ответы до 20.03.2020'!A:A,),)&lt;&gt;"",COLUMN('Ответы до 20.03.2020'!B:I)-1),(ROW()-MATCH(A428,A$1:A428,))*2+1)),"-")</f>
        <v>-</v>
      </c>
      <c r="C428" s="13" t="str">
        <f t="array" ref="C428">IFERROR(INDEX('Ответы до 20.03.2020'!B:I,MATCH(A428,'Ответы до 20.03.2020'!A:A,),SMALL(IF(INDEX('Ответы до 20.03.2020'!B:I,MATCH(A428,'Ответы до 20.03.2020'!A:A,),)&lt;&gt;"",COLUMN('Ответы до 20.03.2020'!B:I)-1),(ROW()-MATCH(A428,A$1:A428,))*2+2)),"-")</f>
        <v>-</v>
      </c>
      <c r="D428" s="13"/>
      <c r="E428" s="13"/>
      <c r="F428" s="13"/>
      <c r="G428" s="13"/>
      <c r="H428" s="13"/>
    </row>
    <row r="429" spans="1:8" x14ac:dyDescent="0.2">
      <c r="A429" s="18" t="str">
        <f t="array" ref="A429">IFERROR(IF(ROW()-MATCH(A428,A$1:A428,)&lt;COUNT(INDEX('Ответы до 20.03.2020'!B:I,MATCH(A428,'Ответы до 20.03.2020'!A:A,),))/2,A428,INDEX('Ответы до 20.03.2020'!A:A,MATCH(A428,'Ответы до 20.03.2020'!A:A,)+1)),"-")</f>
        <v>-</v>
      </c>
      <c r="B429" s="13" t="str">
        <f t="array" ref="B429">IFERROR(INDEX('Ответы до 20.03.2020'!B:I,MATCH(A429,'Ответы до 20.03.2020'!A:A,),SMALL(IF(INDEX('Ответы до 20.03.2020'!B:I,MATCH(A429,'Ответы до 20.03.2020'!A:A,),)&lt;&gt;"",COLUMN('Ответы до 20.03.2020'!B:I)-1),(ROW()-MATCH(A429,A$1:A429,))*2+1)),"-")</f>
        <v>-</v>
      </c>
      <c r="C429" s="13" t="str">
        <f t="array" ref="C429">IFERROR(INDEX('Ответы до 20.03.2020'!B:I,MATCH(A429,'Ответы до 20.03.2020'!A:A,),SMALL(IF(INDEX('Ответы до 20.03.2020'!B:I,MATCH(A429,'Ответы до 20.03.2020'!A:A,),)&lt;&gt;"",COLUMN('Ответы до 20.03.2020'!B:I)-1),(ROW()-MATCH(A429,A$1:A429,))*2+2)),"-")</f>
        <v>-</v>
      </c>
      <c r="D429" s="13"/>
      <c r="E429" s="13"/>
      <c r="F429" s="13"/>
      <c r="G429" s="13"/>
      <c r="H429" s="13"/>
    </row>
    <row r="430" spans="1:8" x14ac:dyDescent="0.2">
      <c r="A430" s="18" t="str">
        <f t="array" ref="A430">IFERROR(IF(ROW()-MATCH(A429,A$1:A429,)&lt;COUNT(INDEX('Ответы до 20.03.2020'!B:I,MATCH(A429,'Ответы до 20.03.2020'!A:A,),))/2,A429,INDEX('Ответы до 20.03.2020'!A:A,MATCH(A429,'Ответы до 20.03.2020'!A:A,)+1)),"-")</f>
        <v>-</v>
      </c>
      <c r="B430" s="13" t="str">
        <f t="array" ref="B430">IFERROR(INDEX('Ответы до 20.03.2020'!B:I,MATCH(A430,'Ответы до 20.03.2020'!A:A,),SMALL(IF(INDEX('Ответы до 20.03.2020'!B:I,MATCH(A430,'Ответы до 20.03.2020'!A:A,),)&lt;&gt;"",COLUMN('Ответы до 20.03.2020'!B:I)-1),(ROW()-MATCH(A430,A$1:A430,))*2+1)),"-")</f>
        <v>-</v>
      </c>
      <c r="C430" s="13" t="str">
        <f t="array" ref="C430">IFERROR(INDEX('Ответы до 20.03.2020'!B:I,MATCH(A430,'Ответы до 20.03.2020'!A:A,),SMALL(IF(INDEX('Ответы до 20.03.2020'!B:I,MATCH(A430,'Ответы до 20.03.2020'!A:A,),)&lt;&gt;"",COLUMN('Ответы до 20.03.2020'!B:I)-1),(ROW()-MATCH(A430,A$1:A430,))*2+2)),"-")</f>
        <v>-</v>
      </c>
      <c r="D430" s="13"/>
      <c r="E430" s="13"/>
      <c r="F430" s="13"/>
      <c r="G430" s="13"/>
      <c r="H430" s="13"/>
    </row>
    <row r="431" spans="1:8" x14ac:dyDescent="0.2">
      <c r="A431" s="18" t="str">
        <f t="array" ref="A431">IFERROR(IF(ROW()-MATCH(A430,A$1:A430,)&lt;COUNT(INDEX('Ответы до 20.03.2020'!B:I,MATCH(A430,'Ответы до 20.03.2020'!A:A,),))/2,A430,INDEX('Ответы до 20.03.2020'!A:A,MATCH(A430,'Ответы до 20.03.2020'!A:A,)+1)),"-")</f>
        <v>-</v>
      </c>
      <c r="B431" s="13" t="str">
        <f t="array" ref="B431">IFERROR(INDEX('Ответы до 20.03.2020'!B:I,MATCH(A431,'Ответы до 20.03.2020'!A:A,),SMALL(IF(INDEX('Ответы до 20.03.2020'!B:I,MATCH(A431,'Ответы до 20.03.2020'!A:A,),)&lt;&gt;"",COLUMN('Ответы до 20.03.2020'!B:I)-1),(ROW()-MATCH(A431,A$1:A431,))*2+1)),"-")</f>
        <v>-</v>
      </c>
      <c r="C431" s="13" t="str">
        <f t="array" ref="C431">IFERROR(INDEX('Ответы до 20.03.2020'!B:I,MATCH(A431,'Ответы до 20.03.2020'!A:A,),SMALL(IF(INDEX('Ответы до 20.03.2020'!B:I,MATCH(A431,'Ответы до 20.03.2020'!A:A,),)&lt;&gt;"",COLUMN('Ответы до 20.03.2020'!B:I)-1),(ROW()-MATCH(A431,A$1:A431,))*2+2)),"-")</f>
        <v>-</v>
      </c>
      <c r="D431" s="13"/>
      <c r="E431" s="13"/>
      <c r="F431" s="13"/>
      <c r="G431" s="13"/>
      <c r="H431" s="13"/>
    </row>
    <row r="432" spans="1:8" x14ac:dyDescent="0.2">
      <c r="A432" s="18" t="str">
        <f t="array" ref="A432">IFERROR(IF(ROW()-MATCH(A431,A$1:A431,)&lt;COUNT(INDEX('Ответы до 20.03.2020'!B:I,MATCH(A431,'Ответы до 20.03.2020'!A:A,),))/2,A431,INDEX('Ответы до 20.03.2020'!A:A,MATCH(A431,'Ответы до 20.03.2020'!A:A,)+1)),"-")</f>
        <v>-</v>
      </c>
      <c r="B432" s="13" t="str">
        <f t="array" ref="B432">IFERROR(INDEX('Ответы до 20.03.2020'!B:I,MATCH(A432,'Ответы до 20.03.2020'!A:A,),SMALL(IF(INDEX('Ответы до 20.03.2020'!B:I,MATCH(A432,'Ответы до 20.03.2020'!A:A,),)&lt;&gt;"",COLUMN('Ответы до 20.03.2020'!B:I)-1),(ROW()-MATCH(A432,A$1:A432,))*2+1)),"-")</f>
        <v>-</v>
      </c>
      <c r="C432" s="13" t="str">
        <f t="array" ref="C432">IFERROR(INDEX('Ответы до 20.03.2020'!B:I,MATCH(A432,'Ответы до 20.03.2020'!A:A,),SMALL(IF(INDEX('Ответы до 20.03.2020'!B:I,MATCH(A432,'Ответы до 20.03.2020'!A:A,),)&lt;&gt;"",COLUMN('Ответы до 20.03.2020'!B:I)-1),(ROW()-MATCH(A432,A$1:A432,))*2+2)),"-")</f>
        <v>-</v>
      </c>
      <c r="D432" s="13"/>
      <c r="E432" s="13"/>
      <c r="F432" s="13"/>
      <c r="G432" s="13"/>
      <c r="H432" s="13"/>
    </row>
    <row r="433" spans="1:8" x14ac:dyDescent="0.2">
      <c r="A433" s="18" t="str">
        <f t="array" ref="A433">IFERROR(IF(ROW()-MATCH(A432,A$1:A432,)&lt;COUNT(INDEX('Ответы до 20.03.2020'!B:I,MATCH(A432,'Ответы до 20.03.2020'!A:A,),))/2,A432,INDEX('Ответы до 20.03.2020'!A:A,MATCH(A432,'Ответы до 20.03.2020'!A:A,)+1)),"-")</f>
        <v>-</v>
      </c>
      <c r="B433" s="13" t="str">
        <f t="array" ref="B433">IFERROR(INDEX('Ответы до 20.03.2020'!B:I,MATCH(A433,'Ответы до 20.03.2020'!A:A,),SMALL(IF(INDEX('Ответы до 20.03.2020'!B:I,MATCH(A433,'Ответы до 20.03.2020'!A:A,),)&lt;&gt;"",COLUMN('Ответы до 20.03.2020'!B:I)-1),(ROW()-MATCH(A433,A$1:A433,))*2+1)),"-")</f>
        <v>-</v>
      </c>
      <c r="C433" s="13" t="str">
        <f t="array" ref="C433">IFERROR(INDEX('Ответы до 20.03.2020'!B:I,MATCH(A433,'Ответы до 20.03.2020'!A:A,),SMALL(IF(INDEX('Ответы до 20.03.2020'!B:I,MATCH(A433,'Ответы до 20.03.2020'!A:A,),)&lt;&gt;"",COLUMN('Ответы до 20.03.2020'!B:I)-1),(ROW()-MATCH(A433,A$1:A433,))*2+2)),"-")</f>
        <v>-</v>
      </c>
      <c r="D433" s="13"/>
      <c r="E433" s="13"/>
      <c r="F433" s="13"/>
      <c r="G433" s="13"/>
      <c r="H433" s="13"/>
    </row>
    <row r="434" spans="1:8" x14ac:dyDescent="0.2">
      <c r="A434" s="18" t="str">
        <f t="array" ref="A434">IFERROR(IF(ROW()-MATCH(A433,A$1:A433,)&lt;COUNT(INDEX('Ответы до 20.03.2020'!B:I,MATCH(A433,'Ответы до 20.03.2020'!A:A,),))/2,A433,INDEX('Ответы до 20.03.2020'!A:A,MATCH(A433,'Ответы до 20.03.2020'!A:A,)+1)),"-")</f>
        <v>-</v>
      </c>
      <c r="B434" s="13" t="str">
        <f t="array" ref="B434">IFERROR(INDEX('Ответы до 20.03.2020'!B:I,MATCH(A434,'Ответы до 20.03.2020'!A:A,),SMALL(IF(INDEX('Ответы до 20.03.2020'!B:I,MATCH(A434,'Ответы до 20.03.2020'!A:A,),)&lt;&gt;"",COLUMN('Ответы до 20.03.2020'!B:I)-1),(ROW()-MATCH(A434,A$1:A434,))*2+1)),"-")</f>
        <v>-</v>
      </c>
      <c r="C434" s="13" t="str">
        <f t="array" ref="C434">IFERROR(INDEX('Ответы до 20.03.2020'!B:I,MATCH(A434,'Ответы до 20.03.2020'!A:A,),SMALL(IF(INDEX('Ответы до 20.03.2020'!B:I,MATCH(A434,'Ответы до 20.03.2020'!A:A,),)&lt;&gt;"",COLUMN('Ответы до 20.03.2020'!B:I)-1),(ROW()-MATCH(A434,A$1:A434,))*2+2)),"-")</f>
        <v>-</v>
      </c>
      <c r="D434" s="13"/>
      <c r="E434" s="13"/>
      <c r="F434" s="13"/>
      <c r="G434" s="13"/>
      <c r="H434" s="13"/>
    </row>
    <row r="435" spans="1:8" x14ac:dyDescent="0.2">
      <c r="A435" s="18" t="str">
        <f t="array" ref="A435">IFERROR(IF(ROW()-MATCH(A434,A$1:A434,)&lt;COUNT(INDEX('Ответы до 20.03.2020'!B:I,MATCH(A434,'Ответы до 20.03.2020'!A:A,),))/2,A434,INDEX('Ответы до 20.03.2020'!A:A,MATCH(A434,'Ответы до 20.03.2020'!A:A,)+1)),"-")</f>
        <v>-</v>
      </c>
      <c r="B435" s="13" t="str">
        <f t="array" ref="B435">IFERROR(INDEX('Ответы до 20.03.2020'!B:I,MATCH(A435,'Ответы до 20.03.2020'!A:A,),SMALL(IF(INDEX('Ответы до 20.03.2020'!B:I,MATCH(A435,'Ответы до 20.03.2020'!A:A,),)&lt;&gt;"",COLUMN('Ответы до 20.03.2020'!B:I)-1),(ROW()-MATCH(A435,A$1:A435,))*2+1)),"-")</f>
        <v>-</v>
      </c>
      <c r="C435" s="13" t="str">
        <f t="array" ref="C435">IFERROR(INDEX('Ответы до 20.03.2020'!B:I,MATCH(A435,'Ответы до 20.03.2020'!A:A,),SMALL(IF(INDEX('Ответы до 20.03.2020'!B:I,MATCH(A435,'Ответы до 20.03.2020'!A:A,),)&lt;&gt;"",COLUMN('Ответы до 20.03.2020'!B:I)-1),(ROW()-MATCH(A435,A$1:A435,))*2+2)),"-")</f>
        <v>-</v>
      </c>
      <c r="D435" s="13"/>
      <c r="E435" s="13"/>
      <c r="F435" s="13"/>
      <c r="G435" s="13"/>
      <c r="H435" s="13"/>
    </row>
    <row r="436" spans="1:8" x14ac:dyDescent="0.2">
      <c r="A436" s="18" t="str">
        <f t="array" ref="A436">IFERROR(IF(ROW()-MATCH(A435,A$1:A435,)&lt;COUNT(INDEX('Ответы до 20.03.2020'!B:I,MATCH(A435,'Ответы до 20.03.2020'!A:A,),))/2,A435,INDEX('Ответы до 20.03.2020'!A:A,MATCH(A435,'Ответы до 20.03.2020'!A:A,)+1)),"-")</f>
        <v>-</v>
      </c>
      <c r="B436" s="13" t="str">
        <f t="array" ref="B436">IFERROR(INDEX('Ответы до 20.03.2020'!B:I,MATCH(A436,'Ответы до 20.03.2020'!A:A,),SMALL(IF(INDEX('Ответы до 20.03.2020'!B:I,MATCH(A436,'Ответы до 20.03.2020'!A:A,),)&lt;&gt;"",COLUMN('Ответы до 20.03.2020'!B:I)-1),(ROW()-MATCH(A436,A$1:A436,))*2+1)),"-")</f>
        <v>-</v>
      </c>
      <c r="C436" s="13" t="str">
        <f t="array" ref="C436">IFERROR(INDEX('Ответы до 20.03.2020'!B:I,MATCH(A436,'Ответы до 20.03.2020'!A:A,),SMALL(IF(INDEX('Ответы до 20.03.2020'!B:I,MATCH(A436,'Ответы до 20.03.2020'!A:A,),)&lt;&gt;"",COLUMN('Ответы до 20.03.2020'!B:I)-1),(ROW()-MATCH(A436,A$1:A436,))*2+2)),"-")</f>
        <v>-</v>
      </c>
      <c r="D436" s="13"/>
      <c r="E436" s="13"/>
      <c r="F436" s="13"/>
      <c r="G436" s="13"/>
      <c r="H436" s="13"/>
    </row>
    <row r="437" spans="1:8" x14ac:dyDescent="0.2">
      <c r="A437" s="18" t="str">
        <f t="array" ref="A437">IFERROR(IF(ROW()-MATCH(A436,A$1:A436,)&lt;COUNT(INDEX('Ответы до 20.03.2020'!B:I,MATCH(A436,'Ответы до 20.03.2020'!A:A,),))/2,A436,INDEX('Ответы до 20.03.2020'!A:A,MATCH(A436,'Ответы до 20.03.2020'!A:A,)+1)),"-")</f>
        <v>-</v>
      </c>
      <c r="B437" s="13" t="str">
        <f t="array" ref="B437">IFERROR(INDEX('Ответы до 20.03.2020'!B:I,MATCH(A437,'Ответы до 20.03.2020'!A:A,),SMALL(IF(INDEX('Ответы до 20.03.2020'!B:I,MATCH(A437,'Ответы до 20.03.2020'!A:A,),)&lt;&gt;"",COLUMN('Ответы до 20.03.2020'!B:I)-1),(ROW()-MATCH(A437,A$1:A437,))*2+1)),"-")</f>
        <v>-</v>
      </c>
      <c r="C437" s="13" t="str">
        <f t="array" ref="C437">IFERROR(INDEX('Ответы до 20.03.2020'!B:I,MATCH(A437,'Ответы до 20.03.2020'!A:A,),SMALL(IF(INDEX('Ответы до 20.03.2020'!B:I,MATCH(A437,'Ответы до 20.03.2020'!A:A,),)&lt;&gt;"",COLUMN('Ответы до 20.03.2020'!B:I)-1),(ROW()-MATCH(A437,A$1:A437,))*2+2)),"-")</f>
        <v>-</v>
      </c>
      <c r="D437" s="13"/>
      <c r="E437" s="13"/>
      <c r="F437" s="13"/>
      <c r="G437" s="13"/>
      <c r="H437" s="13"/>
    </row>
    <row r="438" spans="1:8" x14ac:dyDescent="0.2">
      <c r="A438" s="18" t="str">
        <f t="array" ref="A438">IFERROR(IF(ROW()-MATCH(A437,A$1:A437,)&lt;COUNT(INDEX('Ответы до 20.03.2020'!B:I,MATCH(A437,'Ответы до 20.03.2020'!A:A,),))/2,A437,INDEX('Ответы до 20.03.2020'!A:A,MATCH(A437,'Ответы до 20.03.2020'!A:A,)+1)),"-")</f>
        <v>-</v>
      </c>
      <c r="B438" s="13" t="str">
        <f t="array" ref="B438">IFERROR(INDEX('Ответы до 20.03.2020'!B:I,MATCH(A438,'Ответы до 20.03.2020'!A:A,),SMALL(IF(INDEX('Ответы до 20.03.2020'!B:I,MATCH(A438,'Ответы до 20.03.2020'!A:A,),)&lt;&gt;"",COLUMN('Ответы до 20.03.2020'!B:I)-1),(ROW()-MATCH(A438,A$1:A438,))*2+1)),"-")</f>
        <v>-</v>
      </c>
      <c r="C438" s="13" t="str">
        <f t="array" ref="C438">IFERROR(INDEX('Ответы до 20.03.2020'!B:I,MATCH(A438,'Ответы до 20.03.2020'!A:A,),SMALL(IF(INDEX('Ответы до 20.03.2020'!B:I,MATCH(A438,'Ответы до 20.03.2020'!A:A,),)&lt;&gt;"",COLUMN('Ответы до 20.03.2020'!B:I)-1),(ROW()-MATCH(A438,A$1:A438,))*2+2)),"-")</f>
        <v>-</v>
      </c>
      <c r="D438" s="13"/>
      <c r="E438" s="13"/>
      <c r="F438" s="13"/>
      <c r="G438" s="13"/>
      <c r="H438" s="13"/>
    </row>
    <row r="439" spans="1:8" x14ac:dyDescent="0.2">
      <c r="A439" s="18" t="str">
        <f t="array" ref="A439">IFERROR(IF(ROW()-MATCH(A438,A$1:A438,)&lt;COUNT(INDEX('Ответы до 20.03.2020'!B:I,MATCH(A438,'Ответы до 20.03.2020'!A:A,),))/2,A438,INDEX('Ответы до 20.03.2020'!A:A,MATCH(A438,'Ответы до 20.03.2020'!A:A,)+1)),"-")</f>
        <v>-</v>
      </c>
      <c r="B439" s="13" t="str">
        <f t="array" ref="B439">IFERROR(INDEX('Ответы до 20.03.2020'!B:I,MATCH(A439,'Ответы до 20.03.2020'!A:A,),SMALL(IF(INDEX('Ответы до 20.03.2020'!B:I,MATCH(A439,'Ответы до 20.03.2020'!A:A,),)&lt;&gt;"",COLUMN('Ответы до 20.03.2020'!B:I)-1),(ROW()-MATCH(A439,A$1:A439,))*2+1)),"-")</f>
        <v>-</v>
      </c>
      <c r="C439" s="13" t="str">
        <f t="array" ref="C439">IFERROR(INDEX('Ответы до 20.03.2020'!B:I,MATCH(A439,'Ответы до 20.03.2020'!A:A,),SMALL(IF(INDEX('Ответы до 20.03.2020'!B:I,MATCH(A439,'Ответы до 20.03.2020'!A:A,),)&lt;&gt;"",COLUMN('Ответы до 20.03.2020'!B:I)-1),(ROW()-MATCH(A439,A$1:A439,))*2+2)),"-")</f>
        <v>-</v>
      </c>
      <c r="D439" s="13"/>
      <c r="E439" s="13"/>
      <c r="F439" s="13"/>
      <c r="G439" s="13"/>
      <c r="H439" s="13"/>
    </row>
    <row r="440" spans="1:8" x14ac:dyDescent="0.2">
      <c r="A440" s="18" t="str">
        <f t="array" ref="A440">IFERROR(IF(ROW()-MATCH(A439,A$1:A439,)&lt;COUNT(INDEX('Ответы до 20.03.2020'!B:I,MATCH(A439,'Ответы до 20.03.2020'!A:A,),))/2,A439,INDEX('Ответы до 20.03.2020'!A:A,MATCH(A439,'Ответы до 20.03.2020'!A:A,)+1)),"-")</f>
        <v>-</v>
      </c>
      <c r="B440" s="13" t="str">
        <f t="array" ref="B440">IFERROR(INDEX('Ответы до 20.03.2020'!B:I,MATCH(A440,'Ответы до 20.03.2020'!A:A,),SMALL(IF(INDEX('Ответы до 20.03.2020'!B:I,MATCH(A440,'Ответы до 20.03.2020'!A:A,),)&lt;&gt;"",COLUMN('Ответы до 20.03.2020'!B:I)-1),(ROW()-MATCH(A440,A$1:A440,))*2+1)),"-")</f>
        <v>-</v>
      </c>
      <c r="C440" s="13" t="str">
        <f t="array" ref="C440">IFERROR(INDEX('Ответы до 20.03.2020'!B:I,MATCH(A440,'Ответы до 20.03.2020'!A:A,),SMALL(IF(INDEX('Ответы до 20.03.2020'!B:I,MATCH(A440,'Ответы до 20.03.2020'!A:A,),)&lt;&gt;"",COLUMN('Ответы до 20.03.2020'!B:I)-1),(ROW()-MATCH(A440,A$1:A440,))*2+2)),"-")</f>
        <v>-</v>
      </c>
      <c r="D440" s="13"/>
      <c r="E440" s="13"/>
      <c r="F440" s="13"/>
      <c r="G440" s="13"/>
      <c r="H440" s="13"/>
    </row>
    <row r="441" spans="1:8" x14ac:dyDescent="0.2">
      <c r="A441" s="18" t="str">
        <f t="array" ref="A441">IFERROR(IF(ROW()-MATCH(A440,A$1:A440,)&lt;COUNT(INDEX('Ответы до 20.03.2020'!B:I,MATCH(A440,'Ответы до 20.03.2020'!A:A,),))/2,A440,INDEX('Ответы до 20.03.2020'!A:A,MATCH(A440,'Ответы до 20.03.2020'!A:A,)+1)),"-")</f>
        <v>-</v>
      </c>
      <c r="B441" s="13" t="str">
        <f t="array" ref="B441">IFERROR(INDEX('Ответы до 20.03.2020'!B:I,MATCH(A441,'Ответы до 20.03.2020'!A:A,),SMALL(IF(INDEX('Ответы до 20.03.2020'!B:I,MATCH(A441,'Ответы до 20.03.2020'!A:A,),)&lt;&gt;"",COLUMN('Ответы до 20.03.2020'!B:I)-1),(ROW()-MATCH(A441,A$1:A441,))*2+1)),"-")</f>
        <v>-</v>
      </c>
      <c r="C441" s="13" t="str">
        <f t="array" ref="C441">IFERROR(INDEX('Ответы до 20.03.2020'!B:I,MATCH(A441,'Ответы до 20.03.2020'!A:A,),SMALL(IF(INDEX('Ответы до 20.03.2020'!B:I,MATCH(A441,'Ответы до 20.03.2020'!A:A,),)&lt;&gt;"",COLUMN('Ответы до 20.03.2020'!B:I)-1),(ROW()-MATCH(A441,A$1:A441,))*2+2)),"-")</f>
        <v>-</v>
      </c>
      <c r="D441" s="13"/>
      <c r="E441" s="13"/>
      <c r="F441" s="13"/>
      <c r="G441" s="13"/>
      <c r="H441" s="13"/>
    </row>
    <row r="442" spans="1:8" x14ac:dyDescent="0.2">
      <c r="A442" s="18" t="str">
        <f t="array" ref="A442">IFERROR(IF(ROW()-MATCH(A441,A$1:A441,)&lt;COUNT(INDEX('Ответы до 20.03.2020'!B:I,MATCH(A441,'Ответы до 20.03.2020'!A:A,),))/2,A441,INDEX('Ответы до 20.03.2020'!A:A,MATCH(A441,'Ответы до 20.03.2020'!A:A,)+1)),"-")</f>
        <v>-</v>
      </c>
      <c r="B442" s="13" t="str">
        <f t="array" ref="B442">IFERROR(INDEX('Ответы до 20.03.2020'!B:I,MATCH(A442,'Ответы до 20.03.2020'!A:A,),SMALL(IF(INDEX('Ответы до 20.03.2020'!B:I,MATCH(A442,'Ответы до 20.03.2020'!A:A,),)&lt;&gt;"",COLUMN('Ответы до 20.03.2020'!B:I)-1),(ROW()-MATCH(A442,A$1:A442,))*2+1)),"-")</f>
        <v>-</v>
      </c>
      <c r="C442" s="13" t="str">
        <f t="array" ref="C442">IFERROR(INDEX('Ответы до 20.03.2020'!B:I,MATCH(A442,'Ответы до 20.03.2020'!A:A,),SMALL(IF(INDEX('Ответы до 20.03.2020'!B:I,MATCH(A442,'Ответы до 20.03.2020'!A:A,),)&lt;&gt;"",COLUMN('Ответы до 20.03.2020'!B:I)-1),(ROW()-MATCH(A442,A$1:A442,))*2+2)),"-")</f>
        <v>-</v>
      </c>
      <c r="D442" s="13"/>
      <c r="E442" s="13"/>
      <c r="F442" s="13"/>
      <c r="G442" s="13"/>
      <c r="H442" s="13"/>
    </row>
    <row r="443" spans="1:8" x14ac:dyDescent="0.2">
      <c r="A443" s="18" t="str">
        <f t="array" ref="A443">IFERROR(IF(ROW()-MATCH(A442,A$1:A442,)&lt;COUNT(INDEX('Ответы до 20.03.2020'!B:I,MATCH(A442,'Ответы до 20.03.2020'!A:A,),))/2,A442,INDEX('Ответы до 20.03.2020'!A:A,MATCH(A442,'Ответы до 20.03.2020'!A:A,)+1)),"-")</f>
        <v>-</v>
      </c>
      <c r="B443" s="13" t="str">
        <f t="array" ref="B443">IFERROR(INDEX('Ответы до 20.03.2020'!B:I,MATCH(A443,'Ответы до 20.03.2020'!A:A,),SMALL(IF(INDEX('Ответы до 20.03.2020'!B:I,MATCH(A443,'Ответы до 20.03.2020'!A:A,),)&lt;&gt;"",COLUMN('Ответы до 20.03.2020'!B:I)-1),(ROW()-MATCH(A443,A$1:A443,))*2+1)),"-")</f>
        <v>-</v>
      </c>
      <c r="C443" s="13" t="str">
        <f t="array" ref="C443">IFERROR(INDEX('Ответы до 20.03.2020'!B:I,MATCH(A443,'Ответы до 20.03.2020'!A:A,),SMALL(IF(INDEX('Ответы до 20.03.2020'!B:I,MATCH(A443,'Ответы до 20.03.2020'!A:A,),)&lt;&gt;"",COLUMN('Ответы до 20.03.2020'!B:I)-1),(ROW()-MATCH(A443,A$1:A443,))*2+2)),"-")</f>
        <v>-</v>
      </c>
      <c r="D443" s="13"/>
      <c r="E443" s="13"/>
      <c r="F443" s="13"/>
      <c r="G443" s="13"/>
      <c r="H443" s="13"/>
    </row>
    <row r="444" spans="1:8" x14ac:dyDescent="0.2">
      <c r="A444" s="18" t="str">
        <f t="array" ref="A444">IFERROR(IF(ROW()-MATCH(A443,A$1:A443,)&lt;COUNT(INDEX('Ответы до 20.03.2020'!B:I,MATCH(A443,'Ответы до 20.03.2020'!A:A,),))/2,A443,INDEX('Ответы до 20.03.2020'!A:A,MATCH(A443,'Ответы до 20.03.2020'!A:A,)+1)),"-")</f>
        <v>-</v>
      </c>
      <c r="B444" s="13" t="str">
        <f t="array" ref="B444">IFERROR(INDEX('Ответы до 20.03.2020'!B:I,MATCH(A444,'Ответы до 20.03.2020'!A:A,),SMALL(IF(INDEX('Ответы до 20.03.2020'!B:I,MATCH(A444,'Ответы до 20.03.2020'!A:A,),)&lt;&gt;"",COLUMN('Ответы до 20.03.2020'!B:I)-1),(ROW()-MATCH(A444,A$1:A444,))*2+1)),"-")</f>
        <v>-</v>
      </c>
      <c r="C444" s="13" t="str">
        <f t="array" ref="C444">IFERROR(INDEX('Ответы до 20.03.2020'!B:I,MATCH(A444,'Ответы до 20.03.2020'!A:A,),SMALL(IF(INDEX('Ответы до 20.03.2020'!B:I,MATCH(A444,'Ответы до 20.03.2020'!A:A,),)&lt;&gt;"",COLUMN('Ответы до 20.03.2020'!B:I)-1),(ROW()-MATCH(A444,A$1:A444,))*2+2)),"-")</f>
        <v>-</v>
      </c>
      <c r="D444" s="13"/>
      <c r="E444" s="13"/>
      <c r="F444" s="13"/>
      <c r="G444" s="13"/>
      <c r="H444" s="13"/>
    </row>
    <row r="445" spans="1:8" x14ac:dyDescent="0.2">
      <c r="A445" s="18" t="str">
        <f t="array" ref="A445">IFERROR(IF(ROW()-MATCH(A444,A$1:A444,)&lt;COUNT(INDEX('Ответы до 20.03.2020'!B:I,MATCH(A444,'Ответы до 20.03.2020'!A:A,),))/2,A444,INDEX('Ответы до 20.03.2020'!A:A,MATCH(A444,'Ответы до 20.03.2020'!A:A,)+1)),"-")</f>
        <v>-</v>
      </c>
      <c r="B445" s="13" t="str">
        <f t="array" ref="B445">IFERROR(INDEX('Ответы до 20.03.2020'!B:I,MATCH(A445,'Ответы до 20.03.2020'!A:A,),SMALL(IF(INDEX('Ответы до 20.03.2020'!B:I,MATCH(A445,'Ответы до 20.03.2020'!A:A,),)&lt;&gt;"",COLUMN('Ответы до 20.03.2020'!B:I)-1),(ROW()-MATCH(A445,A$1:A445,))*2+1)),"-")</f>
        <v>-</v>
      </c>
      <c r="C445" s="13" t="str">
        <f t="array" ref="C445">IFERROR(INDEX('Ответы до 20.03.2020'!B:I,MATCH(A445,'Ответы до 20.03.2020'!A:A,),SMALL(IF(INDEX('Ответы до 20.03.2020'!B:I,MATCH(A445,'Ответы до 20.03.2020'!A:A,),)&lt;&gt;"",COLUMN('Ответы до 20.03.2020'!B:I)-1),(ROW()-MATCH(A445,A$1:A445,))*2+2)),"-")</f>
        <v>-</v>
      </c>
      <c r="D445" s="13"/>
      <c r="E445" s="13"/>
      <c r="F445" s="13"/>
      <c r="G445" s="13"/>
      <c r="H445" s="13"/>
    </row>
    <row r="446" spans="1:8" x14ac:dyDescent="0.2">
      <c r="A446" s="18" t="str">
        <f t="array" ref="A446">IFERROR(IF(ROW()-MATCH(A445,A$1:A445,)&lt;COUNT(INDEX('Ответы до 20.03.2020'!B:I,MATCH(A445,'Ответы до 20.03.2020'!A:A,),))/2,A445,INDEX('Ответы до 20.03.2020'!A:A,MATCH(A445,'Ответы до 20.03.2020'!A:A,)+1)),"-")</f>
        <v>-</v>
      </c>
      <c r="B446" s="13" t="str">
        <f t="array" ref="B446">IFERROR(INDEX('Ответы до 20.03.2020'!B:I,MATCH(A446,'Ответы до 20.03.2020'!A:A,),SMALL(IF(INDEX('Ответы до 20.03.2020'!B:I,MATCH(A446,'Ответы до 20.03.2020'!A:A,),)&lt;&gt;"",COLUMN('Ответы до 20.03.2020'!B:I)-1),(ROW()-MATCH(A446,A$1:A446,))*2+1)),"-")</f>
        <v>-</v>
      </c>
      <c r="C446" s="13" t="str">
        <f t="array" ref="C446">IFERROR(INDEX('Ответы до 20.03.2020'!B:I,MATCH(A446,'Ответы до 20.03.2020'!A:A,),SMALL(IF(INDEX('Ответы до 20.03.2020'!B:I,MATCH(A446,'Ответы до 20.03.2020'!A:A,),)&lt;&gt;"",COLUMN('Ответы до 20.03.2020'!B:I)-1),(ROW()-MATCH(A446,A$1:A446,))*2+2)),"-")</f>
        <v>-</v>
      </c>
      <c r="D446" s="13"/>
      <c r="E446" s="13"/>
      <c r="F446" s="13"/>
      <c r="G446" s="13"/>
      <c r="H446" s="13"/>
    </row>
    <row r="447" spans="1:8" x14ac:dyDescent="0.2">
      <c r="A447" s="18" t="str">
        <f t="array" ref="A447">IFERROR(IF(ROW()-MATCH(A446,A$1:A446,)&lt;COUNT(INDEX('Ответы до 20.03.2020'!B:I,MATCH(A446,'Ответы до 20.03.2020'!A:A,),))/2,A446,INDEX('Ответы до 20.03.2020'!A:A,MATCH(A446,'Ответы до 20.03.2020'!A:A,)+1)),"-")</f>
        <v>-</v>
      </c>
      <c r="B447" s="13" t="str">
        <f t="array" ref="B447">IFERROR(INDEX('Ответы до 20.03.2020'!B:I,MATCH(A447,'Ответы до 20.03.2020'!A:A,),SMALL(IF(INDEX('Ответы до 20.03.2020'!B:I,MATCH(A447,'Ответы до 20.03.2020'!A:A,),)&lt;&gt;"",COLUMN('Ответы до 20.03.2020'!B:I)-1),(ROW()-MATCH(A447,A$1:A447,))*2+1)),"-")</f>
        <v>-</v>
      </c>
      <c r="C447" s="13" t="str">
        <f t="array" ref="C447">IFERROR(INDEX('Ответы до 20.03.2020'!B:I,MATCH(A447,'Ответы до 20.03.2020'!A:A,),SMALL(IF(INDEX('Ответы до 20.03.2020'!B:I,MATCH(A447,'Ответы до 20.03.2020'!A:A,),)&lt;&gt;"",COLUMN('Ответы до 20.03.2020'!B:I)-1),(ROW()-MATCH(A447,A$1:A447,))*2+2)),"-")</f>
        <v>-</v>
      </c>
      <c r="D447" s="13"/>
      <c r="E447" s="13"/>
      <c r="F447" s="13"/>
      <c r="G447" s="13"/>
      <c r="H447" s="13"/>
    </row>
    <row r="448" spans="1:8" x14ac:dyDescent="0.2">
      <c r="A448" s="18" t="str">
        <f t="array" ref="A448">IFERROR(IF(ROW()-MATCH(A447,A$1:A447,)&lt;COUNT(INDEX('Ответы до 20.03.2020'!B:I,MATCH(A447,'Ответы до 20.03.2020'!A:A,),))/2,A447,INDEX('Ответы до 20.03.2020'!A:A,MATCH(A447,'Ответы до 20.03.2020'!A:A,)+1)),"-")</f>
        <v>-</v>
      </c>
      <c r="B448" s="13" t="str">
        <f t="array" ref="B448">IFERROR(INDEX('Ответы до 20.03.2020'!B:I,MATCH(A448,'Ответы до 20.03.2020'!A:A,),SMALL(IF(INDEX('Ответы до 20.03.2020'!B:I,MATCH(A448,'Ответы до 20.03.2020'!A:A,),)&lt;&gt;"",COLUMN('Ответы до 20.03.2020'!B:I)-1),(ROW()-MATCH(A448,A$1:A448,))*2+1)),"-")</f>
        <v>-</v>
      </c>
      <c r="C448" s="13" t="str">
        <f t="array" ref="C448">IFERROR(INDEX('Ответы до 20.03.2020'!B:I,MATCH(A448,'Ответы до 20.03.2020'!A:A,),SMALL(IF(INDEX('Ответы до 20.03.2020'!B:I,MATCH(A448,'Ответы до 20.03.2020'!A:A,),)&lt;&gt;"",COLUMN('Ответы до 20.03.2020'!B:I)-1),(ROW()-MATCH(A448,A$1:A448,))*2+2)),"-")</f>
        <v>-</v>
      </c>
      <c r="D448" s="13"/>
      <c r="E448" s="13"/>
      <c r="F448" s="13"/>
      <c r="G448" s="13"/>
      <c r="H448" s="13"/>
    </row>
    <row r="449" spans="1:8" x14ac:dyDescent="0.2">
      <c r="A449" s="18" t="str">
        <f t="array" ref="A449">IFERROR(IF(ROW()-MATCH(A448,A$1:A448,)&lt;COUNT(INDEX('Ответы до 20.03.2020'!B:I,MATCH(A448,'Ответы до 20.03.2020'!A:A,),))/2,A448,INDEX('Ответы до 20.03.2020'!A:A,MATCH(A448,'Ответы до 20.03.2020'!A:A,)+1)),"-")</f>
        <v>-</v>
      </c>
      <c r="B449" s="13" t="str">
        <f t="array" ref="B449">IFERROR(INDEX('Ответы до 20.03.2020'!B:I,MATCH(A449,'Ответы до 20.03.2020'!A:A,),SMALL(IF(INDEX('Ответы до 20.03.2020'!B:I,MATCH(A449,'Ответы до 20.03.2020'!A:A,),)&lt;&gt;"",COLUMN('Ответы до 20.03.2020'!B:I)-1),(ROW()-MATCH(A449,A$1:A449,))*2+1)),"-")</f>
        <v>-</v>
      </c>
      <c r="C449" s="13" t="str">
        <f t="array" ref="C449">IFERROR(INDEX('Ответы до 20.03.2020'!B:I,MATCH(A449,'Ответы до 20.03.2020'!A:A,),SMALL(IF(INDEX('Ответы до 20.03.2020'!B:I,MATCH(A449,'Ответы до 20.03.2020'!A:A,),)&lt;&gt;"",COLUMN('Ответы до 20.03.2020'!B:I)-1),(ROW()-MATCH(A449,A$1:A449,))*2+2)),"-")</f>
        <v>-</v>
      </c>
      <c r="D449" s="13"/>
      <c r="E449" s="13"/>
      <c r="F449" s="13"/>
      <c r="G449" s="13"/>
      <c r="H449" s="13"/>
    </row>
    <row r="450" spans="1:8" x14ac:dyDescent="0.2">
      <c r="A450" s="18" t="str">
        <f t="array" ref="A450">IFERROR(IF(ROW()-MATCH(A449,A$1:A449,)&lt;COUNT(INDEX('Ответы до 20.03.2020'!B:I,MATCH(A449,'Ответы до 20.03.2020'!A:A,),))/2,A449,INDEX('Ответы до 20.03.2020'!A:A,MATCH(A449,'Ответы до 20.03.2020'!A:A,)+1)),"-")</f>
        <v>-</v>
      </c>
      <c r="B450" s="13" t="str">
        <f t="array" ref="B450">IFERROR(INDEX('Ответы до 20.03.2020'!B:I,MATCH(A450,'Ответы до 20.03.2020'!A:A,),SMALL(IF(INDEX('Ответы до 20.03.2020'!B:I,MATCH(A450,'Ответы до 20.03.2020'!A:A,),)&lt;&gt;"",COLUMN('Ответы до 20.03.2020'!B:I)-1),(ROW()-MATCH(A450,A$1:A450,))*2+1)),"-")</f>
        <v>-</v>
      </c>
      <c r="C450" s="13" t="str">
        <f t="array" ref="C450">IFERROR(INDEX('Ответы до 20.03.2020'!B:I,MATCH(A450,'Ответы до 20.03.2020'!A:A,),SMALL(IF(INDEX('Ответы до 20.03.2020'!B:I,MATCH(A450,'Ответы до 20.03.2020'!A:A,),)&lt;&gt;"",COLUMN('Ответы до 20.03.2020'!B:I)-1),(ROW()-MATCH(A450,A$1:A450,))*2+2)),"-")</f>
        <v>-</v>
      </c>
      <c r="D450" s="13"/>
      <c r="E450" s="13"/>
      <c r="F450" s="13"/>
      <c r="G450" s="13"/>
      <c r="H450" s="13"/>
    </row>
    <row r="451" spans="1:8" x14ac:dyDescent="0.2">
      <c r="A451" s="18" t="str">
        <f t="array" ref="A451">IFERROR(IF(ROW()-MATCH(A450,A$1:A450,)&lt;COUNT(INDEX('Ответы до 20.03.2020'!B:I,MATCH(A450,'Ответы до 20.03.2020'!A:A,),))/2,A450,INDEX('Ответы до 20.03.2020'!A:A,MATCH(A450,'Ответы до 20.03.2020'!A:A,)+1)),"-")</f>
        <v>-</v>
      </c>
      <c r="B451" s="13" t="str">
        <f t="array" ref="B451">IFERROR(INDEX('Ответы до 20.03.2020'!B:I,MATCH(A451,'Ответы до 20.03.2020'!A:A,),SMALL(IF(INDEX('Ответы до 20.03.2020'!B:I,MATCH(A451,'Ответы до 20.03.2020'!A:A,),)&lt;&gt;"",COLUMN('Ответы до 20.03.2020'!B:I)-1),(ROW()-MATCH(A451,A$1:A451,))*2+1)),"-")</f>
        <v>-</v>
      </c>
      <c r="C451" s="13" t="str">
        <f t="array" ref="C451">IFERROR(INDEX('Ответы до 20.03.2020'!B:I,MATCH(A451,'Ответы до 20.03.2020'!A:A,),SMALL(IF(INDEX('Ответы до 20.03.2020'!B:I,MATCH(A451,'Ответы до 20.03.2020'!A:A,),)&lt;&gt;"",COLUMN('Ответы до 20.03.2020'!B:I)-1),(ROW()-MATCH(A451,A$1:A451,))*2+2)),"-")</f>
        <v>-</v>
      </c>
      <c r="D451" s="13"/>
      <c r="E451" s="13"/>
      <c r="F451" s="13"/>
      <c r="G451" s="13"/>
      <c r="H451" s="13"/>
    </row>
    <row r="452" spans="1:8" x14ac:dyDescent="0.2">
      <c r="A452" s="18" t="str">
        <f t="array" ref="A452">IFERROR(IF(ROW()-MATCH(A451,A$1:A451,)&lt;COUNT(INDEX('Ответы до 20.03.2020'!B:I,MATCH(A451,'Ответы до 20.03.2020'!A:A,),))/2,A451,INDEX('Ответы до 20.03.2020'!A:A,MATCH(A451,'Ответы до 20.03.2020'!A:A,)+1)),"-")</f>
        <v>-</v>
      </c>
      <c r="B452" s="13" t="str">
        <f t="array" ref="B452">IFERROR(INDEX('Ответы до 20.03.2020'!B:I,MATCH(A452,'Ответы до 20.03.2020'!A:A,),SMALL(IF(INDEX('Ответы до 20.03.2020'!B:I,MATCH(A452,'Ответы до 20.03.2020'!A:A,),)&lt;&gt;"",COLUMN('Ответы до 20.03.2020'!B:I)-1),(ROW()-MATCH(A452,A$1:A452,))*2+1)),"-")</f>
        <v>-</v>
      </c>
      <c r="C452" s="13" t="str">
        <f t="array" ref="C452">IFERROR(INDEX('Ответы до 20.03.2020'!B:I,MATCH(A452,'Ответы до 20.03.2020'!A:A,),SMALL(IF(INDEX('Ответы до 20.03.2020'!B:I,MATCH(A452,'Ответы до 20.03.2020'!A:A,),)&lt;&gt;"",COLUMN('Ответы до 20.03.2020'!B:I)-1),(ROW()-MATCH(A452,A$1:A452,))*2+2)),"-")</f>
        <v>-</v>
      </c>
      <c r="D452" s="13"/>
      <c r="E452" s="13"/>
      <c r="F452" s="13"/>
      <c r="G452" s="13"/>
      <c r="H452" s="13"/>
    </row>
    <row r="453" spans="1:8" x14ac:dyDescent="0.2">
      <c r="A453" s="18" t="str">
        <f t="array" ref="A453">IFERROR(IF(ROW()-MATCH(A452,A$1:A452,)&lt;COUNT(INDEX('Ответы до 20.03.2020'!B:I,MATCH(A452,'Ответы до 20.03.2020'!A:A,),))/2,A452,INDEX('Ответы до 20.03.2020'!A:A,MATCH(A452,'Ответы до 20.03.2020'!A:A,)+1)),"-")</f>
        <v>-</v>
      </c>
      <c r="B453" s="13" t="str">
        <f t="array" ref="B453">IFERROR(INDEX('Ответы до 20.03.2020'!B:I,MATCH(A453,'Ответы до 20.03.2020'!A:A,),SMALL(IF(INDEX('Ответы до 20.03.2020'!B:I,MATCH(A453,'Ответы до 20.03.2020'!A:A,),)&lt;&gt;"",COLUMN('Ответы до 20.03.2020'!B:I)-1),(ROW()-MATCH(A453,A$1:A453,))*2+1)),"-")</f>
        <v>-</v>
      </c>
      <c r="C453" s="13" t="str">
        <f t="array" ref="C453">IFERROR(INDEX('Ответы до 20.03.2020'!B:I,MATCH(A453,'Ответы до 20.03.2020'!A:A,),SMALL(IF(INDEX('Ответы до 20.03.2020'!B:I,MATCH(A453,'Ответы до 20.03.2020'!A:A,),)&lt;&gt;"",COLUMN('Ответы до 20.03.2020'!B:I)-1),(ROW()-MATCH(A453,A$1:A453,))*2+2)),"-")</f>
        <v>-</v>
      </c>
      <c r="D453" s="13"/>
      <c r="E453" s="13"/>
      <c r="F453" s="13"/>
      <c r="G453" s="13"/>
      <c r="H453" s="13"/>
    </row>
    <row r="454" spans="1:8" x14ac:dyDescent="0.2">
      <c r="A454" s="18" t="str">
        <f t="array" ref="A454">IFERROR(IF(ROW()-MATCH(A453,A$1:A453,)&lt;COUNT(INDEX('Ответы до 20.03.2020'!B:I,MATCH(A453,'Ответы до 20.03.2020'!A:A,),))/2,A453,INDEX('Ответы до 20.03.2020'!A:A,MATCH(A453,'Ответы до 20.03.2020'!A:A,)+1)),"-")</f>
        <v>-</v>
      </c>
      <c r="B454" s="13" t="str">
        <f t="array" ref="B454">IFERROR(INDEX('Ответы до 20.03.2020'!B:I,MATCH(A454,'Ответы до 20.03.2020'!A:A,),SMALL(IF(INDEX('Ответы до 20.03.2020'!B:I,MATCH(A454,'Ответы до 20.03.2020'!A:A,),)&lt;&gt;"",COLUMN('Ответы до 20.03.2020'!B:I)-1),(ROW()-MATCH(A454,A$1:A454,))*2+1)),"-")</f>
        <v>-</v>
      </c>
      <c r="C454" s="13" t="str">
        <f t="array" ref="C454">IFERROR(INDEX('Ответы до 20.03.2020'!B:I,MATCH(A454,'Ответы до 20.03.2020'!A:A,),SMALL(IF(INDEX('Ответы до 20.03.2020'!B:I,MATCH(A454,'Ответы до 20.03.2020'!A:A,),)&lt;&gt;"",COLUMN('Ответы до 20.03.2020'!B:I)-1),(ROW()-MATCH(A454,A$1:A454,))*2+2)),"-")</f>
        <v>-</v>
      </c>
      <c r="D454" s="13"/>
      <c r="E454" s="13"/>
      <c r="F454" s="13"/>
      <c r="G454" s="13"/>
      <c r="H454" s="13"/>
    </row>
    <row r="455" spans="1:8" x14ac:dyDescent="0.2">
      <c r="A455" s="18" t="str">
        <f t="array" ref="A455">IFERROR(IF(ROW()-MATCH(A454,A$1:A454,)&lt;COUNT(INDEX('Ответы до 20.03.2020'!B:I,MATCH(A454,'Ответы до 20.03.2020'!A:A,),))/2,A454,INDEX('Ответы до 20.03.2020'!A:A,MATCH(A454,'Ответы до 20.03.2020'!A:A,)+1)),"-")</f>
        <v>-</v>
      </c>
      <c r="B455" s="13" t="str">
        <f t="array" ref="B455">IFERROR(INDEX('Ответы до 20.03.2020'!B:I,MATCH(A455,'Ответы до 20.03.2020'!A:A,),SMALL(IF(INDEX('Ответы до 20.03.2020'!B:I,MATCH(A455,'Ответы до 20.03.2020'!A:A,),)&lt;&gt;"",COLUMN('Ответы до 20.03.2020'!B:I)-1),(ROW()-MATCH(A455,A$1:A455,))*2+1)),"-")</f>
        <v>-</v>
      </c>
      <c r="C455" s="13" t="str">
        <f t="array" ref="C455">IFERROR(INDEX('Ответы до 20.03.2020'!B:I,MATCH(A455,'Ответы до 20.03.2020'!A:A,),SMALL(IF(INDEX('Ответы до 20.03.2020'!B:I,MATCH(A455,'Ответы до 20.03.2020'!A:A,),)&lt;&gt;"",COLUMN('Ответы до 20.03.2020'!B:I)-1),(ROW()-MATCH(A455,A$1:A455,))*2+2)),"-")</f>
        <v>-</v>
      </c>
      <c r="D455" s="13"/>
      <c r="E455" s="13"/>
      <c r="F455" s="13"/>
      <c r="G455" s="13"/>
      <c r="H455" s="13"/>
    </row>
    <row r="456" spans="1:8" x14ac:dyDescent="0.2">
      <c r="A456" s="18" t="str">
        <f t="array" ref="A456">IFERROR(IF(ROW()-MATCH(A455,A$1:A455,)&lt;COUNT(INDEX('Ответы до 20.03.2020'!B:I,MATCH(A455,'Ответы до 20.03.2020'!A:A,),))/2,A455,INDEX('Ответы до 20.03.2020'!A:A,MATCH(A455,'Ответы до 20.03.2020'!A:A,)+1)),"-")</f>
        <v>-</v>
      </c>
      <c r="B456" s="13" t="str">
        <f t="array" ref="B456">IFERROR(INDEX('Ответы до 20.03.2020'!B:I,MATCH(A456,'Ответы до 20.03.2020'!A:A,),SMALL(IF(INDEX('Ответы до 20.03.2020'!B:I,MATCH(A456,'Ответы до 20.03.2020'!A:A,),)&lt;&gt;"",COLUMN('Ответы до 20.03.2020'!B:I)-1),(ROW()-MATCH(A456,A$1:A456,))*2+1)),"-")</f>
        <v>-</v>
      </c>
      <c r="C456" s="13" t="str">
        <f t="array" ref="C456">IFERROR(INDEX('Ответы до 20.03.2020'!B:I,MATCH(A456,'Ответы до 20.03.2020'!A:A,),SMALL(IF(INDEX('Ответы до 20.03.2020'!B:I,MATCH(A456,'Ответы до 20.03.2020'!A:A,),)&lt;&gt;"",COLUMN('Ответы до 20.03.2020'!B:I)-1),(ROW()-MATCH(A456,A$1:A456,))*2+2)),"-")</f>
        <v>-</v>
      </c>
      <c r="D456" s="13"/>
      <c r="E456" s="13"/>
      <c r="F456" s="13"/>
      <c r="G456" s="13"/>
      <c r="H456" s="13"/>
    </row>
    <row r="457" spans="1:8" x14ac:dyDescent="0.2">
      <c r="A457" s="18" t="str">
        <f t="array" ref="A457">IFERROR(IF(ROW()-MATCH(A456,A$1:A456,)&lt;COUNT(INDEX('Ответы до 20.03.2020'!B:I,MATCH(A456,'Ответы до 20.03.2020'!A:A,),))/2,A456,INDEX('Ответы до 20.03.2020'!A:A,MATCH(A456,'Ответы до 20.03.2020'!A:A,)+1)),"-")</f>
        <v>-</v>
      </c>
      <c r="B457" s="13" t="str">
        <f t="array" ref="B457">IFERROR(INDEX('Ответы до 20.03.2020'!B:I,MATCH(A457,'Ответы до 20.03.2020'!A:A,),SMALL(IF(INDEX('Ответы до 20.03.2020'!B:I,MATCH(A457,'Ответы до 20.03.2020'!A:A,),)&lt;&gt;"",COLUMN('Ответы до 20.03.2020'!B:I)-1),(ROW()-MATCH(A457,A$1:A457,))*2+1)),"-")</f>
        <v>-</v>
      </c>
      <c r="C457" s="13" t="str">
        <f t="array" ref="C457">IFERROR(INDEX('Ответы до 20.03.2020'!B:I,MATCH(A457,'Ответы до 20.03.2020'!A:A,),SMALL(IF(INDEX('Ответы до 20.03.2020'!B:I,MATCH(A457,'Ответы до 20.03.2020'!A:A,),)&lt;&gt;"",COLUMN('Ответы до 20.03.2020'!B:I)-1),(ROW()-MATCH(A457,A$1:A457,))*2+2)),"-")</f>
        <v>-</v>
      </c>
      <c r="D457" s="13"/>
      <c r="E457" s="13"/>
      <c r="F457" s="13"/>
      <c r="G457" s="13"/>
      <c r="H457" s="13"/>
    </row>
    <row r="458" spans="1:8" x14ac:dyDescent="0.2">
      <c r="A458" s="18" t="str">
        <f t="array" ref="A458">IFERROR(IF(ROW()-MATCH(A457,A$1:A457,)&lt;COUNT(INDEX('Ответы до 20.03.2020'!B:I,MATCH(A457,'Ответы до 20.03.2020'!A:A,),))/2,A457,INDEX('Ответы до 20.03.2020'!A:A,MATCH(A457,'Ответы до 20.03.2020'!A:A,)+1)),"-")</f>
        <v>-</v>
      </c>
      <c r="B458" s="13" t="str">
        <f t="array" ref="B458">IFERROR(INDEX('Ответы до 20.03.2020'!B:I,MATCH(A458,'Ответы до 20.03.2020'!A:A,),SMALL(IF(INDEX('Ответы до 20.03.2020'!B:I,MATCH(A458,'Ответы до 20.03.2020'!A:A,),)&lt;&gt;"",COLUMN('Ответы до 20.03.2020'!B:I)-1),(ROW()-MATCH(A458,A$1:A458,))*2+1)),"-")</f>
        <v>-</v>
      </c>
      <c r="C458" s="13" t="str">
        <f t="array" ref="C458">IFERROR(INDEX('Ответы до 20.03.2020'!B:I,MATCH(A458,'Ответы до 20.03.2020'!A:A,),SMALL(IF(INDEX('Ответы до 20.03.2020'!B:I,MATCH(A458,'Ответы до 20.03.2020'!A:A,),)&lt;&gt;"",COLUMN('Ответы до 20.03.2020'!B:I)-1),(ROW()-MATCH(A458,A$1:A458,))*2+2)),"-")</f>
        <v>-</v>
      </c>
      <c r="D458" s="13"/>
      <c r="E458" s="13"/>
      <c r="F458" s="13"/>
      <c r="G458" s="13"/>
      <c r="H458" s="13"/>
    </row>
    <row r="459" spans="1:8" x14ac:dyDescent="0.2">
      <c r="A459" s="18" t="str">
        <f t="array" ref="A459">IFERROR(IF(ROW()-MATCH(A458,A$1:A458,)&lt;COUNT(INDEX('Ответы до 20.03.2020'!B:I,MATCH(A458,'Ответы до 20.03.2020'!A:A,),))/2,A458,INDEX('Ответы до 20.03.2020'!A:A,MATCH(A458,'Ответы до 20.03.2020'!A:A,)+1)),"-")</f>
        <v>-</v>
      </c>
      <c r="B459" s="13" t="str">
        <f t="array" ref="B459">IFERROR(INDEX('Ответы до 20.03.2020'!B:I,MATCH(A459,'Ответы до 20.03.2020'!A:A,),SMALL(IF(INDEX('Ответы до 20.03.2020'!B:I,MATCH(A459,'Ответы до 20.03.2020'!A:A,),)&lt;&gt;"",COLUMN('Ответы до 20.03.2020'!B:I)-1),(ROW()-MATCH(A459,A$1:A459,))*2+1)),"-")</f>
        <v>-</v>
      </c>
      <c r="C459" s="13" t="str">
        <f t="array" ref="C459">IFERROR(INDEX('Ответы до 20.03.2020'!B:I,MATCH(A459,'Ответы до 20.03.2020'!A:A,),SMALL(IF(INDEX('Ответы до 20.03.2020'!B:I,MATCH(A459,'Ответы до 20.03.2020'!A:A,),)&lt;&gt;"",COLUMN('Ответы до 20.03.2020'!B:I)-1),(ROW()-MATCH(A459,A$1:A459,))*2+2)),"-")</f>
        <v>-</v>
      </c>
      <c r="D459" s="13"/>
      <c r="E459" s="13"/>
      <c r="F459" s="13"/>
      <c r="G459" s="13"/>
      <c r="H459" s="13"/>
    </row>
    <row r="460" spans="1:8" x14ac:dyDescent="0.2">
      <c r="A460" s="18" t="str">
        <f t="array" ref="A460">IFERROR(IF(ROW()-MATCH(A459,A$1:A459,)&lt;COUNT(INDEX('Ответы до 20.03.2020'!B:I,MATCH(A459,'Ответы до 20.03.2020'!A:A,),))/2,A459,INDEX('Ответы до 20.03.2020'!A:A,MATCH(A459,'Ответы до 20.03.2020'!A:A,)+1)),"-")</f>
        <v>-</v>
      </c>
      <c r="B460" s="13" t="str">
        <f t="array" ref="B460">IFERROR(INDEX('Ответы до 20.03.2020'!B:I,MATCH(A460,'Ответы до 20.03.2020'!A:A,),SMALL(IF(INDEX('Ответы до 20.03.2020'!B:I,MATCH(A460,'Ответы до 20.03.2020'!A:A,),)&lt;&gt;"",COLUMN('Ответы до 20.03.2020'!B:I)-1),(ROW()-MATCH(A460,A$1:A460,))*2+1)),"-")</f>
        <v>-</v>
      </c>
      <c r="C460" s="13" t="str">
        <f t="array" ref="C460">IFERROR(INDEX('Ответы до 20.03.2020'!B:I,MATCH(A460,'Ответы до 20.03.2020'!A:A,),SMALL(IF(INDEX('Ответы до 20.03.2020'!B:I,MATCH(A460,'Ответы до 20.03.2020'!A:A,),)&lt;&gt;"",COLUMN('Ответы до 20.03.2020'!B:I)-1),(ROW()-MATCH(A460,A$1:A460,))*2+2)),"-")</f>
        <v>-</v>
      </c>
      <c r="D460" s="13"/>
      <c r="E460" s="13"/>
      <c r="F460" s="13"/>
      <c r="G460" s="13"/>
      <c r="H460" s="13"/>
    </row>
    <row r="461" spans="1:8" x14ac:dyDescent="0.2">
      <c r="A461" s="18" t="str">
        <f t="array" ref="A461">IFERROR(IF(ROW()-MATCH(A460,A$1:A460,)&lt;COUNT(INDEX('Ответы до 20.03.2020'!B:I,MATCH(A460,'Ответы до 20.03.2020'!A:A,),))/2,A460,INDEX('Ответы до 20.03.2020'!A:A,MATCH(A460,'Ответы до 20.03.2020'!A:A,)+1)),"-")</f>
        <v>-</v>
      </c>
      <c r="B461" s="13" t="str">
        <f t="array" ref="B461">IFERROR(INDEX('Ответы до 20.03.2020'!B:I,MATCH(A461,'Ответы до 20.03.2020'!A:A,),SMALL(IF(INDEX('Ответы до 20.03.2020'!B:I,MATCH(A461,'Ответы до 20.03.2020'!A:A,),)&lt;&gt;"",COLUMN('Ответы до 20.03.2020'!B:I)-1),(ROW()-MATCH(A461,A$1:A461,))*2+1)),"-")</f>
        <v>-</v>
      </c>
      <c r="C461" s="13" t="str">
        <f t="array" ref="C461">IFERROR(INDEX('Ответы до 20.03.2020'!B:I,MATCH(A461,'Ответы до 20.03.2020'!A:A,),SMALL(IF(INDEX('Ответы до 20.03.2020'!B:I,MATCH(A461,'Ответы до 20.03.2020'!A:A,),)&lt;&gt;"",COLUMN('Ответы до 20.03.2020'!B:I)-1),(ROW()-MATCH(A461,A$1:A461,))*2+2)),"-")</f>
        <v>-</v>
      </c>
      <c r="D461" s="13"/>
      <c r="E461" s="13"/>
      <c r="F461" s="13"/>
      <c r="G461" s="13"/>
      <c r="H461" s="13"/>
    </row>
    <row r="462" spans="1:8" x14ac:dyDescent="0.2">
      <c r="A462" s="18" t="str">
        <f t="array" ref="A462">IFERROR(IF(ROW()-MATCH(A461,A$1:A461,)&lt;COUNT(INDEX('Ответы до 20.03.2020'!B:I,MATCH(A461,'Ответы до 20.03.2020'!A:A,),))/2,A461,INDEX('Ответы до 20.03.2020'!A:A,MATCH(A461,'Ответы до 20.03.2020'!A:A,)+1)),"-")</f>
        <v>-</v>
      </c>
      <c r="B462" s="13" t="str">
        <f t="array" ref="B462">IFERROR(INDEX('Ответы до 20.03.2020'!B:I,MATCH(A462,'Ответы до 20.03.2020'!A:A,),SMALL(IF(INDEX('Ответы до 20.03.2020'!B:I,MATCH(A462,'Ответы до 20.03.2020'!A:A,),)&lt;&gt;"",COLUMN('Ответы до 20.03.2020'!B:I)-1),(ROW()-MATCH(A462,A$1:A462,))*2+1)),"-")</f>
        <v>-</v>
      </c>
      <c r="C462" s="13" t="str">
        <f t="array" ref="C462">IFERROR(INDEX('Ответы до 20.03.2020'!B:I,MATCH(A462,'Ответы до 20.03.2020'!A:A,),SMALL(IF(INDEX('Ответы до 20.03.2020'!B:I,MATCH(A462,'Ответы до 20.03.2020'!A:A,),)&lt;&gt;"",COLUMN('Ответы до 20.03.2020'!B:I)-1),(ROW()-MATCH(A462,A$1:A462,))*2+2)),"-")</f>
        <v>-</v>
      </c>
      <c r="D462" s="13"/>
      <c r="E462" s="13"/>
      <c r="F462" s="13"/>
      <c r="G462" s="13"/>
      <c r="H462" s="13"/>
    </row>
    <row r="463" spans="1:8" x14ac:dyDescent="0.2">
      <c r="A463" s="18" t="str">
        <f t="array" ref="A463">IFERROR(IF(ROW()-MATCH(A462,A$1:A462,)&lt;COUNT(INDEX('Ответы до 20.03.2020'!B:I,MATCH(A462,'Ответы до 20.03.2020'!A:A,),))/2,A462,INDEX('Ответы до 20.03.2020'!A:A,MATCH(A462,'Ответы до 20.03.2020'!A:A,)+1)),"-")</f>
        <v>-</v>
      </c>
      <c r="B463" s="13" t="str">
        <f t="array" ref="B463">IFERROR(INDEX('Ответы до 20.03.2020'!B:I,MATCH(A463,'Ответы до 20.03.2020'!A:A,),SMALL(IF(INDEX('Ответы до 20.03.2020'!B:I,MATCH(A463,'Ответы до 20.03.2020'!A:A,),)&lt;&gt;"",COLUMN('Ответы до 20.03.2020'!B:I)-1),(ROW()-MATCH(A463,A$1:A463,))*2+1)),"-")</f>
        <v>-</v>
      </c>
      <c r="C463" s="13" t="str">
        <f t="array" ref="C463">IFERROR(INDEX('Ответы до 20.03.2020'!B:I,MATCH(A463,'Ответы до 20.03.2020'!A:A,),SMALL(IF(INDEX('Ответы до 20.03.2020'!B:I,MATCH(A463,'Ответы до 20.03.2020'!A:A,),)&lt;&gt;"",COLUMN('Ответы до 20.03.2020'!B:I)-1),(ROW()-MATCH(A463,A$1:A463,))*2+2)),"-")</f>
        <v>-</v>
      </c>
      <c r="D463" s="13"/>
      <c r="E463" s="13"/>
      <c r="F463" s="13"/>
      <c r="G463" s="13"/>
      <c r="H463" s="13"/>
    </row>
    <row r="464" spans="1:8" x14ac:dyDescent="0.2">
      <c r="A464" s="18" t="str">
        <f t="array" ref="A464">IFERROR(IF(ROW()-MATCH(A463,A$1:A463,)&lt;COUNT(INDEX('Ответы до 20.03.2020'!B:I,MATCH(A463,'Ответы до 20.03.2020'!A:A,),))/2,A463,INDEX('Ответы до 20.03.2020'!A:A,MATCH(A463,'Ответы до 20.03.2020'!A:A,)+1)),"-")</f>
        <v>-</v>
      </c>
      <c r="B464" s="13" t="str">
        <f t="array" ref="B464">IFERROR(INDEX('Ответы до 20.03.2020'!B:I,MATCH(A464,'Ответы до 20.03.2020'!A:A,),SMALL(IF(INDEX('Ответы до 20.03.2020'!B:I,MATCH(A464,'Ответы до 20.03.2020'!A:A,),)&lt;&gt;"",COLUMN('Ответы до 20.03.2020'!B:I)-1),(ROW()-MATCH(A464,A$1:A464,))*2+1)),"-")</f>
        <v>-</v>
      </c>
      <c r="C464" s="13" t="str">
        <f t="array" ref="C464">IFERROR(INDEX('Ответы до 20.03.2020'!B:I,MATCH(A464,'Ответы до 20.03.2020'!A:A,),SMALL(IF(INDEX('Ответы до 20.03.2020'!B:I,MATCH(A464,'Ответы до 20.03.2020'!A:A,),)&lt;&gt;"",COLUMN('Ответы до 20.03.2020'!B:I)-1),(ROW()-MATCH(A464,A$1:A464,))*2+2)),"-")</f>
        <v>-</v>
      </c>
      <c r="D464" s="13"/>
      <c r="E464" s="13"/>
      <c r="F464" s="13"/>
      <c r="G464" s="13"/>
      <c r="H464" s="13"/>
    </row>
    <row r="465" spans="1:8" x14ac:dyDescent="0.2">
      <c r="A465" s="18" t="str">
        <f t="array" ref="A465">IFERROR(IF(ROW()-MATCH(A464,A$1:A464,)&lt;COUNT(INDEX('Ответы до 20.03.2020'!B:I,MATCH(A464,'Ответы до 20.03.2020'!A:A,),))/2,A464,INDEX('Ответы до 20.03.2020'!A:A,MATCH(A464,'Ответы до 20.03.2020'!A:A,)+1)),"-")</f>
        <v>-</v>
      </c>
      <c r="B465" s="13" t="str">
        <f t="array" ref="B465">IFERROR(INDEX('Ответы до 20.03.2020'!B:I,MATCH(A465,'Ответы до 20.03.2020'!A:A,),SMALL(IF(INDEX('Ответы до 20.03.2020'!B:I,MATCH(A465,'Ответы до 20.03.2020'!A:A,),)&lt;&gt;"",COLUMN('Ответы до 20.03.2020'!B:I)-1),(ROW()-MATCH(A465,A$1:A465,))*2+1)),"-")</f>
        <v>-</v>
      </c>
      <c r="C465" s="13" t="str">
        <f t="array" ref="C465">IFERROR(INDEX('Ответы до 20.03.2020'!B:I,MATCH(A465,'Ответы до 20.03.2020'!A:A,),SMALL(IF(INDEX('Ответы до 20.03.2020'!B:I,MATCH(A465,'Ответы до 20.03.2020'!A:A,),)&lt;&gt;"",COLUMN('Ответы до 20.03.2020'!B:I)-1),(ROW()-MATCH(A465,A$1:A465,))*2+2)),"-")</f>
        <v>-</v>
      </c>
      <c r="D465" s="13"/>
      <c r="E465" s="13"/>
      <c r="F465" s="13"/>
      <c r="G465" s="13"/>
      <c r="H465" s="13"/>
    </row>
    <row r="466" spans="1:8" x14ac:dyDescent="0.2">
      <c r="A466" s="18" t="str">
        <f t="array" ref="A466">IFERROR(IF(ROW()-MATCH(A465,A$1:A465,)&lt;COUNT(INDEX('Ответы до 20.03.2020'!B:I,MATCH(A465,'Ответы до 20.03.2020'!A:A,),))/2,A465,INDEX('Ответы до 20.03.2020'!A:A,MATCH(A465,'Ответы до 20.03.2020'!A:A,)+1)),"-")</f>
        <v>-</v>
      </c>
      <c r="B466" s="13" t="str">
        <f t="array" ref="B466">IFERROR(INDEX('Ответы до 20.03.2020'!B:I,MATCH(A466,'Ответы до 20.03.2020'!A:A,),SMALL(IF(INDEX('Ответы до 20.03.2020'!B:I,MATCH(A466,'Ответы до 20.03.2020'!A:A,),)&lt;&gt;"",COLUMN('Ответы до 20.03.2020'!B:I)-1),(ROW()-MATCH(A466,A$1:A466,))*2+1)),"-")</f>
        <v>-</v>
      </c>
      <c r="C466" s="13" t="str">
        <f t="array" ref="C466">IFERROR(INDEX('Ответы до 20.03.2020'!B:I,MATCH(A466,'Ответы до 20.03.2020'!A:A,),SMALL(IF(INDEX('Ответы до 20.03.2020'!B:I,MATCH(A466,'Ответы до 20.03.2020'!A:A,),)&lt;&gt;"",COLUMN('Ответы до 20.03.2020'!B:I)-1),(ROW()-MATCH(A466,A$1:A466,))*2+2)),"-")</f>
        <v>-</v>
      </c>
      <c r="D466" s="13"/>
      <c r="E466" s="13"/>
      <c r="F466" s="13"/>
      <c r="G466" s="13"/>
      <c r="H466" s="13"/>
    </row>
    <row r="467" spans="1:8" x14ac:dyDescent="0.2">
      <c r="A467" s="18" t="str">
        <f t="array" ref="A467">IFERROR(IF(ROW()-MATCH(A466,A$1:A466,)&lt;COUNT(INDEX('Ответы до 20.03.2020'!B:I,MATCH(A466,'Ответы до 20.03.2020'!A:A,),))/2,A466,INDEX('Ответы до 20.03.2020'!A:A,MATCH(A466,'Ответы до 20.03.2020'!A:A,)+1)),"-")</f>
        <v>-</v>
      </c>
      <c r="B467" s="13" t="str">
        <f t="array" ref="B467">IFERROR(INDEX('Ответы до 20.03.2020'!B:I,MATCH(A467,'Ответы до 20.03.2020'!A:A,),SMALL(IF(INDEX('Ответы до 20.03.2020'!B:I,MATCH(A467,'Ответы до 20.03.2020'!A:A,),)&lt;&gt;"",COLUMN('Ответы до 20.03.2020'!B:I)-1),(ROW()-MATCH(A467,A$1:A467,))*2+1)),"-")</f>
        <v>-</v>
      </c>
      <c r="C467" s="13" t="str">
        <f t="array" ref="C467">IFERROR(INDEX('Ответы до 20.03.2020'!B:I,MATCH(A467,'Ответы до 20.03.2020'!A:A,),SMALL(IF(INDEX('Ответы до 20.03.2020'!B:I,MATCH(A467,'Ответы до 20.03.2020'!A:A,),)&lt;&gt;"",COLUMN('Ответы до 20.03.2020'!B:I)-1),(ROW()-MATCH(A467,A$1:A467,))*2+2)),"-")</f>
        <v>-</v>
      </c>
      <c r="D467" s="13"/>
      <c r="E467" s="13"/>
      <c r="F467" s="13"/>
      <c r="G467" s="13"/>
      <c r="H467" s="13"/>
    </row>
    <row r="468" spans="1:8" x14ac:dyDescent="0.2">
      <c r="A468" s="18" t="str">
        <f t="array" ref="A468">IFERROR(IF(ROW()-MATCH(A467,A$1:A467,)&lt;COUNT(INDEX('Ответы до 20.03.2020'!B:I,MATCH(A467,'Ответы до 20.03.2020'!A:A,),))/2,A467,INDEX('Ответы до 20.03.2020'!A:A,MATCH(A467,'Ответы до 20.03.2020'!A:A,)+1)),"-")</f>
        <v>-</v>
      </c>
      <c r="B468" s="13" t="str">
        <f t="array" ref="B468">IFERROR(INDEX('Ответы до 20.03.2020'!B:I,MATCH(A468,'Ответы до 20.03.2020'!A:A,),SMALL(IF(INDEX('Ответы до 20.03.2020'!B:I,MATCH(A468,'Ответы до 20.03.2020'!A:A,),)&lt;&gt;"",COLUMN('Ответы до 20.03.2020'!B:I)-1),(ROW()-MATCH(A468,A$1:A468,))*2+1)),"-")</f>
        <v>-</v>
      </c>
      <c r="C468" s="13" t="str">
        <f t="array" ref="C468">IFERROR(INDEX('Ответы до 20.03.2020'!B:I,MATCH(A468,'Ответы до 20.03.2020'!A:A,),SMALL(IF(INDEX('Ответы до 20.03.2020'!B:I,MATCH(A468,'Ответы до 20.03.2020'!A:A,),)&lt;&gt;"",COLUMN('Ответы до 20.03.2020'!B:I)-1),(ROW()-MATCH(A468,A$1:A468,))*2+2)),"-")</f>
        <v>-</v>
      </c>
      <c r="D468" s="13"/>
      <c r="E468" s="13"/>
      <c r="F468" s="13"/>
      <c r="G468" s="13"/>
      <c r="H468" s="13"/>
    </row>
    <row r="469" spans="1:8" x14ac:dyDescent="0.2">
      <c r="A469" s="18" t="str">
        <f t="array" ref="A469">IFERROR(IF(ROW()-MATCH(A468,A$1:A468,)&lt;COUNT(INDEX('Ответы до 20.03.2020'!B:I,MATCH(A468,'Ответы до 20.03.2020'!A:A,),))/2,A468,INDEX('Ответы до 20.03.2020'!A:A,MATCH(A468,'Ответы до 20.03.2020'!A:A,)+1)),"-")</f>
        <v>-</v>
      </c>
      <c r="B469" s="13" t="str">
        <f t="array" ref="B469">IFERROR(INDEX('Ответы до 20.03.2020'!B:I,MATCH(A469,'Ответы до 20.03.2020'!A:A,),SMALL(IF(INDEX('Ответы до 20.03.2020'!B:I,MATCH(A469,'Ответы до 20.03.2020'!A:A,),)&lt;&gt;"",COLUMN('Ответы до 20.03.2020'!B:I)-1),(ROW()-MATCH(A469,A$1:A469,))*2+1)),"-")</f>
        <v>-</v>
      </c>
      <c r="C469" s="13" t="str">
        <f t="array" ref="C469">IFERROR(INDEX('Ответы до 20.03.2020'!B:I,MATCH(A469,'Ответы до 20.03.2020'!A:A,),SMALL(IF(INDEX('Ответы до 20.03.2020'!B:I,MATCH(A469,'Ответы до 20.03.2020'!A:A,),)&lt;&gt;"",COLUMN('Ответы до 20.03.2020'!B:I)-1),(ROW()-MATCH(A469,A$1:A469,))*2+2)),"-")</f>
        <v>-</v>
      </c>
      <c r="D469" s="13"/>
      <c r="E469" s="13"/>
      <c r="F469" s="13"/>
      <c r="G469" s="13"/>
      <c r="H469" s="13"/>
    </row>
    <row r="470" spans="1:8" x14ac:dyDescent="0.2">
      <c r="A470" s="18" t="str">
        <f t="array" ref="A470">IFERROR(IF(ROW()-MATCH(A469,A$1:A469,)&lt;COUNT(INDEX('Ответы до 20.03.2020'!B:I,MATCH(A469,'Ответы до 20.03.2020'!A:A,),))/2,A469,INDEX('Ответы до 20.03.2020'!A:A,MATCH(A469,'Ответы до 20.03.2020'!A:A,)+1)),"-")</f>
        <v>-</v>
      </c>
      <c r="B470" s="13" t="str">
        <f t="array" ref="B470">IFERROR(INDEX('Ответы до 20.03.2020'!B:I,MATCH(A470,'Ответы до 20.03.2020'!A:A,),SMALL(IF(INDEX('Ответы до 20.03.2020'!B:I,MATCH(A470,'Ответы до 20.03.2020'!A:A,),)&lt;&gt;"",COLUMN('Ответы до 20.03.2020'!B:I)-1),(ROW()-MATCH(A470,A$1:A470,))*2+1)),"-")</f>
        <v>-</v>
      </c>
      <c r="C470" s="13" t="str">
        <f t="array" ref="C470">IFERROR(INDEX('Ответы до 20.03.2020'!B:I,MATCH(A470,'Ответы до 20.03.2020'!A:A,),SMALL(IF(INDEX('Ответы до 20.03.2020'!B:I,MATCH(A470,'Ответы до 20.03.2020'!A:A,),)&lt;&gt;"",COLUMN('Ответы до 20.03.2020'!B:I)-1),(ROW()-MATCH(A470,A$1:A470,))*2+2)),"-")</f>
        <v>-</v>
      </c>
      <c r="D470" s="13"/>
      <c r="E470" s="13"/>
      <c r="F470" s="13"/>
      <c r="G470" s="13"/>
      <c r="H470" s="13"/>
    </row>
    <row r="471" spans="1:8" x14ac:dyDescent="0.2">
      <c r="A471" s="18" t="str">
        <f t="array" ref="A471">IFERROR(IF(ROW()-MATCH(A470,A$1:A470,)&lt;COUNT(INDEX('Ответы до 20.03.2020'!B:I,MATCH(A470,'Ответы до 20.03.2020'!A:A,),))/2,A470,INDEX('Ответы до 20.03.2020'!A:A,MATCH(A470,'Ответы до 20.03.2020'!A:A,)+1)),"-")</f>
        <v>-</v>
      </c>
      <c r="B471" s="13" t="str">
        <f t="array" ref="B471">IFERROR(INDEX('Ответы до 20.03.2020'!B:I,MATCH(A471,'Ответы до 20.03.2020'!A:A,),SMALL(IF(INDEX('Ответы до 20.03.2020'!B:I,MATCH(A471,'Ответы до 20.03.2020'!A:A,),)&lt;&gt;"",COLUMN('Ответы до 20.03.2020'!B:I)-1),(ROW()-MATCH(A471,A$1:A471,))*2+1)),"-")</f>
        <v>-</v>
      </c>
      <c r="C471" s="13" t="str">
        <f t="array" ref="C471">IFERROR(INDEX('Ответы до 20.03.2020'!B:I,MATCH(A471,'Ответы до 20.03.2020'!A:A,),SMALL(IF(INDEX('Ответы до 20.03.2020'!B:I,MATCH(A471,'Ответы до 20.03.2020'!A:A,),)&lt;&gt;"",COLUMN('Ответы до 20.03.2020'!B:I)-1),(ROW()-MATCH(A471,A$1:A471,))*2+2)),"-")</f>
        <v>-</v>
      </c>
      <c r="D471" s="13"/>
      <c r="E471" s="13"/>
      <c r="F471" s="13"/>
      <c r="G471" s="13"/>
      <c r="H471" s="13"/>
    </row>
    <row r="472" spans="1:8" x14ac:dyDescent="0.2">
      <c r="A472" s="18" t="str">
        <f t="array" ref="A472">IFERROR(IF(ROW()-MATCH(A471,A$1:A471,)&lt;COUNT(INDEX('Ответы до 20.03.2020'!B:I,MATCH(A471,'Ответы до 20.03.2020'!A:A,),))/2,A471,INDEX('Ответы до 20.03.2020'!A:A,MATCH(A471,'Ответы до 20.03.2020'!A:A,)+1)),"-")</f>
        <v>-</v>
      </c>
      <c r="B472" s="13" t="str">
        <f t="array" ref="B472">IFERROR(INDEX('Ответы до 20.03.2020'!B:I,MATCH(A472,'Ответы до 20.03.2020'!A:A,),SMALL(IF(INDEX('Ответы до 20.03.2020'!B:I,MATCH(A472,'Ответы до 20.03.2020'!A:A,),)&lt;&gt;"",COLUMN('Ответы до 20.03.2020'!B:I)-1),(ROW()-MATCH(A472,A$1:A472,))*2+1)),"-")</f>
        <v>-</v>
      </c>
      <c r="C472" s="13" t="str">
        <f t="array" ref="C472">IFERROR(INDEX('Ответы до 20.03.2020'!B:I,MATCH(A472,'Ответы до 20.03.2020'!A:A,),SMALL(IF(INDEX('Ответы до 20.03.2020'!B:I,MATCH(A472,'Ответы до 20.03.2020'!A:A,),)&lt;&gt;"",COLUMN('Ответы до 20.03.2020'!B:I)-1),(ROW()-MATCH(A472,A$1:A472,))*2+2)),"-")</f>
        <v>-</v>
      </c>
      <c r="D472" s="13"/>
      <c r="E472" s="13"/>
      <c r="F472" s="13"/>
      <c r="G472" s="13"/>
      <c r="H472" s="13"/>
    </row>
    <row r="473" spans="1:8" x14ac:dyDescent="0.2">
      <c r="A473" s="18" t="str">
        <f t="array" ref="A473">IFERROR(IF(ROW()-MATCH(A472,A$1:A472,)&lt;COUNT(INDEX('Ответы до 20.03.2020'!B:I,MATCH(A472,'Ответы до 20.03.2020'!A:A,),))/2,A472,INDEX('Ответы до 20.03.2020'!A:A,MATCH(A472,'Ответы до 20.03.2020'!A:A,)+1)),"-")</f>
        <v>-</v>
      </c>
      <c r="B473" s="13" t="str">
        <f t="array" ref="B473">IFERROR(INDEX('Ответы до 20.03.2020'!B:I,MATCH(A473,'Ответы до 20.03.2020'!A:A,),SMALL(IF(INDEX('Ответы до 20.03.2020'!B:I,MATCH(A473,'Ответы до 20.03.2020'!A:A,),)&lt;&gt;"",COLUMN('Ответы до 20.03.2020'!B:I)-1),(ROW()-MATCH(A473,A$1:A473,))*2+1)),"-")</f>
        <v>-</v>
      </c>
      <c r="C473" s="13" t="str">
        <f t="array" ref="C473">IFERROR(INDEX('Ответы до 20.03.2020'!B:I,MATCH(A473,'Ответы до 20.03.2020'!A:A,),SMALL(IF(INDEX('Ответы до 20.03.2020'!B:I,MATCH(A473,'Ответы до 20.03.2020'!A:A,),)&lt;&gt;"",COLUMN('Ответы до 20.03.2020'!B:I)-1),(ROW()-MATCH(A473,A$1:A473,))*2+2)),"-")</f>
        <v>-</v>
      </c>
      <c r="D473" s="13"/>
      <c r="E473" s="13"/>
      <c r="F473" s="13"/>
      <c r="G473" s="13"/>
      <c r="H473" s="13"/>
    </row>
    <row r="474" spans="1:8" x14ac:dyDescent="0.2">
      <c r="A474" s="18" t="str">
        <f t="array" ref="A474">IFERROR(IF(ROW()-MATCH(A473,A$1:A473,)&lt;COUNT(INDEX('Ответы до 20.03.2020'!B:I,MATCH(A473,'Ответы до 20.03.2020'!A:A,),))/2,A473,INDEX('Ответы до 20.03.2020'!A:A,MATCH(A473,'Ответы до 20.03.2020'!A:A,)+1)),"-")</f>
        <v>-</v>
      </c>
      <c r="B474" s="13" t="str">
        <f t="array" ref="B474">IFERROR(INDEX('Ответы до 20.03.2020'!B:I,MATCH(A474,'Ответы до 20.03.2020'!A:A,),SMALL(IF(INDEX('Ответы до 20.03.2020'!B:I,MATCH(A474,'Ответы до 20.03.2020'!A:A,),)&lt;&gt;"",COLUMN('Ответы до 20.03.2020'!B:I)-1),(ROW()-MATCH(A474,A$1:A474,))*2+1)),"-")</f>
        <v>-</v>
      </c>
      <c r="C474" s="13" t="str">
        <f t="array" ref="C474">IFERROR(INDEX('Ответы до 20.03.2020'!B:I,MATCH(A474,'Ответы до 20.03.2020'!A:A,),SMALL(IF(INDEX('Ответы до 20.03.2020'!B:I,MATCH(A474,'Ответы до 20.03.2020'!A:A,),)&lt;&gt;"",COLUMN('Ответы до 20.03.2020'!B:I)-1),(ROW()-MATCH(A474,A$1:A474,))*2+2)),"-")</f>
        <v>-</v>
      </c>
      <c r="D474" s="13"/>
      <c r="E474" s="13"/>
      <c r="F474" s="13"/>
      <c r="G474" s="13"/>
      <c r="H474" s="13"/>
    </row>
    <row r="475" spans="1:8" x14ac:dyDescent="0.2">
      <c r="A475" s="18" t="str">
        <f t="array" ref="A475">IFERROR(IF(ROW()-MATCH(A474,A$1:A474,)&lt;COUNT(INDEX('Ответы до 20.03.2020'!B:I,MATCH(A474,'Ответы до 20.03.2020'!A:A,),))/2,A474,INDEX('Ответы до 20.03.2020'!A:A,MATCH(A474,'Ответы до 20.03.2020'!A:A,)+1)),"-")</f>
        <v>-</v>
      </c>
      <c r="B475" s="13" t="str">
        <f t="array" ref="B475">IFERROR(INDEX('Ответы до 20.03.2020'!B:I,MATCH(A475,'Ответы до 20.03.2020'!A:A,),SMALL(IF(INDEX('Ответы до 20.03.2020'!B:I,MATCH(A475,'Ответы до 20.03.2020'!A:A,),)&lt;&gt;"",COLUMN('Ответы до 20.03.2020'!B:I)-1),(ROW()-MATCH(A475,A$1:A475,))*2+1)),"-")</f>
        <v>-</v>
      </c>
      <c r="C475" s="13" t="str">
        <f t="array" ref="C475">IFERROR(INDEX('Ответы до 20.03.2020'!B:I,MATCH(A475,'Ответы до 20.03.2020'!A:A,),SMALL(IF(INDEX('Ответы до 20.03.2020'!B:I,MATCH(A475,'Ответы до 20.03.2020'!A:A,),)&lt;&gt;"",COLUMN('Ответы до 20.03.2020'!B:I)-1),(ROW()-MATCH(A475,A$1:A475,))*2+2)),"-")</f>
        <v>-</v>
      </c>
      <c r="D475" s="13"/>
      <c r="E475" s="13"/>
      <c r="F475" s="13"/>
      <c r="G475" s="13"/>
      <c r="H475" s="13"/>
    </row>
    <row r="476" spans="1:8" x14ac:dyDescent="0.2">
      <c r="A476" s="18" t="str">
        <f t="array" ref="A476">IFERROR(IF(ROW()-MATCH(A475,A$1:A475,)&lt;COUNT(INDEX('Ответы до 20.03.2020'!B:I,MATCH(A475,'Ответы до 20.03.2020'!A:A,),))/2,A475,INDEX('Ответы до 20.03.2020'!A:A,MATCH(A475,'Ответы до 20.03.2020'!A:A,)+1)),"-")</f>
        <v>-</v>
      </c>
      <c r="B476" s="13" t="str">
        <f t="array" ref="B476">IFERROR(INDEX('Ответы до 20.03.2020'!B:I,MATCH(A476,'Ответы до 20.03.2020'!A:A,),SMALL(IF(INDEX('Ответы до 20.03.2020'!B:I,MATCH(A476,'Ответы до 20.03.2020'!A:A,),)&lt;&gt;"",COLUMN('Ответы до 20.03.2020'!B:I)-1),(ROW()-MATCH(A476,A$1:A476,))*2+1)),"-")</f>
        <v>-</v>
      </c>
      <c r="C476" s="13" t="str">
        <f t="array" ref="C476">IFERROR(INDEX('Ответы до 20.03.2020'!B:I,MATCH(A476,'Ответы до 20.03.2020'!A:A,),SMALL(IF(INDEX('Ответы до 20.03.2020'!B:I,MATCH(A476,'Ответы до 20.03.2020'!A:A,),)&lt;&gt;"",COLUMN('Ответы до 20.03.2020'!B:I)-1),(ROW()-MATCH(A476,A$1:A476,))*2+2)),"-")</f>
        <v>-</v>
      </c>
      <c r="D476" s="13"/>
      <c r="E476" s="13"/>
      <c r="F476" s="13"/>
      <c r="G476" s="13"/>
      <c r="H476" s="13"/>
    </row>
    <row r="477" spans="1:8" x14ac:dyDescent="0.2">
      <c r="A477" s="18" t="str">
        <f t="array" ref="A477">IFERROR(IF(ROW()-MATCH(A476,A$1:A476,)&lt;COUNT(INDEX('Ответы до 20.03.2020'!B:I,MATCH(A476,'Ответы до 20.03.2020'!A:A,),))/2,A476,INDEX('Ответы до 20.03.2020'!A:A,MATCH(A476,'Ответы до 20.03.2020'!A:A,)+1)),"-")</f>
        <v>-</v>
      </c>
      <c r="B477" s="13" t="str">
        <f t="array" ref="B477">IFERROR(INDEX('Ответы до 20.03.2020'!B:I,MATCH(A477,'Ответы до 20.03.2020'!A:A,),SMALL(IF(INDEX('Ответы до 20.03.2020'!B:I,MATCH(A477,'Ответы до 20.03.2020'!A:A,),)&lt;&gt;"",COLUMN('Ответы до 20.03.2020'!B:I)-1),(ROW()-MATCH(A477,A$1:A477,))*2+1)),"-")</f>
        <v>-</v>
      </c>
      <c r="C477" s="13" t="str">
        <f t="array" ref="C477">IFERROR(INDEX('Ответы до 20.03.2020'!B:I,MATCH(A477,'Ответы до 20.03.2020'!A:A,),SMALL(IF(INDEX('Ответы до 20.03.2020'!B:I,MATCH(A477,'Ответы до 20.03.2020'!A:A,),)&lt;&gt;"",COLUMN('Ответы до 20.03.2020'!B:I)-1),(ROW()-MATCH(A477,A$1:A477,))*2+2)),"-")</f>
        <v>-</v>
      </c>
      <c r="D477" s="13"/>
      <c r="E477" s="13"/>
      <c r="F477" s="13"/>
      <c r="G477" s="13"/>
      <c r="H477" s="13"/>
    </row>
    <row r="478" spans="1:8" x14ac:dyDescent="0.2">
      <c r="A478" s="18" t="str">
        <f t="array" ref="A478">IFERROR(IF(ROW()-MATCH(A477,A$1:A477,)&lt;COUNT(INDEX('Ответы до 20.03.2020'!B:I,MATCH(A477,'Ответы до 20.03.2020'!A:A,),))/2,A477,INDEX('Ответы до 20.03.2020'!A:A,MATCH(A477,'Ответы до 20.03.2020'!A:A,)+1)),"-")</f>
        <v>-</v>
      </c>
      <c r="B478" s="13" t="str">
        <f t="array" ref="B478">IFERROR(INDEX('Ответы до 20.03.2020'!B:I,MATCH(A478,'Ответы до 20.03.2020'!A:A,),SMALL(IF(INDEX('Ответы до 20.03.2020'!B:I,MATCH(A478,'Ответы до 20.03.2020'!A:A,),)&lt;&gt;"",COLUMN('Ответы до 20.03.2020'!B:I)-1),(ROW()-MATCH(A478,A$1:A478,))*2+1)),"-")</f>
        <v>-</v>
      </c>
      <c r="C478" s="13" t="str">
        <f t="array" ref="C478">IFERROR(INDEX('Ответы до 20.03.2020'!B:I,MATCH(A478,'Ответы до 20.03.2020'!A:A,),SMALL(IF(INDEX('Ответы до 20.03.2020'!B:I,MATCH(A478,'Ответы до 20.03.2020'!A:A,),)&lt;&gt;"",COLUMN('Ответы до 20.03.2020'!B:I)-1),(ROW()-MATCH(A478,A$1:A478,))*2+2)),"-")</f>
        <v>-</v>
      </c>
      <c r="D478" s="13"/>
      <c r="E478" s="13"/>
      <c r="F478" s="13"/>
      <c r="G478" s="13"/>
      <c r="H478" s="13"/>
    </row>
    <row r="479" spans="1:8" x14ac:dyDescent="0.2">
      <c r="A479" s="18" t="str">
        <f t="array" ref="A479">IFERROR(IF(ROW()-MATCH(A478,A$1:A478,)&lt;COUNT(INDEX('Ответы до 20.03.2020'!B:I,MATCH(A478,'Ответы до 20.03.2020'!A:A,),))/2,A478,INDEX('Ответы до 20.03.2020'!A:A,MATCH(A478,'Ответы до 20.03.2020'!A:A,)+1)),"-")</f>
        <v>-</v>
      </c>
      <c r="B479" s="13" t="str">
        <f t="array" ref="B479">IFERROR(INDEX('Ответы до 20.03.2020'!B:I,MATCH(A479,'Ответы до 20.03.2020'!A:A,),SMALL(IF(INDEX('Ответы до 20.03.2020'!B:I,MATCH(A479,'Ответы до 20.03.2020'!A:A,),)&lt;&gt;"",COLUMN('Ответы до 20.03.2020'!B:I)-1),(ROW()-MATCH(A479,A$1:A479,))*2+1)),"-")</f>
        <v>-</v>
      </c>
      <c r="C479" s="13" t="str">
        <f t="array" ref="C479">IFERROR(INDEX('Ответы до 20.03.2020'!B:I,MATCH(A479,'Ответы до 20.03.2020'!A:A,),SMALL(IF(INDEX('Ответы до 20.03.2020'!B:I,MATCH(A479,'Ответы до 20.03.2020'!A:A,),)&lt;&gt;"",COLUMN('Ответы до 20.03.2020'!B:I)-1),(ROW()-MATCH(A479,A$1:A479,))*2+2)),"-")</f>
        <v>-</v>
      </c>
      <c r="D479" s="13"/>
      <c r="E479" s="13"/>
      <c r="F479" s="13"/>
      <c r="G479" s="13"/>
      <c r="H479" s="13"/>
    </row>
    <row r="480" spans="1:8" x14ac:dyDescent="0.2">
      <c r="A480" s="18" t="str">
        <f t="array" ref="A480">IFERROR(IF(ROW()-MATCH(A479,A$1:A479,)&lt;COUNT(INDEX('Ответы до 20.03.2020'!B:I,MATCH(A479,'Ответы до 20.03.2020'!A:A,),))/2,A479,INDEX('Ответы до 20.03.2020'!A:A,MATCH(A479,'Ответы до 20.03.2020'!A:A,)+1)),"-")</f>
        <v>-</v>
      </c>
      <c r="B480" s="13" t="str">
        <f t="array" ref="B480">IFERROR(INDEX('Ответы до 20.03.2020'!B:I,MATCH(A480,'Ответы до 20.03.2020'!A:A,),SMALL(IF(INDEX('Ответы до 20.03.2020'!B:I,MATCH(A480,'Ответы до 20.03.2020'!A:A,),)&lt;&gt;"",COLUMN('Ответы до 20.03.2020'!B:I)-1),(ROW()-MATCH(A480,A$1:A480,))*2+1)),"-")</f>
        <v>-</v>
      </c>
      <c r="C480" s="13" t="str">
        <f t="array" ref="C480">IFERROR(INDEX('Ответы до 20.03.2020'!B:I,MATCH(A480,'Ответы до 20.03.2020'!A:A,),SMALL(IF(INDEX('Ответы до 20.03.2020'!B:I,MATCH(A480,'Ответы до 20.03.2020'!A:A,),)&lt;&gt;"",COLUMN('Ответы до 20.03.2020'!B:I)-1),(ROW()-MATCH(A480,A$1:A480,))*2+2)),"-")</f>
        <v>-</v>
      </c>
      <c r="D480" s="13"/>
      <c r="E480" s="13"/>
      <c r="F480" s="13"/>
      <c r="G480" s="13"/>
      <c r="H480" s="13"/>
    </row>
    <row r="481" spans="1:8" x14ac:dyDescent="0.2">
      <c r="A481" s="18" t="str">
        <f t="array" ref="A481">IFERROR(IF(ROW()-MATCH(A480,A$1:A480,)&lt;COUNT(INDEX('Ответы до 20.03.2020'!B:I,MATCH(A480,'Ответы до 20.03.2020'!A:A,),))/2,A480,INDEX('Ответы до 20.03.2020'!A:A,MATCH(A480,'Ответы до 20.03.2020'!A:A,)+1)),"-")</f>
        <v>-</v>
      </c>
      <c r="B481" s="13" t="str">
        <f t="array" ref="B481">IFERROR(INDEX('Ответы до 20.03.2020'!B:I,MATCH(A481,'Ответы до 20.03.2020'!A:A,),SMALL(IF(INDEX('Ответы до 20.03.2020'!B:I,MATCH(A481,'Ответы до 20.03.2020'!A:A,),)&lt;&gt;"",COLUMN('Ответы до 20.03.2020'!B:I)-1),(ROW()-MATCH(A481,A$1:A481,))*2+1)),"-")</f>
        <v>-</v>
      </c>
      <c r="C481" s="13" t="str">
        <f t="array" ref="C481">IFERROR(INDEX('Ответы до 20.03.2020'!B:I,MATCH(A481,'Ответы до 20.03.2020'!A:A,),SMALL(IF(INDEX('Ответы до 20.03.2020'!B:I,MATCH(A481,'Ответы до 20.03.2020'!A:A,),)&lt;&gt;"",COLUMN('Ответы до 20.03.2020'!B:I)-1),(ROW()-MATCH(A481,A$1:A481,))*2+2)),"-")</f>
        <v>-</v>
      </c>
      <c r="D481" s="13"/>
      <c r="E481" s="13"/>
      <c r="F481" s="13"/>
      <c r="G481" s="13"/>
      <c r="H481" s="13"/>
    </row>
    <row r="482" spans="1:8" x14ac:dyDescent="0.2">
      <c r="A482" s="18" t="str">
        <f t="array" ref="A482">IFERROR(IF(ROW()-MATCH(A481,A$1:A481,)&lt;COUNT(INDEX('Ответы до 20.03.2020'!B:I,MATCH(A481,'Ответы до 20.03.2020'!A:A,),))/2,A481,INDEX('Ответы до 20.03.2020'!A:A,MATCH(A481,'Ответы до 20.03.2020'!A:A,)+1)),"-")</f>
        <v>-</v>
      </c>
      <c r="B482" s="13" t="str">
        <f t="array" ref="B482">IFERROR(INDEX('Ответы до 20.03.2020'!B:I,MATCH(A482,'Ответы до 20.03.2020'!A:A,),SMALL(IF(INDEX('Ответы до 20.03.2020'!B:I,MATCH(A482,'Ответы до 20.03.2020'!A:A,),)&lt;&gt;"",COLUMN('Ответы до 20.03.2020'!B:I)-1),(ROW()-MATCH(A482,A$1:A482,))*2+1)),"-")</f>
        <v>-</v>
      </c>
      <c r="C482" s="13" t="str">
        <f t="array" ref="C482">IFERROR(INDEX('Ответы до 20.03.2020'!B:I,MATCH(A482,'Ответы до 20.03.2020'!A:A,),SMALL(IF(INDEX('Ответы до 20.03.2020'!B:I,MATCH(A482,'Ответы до 20.03.2020'!A:A,),)&lt;&gt;"",COLUMN('Ответы до 20.03.2020'!B:I)-1),(ROW()-MATCH(A482,A$1:A482,))*2+2)),"-")</f>
        <v>-</v>
      </c>
      <c r="D482" s="13"/>
      <c r="E482" s="13"/>
      <c r="F482" s="13"/>
      <c r="G482" s="13"/>
      <c r="H482" s="13"/>
    </row>
    <row r="483" spans="1:8" x14ac:dyDescent="0.2">
      <c r="A483" s="18" t="str">
        <f t="array" ref="A483">IFERROR(IF(ROW()-MATCH(A482,A$1:A482,)&lt;COUNT(INDEX('Ответы до 20.03.2020'!B:I,MATCH(A482,'Ответы до 20.03.2020'!A:A,),))/2,A482,INDEX('Ответы до 20.03.2020'!A:A,MATCH(A482,'Ответы до 20.03.2020'!A:A,)+1)),"-")</f>
        <v>-</v>
      </c>
      <c r="B483" s="13" t="str">
        <f t="array" ref="B483">IFERROR(INDEX('Ответы до 20.03.2020'!B:I,MATCH(A483,'Ответы до 20.03.2020'!A:A,),SMALL(IF(INDEX('Ответы до 20.03.2020'!B:I,MATCH(A483,'Ответы до 20.03.2020'!A:A,),)&lt;&gt;"",COLUMN('Ответы до 20.03.2020'!B:I)-1),(ROW()-MATCH(A483,A$1:A483,))*2+1)),"-")</f>
        <v>-</v>
      </c>
      <c r="C483" s="13" t="str">
        <f t="array" ref="C483">IFERROR(INDEX('Ответы до 20.03.2020'!B:I,MATCH(A483,'Ответы до 20.03.2020'!A:A,),SMALL(IF(INDEX('Ответы до 20.03.2020'!B:I,MATCH(A483,'Ответы до 20.03.2020'!A:A,),)&lt;&gt;"",COLUMN('Ответы до 20.03.2020'!B:I)-1),(ROW()-MATCH(A483,A$1:A483,))*2+2)),"-")</f>
        <v>-</v>
      </c>
      <c r="D483" s="13"/>
      <c r="E483" s="13"/>
      <c r="F483" s="13"/>
      <c r="G483" s="13"/>
      <c r="H483" s="13"/>
    </row>
    <row r="484" spans="1:8" x14ac:dyDescent="0.2">
      <c r="A484" s="18" t="str">
        <f t="array" ref="A484">IFERROR(IF(ROW()-MATCH(A483,A$1:A483,)&lt;COUNT(INDEX('Ответы до 20.03.2020'!B:I,MATCH(A483,'Ответы до 20.03.2020'!A:A,),))/2,A483,INDEX('Ответы до 20.03.2020'!A:A,MATCH(A483,'Ответы до 20.03.2020'!A:A,)+1)),"-")</f>
        <v>-</v>
      </c>
      <c r="B484" s="13" t="str">
        <f t="array" ref="B484">IFERROR(INDEX('Ответы до 20.03.2020'!B:I,MATCH(A484,'Ответы до 20.03.2020'!A:A,),SMALL(IF(INDEX('Ответы до 20.03.2020'!B:I,MATCH(A484,'Ответы до 20.03.2020'!A:A,),)&lt;&gt;"",COLUMN('Ответы до 20.03.2020'!B:I)-1),(ROW()-MATCH(A484,A$1:A484,))*2+1)),"-")</f>
        <v>-</v>
      </c>
      <c r="C484" s="13" t="str">
        <f t="array" ref="C484">IFERROR(INDEX('Ответы до 20.03.2020'!B:I,MATCH(A484,'Ответы до 20.03.2020'!A:A,),SMALL(IF(INDEX('Ответы до 20.03.2020'!B:I,MATCH(A484,'Ответы до 20.03.2020'!A:A,),)&lt;&gt;"",COLUMN('Ответы до 20.03.2020'!B:I)-1),(ROW()-MATCH(A484,A$1:A484,))*2+2)),"-")</f>
        <v>-</v>
      </c>
      <c r="D484" s="13"/>
      <c r="E484" s="13"/>
      <c r="F484" s="13"/>
      <c r="G484" s="13"/>
      <c r="H484" s="13"/>
    </row>
    <row r="485" spans="1:8" x14ac:dyDescent="0.2">
      <c r="A485" s="18" t="str">
        <f t="array" ref="A485">IFERROR(IF(ROW()-MATCH(A484,A$1:A484,)&lt;COUNT(INDEX('Ответы до 20.03.2020'!B:I,MATCH(A484,'Ответы до 20.03.2020'!A:A,),))/2,A484,INDEX('Ответы до 20.03.2020'!A:A,MATCH(A484,'Ответы до 20.03.2020'!A:A,)+1)),"-")</f>
        <v>-</v>
      </c>
      <c r="B485" s="13" t="str">
        <f t="array" ref="B485">IFERROR(INDEX('Ответы до 20.03.2020'!B:I,MATCH(A485,'Ответы до 20.03.2020'!A:A,),SMALL(IF(INDEX('Ответы до 20.03.2020'!B:I,MATCH(A485,'Ответы до 20.03.2020'!A:A,),)&lt;&gt;"",COLUMN('Ответы до 20.03.2020'!B:I)-1),(ROW()-MATCH(A485,A$1:A485,))*2+1)),"-")</f>
        <v>-</v>
      </c>
      <c r="C485" s="13" t="str">
        <f t="array" ref="C485">IFERROR(INDEX('Ответы до 20.03.2020'!B:I,MATCH(A485,'Ответы до 20.03.2020'!A:A,),SMALL(IF(INDEX('Ответы до 20.03.2020'!B:I,MATCH(A485,'Ответы до 20.03.2020'!A:A,),)&lt;&gt;"",COLUMN('Ответы до 20.03.2020'!B:I)-1),(ROW()-MATCH(A485,A$1:A485,))*2+2)),"-")</f>
        <v>-</v>
      </c>
      <c r="D485" s="13"/>
      <c r="E485" s="13"/>
      <c r="F485" s="13"/>
      <c r="G485" s="13"/>
      <c r="H485" s="13"/>
    </row>
    <row r="486" spans="1:8" x14ac:dyDescent="0.2">
      <c r="A486" s="18" t="str">
        <f t="array" ref="A486">IFERROR(IF(ROW()-MATCH(A485,A$1:A485,)&lt;COUNT(INDEX('Ответы до 20.03.2020'!B:I,MATCH(A485,'Ответы до 20.03.2020'!A:A,),))/2,A485,INDEX('Ответы до 20.03.2020'!A:A,MATCH(A485,'Ответы до 20.03.2020'!A:A,)+1)),"-")</f>
        <v>-</v>
      </c>
      <c r="B486" s="13" t="str">
        <f t="array" ref="B486">IFERROR(INDEX('Ответы до 20.03.2020'!B:I,MATCH(A486,'Ответы до 20.03.2020'!A:A,),SMALL(IF(INDEX('Ответы до 20.03.2020'!B:I,MATCH(A486,'Ответы до 20.03.2020'!A:A,),)&lt;&gt;"",COLUMN('Ответы до 20.03.2020'!B:I)-1),(ROW()-MATCH(A486,A$1:A486,))*2+1)),"-")</f>
        <v>-</v>
      </c>
      <c r="C486" s="13" t="str">
        <f t="array" ref="C486">IFERROR(INDEX('Ответы до 20.03.2020'!B:I,MATCH(A486,'Ответы до 20.03.2020'!A:A,),SMALL(IF(INDEX('Ответы до 20.03.2020'!B:I,MATCH(A486,'Ответы до 20.03.2020'!A:A,),)&lt;&gt;"",COLUMN('Ответы до 20.03.2020'!B:I)-1),(ROW()-MATCH(A486,A$1:A486,))*2+2)),"-")</f>
        <v>-</v>
      </c>
      <c r="D486" s="13"/>
      <c r="E486" s="13"/>
      <c r="F486" s="13"/>
      <c r="G486" s="13"/>
      <c r="H486" s="13"/>
    </row>
    <row r="487" spans="1:8" x14ac:dyDescent="0.2">
      <c r="A487" s="18" t="str">
        <f t="array" ref="A487">IFERROR(IF(ROW()-MATCH(A486,A$1:A486,)&lt;COUNT(INDEX('Ответы до 20.03.2020'!B:I,MATCH(A486,'Ответы до 20.03.2020'!A:A,),))/2,A486,INDEX('Ответы до 20.03.2020'!A:A,MATCH(A486,'Ответы до 20.03.2020'!A:A,)+1)),"-")</f>
        <v>-</v>
      </c>
      <c r="B487" s="13" t="str">
        <f t="array" ref="B487">IFERROR(INDEX('Ответы до 20.03.2020'!B:I,MATCH(A487,'Ответы до 20.03.2020'!A:A,),SMALL(IF(INDEX('Ответы до 20.03.2020'!B:I,MATCH(A487,'Ответы до 20.03.2020'!A:A,),)&lt;&gt;"",COLUMN('Ответы до 20.03.2020'!B:I)-1),(ROW()-MATCH(A487,A$1:A487,))*2+1)),"-")</f>
        <v>-</v>
      </c>
      <c r="C487" s="13" t="str">
        <f t="array" ref="C487">IFERROR(INDEX('Ответы до 20.03.2020'!B:I,MATCH(A487,'Ответы до 20.03.2020'!A:A,),SMALL(IF(INDEX('Ответы до 20.03.2020'!B:I,MATCH(A487,'Ответы до 20.03.2020'!A:A,),)&lt;&gt;"",COLUMN('Ответы до 20.03.2020'!B:I)-1),(ROW()-MATCH(A487,A$1:A487,))*2+2)),"-")</f>
        <v>-</v>
      </c>
      <c r="D487" s="13"/>
      <c r="E487" s="13"/>
      <c r="F487" s="13"/>
      <c r="G487" s="13"/>
      <c r="H487" s="13"/>
    </row>
    <row r="488" spans="1:8" x14ac:dyDescent="0.2">
      <c r="A488" s="18" t="str">
        <f t="array" ref="A488">IFERROR(IF(ROW()-MATCH(A487,A$1:A487,)&lt;COUNT(INDEX('Ответы до 20.03.2020'!B:I,MATCH(A487,'Ответы до 20.03.2020'!A:A,),))/2,A487,INDEX('Ответы до 20.03.2020'!A:A,MATCH(A487,'Ответы до 20.03.2020'!A:A,)+1)),"-")</f>
        <v>-</v>
      </c>
      <c r="B488" s="13" t="str">
        <f t="array" ref="B488">IFERROR(INDEX('Ответы до 20.03.2020'!B:I,MATCH(A488,'Ответы до 20.03.2020'!A:A,),SMALL(IF(INDEX('Ответы до 20.03.2020'!B:I,MATCH(A488,'Ответы до 20.03.2020'!A:A,),)&lt;&gt;"",COLUMN('Ответы до 20.03.2020'!B:I)-1),(ROW()-MATCH(A488,A$1:A488,))*2+1)),"-")</f>
        <v>-</v>
      </c>
      <c r="C488" s="13" t="str">
        <f t="array" ref="C488">IFERROR(INDEX('Ответы до 20.03.2020'!B:I,MATCH(A488,'Ответы до 20.03.2020'!A:A,),SMALL(IF(INDEX('Ответы до 20.03.2020'!B:I,MATCH(A488,'Ответы до 20.03.2020'!A:A,),)&lt;&gt;"",COLUMN('Ответы до 20.03.2020'!B:I)-1),(ROW()-MATCH(A488,A$1:A488,))*2+2)),"-")</f>
        <v>-</v>
      </c>
      <c r="D488" s="13"/>
      <c r="E488" s="13"/>
      <c r="F488" s="13"/>
      <c r="G488" s="13"/>
      <c r="H488" s="13"/>
    </row>
    <row r="489" spans="1:8" x14ac:dyDescent="0.2">
      <c r="A489" s="18" t="str">
        <f t="array" ref="A489">IFERROR(IF(ROW()-MATCH(A488,A$1:A488,)&lt;COUNT(INDEX('Ответы до 20.03.2020'!B:I,MATCH(A488,'Ответы до 20.03.2020'!A:A,),))/2,A488,INDEX('Ответы до 20.03.2020'!A:A,MATCH(A488,'Ответы до 20.03.2020'!A:A,)+1)),"-")</f>
        <v>-</v>
      </c>
      <c r="B489" s="13" t="str">
        <f t="array" ref="B489">IFERROR(INDEX('Ответы до 20.03.2020'!B:I,MATCH(A489,'Ответы до 20.03.2020'!A:A,),SMALL(IF(INDEX('Ответы до 20.03.2020'!B:I,MATCH(A489,'Ответы до 20.03.2020'!A:A,),)&lt;&gt;"",COLUMN('Ответы до 20.03.2020'!B:I)-1),(ROW()-MATCH(A489,A$1:A489,))*2+1)),"-")</f>
        <v>-</v>
      </c>
      <c r="C489" s="13" t="str">
        <f t="array" ref="C489">IFERROR(INDEX('Ответы до 20.03.2020'!B:I,MATCH(A489,'Ответы до 20.03.2020'!A:A,),SMALL(IF(INDEX('Ответы до 20.03.2020'!B:I,MATCH(A489,'Ответы до 20.03.2020'!A:A,),)&lt;&gt;"",COLUMN('Ответы до 20.03.2020'!B:I)-1),(ROW()-MATCH(A489,A$1:A489,))*2+2)),"-")</f>
        <v>-</v>
      </c>
      <c r="D489" s="13"/>
      <c r="E489" s="13"/>
      <c r="F489" s="13"/>
      <c r="G489" s="13"/>
      <c r="H489" s="13"/>
    </row>
    <row r="490" spans="1:8" x14ac:dyDescent="0.2">
      <c r="A490" s="18" t="str">
        <f t="array" ref="A490">IFERROR(IF(ROW()-MATCH(A489,A$1:A489,)&lt;COUNT(INDEX('Ответы до 20.03.2020'!B:I,MATCH(A489,'Ответы до 20.03.2020'!A:A,),))/2,A489,INDEX('Ответы до 20.03.2020'!A:A,MATCH(A489,'Ответы до 20.03.2020'!A:A,)+1)),"-")</f>
        <v>-</v>
      </c>
      <c r="B490" s="13" t="str">
        <f t="array" ref="B490">IFERROR(INDEX('Ответы до 20.03.2020'!B:I,MATCH(A490,'Ответы до 20.03.2020'!A:A,),SMALL(IF(INDEX('Ответы до 20.03.2020'!B:I,MATCH(A490,'Ответы до 20.03.2020'!A:A,),)&lt;&gt;"",COLUMN('Ответы до 20.03.2020'!B:I)-1),(ROW()-MATCH(A490,A$1:A490,))*2+1)),"-")</f>
        <v>-</v>
      </c>
      <c r="C490" s="13" t="str">
        <f t="array" ref="C490">IFERROR(INDEX('Ответы до 20.03.2020'!B:I,MATCH(A490,'Ответы до 20.03.2020'!A:A,),SMALL(IF(INDEX('Ответы до 20.03.2020'!B:I,MATCH(A490,'Ответы до 20.03.2020'!A:A,),)&lt;&gt;"",COLUMN('Ответы до 20.03.2020'!B:I)-1),(ROW()-MATCH(A490,A$1:A490,))*2+2)),"-")</f>
        <v>-</v>
      </c>
      <c r="D490" s="13"/>
      <c r="E490" s="13"/>
      <c r="F490" s="13"/>
      <c r="G490" s="13"/>
      <c r="H490" s="13"/>
    </row>
    <row r="491" spans="1:8" x14ac:dyDescent="0.2">
      <c r="A491" s="18" t="str">
        <f t="array" ref="A491">IFERROR(IF(ROW()-MATCH(A490,A$1:A490,)&lt;COUNT(INDEX('Ответы до 20.03.2020'!B:I,MATCH(A490,'Ответы до 20.03.2020'!A:A,),))/2,A490,INDEX('Ответы до 20.03.2020'!A:A,MATCH(A490,'Ответы до 20.03.2020'!A:A,)+1)),"-")</f>
        <v>-</v>
      </c>
      <c r="B491" s="13" t="str">
        <f t="array" ref="B491">IFERROR(INDEX('Ответы до 20.03.2020'!B:I,MATCH(A491,'Ответы до 20.03.2020'!A:A,),SMALL(IF(INDEX('Ответы до 20.03.2020'!B:I,MATCH(A491,'Ответы до 20.03.2020'!A:A,),)&lt;&gt;"",COLUMN('Ответы до 20.03.2020'!B:I)-1),(ROW()-MATCH(A491,A$1:A491,))*2+1)),"-")</f>
        <v>-</v>
      </c>
      <c r="C491" s="13" t="str">
        <f t="array" ref="C491">IFERROR(INDEX('Ответы до 20.03.2020'!B:I,MATCH(A491,'Ответы до 20.03.2020'!A:A,),SMALL(IF(INDEX('Ответы до 20.03.2020'!B:I,MATCH(A491,'Ответы до 20.03.2020'!A:A,),)&lt;&gt;"",COLUMN('Ответы до 20.03.2020'!B:I)-1),(ROW()-MATCH(A491,A$1:A491,))*2+2)),"-")</f>
        <v>-</v>
      </c>
      <c r="D491" s="13"/>
      <c r="E491" s="13"/>
      <c r="F491" s="13"/>
      <c r="G491" s="13"/>
      <c r="H491" s="13"/>
    </row>
    <row r="492" spans="1:8" x14ac:dyDescent="0.2">
      <c r="A492" s="18" t="str">
        <f t="array" ref="A492">IFERROR(IF(ROW()-MATCH(A491,A$1:A491,)&lt;COUNT(INDEX('Ответы до 20.03.2020'!B:I,MATCH(A491,'Ответы до 20.03.2020'!A:A,),))/2,A491,INDEX('Ответы до 20.03.2020'!A:A,MATCH(A491,'Ответы до 20.03.2020'!A:A,)+1)),"-")</f>
        <v>-</v>
      </c>
      <c r="B492" s="13" t="str">
        <f t="array" ref="B492">IFERROR(INDEX('Ответы до 20.03.2020'!B:I,MATCH(A492,'Ответы до 20.03.2020'!A:A,),SMALL(IF(INDEX('Ответы до 20.03.2020'!B:I,MATCH(A492,'Ответы до 20.03.2020'!A:A,),)&lt;&gt;"",COLUMN('Ответы до 20.03.2020'!B:I)-1),(ROW()-MATCH(A492,A$1:A492,))*2+1)),"-")</f>
        <v>-</v>
      </c>
      <c r="C492" s="13" t="str">
        <f t="array" ref="C492">IFERROR(INDEX('Ответы до 20.03.2020'!B:I,MATCH(A492,'Ответы до 20.03.2020'!A:A,),SMALL(IF(INDEX('Ответы до 20.03.2020'!B:I,MATCH(A492,'Ответы до 20.03.2020'!A:A,),)&lt;&gt;"",COLUMN('Ответы до 20.03.2020'!B:I)-1),(ROW()-MATCH(A492,A$1:A492,))*2+2)),"-")</f>
        <v>-</v>
      </c>
      <c r="D492" s="13"/>
      <c r="E492" s="13"/>
      <c r="F492" s="13"/>
      <c r="G492" s="13"/>
      <c r="H492" s="13"/>
    </row>
    <row r="493" spans="1:8" x14ac:dyDescent="0.2">
      <c r="A493" s="18" t="str">
        <f t="array" ref="A493">IFERROR(IF(ROW()-MATCH(A492,A$1:A492,)&lt;COUNT(INDEX('Ответы до 20.03.2020'!B:I,MATCH(A492,'Ответы до 20.03.2020'!A:A,),))/2,A492,INDEX('Ответы до 20.03.2020'!A:A,MATCH(A492,'Ответы до 20.03.2020'!A:A,)+1)),"-")</f>
        <v>-</v>
      </c>
      <c r="B493" s="13" t="str">
        <f t="array" ref="B493">IFERROR(INDEX('Ответы до 20.03.2020'!B:I,MATCH(A493,'Ответы до 20.03.2020'!A:A,),SMALL(IF(INDEX('Ответы до 20.03.2020'!B:I,MATCH(A493,'Ответы до 20.03.2020'!A:A,),)&lt;&gt;"",COLUMN('Ответы до 20.03.2020'!B:I)-1),(ROW()-MATCH(A493,A$1:A493,))*2+1)),"-")</f>
        <v>-</v>
      </c>
      <c r="C493" s="13" t="str">
        <f t="array" ref="C493">IFERROR(INDEX('Ответы до 20.03.2020'!B:I,MATCH(A493,'Ответы до 20.03.2020'!A:A,),SMALL(IF(INDEX('Ответы до 20.03.2020'!B:I,MATCH(A493,'Ответы до 20.03.2020'!A:A,),)&lt;&gt;"",COLUMN('Ответы до 20.03.2020'!B:I)-1),(ROW()-MATCH(A493,A$1:A493,))*2+2)),"-")</f>
        <v>-</v>
      </c>
      <c r="D493" s="13"/>
      <c r="E493" s="13"/>
      <c r="F493" s="13"/>
      <c r="G493" s="13"/>
      <c r="H493" s="13"/>
    </row>
    <row r="494" spans="1:8" x14ac:dyDescent="0.2">
      <c r="A494" s="18" t="str">
        <f t="array" ref="A494">IFERROR(IF(ROW()-MATCH(A493,A$1:A493,)&lt;COUNT(INDEX('Ответы до 20.03.2020'!B:I,MATCH(A493,'Ответы до 20.03.2020'!A:A,),))/2,A493,INDEX('Ответы до 20.03.2020'!A:A,MATCH(A493,'Ответы до 20.03.2020'!A:A,)+1)),"-")</f>
        <v>-</v>
      </c>
      <c r="B494" s="13" t="str">
        <f t="array" ref="B494">IFERROR(INDEX('Ответы до 20.03.2020'!B:I,MATCH(A494,'Ответы до 20.03.2020'!A:A,),SMALL(IF(INDEX('Ответы до 20.03.2020'!B:I,MATCH(A494,'Ответы до 20.03.2020'!A:A,),)&lt;&gt;"",COLUMN('Ответы до 20.03.2020'!B:I)-1),(ROW()-MATCH(A494,A$1:A494,))*2+1)),"-")</f>
        <v>-</v>
      </c>
      <c r="C494" s="13" t="str">
        <f t="array" ref="C494">IFERROR(INDEX('Ответы до 20.03.2020'!B:I,MATCH(A494,'Ответы до 20.03.2020'!A:A,),SMALL(IF(INDEX('Ответы до 20.03.2020'!B:I,MATCH(A494,'Ответы до 20.03.2020'!A:A,),)&lt;&gt;"",COLUMN('Ответы до 20.03.2020'!B:I)-1),(ROW()-MATCH(A494,A$1:A494,))*2+2)),"-")</f>
        <v>-</v>
      </c>
      <c r="D494" s="13"/>
      <c r="E494" s="13"/>
      <c r="F494" s="13"/>
      <c r="G494" s="13"/>
      <c r="H494" s="13"/>
    </row>
    <row r="495" spans="1:8" x14ac:dyDescent="0.2">
      <c r="A495" s="18" t="str">
        <f t="array" ref="A495">IFERROR(IF(ROW()-MATCH(A494,A$1:A494,)&lt;COUNT(INDEX('Ответы до 20.03.2020'!B:I,MATCH(A494,'Ответы до 20.03.2020'!A:A,),))/2,A494,INDEX('Ответы до 20.03.2020'!A:A,MATCH(A494,'Ответы до 20.03.2020'!A:A,)+1)),"-")</f>
        <v>-</v>
      </c>
      <c r="B495" s="13" t="str">
        <f t="array" ref="B495">IFERROR(INDEX('Ответы до 20.03.2020'!B:I,MATCH(A495,'Ответы до 20.03.2020'!A:A,),SMALL(IF(INDEX('Ответы до 20.03.2020'!B:I,MATCH(A495,'Ответы до 20.03.2020'!A:A,),)&lt;&gt;"",COLUMN('Ответы до 20.03.2020'!B:I)-1),(ROW()-MATCH(A495,A$1:A495,))*2+1)),"-")</f>
        <v>-</v>
      </c>
      <c r="C495" s="13" t="str">
        <f t="array" ref="C495">IFERROR(INDEX('Ответы до 20.03.2020'!B:I,MATCH(A495,'Ответы до 20.03.2020'!A:A,),SMALL(IF(INDEX('Ответы до 20.03.2020'!B:I,MATCH(A495,'Ответы до 20.03.2020'!A:A,),)&lt;&gt;"",COLUMN('Ответы до 20.03.2020'!B:I)-1),(ROW()-MATCH(A495,A$1:A495,))*2+2)),"-")</f>
        <v>-</v>
      </c>
      <c r="D495" s="13"/>
      <c r="E495" s="13"/>
      <c r="F495" s="13"/>
      <c r="G495" s="13"/>
      <c r="H495" s="13"/>
    </row>
    <row r="496" spans="1:8" x14ac:dyDescent="0.2">
      <c r="A496" s="18" t="str">
        <f t="array" ref="A496">IFERROR(IF(ROW()-MATCH(A495,A$1:A495,)&lt;COUNT(INDEX('Ответы до 20.03.2020'!B:I,MATCH(A495,'Ответы до 20.03.2020'!A:A,),))/2,A495,INDEX('Ответы до 20.03.2020'!A:A,MATCH(A495,'Ответы до 20.03.2020'!A:A,)+1)),"-")</f>
        <v>-</v>
      </c>
      <c r="B496" s="13" t="str">
        <f t="array" ref="B496">IFERROR(INDEX('Ответы до 20.03.2020'!B:I,MATCH(A496,'Ответы до 20.03.2020'!A:A,),SMALL(IF(INDEX('Ответы до 20.03.2020'!B:I,MATCH(A496,'Ответы до 20.03.2020'!A:A,),)&lt;&gt;"",COLUMN('Ответы до 20.03.2020'!B:I)-1),(ROW()-MATCH(A496,A$1:A496,))*2+1)),"-")</f>
        <v>-</v>
      </c>
      <c r="C496" s="13" t="str">
        <f t="array" ref="C496">IFERROR(INDEX('Ответы до 20.03.2020'!B:I,MATCH(A496,'Ответы до 20.03.2020'!A:A,),SMALL(IF(INDEX('Ответы до 20.03.2020'!B:I,MATCH(A496,'Ответы до 20.03.2020'!A:A,),)&lt;&gt;"",COLUMN('Ответы до 20.03.2020'!B:I)-1),(ROW()-MATCH(A496,A$1:A496,))*2+2)),"-")</f>
        <v>-</v>
      </c>
      <c r="D496" s="13"/>
      <c r="E496" s="13"/>
      <c r="F496" s="13"/>
      <c r="G496" s="13"/>
      <c r="H496" s="13"/>
    </row>
    <row r="497" spans="1:8" x14ac:dyDescent="0.2">
      <c r="A497" s="18" t="str">
        <f t="array" ref="A497">IFERROR(IF(ROW()-MATCH(A496,A$1:A496,)&lt;COUNT(INDEX('Ответы до 20.03.2020'!B:I,MATCH(A496,'Ответы до 20.03.2020'!A:A,),))/2,A496,INDEX('Ответы до 20.03.2020'!A:A,MATCH(A496,'Ответы до 20.03.2020'!A:A,)+1)),"-")</f>
        <v>-</v>
      </c>
      <c r="B497" s="13" t="str">
        <f t="array" ref="B497">IFERROR(INDEX('Ответы до 20.03.2020'!B:I,MATCH(A497,'Ответы до 20.03.2020'!A:A,),SMALL(IF(INDEX('Ответы до 20.03.2020'!B:I,MATCH(A497,'Ответы до 20.03.2020'!A:A,),)&lt;&gt;"",COLUMN('Ответы до 20.03.2020'!B:I)-1),(ROW()-MATCH(A497,A$1:A497,))*2+1)),"-")</f>
        <v>-</v>
      </c>
      <c r="C497" s="13" t="str">
        <f t="array" ref="C497">IFERROR(INDEX('Ответы до 20.03.2020'!B:I,MATCH(A497,'Ответы до 20.03.2020'!A:A,),SMALL(IF(INDEX('Ответы до 20.03.2020'!B:I,MATCH(A497,'Ответы до 20.03.2020'!A:A,),)&lt;&gt;"",COLUMN('Ответы до 20.03.2020'!B:I)-1),(ROW()-MATCH(A497,A$1:A497,))*2+2)),"-")</f>
        <v>-</v>
      </c>
      <c r="D497" s="13"/>
      <c r="E497" s="13"/>
      <c r="F497" s="13"/>
      <c r="G497" s="13"/>
      <c r="H497" s="13"/>
    </row>
    <row r="498" spans="1:8" x14ac:dyDescent="0.2">
      <c r="A498" s="18" t="str">
        <f t="array" ref="A498">IFERROR(IF(ROW()-MATCH(A497,A$1:A497,)&lt;COUNT(INDEX('Ответы до 20.03.2020'!B:I,MATCH(A497,'Ответы до 20.03.2020'!A:A,),))/2,A497,INDEX('Ответы до 20.03.2020'!A:A,MATCH(A497,'Ответы до 20.03.2020'!A:A,)+1)),"-")</f>
        <v>-</v>
      </c>
      <c r="B498" s="13" t="str">
        <f t="array" ref="B498">IFERROR(INDEX('Ответы до 20.03.2020'!B:I,MATCH(A498,'Ответы до 20.03.2020'!A:A,),SMALL(IF(INDEX('Ответы до 20.03.2020'!B:I,MATCH(A498,'Ответы до 20.03.2020'!A:A,),)&lt;&gt;"",COLUMN('Ответы до 20.03.2020'!B:I)-1),(ROW()-MATCH(A498,A$1:A498,))*2+1)),"-")</f>
        <v>-</v>
      </c>
      <c r="C498" s="13" t="str">
        <f t="array" ref="C498">IFERROR(INDEX('Ответы до 20.03.2020'!B:I,MATCH(A498,'Ответы до 20.03.2020'!A:A,),SMALL(IF(INDEX('Ответы до 20.03.2020'!B:I,MATCH(A498,'Ответы до 20.03.2020'!A:A,),)&lt;&gt;"",COLUMN('Ответы до 20.03.2020'!B:I)-1),(ROW()-MATCH(A498,A$1:A498,))*2+2)),"-")</f>
        <v>-</v>
      </c>
      <c r="D498" s="13"/>
      <c r="E498" s="13"/>
      <c r="F498" s="13"/>
      <c r="G498" s="13"/>
      <c r="H498" s="13"/>
    </row>
    <row r="499" spans="1:8" x14ac:dyDescent="0.2">
      <c r="A499" s="18" t="str">
        <f t="array" ref="A499">IFERROR(IF(ROW()-MATCH(A498,A$1:A498,)&lt;COUNT(INDEX('Ответы до 20.03.2020'!B:I,MATCH(A498,'Ответы до 20.03.2020'!A:A,),))/2,A498,INDEX('Ответы до 20.03.2020'!A:A,MATCH(A498,'Ответы до 20.03.2020'!A:A,)+1)),"-")</f>
        <v>-</v>
      </c>
      <c r="B499" s="13" t="str">
        <f t="array" ref="B499">IFERROR(INDEX('Ответы до 20.03.2020'!B:I,MATCH(A499,'Ответы до 20.03.2020'!A:A,),SMALL(IF(INDEX('Ответы до 20.03.2020'!B:I,MATCH(A499,'Ответы до 20.03.2020'!A:A,),)&lt;&gt;"",COLUMN('Ответы до 20.03.2020'!B:I)-1),(ROW()-MATCH(A499,A$1:A499,))*2+1)),"-")</f>
        <v>-</v>
      </c>
      <c r="C499" s="13" t="str">
        <f t="array" ref="C499">IFERROR(INDEX('Ответы до 20.03.2020'!B:I,MATCH(A499,'Ответы до 20.03.2020'!A:A,),SMALL(IF(INDEX('Ответы до 20.03.2020'!B:I,MATCH(A499,'Ответы до 20.03.2020'!A:A,),)&lt;&gt;"",COLUMN('Ответы до 20.03.2020'!B:I)-1),(ROW()-MATCH(A499,A$1:A499,))*2+2)),"-")</f>
        <v>-</v>
      </c>
      <c r="D499" s="13"/>
      <c r="E499" s="13"/>
      <c r="F499" s="13"/>
      <c r="G499" s="13"/>
      <c r="H499" s="13"/>
    </row>
    <row r="500" spans="1:8" x14ac:dyDescent="0.2">
      <c r="A500" s="18" t="str">
        <f t="array" ref="A500">IFERROR(IF(ROW()-MATCH(A499,A$1:A499,)&lt;COUNT(INDEX('Ответы до 20.03.2020'!B:I,MATCH(A499,'Ответы до 20.03.2020'!A:A,),))/2,A499,INDEX('Ответы до 20.03.2020'!A:A,MATCH(A499,'Ответы до 20.03.2020'!A:A,)+1)),"-")</f>
        <v>-</v>
      </c>
      <c r="B500" s="13" t="str">
        <f t="array" ref="B500">IFERROR(INDEX('Ответы до 20.03.2020'!B:I,MATCH(A500,'Ответы до 20.03.2020'!A:A,),SMALL(IF(INDEX('Ответы до 20.03.2020'!B:I,MATCH(A500,'Ответы до 20.03.2020'!A:A,),)&lt;&gt;"",COLUMN('Ответы до 20.03.2020'!B:I)-1),(ROW()-MATCH(A500,A$1:A500,))*2+1)),"-")</f>
        <v>-</v>
      </c>
      <c r="C500" s="13" t="str">
        <f t="array" ref="C500">IFERROR(INDEX('Ответы до 20.03.2020'!B:I,MATCH(A500,'Ответы до 20.03.2020'!A:A,),SMALL(IF(INDEX('Ответы до 20.03.2020'!B:I,MATCH(A500,'Ответы до 20.03.2020'!A:A,),)&lt;&gt;"",COLUMN('Ответы до 20.03.2020'!B:I)-1),(ROW()-MATCH(A500,A$1:A500,))*2+2)),"-")</f>
        <v>-</v>
      </c>
      <c r="D500" s="13"/>
      <c r="E500" s="13"/>
      <c r="F500" s="13"/>
      <c r="G500" s="13"/>
      <c r="H500" s="13"/>
    </row>
    <row r="501" spans="1:8" x14ac:dyDescent="0.2">
      <c r="B501" s="13"/>
      <c r="C501" s="13"/>
      <c r="D501" s="13"/>
      <c r="E501" s="13"/>
      <c r="F501" s="13"/>
      <c r="G501" s="13"/>
      <c r="H501" s="13"/>
    </row>
    <row r="502" spans="1:8" x14ac:dyDescent="0.2">
      <c r="B502" s="13"/>
      <c r="C502" s="13"/>
      <c r="D502" s="13"/>
      <c r="E502" s="13"/>
      <c r="F502" s="13"/>
      <c r="G502" s="13"/>
      <c r="H502" s="13"/>
    </row>
    <row r="503" spans="1:8" x14ac:dyDescent="0.2">
      <c r="B503" s="13"/>
      <c r="C503" s="13"/>
      <c r="D503" s="13"/>
      <c r="E503" s="13"/>
      <c r="F503" s="13"/>
      <c r="G503" s="13"/>
      <c r="H503" s="13"/>
    </row>
    <row r="504" spans="1:8" x14ac:dyDescent="0.2">
      <c r="B504" s="13"/>
      <c r="C504" s="13"/>
      <c r="D504" s="13"/>
      <c r="E504" s="13"/>
      <c r="F504" s="13"/>
      <c r="G504" s="13"/>
      <c r="H504" s="13"/>
    </row>
    <row r="505" spans="1:8" x14ac:dyDescent="0.2">
      <c r="B505" s="13"/>
      <c r="C505" s="13"/>
      <c r="D505" s="13"/>
      <c r="E505" s="13"/>
      <c r="F505" s="13"/>
      <c r="G505" s="13"/>
      <c r="H505" s="13"/>
    </row>
    <row r="506" spans="1:8" x14ac:dyDescent="0.2">
      <c r="B506" s="13"/>
      <c r="C506" s="13"/>
      <c r="D506" s="13"/>
      <c r="E506" s="13"/>
      <c r="F506" s="13"/>
      <c r="G506" s="13"/>
      <c r="H506" s="13"/>
    </row>
    <row r="507" spans="1:8" x14ac:dyDescent="0.2">
      <c r="B507" s="13"/>
      <c r="C507" s="13"/>
      <c r="D507" s="13"/>
      <c r="E507" s="13"/>
      <c r="F507" s="13"/>
      <c r="G507" s="13"/>
      <c r="H507" s="13"/>
    </row>
    <row r="508" spans="1:8" x14ac:dyDescent="0.2">
      <c r="B508" s="13"/>
      <c r="C508" s="13"/>
      <c r="D508" s="13"/>
      <c r="E508" s="13"/>
      <c r="F508" s="13"/>
      <c r="G508" s="13"/>
      <c r="H508" s="13"/>
    </row>
    <row r="509" spans="1:8" x14ac:dyDescent="0.2">
      <c r="B509" s="13"/>
      <c r="C509" s="13"/>
      <c r="D509" s="13"/>
      <c r="E509" s="13"/>
      <c r="F509" s="13"/>
      <c r="G509" s="13"/>
      <c r="H509" s="13"/>
    </row>
    <row r="510" spans="1:8" x14ac:dyDescent="0.2">
      <c r="B510" s="13"/>
      <c r="C510" s="13"/>
      <c r="D510" s="13"/>
      <c r="E510" s="13"/>
      <c r="F510" s="13"/>
      <c r="G510" s="13"/>
      <c r="H510" s="13"/>
    </row>
    <row r="511" spans="1:8" x14ac:dyDescent="0.2">
      <c r="B511" s="13"/>
      <c r="C511" s="13"/>
      <c r="D511" s="13"/>
      <c r="E511" s="13"/>
      <c r="F511" s="13"/>
      <c r="G511" s="13"/>
      <c r="H511" s="13"/>
    </row>
    <row r="512" spans="1:8" x14ac:dyDescent="0.2">
      <c r="B512" s="13"/>
      <c r="C512" s="13"/>
      <c r="D512" s="13"/>
      <c r="E512" s="13"/>
      <c r="F512" s="13"/>
      <c r="G512" s="13"/>
      <c r="H512" s="13"/>
    </row>
    <row r="513" spans="2:8" x14ac:dyDescent="0.2">
      <c r="B513" s="13"/>
      <c r="C513" s="13"/>
      <c r="D513" s="13"/>
      <c r="E513" s="13"/>
      <c r="F513" s="13"/>
      <c r="G513" s="13"/>
      <c r="H513" s="13"/>
    </row>
    <row r="514" spans="2:8" x14ac:dyDescent="0.2">
      <c r="B514" s="13"/>
      <c r="C514" s="13"/>
      <c r="D514" s="13"/>
      <c r="E514" s="13"/>
      <c r="F514" s="13"/>
      <c r="G514" s="13"/>
      <c r="H514" s="13"/>
    </row>
    <row r="515" spans="2:8" x14ac:dyDescent="0.2">
      <c r="B515" s="13"/>
      <c r="C515" s="13"/>
      <c r="D515" s="13"/>
      <c r="E515" s="13"/>
      <c r="F515" s="13"/>
      <c r="G515" s="13"/>
      <c r="H515" s="13"/>
    </row>
    <row r="516" spans="2:8" x14ac:dyDescent="0.2">
      <c r="B516" s="13"/>
      <c r="C516" s="13"/>
      <c r="D516" s="13"/>
      <c r="E516" s="13"/>
      <c r="F516" s="13"/>
      <c r="G516" s="13"/>
      <c r="H516" s="13"/>
    </row>
    <row r="517" spans="2:8" x14ac:dyDescent="0.2">
      <c r="B517" s="13"/>
      <c r="C517" s="13"/>
      <c r="D517" s="13"/>
      <c r="E517" s="13"/>
      <c r="F517" s="13"/>
      <c r="G517" s="13"/>
      <c r="H517" s="13"/>
    </row>
    <row r="518" spans="2:8" x14ac:dyDescent="0.2">
      <c r="B518" s="13"/>
      <c r="C518" s="13"/>
      <c r="D518" s="13"/>
      <c r="E518" s="13"/>
      <c r="F518" s="13"/>
      <c r="G518" s="13"/>
      <c r="H518" s="13"/>
    </row>
    <row r="519" spans="2:8" x14ac:dyDescent="0.2">
      <c r="B519" s="13"/>
      <c r="C519" s="13"/>
      <c r="D519" s="13"/>
      <c r="E519" s="13"/>
      <c r="F519" s="13"/>
      <c r="G519" s="13"/>
      <c r="H519" s="13"/>
    </row>
    <row r="520" spans="2:8" x14ac:dyDescent="0.2">
      <c r="B520" s="13"/>
      <c r="C520" s="13"/>
      <c r="D520" s="13"/>
      <c r="E520" s="13"/>
      <c r="F520" s="13"/>
      <c r="G520" s="13"/>
      <c r="H520" s="13"/>
    </row>
    <row r="521" spans="2:8" x14ac:dyDescent="0.2">
      <c r="B521" s="13"/>
      <c r="C521" s="13"/>
      <c r="D521" s="13"/>
      <c r="E521" s="13"/>
      <c r="F521" s="13"/>
      <c r="G521" s="13"/>
      <c r="H521" s="13"/>
    </row>
    <row r="522" spans="2:8" x14ac:dyDescent="0.2">
      <c r="B522" s="13"/>
      <c r="C522" s="13"/>
      <c r="D522" s="13"/>
      <c r="E522" s="13"/>
      <c r="F522" s="13"/>
      <c r="G522" s="13"/>
      <c r="H522" s="13"/>
    </row>
    <row r="523" spans="2:8" x14ac:dyDescent="0.2">
      <c r="B523" s="13"/>
      <c r="C523" s="13"/>
      <c r="D523" s="13"/>
      <c r="E523" s="13"/>
      <c r="F523" s="13"/>
      <c r="G523" s="13"/>
      <c r="H523" s="13"/>
    </row>
    <row r="524" spans="2:8" x14ac:dyDescent="0.2">
      <c r="B524" s="13"/>
      <c r="C524" s="13"/>
      <c r="D524" s="13"/>
      <c r="E524" s="13"/>
      <c r="F524" s="13"/>
      <c r="G524" s="13"/>
      <c r="H524" s="13"/>
    </row>
    <row r="525" spans="2:8" x14ac:dyDescent="0.2">
      <c r="B525" s="13"/>
      <c r="C525" s="13"/>
      <c r="D525" s="13"/>
      <c r="E525" s="13"/>
      <c r="F525" s="13"/>
      <c r="G525" s="13"/>
      <c r="H525" s="13"/>
    </row>
    <row r="526" spans="2:8" x14ac:dyDescent="0.2">
      <c r="B526" s="13"/>
      <c r="C526" s="13"/>
      <c r="D526" s="13"/>
      <c r="E526" s="13"/>
      <c r="F526" s="13"/>
      <c r="G526" s="13"/>
      <c r="H526" s="13"/>
    </row>
    <row r="527" spans="2:8" x14ac:dyDescent="0.2">
      <c r="B527" s="13"/>
      <c r="C527" s="13"/>
      <c r="D527" s="13"/>
      <c r="E527" s="13"/>
      <c r="F527" s="13"/>
      <c r="G527" s="13"/>
      <c r="H527" s="13"/>
    </row>
    <row r="528" spans="2:8" x14ac:dyDescent="0.2">
      <c r="B528" s="13"/>
      <c r="C528" s="13"/>
      <c r="D528" s="13"/>
      <c r="E528" s="13"/>
      <c r="F528" s="13"/>
      <c r="G528" s="13"/>
      <c r="H528" s="13"/>
    </row>
    <row r="529" spans="2:8" x14ac:dyDescent="0.2">
      <c r="B529" s="13"/>
      <c r="C529" s="13"/>
      <c r="D529" s="13"/>
      <c r="E529" s="13"/>
      <c r="F529" s="13"/>
      <c r="G529" s="13"/>
      <c r="H529" s="13"/>
    </row>
    <row r="530" spans="2:8" x14ac:dyDescent="0.2">
      <c r="B530" s="13"/>
      <c r="C530" s="13"/>
      <c r="D530" s="13"/>
      <c r="E530" s="13"/>
      <c r="F530" s="13"/>
      <c r="G530" s="13"/>
      <c r="H530" s="13"/>
    </row>
    <row r="531" spans="2:8" x14ac:dyDescent="0.2">
      <c r="B531" s="13"/>
      <c r="C531" s="13"/>
      <c r="D531" s="13"/>
      <c r="E531" s="13"/>
      <c r="F531" s="13"/>
      <c r="G531" s="13"/>
      <c r="H531" s="13"/>
    </row>
    <row r="532" spans="2:8" x14ac:dyDescent="0.2">
      <c r="B532" s="13"/>
      <c r="C532" s="13"/>
      <c r="D532" s="13"/>
      <c r="E532" s="13"/>
      <c r="F532" s="13"/>
      <c r="G532" s="13"/>
      <c r="H532" s="13"/>
    </row>
    <row r="533" spans="2:8" x14ac:dyDescent="0.2">
      <c r="B533" s="13"/>
      <c r="C533" s="13"/>
      <c r="D533" s="13"/>
      <c r="E533" s="13"/>
      <c r="F533" s="13"/>
      <c r="G533" s="13"/>
      <c r="H533" s="13"/>
    </row>
    <row r="534" spans="2:8" x14ac:dyDescent="0.2">
      <c r="B534" s="13"/>
      <c r="C534" s="13"/>
      <c r="D534" s="13"/>
      <c r="E534" s="13"/>
      <c r="F534" s="13"/>
      <c r="G534" s="13"/>
      <c r="H534" s="13"/>
    </row>
    <row r="535" spans="2:8" x14ac:dyDescent="0.2">
      <c r="B535" s="13"/>
      <c r="C535" s="13"/>
      <c r="D535" s="13"/>
      <c r="E535" s="13"/>
      <c r="F535" s="13"/>
      <c r="G535" s="13"/>
      <c r="H535" s="13"/>
    </row>
    <row r="536" spans="2:8" x14ac:dyDescent="0.2">
      <c r="B536" s="13"/>
      <c r="C536" s="13"/>
      <c r="D536" s="13"/>
      <c r="E536" s="13"/>
      <c r="F536" s="13"/>
      <c r="G536" s="13"/>
      <c r="H536" s="13"/>
    </row>
    <row r="537" spans="2:8" x14ac:dyDescent="0.2">
      <c r="B537" s="13"/>
      <c r="C537" s="13"/>
      <c r="D537" s="13"/>
      <c r="E537" s="13"/>
      <c r="F537" s="13"/>
      <c r="G537" s="13"/>
      <c r="H537" s="13"/>
    </row>
    <row r="538" spans="2:8" x14ac:dyDescent="0.2">
      <c r="B538" s="13"/>
      <c r="C538" s="13"/>
      <c r="D538" s="13"/>
      <c r="E538" s="13"/>
      <c r="F538" s="13"/>
      <c r="G538" s="13"/>
      <c r="H538" s="13"/>
    </row>
    <row r="539" spans="2:8" x14ac:dyDescent="0.2">
      <c r="B539" s="13"/>
      <c r="C539" s="13"/>
      <c r="D539" s="13"/>
      <c r="E539" s="13"/>
      <c r="F539" s="13"/>
      <c r="G539" s="13"/>
      <c r="H539" s="13"/>
    </row>
    <row r="540" spans="2:8" x14ac:dyDescent="0.2">
      <c r="B540" s="13"/>
      <c r="C540" s="13"/>
      <c r="D540" s="13"/>
      <c r="E540" s="13"/>
      <c r="F540" s="13"/>
      <c r="G540" s="13"/>
      <c r="H540" s="13"/>
    </row>
    <row r="541" spans="2:8" x14ac:dyDescent="0.2">
      <c r="B541" s="13"/>
      <c r="C541" s="13"/>
      <c r="D541" s="13"/>
      <c r="E541" s="13"/>
      <c r="F541" s="13"/>
      <c r="G541" s="13"/>
      <c r="H541" s="13"/>
    </row>
    <row r="542" spans="2:8" x14ac:dyDescent="0.2">
      <c r="B542" s="13"/>
      <c r="C542" s="13"/>
      <c r="D542" s="13"/>
      <c r="E542" s="13"/>
      <c r="F542" s="13"/>
      <c r="G542" s="13"/>
      <c r="H542" s="13"/>
    </row>
    <row r="543" spans="2:8" x14ac:dyDescent="0.2">
      <c r="B543" s="13"/>
      <c r="C543" s="13"/>
      <c r="D543" s="13"/>
      <c r="E543" s="13"/>
      <c r="F543" s="13"/>
      <c r="G543" s="13"/>
      <c r="H543" s="13"/>
    </row>
    <row r="544" spans="2:8" x14ac:dyDescent="0.2">
      <c r="B544" s="13"/>
      <c r="C544" s="13"/>
      <c r="D544" s="13"/>
      <c r="E544" s="13"/>
      <c r="F544" s="13"/>
      <c r="G544" s="13"/>
      <c r="H544" s="13"/>
    </row>
    <row r="545" spans="2:8" x14ac:dyDescent="0.2">
      <c r="B545" s="13"/>
      <c r="C545" s="13"/>
      <c r="D545" s="13"/>
      <c r="E545" s="13"/>
      <c r="F545" s="13"/>
      <c r="G545" s="13"/>
      <c r="H545" s="13"/>
    </row>
    <row r="546" spans="2:8" x14ac:dyDescent="0.2">
      <c r="B546" s="13"/>
      <c r="C546" s="13"/>
      <c r="D546" s="13"/>
      <c r="E546" s="13"/>
      <c r="F546" s="13"/>
      <c r="G546" s="13"/>
      <c r="H546" s="13"/>
    </row>
    <row r="547" spans="2:8" x14ac:dyDescent="0.2">
      <c r="B547" s="13"/>
      <c r="C547" s="13"/>
      <c r="D547" s="13"/>
      <c r="E547" s="13"/>
      <c r="F547" s="13"/>
      <c r="G547" s="13"/>
      <c r="H547" s="13"/>
    </row>
    <row r="548" spans="2:8" x14ac:dyDescent="0.2">
      <c r="B548" s="13"/>
      <c r="C548" s="13"/>
      <c r="D548" s="13"/>
      <c r="E548" s="13"/>
      <c r="F548" s="13"/>
      <c r="G548" s="13"/>
      <c r="H548" s="13"/>
    </row>
    <row r="549" spans="2:8" x14ac:dyDescent="0.2">
      <c r="B549" s="13"/>
      <c r="C549" s="13"/>
      <c r="D549" s="13"/>
      <c r="E549" s="13"/>
      <c r="F549" s="13"/>
      <c r="G549" s="13"/>
      <c r="H549" s="13"/>
    </row>
    <row r="550" spans="2:8" x14ac:dyDescent="0.2">
      <c r="B550" s="13"/>
      <c r="C550" s="13"/>
      <c r="D550" s="13"/>
      <c r="E550" s="13"/>
      <c r="F550" s="13"/>
      <c r="G550" s="13"/>
      <c r="H550" s="13"/>
    </row>
    <row r="551" spans="2:8" x14ac:dyDescent="0.2">
      <c r="B551" s="13"/>
      <c r="C551" s="13"/>
      <c r="D551" s="13"/>
      <c r="E551" s="13"/>
      <c r="F551" s="13"/>
      <c r="G551" s="13"/>
      <c r="H551" s="13"/>
    </row>
    <row r="552" spans="2:8" x14ac:dyDescent="0.2">
      <c r="B552" s="13"/>
      <c r="C552" s="13"/>
      <c r="D552" s="13"/>
      <c r="E552" s="13"/>
      <c r="F552" s="13"/>
      <c r="G552" s="13"/>
      <c r="H552" s="13"/>
    </row>
    <row r="553" spans="2:8" x14ac:dyDescent="0.2">
      <c r="B553" s="13"/>
      <c r="C553" s="13"/>
      <c r="D553" s="13"/>
      <c r="E553" s="13"/>
      <c r="F553" s="13"/>
      <c r="G553" s="13"/>
      <c r="H553" s="13"/>
    </row>
    <row r="554" spans="2:8" x14ac:dyDescent="0.2">
      <c r="B554" s="13"/>
      <c r="C554" s="13"/>
      <c r="D554" s="13"/>
      <c r="E554" s="13"/>
      <c r="F554" s="13"/>
      <c r="G554" s="13"/>
      <c r="H554" s="13"/>
    </row>
    <row r="555" spans="2:8" x14ac:dyDescent="0.2">
      <c r="B555" s="13"/>
      <c r="C555" s="13"/>
      <c r="D555" s="13"/>
      <c r="E555" s="13"/>
      <c r="F555" s="13"/>
      <c r="G555" s="13"/>
      <c r="H555" s="13"/>
    </row>
    <row r="556" spans="2:8" x14ac:dyDescent="0.2">
      <c r="B556" s="13"/>
      <c r="C556" s="13"/>
      <c r="D556" s="13"/>
      <c r="E556" s="13"/>
      <c r="F556" s="13"/>
      <c r="G556" s="13"/>
      <c r="H556" s="13"/>
    </row>
    <row r="557" spans="2:8" x14ac:dyDescent="0.2">
      <c r="B557" s="13"/>
      <c r="C557" s="13"/>
      <c r="D557" s="13"/>
      <c r="E557" s="13"/>
      <c r="F557" s="13"/>
      <c r="G557" s="13"/>
      <c r="H557" s="13"/>
    </row>
    <row r="558" spans="2:8" x14ac:dyDescent="0.2">
      <c r="B558" s="13"/>
      <c r="C558" s="13"/>
      <c r="D558" s="13"/>
      <c r="E558" s="13"/>
      <c r="F558" s="13"/>
      <c r="G558" s="13"/>
      <c r="H558" s="13"/>
    </row>
    <row r="559" spans="2:8" x14ac:dyDescent="0.2">
      <c r="B559" s="13"/>
      <c r="C559" s="13"/>
      <c r="D559" s="13"/>
      <c r="E559" s="13"/>
      <c r="F559" s="13"/>
      <c r="G559" s="13"/>
      <c r="H559" s="13"/>
    </row>
    <row r="560" spans="2:8" x14ac:dyDescent="0.2">
      <c r="B560" s="13"/>
      <c r="C560" s="13"/>
      <c r="D560" s="13"/>
      <c r="E560" s="13"/>
      <c r="F560" s="13"/>
      <c r="G560" s="13"/>
      <c r="H560" s="13"/>
    </row>
    <row r="561" spans="2:8" x14ac:dyDescent="0.2">
      <c r="B561" s="13"/>
      <c r="C561" s="13"/>
      <c r="D561" s="13"/>
      <c r="E561" s="13"/>
      <c r="F561" s="13"/>
      <c r="G561" s="13"/>
      <c r="H561" s="13"/>
    </row>
    <row r="562" spans="2:8" x14ac:dyDescent="0.2">
      <c r="B562" s="13"/>
      <c r="C562" s="13"/>
      <c r="D562" s="13"/>
      <c r="E562" s="13"/>
      <c r="F562" s="13"/>
      <c r="G562" s="13"/>
      <c r="H562" s="13"/>
    </row>
    <row r="563" spans="2:8" x14ac:dyDescent="0.2">
      <c r="B563" s="13"/>
      <c r="C563" s="13"/>
      <c r="D563" s="13"/>
      <c r="E563" s="13"/>
      <c r="F563" s="13"/>
      <c r="G563" s="13"/>
      <c r="H563" s="13"/>
    </row>
    <row r="564" spans="2:8" x14ac:dyDescent="0.2">
      <c r="B564" s="13"/>
      <c r="C564" s="13"/>
      <c r="D564" s="13"/>
      <c r="E564" s="13"/>
      <c r="F564" s="13"/>
      <c r="G564" s="13"/>
      <c r="H564" s="13"/>
    </row>
    <row r="565" spans="2:8" x14ac:dyDescent="0.2">
      <c r="B565" s="13"/>
      <c r="C565" s="13"/>
      <c r="D565" s="13"/>
      <c r="E565" s="13"/>
      <c r="F565" s="13"/>
      <c r="G565" s="13"/>
      <c r="H565" s="13"/>
    </row>
    <row r="566" spans="2:8" x14ac:dyDescent="0.2">
      <c r="B566" s="13"/>
      <c r="C566" s="13"/>
      <c r="D566" s="13"/>
      <c r="E566" s="13"/>
      <c r="F566" s="13"/>
      <c r="G566" s="13"/>
      <c r="H566" s="13"/>
    </row>
    <row r="567" spans="2:8" x14ac:dyDescent="0.2">
      <c r="B567" s="13"/>
      <c r="C567" s="13"/>
      <c r="D567" s="13"/>
      <c r="E567" s="13"/>
      <c r="F567" s="13"/>
      <c r="G567" s="13"/>
      <c r="H567" s="13"/>
    </row>
    <row r="568" spans="2:8" x14ac:dyDescent="0.2">
      <c r="B568" s="13"/>
      <c r="C568" s="13"/>
      <c r="D568" s="13"/>
      <c r="E568" s="13"/>
      <c r="F568" s="13"/>
      <c r="G568" s="13"/>
      <c r="H568" s="13"/>
    </row>
    <row r="569" spans="2:8" x14ac:dyDescent="0.2">
      <c r="B569" s="13"/>
      <c r="C569" s="13"/>
      <c r="D569" s="13"/>
      <c r="E569" s="13"/>
      <c r="F569" s="13"/>
      <c r="G569" s="13"/>
      <c r="H569" s="13"/>
    </row>
    <row r="570" spans="2:8" x14ac:dyDescent="0.2">
      <c r="B570" s="13"/>
      <c r="C570" s="13"/>
      <c r="D570" s="13"/>
      <c r="E570" s="13"/>
      <c r="F570" s="13"/>
      <c r="G570" s="13"/>
      <c r="H570" s="13"/>
    </row>
    <row r="571" spans="2:8" x14ac:dyDescent="0.2">
      <c r="B571" s="13"/>
      <c r="C571" s="13"/>
      <c r="D571" s="13"/>
      <c r="E571" s="13"/>
      <c r="F571" s="13"/>
      <c r="G571" s="13"/>
      <c r="H571" s="13"/>
    </row>
    <row r="572" spans="2:8" x14ac:dyDescent="0.2">
      <c r="B572" s="13"/>
      <c r="C572" s="13"/>
      <c r="D572" s="13"/>
      <c r="E572" s="13"/>
      <c r="F572" s="13"/>
      <c r="G572" s="13"/>
      <c r="H572" s="13"/>
    </row>
    <row r="573" spans="2:8" x14ac:dyDescent="0.2">
      <c r="B573" s="13"/>
      <c r="C573" s="13"/>
      <c r="D573" s="13"/>
      <c r="E573" s="13"/>
      <c r="F573" s="13"/>
      <c r="G573" s="13"/>
      <c r="H573" s="13"/>
    </row>
    <row r="574" spans="2:8" x14ac:dyDescent="0.2">
      <c r="B574" s="13"/>
      <c r="C574" s="13"/>
      <c r="D574" s="13"/>
      <c r="E574" s="13"/>
      <c r="F574" s="13"/>
      <c r="G574" s="13"/>
      <c r="H574" s="13"/>
    </row>
    <row r="575" spans="2:8" x14ac:dyDescent="0.2">
      <c r="B575" s="13"/>
      <c r="C575" s="13"/>
      <c r="D575" s="13"/>
      <c r="E575" s="13"/>
      <c r="F575" s="13"/>
      <c r="G575" s="13"/>
      <c r="H575" s="13"/>
    </row>
    <row r="576" spans="2:8" x14ac:dyDescent="0.2">
      <c r="B576" s="13"/>
      <c r="C576" s="13"/>
      <c r="D576" s="13"/>
      <c r="E576" s="13"/>
      <c r="F576" s="13"/>
      <c r="G576" s="13"/>
      <c r="H576" s="13"/>
    </row>
    <row r="577" spans="2:8" x14ac:dyDescent="0.2">
      <c r="B577" s="13"/>
      <c r="C577" s="13"/>
      <c r="D577" s="13"/>
      <c r="E577" s="13"/>
      <c r="F577" s="13"/>
      <c r="G577" s="13"/>
      <c r="H577" s="13"/>
    </row>
    <row r="578" spans="2:8" x14ac:dyDescent="0.2">
      <c r="B578" s="13"/>
      <c r="C578" s="13"/>
      <c r="D578" s="13"/>
      <c r="E578" s="13"/>
      <c r="F578" s="13"/>
      <c r="G578" s="13"/>
      <c r="H578" s="13"/>
    </row>
    <row r="579" spans="2:8" x14ac:dyDescent="0.2">
      <c r="B579" s="13"/>
      <c r="C579" s="13"/>
      <c r="D579" s="13"/>
      <c r="E579" s="13"/>
      <c r="F579" s="13"/>
      <c r="G579" s="13"/>
      <c r="H579" s="13"/>
    </row>
    <row r="580" spans="2:8" x14ac:dyDescent="0.2">
      <c r="B580" s="13"/>
      <c r="C580" s="13"/>
      <c r="D580" s="13"/>
      <c r="E580" s="13"/>
      <c r="F580" s="13"/>
      <c r="G580" s="13"/>
      <c r="H580" s="13"/>
    </row>
    <row r="581" spans="2:8" x14ac:dyDescent="0.2">
      <c r="B581" s="13"/>
      <c r="C581" s="13"/>
      <c r="D581" s="13"/>
      <c r="E581" s="13"/>
      <c r="F581" s="13"/>
      <c r="G581" s="13"/>
      <c r="H581" s="13"/>
    </row>
    <row r="582" spans="2:8" x14ac:dyDescent="0.2">
      <c r="B582" s="13"/>
      <c r="C582" s="13"/>
      <c r="D582" s="13"/>
      <c r="E582" s="13"/>
      <c r="F582" s="13"/>
      <c r="G582" s="13"/>
      <c r="H582" s="13"/>
    </row>
    <row r="583" spans="2:8" x14ac:dyDescent="0.2">
      <c r="B583" s="13"/>
      <c r="C583" s="13"/>
      <c r="D583" s="13"/>
      <c r="E583" s="13"/>
      <c r="F583" s="13"/>
      <c r="G583" s="13"/>
      <c r="H583" s="13"/>
    </row>
    <row r="584" spans="2:8" x14ac:dyDescent="0.2">
      <c r="B584" s="13"/>
      <c r="C584" s="13"/>
      <c r="D584" s="13"/>
      <c r="E584" s="13"/>
      <c r="F584" s="13"/>
      <c r="G584" s="13"/>
      <c r="H584" s="13"/>
    </row>
    <row r="585" spans="2:8" x14ac:dyDescent="0.2">
      <c r="B585" s="13"/>
      <c r="C585" s="13"/>
      <c r="D585" s="13"/>
      <c r="E585" s="13"/>
      <c r="F585" s="13"/>
      <c r="G585" s="13"/>
      <c r="H585" s="13"/>
    </row>
    <row r="586" spans="2:8" x14ac:dyDescent="0.2">
      <c r="B586" s="13"/>
      <c r="C586" s="13"/>
      <c r="D586" s="13"/>
      <c r="E586" s="13"/>
      <c r="F586" s="13"/>
      <c r="G586" s="13"/>
      <c r="H586" s="13"/>
    </row>
    <row r="587" spans="2:8" x14ac:dyDescent="0.2">
      <c r="B587" s="13"/>
      <c r="C587" s="13"/>
      <c r="D587" s="13"/>
      <c r="E587" s="13"/>
      <c r="F587" s="13"/>
      <c r="G587" s="13"/>
      <c r="H587" s="13"/>
    </row>
    <row r="588" spans="2:8" x14ac:dyDescent="0.2">
      <c r="B588" s="13"/>
      <c r="C588" s="13"/>
      <c r="D588" s="13"/>
      <c r="E588" s="13"/>
      <c r="F588" s="13"/>
      <c r="G588" s="13"/>
      <c r="H588" s="13"/>
    </row>
    <row r="589" spans="2:8" x14ac:dyDescent="0.2">
      <c r="B589" s="13"/>
      <c r="C589" s="13"/>
      <c r="D589" s="13"/>
      <c r="E589" s="13"/>
      <c r="F589" s="13"/>
      <c r="G589" s="13"/>
      <c r="H589" s="13"/>
    </row>
    <row r="590" spans="2:8" x14ac:dyDescent="0.2">
      <c r="B590" s="13"/>
      <c r="C590" s="13"/>
      <c r="D590" s="13"/>
      <c r="E590" s="13"/>
      <c r="F590" s="13"/>
      <c r="G590" s="13"/>
      <c r="H590" s="13"/>
    </row>
    <row r="591" spans="2:8" x14ac:dyDescent="0.2">
      <c r="B591" s="13"/>
      <c r="C591" s="13"/>
      <c r="D591" s="13"/>
      <c r="E591" s="13"/>
      <c r="F591" s="13"/>
      <c r="G591" s="13"/>
      <c r="H591" s="13"/>
    </row>
    <row r="592" spans="2:8" x14ac:dyDescent="0.2">
      <c r="B592" s="13"/>
      <c r="C592" s="13"/>
      <c r="D592" s="13"/>
      <c r="E592" s="13"/>
      <c r="F592" s="13"/>
      <c r="G592" s="13"/>
      <c r="H592" s="13"/>
    </row>
    <row r="593" spans="2:8" x14ac:dyDescent="0.2">
      <c r="B593" s="13"/>
      <c r="C593" s="13"/>
      <c r="D593" s="13"/>
      <c r="E593" s="13"/>
      <c r="F593" s="13"/>
      <c r="G593" s="13"/>
      <c r="H593" s="13"/>
    </row>
    <row r="594" spans="2:8" x14ac:dyDescent="0.2">
      <c r="B594" s="13"/>
      <c r="C594" s="13"/>
      <c r="D594" s="13"/>
      <c r="E594" s="13"/>
      <c r="F594" s="13"/>
      <c r="G594" s="13"/>
      <c r="H594" s="13"/>
    </row>
    <row r="595" spans="2:8" x14ac:dyDescent="0.2">
      <c r="B595" s="13"/>
      <c r="C595" s="13"/>
      <c r="D595" s="13"/>
      <c r="E595" s="13"/>
      <c r="F595" s="13"/>
      <c r="G595" s="13"/>
      <c r="H595" s="13"/>
    </row>
    <row r="596" spans="2:8" x14ac:dyDescent="0.2">
      <c r="B596" s="13"/>
      <c r="C596" s="13"/>
      <c r="D596" s="13"/>
      <c r="E596" s="13"/>
      <c r="F596" s="13"/>
      <c r="G596" s="13"/>
      <c r="H596" s="13"/>
    </row>
    <row r="597" spans="2:8" x14ac:dyDescent="0.2">
      <c r="B597" s="13"/>
      <c r="C597" s="13"/>
      <c r="D597" s="13"/>
      <c r="E597" s="13"/>
      <c r="F597" s="13"/>
      <c r="G597" s="13"/>
      <c r="H597" s="13"/>
    </row>
    <row r="598" spans="2:8" x14ac:dyDescent="0.2">
      <c r="B598" s="13"/>
      <c r="C598" s="13"/>
      <c r="D598" s="13"/>
      <c r="E598" s="13"/>
      <c r="F598" s="13"/>
      <c r="G598" s="13"/>
      <c r="H598" s="13"/>
    </row>
    <row r="599" spans="2:8" x14ac:dyDescent="0.2">
      <c r="B599" s="13"/>
      <c r="C599" s="13"/>
      <c r="D599" s="13"/>
      <c r="E599" s="13"/>
      <c r="F599" s="13"/>
      <c r="G599" s="13"/>
      <c r="H599" s="13"/>
    </row>
    <row r="600" spans="2:8" x14ac:dyDescent="0.2">
      <c r="B600" s="13"/>
      <c r="C600" s="13"/>
      <c r="D600" s="13"/>
      <c r="E600" s="13"/>
      <c r="F600" s="13"/>
      <c r="G600" s="13"/>
      <c r="H600" s="13"/>
    </row>
    <row r="601" spans="2:8" x14ac:dyDescent="0.2">
      <c r="B601" s="13"/>
      <c r="C601" s="13"/>
      <c r="D601" s="13"/>
      <c r="E601" s="13"/>
      <c r="F601" s="13"/>
      <c r="G601" s="13"/>
      <c r="H601" s="13"/>
    </row>
    <row r="602" spans="2:8" x14ac:dyDescent="0.2">
      <c r="B602" s="13"/>
      <c r="C602" s="13"/>
      <c r="D602" s="13"/>
      <c r="E602" s="13"/>
      <c r="F602" s="13"/>
      <c r="G602" s="13"/>
      <c r="H602" s="13"/>
    </row>
    <row r="603" spans="2:8" x14ac:dyDescent="0.2">
      <c r="B603" s="13"/>
      <c r="C603" s="13"/>
      <c r="D603" s="13"/>
      <c r="E603" s="13"/>
      <c r="F603" s="13"/>
      <c r="G603" s="13"/>
      <c r="H603" s="13"/>
    </row>
    <row r="604" spans="2:8" x14ac:dyDescent="0.2">
      <c r="B604" s="13"/>
      <c r="C604" s="13"/>
      <c r="D604" s="13"/>
      <c r="E604" s="13"/>
      <c r="F604" s="13"/>
      <c r="G604" s="13"/>
      <c r="H604" s="13"/>
    </row>
    <row r="605" spans="2:8" x14ac:dyDescent="0.2">
      <c r="B605" s="13"/>
      <c r="C605" s="13"/>
      <c r="D605" s="13"/>
      <c r="E605" s="13"/>
      <c r="F605" s="13"/>
      <c r="G605" s="13"/>
      <c r="H605" s="13"/>
    </row>
    <row r="606" spans="2:8" x14ac:dyDescent="0.2">
      <c r="B606" s="13"/>
      <c r="C606" s="13"/>
      <c r="D606" s="13"/>
      <c r="E606" s="13"/>
      <c r="F606" s="13"/>
      <c r="G606" s="13"/>
      <c r="H606" s="13"/>
    </row>
    <row r="607" spans="2:8" x14ac:dyDescent="0.2">
      <c r="B607" s="13"/>
      <c r="C607" s="13"/>
      <c r="D607" s="13"/>
      <c r="E607" s="13"/>
      <c r="F607" s="13"/>
      <c r="G607" s="13"/>
      <c r="H607" s="13"/>
    </row>
    <row r="608" spans="2:8" x14ac:dyDescent="0.2">
      <c r="B608" s="13"/>
      <c r="C608" s="13"/>
      <c r="D608" s="13"/>
      <c r="E608" s="13"/>
      <c r="F608" s="13"/>
      <c r="G608" s="13"/>
      <c r="H608" s="13"/>
    </row>
    <row r="609" spans="2:8" x14ac:dyDescent="0.2">
      <c r="B609" s="13"/>
      <c r="C609" s="13"/>
      <c r="D609" s="13"/>
      <c r="E609" s="13"/>
      <c r="F609" s="13"/>
      <c r="G609" s="13"/>
      <c r="H609" s="13"/>
    </row>
    <row r="610" spans="2:8" x14ac:dyDescent="0.2">
      <c r="B610" s="13"/>
      <c r="C610" s="13"/>
      <c r="D610" s="13"/>
      <c r="E610" s="13"/>
      <c r="F610" s="13"/>
      <c r="G610" s="13"/>
      <c r="H610" s="13"/>
    </row>
    <row r="611" spans="2:8" x14ac:dyDescent="0.2">
      <c r="B611" s="13"/>
      <c r="C611" s="13"/>
      <c r="D611" s="13"/>
      <c r="E611" s="13"/>
      <c r="F611" s="13"/>
      <c r="G611" s="13"/>
      <c r="H611" s="13"/>
    </row>
    <row r="612" spans="2:8" x14ac:dyDescent="0.2">
      <c r="B612" s="13"/>
      <c r="C612" s="13"/>
      <c r="D612" s="13"/>
      <c r="E612" s="13"/>
      <c r="F612" s="13"/>
      <c r="G612" s="13"/>
      <c r="H612" s="13"/>
    </row>
    <row r="613" spans="2:8" x14ac:dyDescent="0.2">
      <c r="B613" s="13"/>
      <c r="C613" s="13"/>
      <c r="D613" s="13"/>
      <c r="E613" s="13"/>
      <c r="F613" s="13"/>
      <c r="G613" s="13"/>
      <c r="H613" s="13"/>
    </row>
    <row r="614" spans="2:8" x14ac:dyDescent="0.2">
      <c r="B614" s="13"/>
      <c r="C614" s="13"/>
      <c r="D614" s="13"/>
      <c r="E614" s="13"/>
      <c r="F614" s="13"/>
      <c r="G614" s="13"/>
      <c r="H614" s="13"/>
    </row>
    <row r="615" spans="2:8" x14ac:dyDescent="0.2">
      <c r="B615" s="13"/>
      <c r="C615" s="13"/>
      <c r="D615" s="13"/>
      <c r="E615" s="13"/>
      <c r="F615" s="13"/>
      <c r="G615" s="13"/>
      <c r="H615" s="13"/>
    </row>
    <row r="616" spans="2:8" x14ac:dyDescent="0.2">
      <c r="B616" s="13"/>
      <c r="C616" s="13"/>
      <c r="D616" s="13"/>
      <c r="E616" s="13"/>
      <c r="F616" s="13"/>
      <c r="G616" s="13"/>
      <c r="H616" s="13"/>
    </row>
    <row r="617" spans="2:8" x14ac:dyDescent="0.2">
      <c r="B617" s="13"/>
      <c r="C617" s="13"/>
      <c r="D617" s="13"/>
      <c r="E617" s="13"/>
      <c r="F617" s="13"/>
      <c r="G617" s="13"/>
      <c r="H617" s="13"/>
    </row>
    <row r="618" spans="2:8" x14ac:dyDescent="0.2">
      <c r="B618" s="13"/>
      <c r="C618" s="13"/>
      <c r="D618" s="13"/>
      <c r="E618" s="13"/>
      <c r="F618" s="13"/>
      <c r="G618" s="13"/>
      <c r="H618" s="13"/>
    </row>
    <row r="619" spans="2:8" x14ac:dyDescent="0.2">
      <c r="B619" s="13"/>
      <c r="C619" s="13"/>
      <c r="D619" s="13"/>
      <c r="E619" s="13"/>
      <c r="F619" s="13"/>
      <c r="G619" s="13"/>
      <c r="H619" s="13"/>
    </row>
    <row r="620" spans="2:8" x14ac:dyDescent="0.2">
      <c r="B620" s="13"/>
      <c r="C620" s="13"/>
      <c r="D620" s="13"/>
      <c r="E620" s="13"/>
      <c r="F620" s="13"/>
      <c r="G620" s="13"/>
      <c r="H620" s="13"/>
    </row>
    <row r="621" spans="2:8" x14ac:dyDescent="0.2">
      <c r="B621" s="13"/>
      <c r="C621" s="13"/>
      <c r="D621" s="13"/>
      <c r="E621" s="13"/>
      <c r="F621" s="13"/>
      <c r="G621" s="13"/>
      <c r="H621" s="13"/>
    </row>
    <row r="622" spans="2:8" x14ac:dyDescent="0.2">
      <c r="B622" s="13"/>
      <c r="C622" s="13"/>
      <c r="D622" s="13"/>
      <c r="E622" s="13"/>
      <c r="F622" s="13"/>
      <c r="G622" s="13"/>
      <c r="H622" s="13"/>
    </row>
    <row r="623" spans="2:8" x14ac:dyDescent="0.2">
      <c r="B623" s="13"/>
      <c r="C623" s="13"/>
      <c r="D623" s="13"/>
      <c r="E623" s="13"/>
      <c r="F623" s="13"/>
      <c r="G623" s="13"/>
      <c r="H623" s="13"/>
    </row>
    <row r="624" spans="2:8" x14ac:dyDescent="0.2">
      <c r="B624" s="13"/>
      <c r="C624" s="13"/>
      <c r="D624" s="13"/>
      <c r="E624" s="13"/>
      <c r="F624" s="13"/>
      <c r="G624" s="13"/>
      <c r="H624" s="13"/>
    </row>
    <row r="625" spans="2:8" x14ac:dyDescent="0.2">
      <c r="B625" s="13"/>
      <c r="C625" s="13"/>
      <c r="D625" s="13"/>
      <c r="E625" s="13"/>
      <c r="F625" s="13"/>
      <c r="G625" s="13"/>
      <c r="H625" s="13"/>
    </row>
    <row r="626" spans="2:8" x14ac:dyDescent="0.2">
      <c r="B626" s="13"/>
      <c r="C626" s="13"/>
      <c r="D626" s="13"/>
      <c r="E626" s="13"/>
      <c r="F626" s="13"/>
      <c r="G626" s="13"/>
      <c r="H626" s="13"/>
    </row>
    <row r="627" spans="2:8" x14ac:dyDescent="0.2">
      <c r="B627" s="13"/>
      <c r="C627" s="13"/>
      <c r="D627" s="13"/>
      <c r="E627" s="13"/>
      <c r="F627" s="13"/>
      <c r="G627" s="13"/>
      <c r="H627" s="13"/>
    </row>
    <row r="628" spans="2:8" x14ac:dyDescent="0.2">
      <c r="B628" s="13"/>
      <c r="C628" s="13"/>
      <c r="D628" s="13"/>
      <c r="E628" s="13"/>
      <c r="F628" s="13"/>
      <c r="G628" s="13"/>
      <c r="H628" s="13"/>
    </row>
    <row r="629" spans="2:8" x14ac:dyDescent="0.2">
      <c r="B629" s="13"/>
      <c r="C629" s="13"/>
      <c r="D629" s="13"/>
      <c r="E629" s="13"/>
      <c r="F629" s="13"/>
      <c r="G629" s="13"/>
      <c r="H629" s="13"/>
    </row>
    <row r="630" spans="2:8" x14ac:dyDescent="0.2">
      <c r="B630" s="13"/>
      <c r="C630" s="13"/>
      <c r="D630" s="13"/>
      <c r="E630" s="13"/>
      <c r="F630" s="13"/>
      <c r="G630" s="13"/>
      <c r="H630" s="13"/>
    </row>
    <row r="631" spans="2:8" x14ac:dyDescent="0.2">
      <c r="B631" s="13"/>
      <c r="C631" s="13"/>
      <c r="D631" s="13"/>
      <c r="E631" s="13"/>
      <c r="F631" s="13"/>
      <c r="G631" s="13"/>
      <c r="H631" s="13"/>
    </row>
    <row r="632" spans="2:8" x14ac:dyDescent="0.2">
      <c r="B632" s="13"/>
      <c r="C632" s="13"/>
      <c r="D632" s="13"/>
      <c r="E632" s="13"/>
      <c r="F632" s="13"/>
      <c r="G632" s="13"/>
      <c r="H632" s="13"/>
    </row>
    <row r="633" spans="2:8" x14ac:dyDescent="0.2">
      <c r="B633" s="13"/>
      <c r="C633" s="13"/>
      <c r="D633" s="13"/>
      <c r="E633" s="13"/>
      <c r="F633" s="13"/>
      <c r="G633" s="13"/>
      <c r="H633" s="13"/>
    </row>
    <row r="634" spans="2:8" x14ac:dyDescent="0.2">
      <c r="B634" s="13"/>
      <c r="C634" s="13"/>
      <c r="D634" s="13"/>
      <c r="E634" s="13"/>
      <c r="F634" s="13"/>
      <c r="G634" s="13"/>
      <c r="H634" s="13"/>
    </row>
    <row r="635" spans="2:8" x14ac:dyDescent="0.2">
      <c r="B635" s="13"/>
      <c r="C635" s="13"/>
      <c r="D635" s="13"/>
      <c r="E635" s="13"/>
      <c r="F635" s="13"/>
      <c r="G635" s="13"/>
      <c r="H635" s="13"/>
    </row>
    <row r="636" spans="2:8" x14ac:dyDescent="0.2">
      <c r="B636" s="13"/>
      <c r="C636" s="13"/>
      <c r="D636" s="13"/>
      <c r="E636" s="13"/>
      <c r="F636" s="13"/>
      <c r="G636" s="13"/>
      <c r="H636" s="13"/>
    </row>
    <row r="637" spans="2:8" x14ac:dyDescent="0.2">
      <c r="B637" s="13"/>
      <c r="C637" s="13"/>
      <c r="D637" s="13"/>
      <c r="E637" s="13"/>
      <c r="F637" s="13"/>
      <c r="G637" s="13"/>
      <c r="H637" s="13"/>
    </row>
    <row r="638" spans="2:8" x14ac:dyDescent="0.2">
      <c r="B638" s="13"/>
      <c r="C638" s="13"/>
      <c r="D638" s="13"/>
      <c r="E638" s="13"/>
      <c r="F638" s="13"/>
      <c r="G638" s="13"/>
      <c r="H638" s="13"/>
    </row>
    <row r="639" spans="2:8" x14ac:dyDescent="0.2">
      <c r="B639" s="13"/>
      <c r="C639" s="13"/>
      <c r="D639" s="13"/>
      <c r="E639" s="13"/>
      <c r="F639" s="13"/>
      <c r="G639" s="13"/>
      <c r="H639" s="13"/>
    </row>
    <row r="640" spans="2:8" x14ac:dyDescent="0.2">
      <c r="B640" s="13"/>
      <c r="C640" s="13"/>
      <c r="D640" s="13"/>
      <c r="E640" s="13"/>
      <c r="F640" s="13"/>
      <c r="G640" s="13"/>
      <c r="H640" s="13"/>
    </row>
    <row r="641" spans="2:8" x14ac:dyDescent="0.2">
      <c r="B641" s="13"/>
      <c r="C641" s="13"/>
      <c r="D641" s="13"/>
      <c r="E641" s="13"/>
      <c r="F641" s="13"/>
      <c r="G641" s="13"/>
      <c r="H641" s="13"/>
    </row>
    <row r="642" spans="2:8" x14ac:dyDescent="0.2">
      <c r="B642" s="13"/>
      <c r="C642" s="13"/>
      <c r="D642" s="13"/>
      <c r="E642" s="13"/>
      <c r="F642" s="13"/>
      <c r="G642" s="13"/>
      <c r="H642" s="13"/>
    </row>
    <row r="643" spans="2:8" x14ac:dyDescent="0.2">
      <c r="B643" s="13"/>
      <c r="C643" s="13"/>
      <c r="D643" s="13"/>
      <c r="E643" s="13"/>
      <c r="F643" s="13"/>
      <c r="G643" s="13"/>
      <c r="H643" s="13"/>
    </row>
    <row r="644" spans="2:8" x14ac:dyDescent="0.2">
      <c r="B644" s="13"/>
      <c r="C644" s="13"/>
      <c r="D644" s="13"/>
      <c r="E644" s="13"/>
      <c r="F644" s="13"/>
      <c r="G644" s="13"/>
      <c r="H644" s="13"/>
    </row>
    <row r="645" spans="2:8" x14ac:dyDescent="0.2">
      <c r="B645" s="13"/>
      <c r="C645" s="13"/>
      <c r="D645" s="13"/>
      <c r="E645" s="13"/>
      <c r="F645" s="13"/>
      <c r="G645" s="13"/>
      <c r="H645" s="13"/>
    </row>
    <row r="646" spans="2:8" x14ac:dyDescent="0.2">
      <c r="B646" s="13"/>
      <c r="C646" s="13"/>
      <c r="D646" s="13"/>
      <c r="E646" s="13"/>
      <c r="F646" s="13"/>
      <c r="G646" s="13"/>
      <c r="H646" s="13"/>
    </row>
    <row r="647" spans="2:8" x14ac:dyDescent="0.2">
      <c r="B647" s="13"/>
      <c r="C647" s="13"/>
      <c r="D647" s="13"/>
      <c r="E647" s="13"/>
      <c r="F647" s="13"/>
      <c r="G647" s="13"/>
      <c r="H647" s="13"/>
    </row>
    <row r="648" spans="2:8" x14ac:dyDescent="0.2">
      <c r="B648" s="13"/>
      <c r="C648" s="13"/>
      <c r="D648" s="13"/>
      <c r="E648" s="13"/>
      <c r="F648" s="13"/>
      <c r="G648" s="13"/>
      <c r="H648" s="13"/>
    </row>
    <row r="649" spans="2:8" x14ac:dyDescent="0.2">
      <c r="B649" s="13"/>
      <c r="C649" s="13"/>
      <c r="D649" s="13"/>
      <c r="E649" s="13"/>
      <c r="F649" s="13"/>
      <c r="G649" s="13"/>
      <c r="H649" s="13"/>
    </row>
    <row r="650" spans="2:8" x14ac:dyDescent="0.2">
      <c r="B650" s="13"/>
      <c r="C650" s="13"/>
      <c r="D650" s="13"/>
      <c r="E650" s="13"/>
      <c r="F650" s="13"/>
      <c r="G650" s="13"/>
      <c r="H650" s="13"/>
    </row>
    <row r="651" spans="2:8" x14ac:dyDescent="0.2">
      <c r="B651" s="13"/>
      <c r="C651" s="13"/>
      <c r="D651" s="13"/>
      <c r="E651" s="13"/>
      <c r="F651" s="13"/>
      <c r="G651" s="13"/>
      <c r="H651" s="13"/>
    </row>
    <row r="652" spans="2:8" x14ac:dyDescent="0.2">
      <c r="B652" s="13"/>
      <c r="C652" s="13"/>
      <c r="D652" s="13"/>
      <c r="E652" s="13"/>
      <c r="F652" s="13"/>
      <c r="G652" s="13"/>
      <c r="H652" s="13"/>
    </row>
    <row r="653" spans="2:8" x14ac:dyDescent="0.2">
      <c r="B653" s="13"/>
      <c r="C653" s="13"/>
      <c r="D653" s="13"/>
      <c r="E653" s="13"/>
      <c r="F653" s="13"/>
      <c r="G653" s="13"/>
      <c r="H653" s="13"/>
    </row>
    <row r="654" spans="2:8" x14ac:dyDescent="0.2">
      <c r="B654" s="13"/>
      <c r="C654" s="13"/>
      <c r="D654" s="13"/>
      <c r="E654" s="13"/>
      <c r="F654" s="13"/>
      <c r="G654" s="13"/>
      <c r="H654" s="13"/>
    </row>
    <row r="655" spans="2:8" x14ac:dyDescent="0.2">
      <c r="B655" s="13"/>
      <c r="C655" s="13"/>
      <c r="D655" s="13"/>
      <c r="E655" s="13"/>
      <c r="F655" s="13"/>
      <c r="G655" s="13"/>
      <c r="H655" s="13"/>
    </row>
    <row r="656" spans="2:8" x14ac:dyDescent="0.2">
      <c r="B656" s="13"/>
      <c r="C656" s="13"/>
      <c r="D656" s="13"/>
      <c r="E656" s="13"/>
      <c r="F656" s="13"/>
      <c r="G656" s="13"/>
      <c r="H656" s="13"/>
    </row>
    <row r="657" spans="2:8" x14ac:dyDescent="0.2">
      <c r="B657" s="13"/>
      <c r="C657" s="13"/>
      <c r="D657" s="13"/>
      <c r="E657" s="13"/>
      <c r="F657" s="13"/>
      <c r="G657" s="13"/>
      <c r="H657" s="13"/>
    </row>
    <row r="658" spans="2:8" x14ac:dyDescent="0.2">
      <c r="B658" s="13"/>
      <c r="C658" s="13"/>
      <c r="D658" s="13"/>
      <c r="E658" s="13"/>
      <c r="F658" s="13"/>
      <c r="G658" s="13"/>
      <c r="H658" s="13"/>
    </row>
    <row r="659" spans="2:8" x14ac:dyDescent="0.2">
      <c r="B659" s="13"/>
      <c r="C659" s="13"/>
      <c r="D659" s="13"/>
      <c r="E659" s="13"/>
      <c r="F659" s="13"/>
      <c r="G659" s="13"/>
      <c r="H659" s="13"/>
    </row>
    <row r="660" spans="2:8" x14ac:dyDescent="0.2">
      <c r="B660" s="13"/>
      <c r="C660" s="13"/>
      <c r="D660" s="13"/>
      <c r="E660" s="13"/>
      <c r="F660" s="13"/>
      <c r="G660" s="13"/>
      <c r="H660" s="13"/>
    </row>
    <row r="661" spans="2:8" x14ac:dyDescent="0.2">
      <c r="B661" s="13"/>
      <c r="C661" s="13"/>
      <c r="D661" s="13"/>
      <c r="E661" s="13"/>
      <c r="F661" s="13"/>
      <c r="G661" s="13"/>
      <c r="H661" s="13"/>
    </row>
    <row r="662" spans="2:8" x14ac:dyDescent="0.2">
      <c r="B662" s="13"/>
      <c r="C662" s="13"/>
      <c r="D662" s="13"/>
      <c r="E662" s="13"/>
      <c r="F662" s="13"/>
      <c r="G662" s="13"/>
      <c r="H662" s="13"/>
    </row>
    <row r="663" spans="2:8" x14ac:dyDescent="0.2">
      <c r="B663" s="13"/>
      <c r="C663" s="13"/>
      <c r="D663" s="13"/>
      <c r="E663" s="13"/>
      <c r="F663" s="13"/>
      <c r="G663" s="13"/>
      <c r="H663" s="13"/>
    </row>
    <row r="664" spans="2:8" x14ac:dyDescent="0.2">
      <c r="B664" s="13"/>
      <c r="C664" s="13"/>
      <c r="D664" s="13"/>
      <c r="E664" s="13"/>
      <c r="F664" s="13"/>
      <c r="G664" s="13"/>
      <c r="H664" s="13"/>
    </row>
    <row r="665" spans="2:8" x14ac:dyDescent="0.2">
      <c r="B665" s="13"/>
      <c r="C665" s="13"/>
      <c r="D665" s="13"/>
      <c r="E665" s="13"/>
      <c r="F665" s="13"/>
      <c r="G665" s="13"/>
      <c r="H665" s="13"/>
    </row>
    <row r="666" spans="2:8" x14ac:dyDescent="0.2">
      <c r="B666" s="13"/>
      <c r="C666" s="13"/>
      <c r="D666" s="13"/>
      <c r="E666" s="13"/>
      <c r="F666" s="13"/>
      <c r="G666" s="13"/>
      <c r="H666" s="13"/>
    </row>
    <row r="667" spans="2:8" x14ac:dyDescent="0.2">
      <c r="B667" s="13"/>
      <c r="C667" s="13"/>
      <c r="D667" s="13"/>
      <c r="E667" s="13"/>
      <c r="F667" s="13"/>
      <c r="G667" s="13"/>
      <c r="H667" s="13"/>
    </row>
    <row r="668" spans="2:8" x14ac:dyDescent="0.2">
      <c r="B668" s="13"/>
      <c r="C668" s="13"/>
      <c r="D668" s="13"/>
      <c r="E668" s="13"/>
      <c r="F668" s="13"/>
      <c r="G668" s="13"/>
      <c r="H668" s="13"/>
    </row>
    <row r="669" spans="2:8" x14ac:dyDescent="0.2">
      <c r="B669" s="13"/>
      <c r="C669" s="13"/>
      <c r="D669" s="13"/>
      <c r="E669" s="13"/>
      <c r="F669" s="13"/>
      <c r="G669" s="13"/>
      <c r="H669" s="13"/>
    </row>
    <row r="670" spans="2:8" x14ac:dyDescent="0.2">
      <c r="B670" s="13"/>
      <c r="C670" s="13"/>
      <c r="D670" s="13"/>
      <c r="E670" s="13"/>
      <c r="F670" s="13"/>
      <c r="G670" s="13"/>
      <c r="H670" s="13"/>
    </row>
    <row r="671" spans="2:8" x14ac:dyDescent="0.2">
      <c r="B671" s="13"/>
      <c r="C671" s="13"/>
      <c r="D671" s="13"/>
      <c r="E671" s="13"/>
      <c r="F671" s="13"/>
      <c r="G671" s="13"/>
      <c r="H671" s="13"/>
    </row>
    <row r="672" spans="2:8" x14ac:dyDescent="0.2">
      <c r="B672" s="13"/>
      <c r="C672" s="13"/>
      <c r="D672" s="13"/>
      <c r="E672" s="13"/>
      <c r="F672" s="13"/>
      <c r="G672" s="13"/>
      <c r="H672" s="13"/>
    </row>
    <row r="673" spans="2:8" x14ac:dyDescent="0.2">
      <c r="B673" s="13"/>
      <c r="C673" s="13"/>
      <c r="D673" s="13"/>
      <c r="E673" s="13"/>
      <c r="F673" s="13"/>
      <c r="G673" s="13"/>
      <c r="H673" s="13"/>
    </row>
    <row r="674" spans="2:8" x14ac:dyDescent="0.2">
      <c r="B674" s="13"/>
      <c r="C674" s="13"/>
      <c r="D674" s="13"/>
      <c r="E674" s="13"/>
      <c r="F674" s="13"/>
      <c r="G674" s="13"/>
      <c r="H674" s="13"/>
    </row>
    <row r="675" spans="2:8" x14ac:dyDescent="0.2">
      <c r="B675" s="13"/>
      <c r="C675" s="13"/>
      <c r="D675" s="13"/>
      <c r="E675" s="13"/>
      <c r="F675" s="13"/>
      <c r="G675" s="13"/>
      <c r="H675" s="13"/>
    </row>
    <row r="676" spans="2:8" x14ac:dyDescent="0.2">
      <c r="B676" s="13"/>
      <c r="C676" s="13"/>
      <c r="D676" s="13"/>
      <c r="E676" s="13"/>
      <c r="F676" s="13"/>
      <c r="G676" s="13"/>
      <c r="H676" s="13"/>
    </row>
    <row r="677" spans="2:8" x14ac:dyDescent="0.2">
      <c r="B677" s="13"/>
      <c r="C677" s="13"/>
      <c r="D677" s="13"/>
      <c r="E677" s="13"/>
      <c r="F677" s="13"/>
      <c r="G677" s="13"/>
      <c r="H677" s="13"/>
    </row>
    <row r="678" spans="2:8" x14ac:dyDescent="0.2">
      <c r="B678" s="13"/>
      <c r="C678" s="13"/>
      <c r="D678" s="13"/>
      <c r="E678" s="13"/>
      <c r="F678" s="13"/>
      <c r="G678" s="13"/>
      <c r="H678" s="13"/>
    </row>
    <row r="679" spans="2:8" x14ac:dyDescent="0.2">
      <c r="B679" s="13"/>
      <c r="C679" s="13"/>
      <c r="D679" s="13"/>
      <c r="E679" s="13"/>
      <c r="F679" s="13"/>
      <c r="G679" s="13"/>
      <c r="H679" s="13"/>
    </row>
    <row r="680" spans="2:8" x14ac:dyDescent="0.2">
      <c r="B680" s="13"/>
      <c r="C680" s="13"/>
      <c r="D680" s="13"/>
      <c r="E680" s="13"/>
      <c r="F680" s="13"/>
      <c r="G680" s="13"/>
      <c r="H680" s="13"/>
    </row>
    <row r="681" spans="2:8" x14ac:dyDescent="0.2">
      <c r="B681" s="13"/>
      <c r="C681" s="13"/>
      <c r="D681" s="13"/>
      <c r="E681" s="13"/>
      <c r="F681" s="13"/>
      <c r="G681" s="13"/>
      <c r="H681" s="13"/>
    </row>
    <row r="682" spans="2:8" x14ac:dyDescent="0.2">
      <c r="B682" s="13"/>
      <c r="C682" s="13"/>
      <c r="D682" s="13"/>
      <c r="E682" s="13"/>
      <c r="F682" s="13"/>
      <c r="G682" s="13"/>
      <c r="H682" s="13"/>
    </row>
    <row r="683" spans="2:8" x14ac:dyDescent="0.2">
      <c r="B683" s="13"/>
      <c r="C683" s="13"/>
      <c r="D683" s="13"/>
      <c r="E683" s="13"/>
      <c r="F683" s="13"/>
      <c r="G683" s="13"/>
      <c r="H683" s="13"/>
    </row>
    <row r="684" spans="2:8" x14ac:dyDescent="0.2">
      <c r="B684" s="13"/>
      <c r="C684" s="13"/>
      <c r="D684" s="13"/>
      <c r="E684" s="13"/>
      <c r="F684" s="13"/>
      <c r="G684" s="13"/>
      <c r="H684" s="13"/>
    </row>
    <row r="685" spans="2:8" x14ac:dyDescent="0.2">
      <c r="B685" s="13"/>
      <c r="C685" s="13"/>
      <c r="D685" s="13"/>
      <c r="E685" s="13"/>
      <c r="F685" s="13"/>
      <c r="G685" s="13"/>
      <c r="H685" s="13"/>
    </row>
    <row r="686" spans="2:8" x14ac:dyDescent="0.2">
      <c r="B686" s="13"/>
      <c r="C686" s="13"/>
      <c r="D686" s="13"/>
      <c r="E686" s="13"/>
      <c r="F686" s="13"/>
      <c r="G686" s="13"/>
      <c r="H686" s="13"/>
    </row>
    <row r="687" spans="2:8" x14ac:dyDescent="0.2">
      <c r="B687" s="13"/>
      <c r="C687" s="13"/>
      <c r="D687" s="13"/>
      <c r="E687" s="13"/>
      <c r="F687" s="13"/>
      <c r="G687" s="13"/>
      <c r="H687" s="13"/>
    </row>
    <row r="688" spans="2:8" x14ac:dyDescent="0.2">
      <c r="B688" s="13"/>
      <c r="C688" s="13"/>
      <c r="D688" s="13"/>
      <c r="E688" s="13"/>
      <c r="F688" s="13"/>
      <c r="G688" s="13"/>
      <c r="H688" s="13"/>
    </row>
    <row r="689" spans="2:8" x14ac:dyDescent="0.2">
      <c r="B689" s="13"/>
      <c r="C689" s="13"/>
      <c r="D689" s="13"/>
      <c r="E689" s="13"/>
      <c r="F689" s="13"/>
      <c r="G689" s="13"/>
      <c r="H689" s="13"/>
    </row>
    <row r="690" spans="2:8" x14ac:dyDescent="0.2">
      <c r="B690" s="13"/>
      <c r="C690" s="13"/>
      <c r="D690" s="13"/>
      <c r="E690" s="13"/>
      <c r="F690" s="13"/>
      <c r="G690" s="13"/>
      <c r="H690" s="13"/>
    </row>
    <row r="691" spans="2:8" x14ac:dyDescent="0.2">
      <c r="B691" s="13"/>
      <c r="C691" s="13"/>
      <c r="D691" s="13"/>
      <c r="E691" s="13"/>
      <c r="F691" s="13"/>
      <c r="G691" s="13"/>
      <c r="H691" s="13"/>
    </row>
    <row r="692" spans="2:8" x14ac:dyDescent="0.2">
      <c r="B692" s="13"/>
      <c r="C692" s="13"/>
      <c r="D692" s="13"/>
      <c r="E692" s="13"/>
      <c r="F692" s="13"/>
      <c r="G692" s="13"/>
      <c r="H692" s="13"/>
    </row>
    <row r="693" spans="2:8" x14ac:dyDescent="0.2">
      <c r="B693" s="13"/>
      <c r="C693" s="13"/>
      <c r="D693" s="13"/>
      <c r="E693" s="13"/>
      <c r="F693" s="13"/>
      <c r="G693" s="13"/>
      <c r="H693" s="13"/>
    </row>
    <row r="694" spans="2:8" x14ac:dyDescent="0.2">
      <c r="B694" s="13"/>
      <c r="C694" s="13"/>
      <c r="D694" s="13"/>
      <c r="E694" s="13"/>
      <c r="F694" s="13"/>
      <c r="G694" s="13"/>
      <c r="H694" s="13"/>
    </row>
    <row r="695" spans="2:8" x14ac:dyDescent="0.2">
      <c r="B695" s="13"/>
      <c r="C695" s="13"/>
      <c r="D695" s="13"/>
      <c r="E695" s="13"/>
      <c r="F695" s="13"/>
      <c r="G695" s="13"/>
      <c r="H695" s="13"/>
    </row>
    <row r="696" spans="2:8" x14ac:dyDescent="0.2">
      <c r="B696" s="13"/>
      <c r="C696" s="13"/>
      <c r="D696" s="13"/>
      <c r="E696" s="13"/>
      <c r="F696" s="13"/>
      <c r="G696" s="13"/>
      <c r="H696" s="13"/>
    </row>
    <row r="697" spans="2:8" x14ac:dyDescent="0.2">
      <c r="B697" s="13"/>
      <c r="C697" s="13"/>
      <c r="D697" s="13"/>
      <c r="E697" s="13"/>
      <c r="F697" s="13"/>
      <c r="G697" s="13"/>
      <c r="H697" s="13"/>
    </row>
    <row r="698" spans="2:8" x14ac:dyDescent="0.2">
      <c r="B698" s="13"/>
      <c r="C698" s="13"/>
      <c r="D698" s="13"/>
      <c r="E698" s="13"/>
      <c r="F698" s="13"/>
      <c r="G698" s="13"/>
      <c r="H698" s="13"/>
    </row>
    <row r="699" spans="2:8" x14ac:dyDescent="0.2">
      <c r="B699" s="13"/>
      <c r="C699" s="13"/>
      <c r="D699" s="13"/>
      <c r="E699" s="13"/>
      <c r="F699" s="13"/>
      <c r="G699" s="13"/>
      <c r="H699" s="13"/>
    </row>
    <row r="700" spans="2:8" x14ac:dyDescent="0.2">
      <c r="B700" s="13"/>
      <c r="C700" s="13"/>
      <c r="D700" s="13"/>
      <c r="E700" s="13"/>
      <c r="F700" s="13"/>
      <c r="G700" s="13"/>
      <c r="H700" s="13"/>
    </row>
    <row r="701" spans="2:8" x14ac:dyDescent="0.2">
      <c r="B701" s="13"/>
      <c r="C701" s="13"/>
      <c r="D701" s="13"/>
      <c r="E701" s="13"/>
      <c r="F701" s="13"/>
      <c r="G701" s="13"/>
      <c r="H701" s="13"/>
    </row>
    <row r="702" spans="2:8" x14ac:dyDescent="0.2">
      <c r="B702" s="13"/>
      <c r="C702" s="13"/>
      <c r="D702" s="13"/>
      <c r="E702" s="13"/>
      <c r="F702" s="13"/>
      <c r="G702" s="13"/>
      <c r="H702" s="13"/>
    </row>
    <row r="703" spans="2:8" x14ac:dyDescent="0.2">
      <c r="B703" s="13"/>
      <c r="C703" s="13"/>
      <c r="D703" s="13"/>
      <c r="E703" s="13"/>
      <c r="F703" s="13"/>
      <c r="G703" s="13"/>
      <c r="H703" s="13"/>
    </row>
    <row r="704" spans="2:8" x14ac:dyDescent="0.2">
      <c r="B704" s="13"/>
      <c r="C704" s="13"/>
      <c r="D704" s="13"/>
      <c r="E704" s="13"/>
      <c r="F704" s="13"/>
      <c r="G704" s="13"/>
      <c r="H704" s="13"/>
    </row>
    <row r="705" spans="2:8" x14ac:dyDescent="0.2">
      <c r="B705" s="13"/>
      <c r="C705" s="13"/>
      <c r="D705" s="13"/>
      <c r="E705" s="13"/>
      <c r="F705" s="13"/>
      <c r="G705" s="13"/>
      <c r="H705" s="13"/>
    </row>
    <row r="706" spans="2:8" x14ac:dyDescent="0.2">
      <c r="B706" s="13"/>
      <c r="C706" s="13"/>
      <c r="D706" s="13"/>
      <c r="E706" s="13"/>
      <c r="F706" s="13"/>
      <c r="G706" s="13"/>
      <c r="H706" s="13"/>
    </row>
    <row r="707" spans="2:8" x14ac:dyDescent="0.2">
      <c r="B707" s="13"/>
      <c r="C707" s="13"/>
      <c r="D707" s="13"/>
      <c r="E707" s="13"/>
      <c r="F707" s="13"/>
      <c r="G707" s="13"/>
      <c r="H707" s="13"/>
    </row>
    <row r="708" spans="2:8" x14ac:dyDescent="0.2">
      <c r="B708" s="13"/>
      <c r="C708" s="13"/>
      <c r="D708" s="13"/>
      <c r="E708" s="13"/>
      <c r="F708" s="13"/>
      <c r="G708" s="13"/>
      <c r="H708" s="13"/>
    </row>
    <row r="709" spans="2:8" x14ac:dyDescent="0.2">
      <c r="B709" s="13"/>
      <c r="C709" s="13"/>
      <c r="D709" s="13"/>
      <c r="E709" s="13"/>
      <c r="F709" s="13"/>
      <c r="G709" s="13"/>
      <c r="H709" s="13"/>
    </row>
    <row r="710" spans="2:8" x14ac:dyDescent="0.2">
      <c r="B710" s="13"/>
      <c r="C710" s="13"/>
      <c r="D710" s="13"/>
      <c r="E710" s="13"/>
      <c r="F710" s="13"/>
      <c r="G710" s="13"/>
      <c r="H710" s="13"/>
    </row>
    <row r="711" spans="2:8" x14ac:dyDescent="0.2">
      <c r="B711" s="13"/>
      <c r="C711" s="13"/>
      <c r="D711" s="13"/>
      <c r="E711" s="13"/>
      <c r="F711" s="13"/>
      <c r="G711" s="13"/>
      <c r="H711" s="13"/>
    </row>
    <row r="712" spans="2:8" x14ac:dyDescent="0.2">
      <c r="B712" s="13"/>
      <c r="C712" s="13"/>
      <c r="D712" s="13"/>
      <c r="E712" s="13"/>
      <c r="F712" s="13"/>
      <c r="G712" s="13"/>
      <c r="H712" s="13"/>
    </row>
    <row r="713" spans="2:8" x14ac:dyDescent="0.2">
      <c r="B713" s="13"/>
      <c r="C713" s="13"/>
      <c r="D713" s="13"/>
      <c r="E713" s="13"/>
      <c r="F713" s="13"/>
      <c r="G713" s="13"/>
      <c r="H713" s="13"/>
    </row>
    <row r="714" spans="2:8" x14ac:dyDescent="0.2">
      <c r="B714" s="13"/>
      <c r="C714" s="13"/>
      <c r="D714" s="13"/>
      <c r="E714" s="13"/>
      <c r="F714" s="13"/>
      <c r="G714" s="13"/>
      <c r="H714" s="13"/>
    </row>
    <row r="715" spans="2:8" x14ac:dyDescent="0.2">
      <c r="B715" s="13"/>
      <c r="C715" s="13"/>
      <c r="D715" s="13"/>
      <c r="E715" s="13"/>
      <c r="F715" s="13"/>
      <c r="G715" s="13"/>
      <c r="H715" s="13"/>
    </row>
    <row r="716" spans="2:8" x14ac:dyDescent="0.2">
      <c r="B716" s="13"/>
      <c r="C716" s="13"/>
      <c r="D716" s="13"/>
      <c r="E716" s="13"/>
      <c r="F716" s="13"/>
      <c r="G716" s="13"/>
      <c r="H716" s="13"/>
    </row>
    <row r="717" spans="2:8" x14ac:dyDescent="0.2">
      <c r="B717" s="13"/>
      <c r="C717" s="13"/>
      <c r="D717" s="13"/>
      <c r="E717" s="13"/>
      <c r="F717" s="13"/>
      <c r="G717" s="13"/>
      <c r="H717" s="13"/>
    </row>
    <row r="718" spans="2:8" x14ac:dyDescent="0.2">
      <c r="B718" s="13"/>
      <c r="C718" s="13"/>
      <c r="D718" s="13"/>
      <c r="E718" s="13"/>
      <c r="F718" s="13"/>
      <c r="G718" s="13"/>
      <c r="H718" s="13"/>
    </row>
    <row r="719" spans="2:8" x14ac:dyDescent="0.2">
      <c r="B719" s="13"/>
      <c r="C719" s="13"/>
      <c r="D719" s="13"/>
      <c r="E719" s="13"/>
      <c r="F719" s="13"/>
      <c r="G719" s="13"/>
      <c r="H719" s="13"/>
    </row>
    <row r="720" spans="2:8" x14ac:dyDescent="0.2">
      <c r="B720" s="13"/>
      <c r="C720" s="13"/>
      <c r="D720" s="13"/>
      <c r="E720" s="13"/>
      <c r="F720" s="13"/>
      <c r="G720" s="13"/>
      <c r="H720" s="13"/>
    </row>
    <row r="721" spans="2:8" x14ac:dyDescent="0.2">
      <c r="B721" s="13"/>
      <c r="C721" s="13"/>
      <c r="D721" s="13"/>
      <c r="E721" s="13"/>
      <c r="F721" s="13"/>
      <c r="G721" s="13"/>
      <c r="H721" s="13"/>
    </row>
    <row r="722" spans="2:8" x14ac:dyDescent="0.2">
      <c r="B722" s="13"/>
      <c r="C722" s="13"/>
      <c r="D722" s="13"/>
      <c r="E722" s="13"/>
      <c r="F722" s="13"/>
      <c r="G722" s="13"/>
      <c r="H722" s="13"/>
    </row>
    <row r="723" spans="2:8" x14ac:dyDescent="0.2">
      <c r="B723" s="13"/>
      <c r="C723" s="13"/>
      <c r="D723" s="13"/>
      <c r="E723" s="13"/>
      <c r="F723" s="13"/>
      <c r="G723" s="13"/>
      <c r="H723" s="13"/>
    </row>
    <row r="724" spans="2:8" x14ac:dyDescent="0.2">
      <c r="B724" s="13"/>
      <c r="C724" s="13"/>
      <c r="D724" s="13"/>
      <c r="E724" s="13"/>
      <c r="F724" s="13"/>
      <c r="G724" s="13"/>
      <c r="H724" s="13"/>
    </row>
    <row r="725" spans="2:8" x14ac:dyDescent="0.2">
      <c r="B725" s="13"/>
      <c r="C725" s="13"/>
      <c r="D725" s="13"/>
      <c r="E725" s="13"/>
      <c r="F725" s="13"/>
      <c r="G725" s="13"/>
      <c r="H725" s="13"/>
    </row>
    <row r="726" spans="2:8" x14ac:dyDescent="0.2">
      <c r="B726" s="13"/>
      <c r="C726" s="13"/>
      <c r="D726" s="13"/>
      <c r="E726" s="13"/>
      <c r="F726" s="13"/>
      <c r="G726" s="13"/>
      <c r="H726" s="13"/>
    </row>
    <row r="727" spans="2:8" x14ac:dyDescent="0.2">
      <c r="B727" s="13"/>
      <c r="C727" s="13"/>
      <c r="D727" s="13"/>
      <c r="E727" s="13"/>
      <c r="F727" s="13"/>
      <c r="G727" s="13"/>
      <c r="H727" s="13"/>
    </row>
    <row r="728" spans="2:8" x14ac:dyDescent="0.2">
      <c r="B728" s="13"/>
      <c r="C728" s="13"/>
      <c r="D728" s="13"/>
      <c r="E728" s="13"/>
      <c r="F728" s="13"/>
      <c r="G728" s="13"/>
      <c r="H728" s="13"/>
    </row>
    <row r="729" spans="2:8" x14ac:dyDescent="0.2">
      <c r="B729" s="13"/>
      <c r="C729" s="13"/>
      <c r="D729" s="13"/>
      <c r="E729" s="13"/>
      <c r="F729" s="13"/>
      <c r="G729" s="13"/>
      <c r="H729" s="13"/>
    </row>
    <row r="730" spans="2:8" x14ac:dyDescent="0.2">
      <c r="B730" s="13"/>
      <c r="C730" s="13"/>
      <c r="D730" s="13"/>
      <c r="E730" s="13"/>
      <c r="F730" s="13"/>
      <c r="G730" s="13"/>
      <c r="H730" s="13"/>
    </row>
    <row r="731" spans="2:8" x14ac:dyDescent="0.2">
      <c r="B731" s="13"/>
      <c r="C731" s="13"/>
      <c r="D731" s="13"/>
      <c r="E731" s="13"/>
      <c r="F731" s="13"/>
      <c r="G731" s="13"/>
      <c r="H731" s="13"/>
    </row>
    <row r="732" spans="2:8" x14ac:dyDescent="0.2">
      <c r="B732" s="13"/>
      <c r="C732" s="13"/>
      <c r="D732" s="13"/>
      <c r="E732" s="13"/>
      <c r="F732" s="13"/>
      <c r="G732" s="13"/>
      <c r="H732" s="13"/>
    </row>
    <row r="733" spans="2:8" x14ac:dyDescent="0.2">
      <c r="B733" s="13"/>
      <c r="C733" s="13"/>
      <c r="D733" s="13"/>
      <c r="E733" s="13"/>
      <c r="F733" s="13"/>
      <c r="G733" s="13"/>
      <c r="H733" s="13"/>
    </row>
    <row r="734" spans="2:8" x14ac:dyDescent="0.2">
      <c r="B734" s="13"/>
      <c r="C734" s="13"/>
      <c r="D734" s="13"/>
      <c r="E734" s="13"/>
      <c r="F734" s="13"/>
      <c r="G734" s="13"/>
      <c r="H734" s="13"/>
    </row>
    <row r="735" spans="2:8" x14ac:dyDescent="0.2">
      <c r="B735" s="13"/>
      <c r="C735" s="13"/>
      <c r="D735" s="13"/>
      <c r="E735" s="13"/>
      <c r="F735" s="13"/>
      <c r="G735" s="13"/>
      <c r="H735" s="13"/>
    </row>
    <row r="736" spans="2:8" x14ac:dyDescent="0.2">
      <c r="B736" s="13"/>
      <c r="C736" s="13"/>
      <c r="D736" s="13"/>
      <c r="E736" s="13"/>
      <c r="F736" s="13"/>
      <c r="G736" s="13"/>
      <c r="H736" s="13"/>
    </row>
    <row r="737" spans="2:8" x14ac:dyDescent="0.2">
      <c r="B737" s="13"/>
      <c r="C737" s="13"/>
      <c r="D737" s="13"/>
      <c r="E737" s="13"/>
      <c r="F737" s="13"/>
      <c r="G737" s="13"/>
      <c r="H737" s="13"/>
    </row>
    <row r="738" spans="2:8" x14ac:dyDescent="0.2">
      <c r="B738" s="13"/>
      <c r="C738" s="13"/>
      <c r="D738" s="13"/>
      <c r="E738" s="13"/>
      <c r="F738" s="13"/>
      <c r="G738" s="13"/>
      <c r="H738" s="13"/>
    </row>
    <row r="739" spans="2:8" x14ac:dyDescent="0.2">
      <c r="B739" s="13"/>
      <c r="C739" s="13"/>
      <c r="D739" s="13"/>
      <c r="E739" s="13"/>
      <c r="F739" s="13"/>
      <c r="G739" s="13"/>
      <c r="H739" s="13"/>
    </row>
    <row r="740" spans="2:8" x14ac:dyDescent="0.2">
      <c r="B740" s="13"/>
      <c r="C740" s="13"/>
      <c r="D740" s="13"/>
      <c r="E740" s="13"/>
      <c r="F740" s="13"/>
      <c r="G740" s="13"/>
      <c r="H740" s="13"/>
    </row>
    <row r="741" spans="2:8" x14ac:dyDescent="0.2">
      <c r="B741" s="13"/>
      <c r="C741" s="13"/>
      <c r="D741" s="13"/>
      <c r="E741" s="13"/>
      <c r="F741" s="13"/>
      <c r="G741" s="13"/>
      <c r="H741" s="13"/>
    </row>
    <row r="742" spans="2:8" x14ac:dyDescent="0.2">
      <c r="B742" s="13"/>
      <c r="C742" s="13"/>
      <c r="D742" s="13"/>
      <c r="E742" s="13"/>
      <c r="F742" s="13"/>
      <c r="G742" s="13"/>
      <c r="H742" s="13"/>
    </row>
    <row r="743" spans="2:8" x14ac:dyDescent="0.2">
      <c r="B743" s="13"/>
      <c r="C743" s="13"/>
      <c r="D743" s="13"/>
      <c r="E743" s="13"/>
      <c r="F743" s="13"/>
      <c r="G743" s="13"/>
      <c r="H743" s="13"/>
    </row>
    <row r="744" spans="2:8" x14ac:dyDescent="0.2">
      <c r="B744" s="13"/>
      <c r="C744" s="13"/>
      <c r="D744" s="13"/>
      <c r="E744" s="13"/>
      <c r="F744" s="13"/>
      <c r="G744" s="13"/>
      <c r="H744" s="13"/>
    </row>
    <row r="745" spans="2:8" x14ac:dyDescent="0.2">
      <c r="B745" s="13"/>
      <c r="C745" s="13"/>
      <c r="D745" s="13"/>
      <c r="E745" s="13"/>
      <c r="F745" s="13"/>
      <c r="G745" s="13"/>
      <c r="H745" s="13"/>
    </row>
    <row r="746" spans="2:8" x14ac:dyDescent="0.2">
      <c r="B746" s="13"/>
      <c r="C746" s="13"/>
      <c r="D746" s="13"/>
      <c r="E746" s="13"/>
      <c r="F746" s="13"/>
      <c r="G746" s="13"/>
      <c r="H746" s="13"/>
    </row>
    <row r="747" spans="2:8" x14ac:dyDescent="0.2">
      <c r="B747" s="13"/>
      <c r="C747" s="13"/>
      <c r="D747" s="13"/>
      <c r="E747" s="13"/>
      <c r="F747" s="13"/>
      <c r="G747" s="13"/>
      <c r="H747" s="13"/>
    </row>
    <row r="748" spans="2:8" x14ac:dyDescent="0.2">
      <c r="B748" s="13"/>
      <c r="C748" s="13"/>
      <c r="D748" s="13"/>
      <c r="E748" s="13"/>
      <c r="F748" s="13"/>
      <c r="G748" s="13"/>
      <c r="H748" s="13"/>
    </row>
    <row r="749" spans="2:8" x14ac:dyDescent="0.2">
      <c r="B749" s="13"/>
      <c r="C749" s="13"/>
      <c r="D749" s="13"/>
      <c r="E749" s="13"/>
      <c r="F749" s="13"/>
      <c r="G749" s="13"/>
      <c r="H749" s="13"/>
    </row>
    <row r="750" spans="2:8" x14ac:dyDescent="0.2">
      <c r="B750" s="13"/>
      <c r="C750" s="13"/>
      <c r="D750" s="13"/>
      <c r="E750" s="13"/>
      <c r="F750" s="13"/>
      <c r="G750" s="13"/>
      <c r="H750" s="13"/>
    </row>
    <row r="751" spans="2:8" x14ac:dyDescent="0.2">
      <c r="B751" s="13"/>
      <c r="C751" s="13"/>
      <c r="D751" s="13"/>
      <c r="E751" s="13"/>
      <c r="F751" s="13"/>
      <c r="G751" s="13"/>
      <c r="H751" s="13"/>
    </row>
    <row r="752" spans="2:8" x14ac:dyDescent="0.2">
      <c r="B752" s="13"/>
      <c r="C752" s="13"/>
      <c r="D752" s="13"/>
      <c r="E752" s="13"/>
      <c r="F752" s="13"/>
      <c r="G752" s="13"/>
      <c r="H752" s="13"/>
    </row>
    <row r="753" spans="2:8" x14ac:dyDescent="0.2">
      <c r="B753" s="13"/>
      <c r="C753" s="13"/>
      <c r="D753" s="13"/>
      <c r="E753" s="13"/>
      <c r="F753" s="13"/>
      <c r="G753" s="13"/>
      <c r="H753" s="13"/>
    </row>
    <row r="754" spans="2:8" x14ac:dyDescent="0.2">
      <c r="B754" s="13"/>
      <c r="C754" s="13"/>
      <c r="D754" s="13"/>
      <c r="E754" s="13"/>
      <c r="F754" s="13"/>
      <c r="G754" s="13"/>
      <c r="H754" s="13"/>
    </row>
    <row r="755" spans="2:8" x14ac:dyDescent="0.2">
      <c r="B755" s="13"/>
      <c r="C755" s="13"/>
      <c r="D755" s="13"/>
      <c r="E755" s="13"/>
      <c r="F755" s="13"/>
      <c r="G755" s="13"/>
      <c r="H755" s="13"/>
    </row>
    <row r="756" spans="2:8" x14ac:dyDescent="0.2">
      <c r="B756" s="13"/>
      <c r="C756" s="13"/>
      <c r="D756" s="13"/>
      <c r="E756" s="13"/>
      <c r="F756" s="13"/>
      <c r="G756" s="13"/>
      <c r="H756" s="13"/>
    </row>
    <row r="757" spans="2:8" x14ac:dyDescent="0.2">
      <c r="B757" s="13"/>
      <c r="C757" s="13"/>
      <c r="D757" s="13"/>
      <c r="E757" s="13"/>
      <c r="F757" s="13"/>
      <c r="G757" s="13"/>
      <c r="H757" s="13"/>
    </row>
    <row r="758" spans="2:8" x14ac:dyDescent="0.2">
      <c r="B758" s="13"/>
      <c r="C758" s="13"/>
      <c r="D758" s="13"/>
      <c r="E758" s="13"/>
      <c r="F758" s="13"/>
      <c r="G758" s="13"/>
      <c r="H758" s="13"/>
    </row>
    <row r="759" spans="2:8" x14ac:dyDescent="0.2">
      <c r="B759" s="13"/>
      <c r="C759" s="13"/>
      <c r="D759" s="13"/>
      <c r="E759" s="13"/>
      <c r="F759" s="13"/>
      <c r="G759" s="13"/>
      <c r="H759" s="13"/>
    </row>
    <row r="760" spans="2:8" x14ac:dyDescent="0.2">
      <c r="B760" s="13"/>
      <c r="C760" s="13"/>
      <c r="D760" s="13"/>
      <c r="E760" s="13"/>
      <c r="F760" s="13"/>
      <c r="G760" s="13"/>
      <c r="H760" s="13"/>
    </row>
    <row r="761" spans="2:8" x14ac:dyDescent="0.2">
      <c r="B761" s="13"/>
      <c r="C761" s="13"/>
      <c r="D761" s="13"/>
      <c r="E761" s="13"/>
      <c r="F761" s="13"/>
      <c r="G761" s="13"/>
      <c r="H761" s="13"/>
    </row>
    <row r="762" spans="2:8" x14ac:dyDescent="0.2">
      <c r="B762" s="13"/>
      <c r="C762" s="13"/>
      <c r="D762" s="13"/>
      <c r="E762" s="13"/>
      <c r="F762" s="13"/>
      <c r="G762" s="13"/>
      <c r="H762" s="13"/>
    </row>
    <row r="763" spans="2:8" x14ac:dyDescent="0.2">
      <c r="B763" s="13"/>
      <c r="C763" s="13"/>
      <c r="D763" s="13"/>
      <c r="E763" s="13"/>
      <c r="F763" s="13"/>
      <c r="G763" s="13"/>
      <c r="H763" s="13"/>
    </row>
    <row r="764" spans="2:8" x14ac:dyDescent="0.2">
      <c r="B764" s="13"/>
      <c r="C764" s="13"/>
      <c r="D764" s="13"/>
      <c r="E764" s="13"/>
      <c r="F764" s="13"/>
      <c r="G764" s="13"/>
      <c r="H764" s="13"/>
    </row>
    <row r="765" spans="2:8" x14ac:dyDescent="0.2">
      <c r="B765" s="13"/>
      <c r="C765" s="13"/>
      <c r="D765" s="13"/>
      <c r="E765" s="13"/>
      <c r="F765" s="13"/>
      <c r="G765" s="13"/>
      <c r="H765" s="13"/>
    </row>
    <row r="766" spans="2:8" x14ac:dyDescent="0.2">
      <c r="B766" s="13"/>
      <c r="C766" s="13"/>
      <c r="D766" s="13"/>
      <c r="E766" s="13"/>
      <c r="F766" s="13"/>
      <c r="G766" s="13"/>
      <c r="H766" s="13"/>
    </row>
    <row r="767" spans="2:8" x14ac:dyDescent="0.2">
      <c r="B767" s="13"/>
      <c r="C767" s="13"/>
      <c r="D767" s="13"/>
      <c r="E767" s="13"/>
      <c r="F767" s="13"/>
      <c r="G767" s="13"/>
      <c r="H767" s="13"/>
    </row>
    <row r="768" spans="2:8" x14ac:dyDescent="0.2">
      <c r="B768" s="13"/>
      <c r="C768" s="13"/>
      <c r="D768" s="13"/>
      <c r="E768" s="13"/>
      <c r="F768" s="13"/>
      <c r="G768" s="13"/>
      <c r="H768" s="13"/>
    </row>
    <row r="769" spans="2:8" x14ac:dyDescent="0.2">
      <c r="B769" s="13"/>
      <c r="C769" s="13"/>
      <c r="D769" s="13"/>
      <c r="E769" s="13"/>
      <c r="F769" s="13"/>
      <c r="G769" s="13"/>
      <c r="H769" s="13"/>
    </row>
    <row r="770" spans="2:8" x14ac:dyDescent="0.2">
      <c r="B770" s="13"/>
      <c r="C770" s="13"/>
      <c r="D770" s="13"/>
      <c r="E770" s="13"/>
      <c r="F770" s="13"/>
      <c r="G770" s="13"/>
      <c r="H770" s="13"/>
    </row>
    <row r="771" spans="2:8" x14ac:dyDescent="0.2">
      <c r="B771" s="13"/>
      <c r="C771" s="13"/>
      <c r="D771" s="13"/>
      <c r="E771" s="13"/>
      <c r="F771" s="13"/>
      <c r="G771" s="13"/>
      <c r="H771" s="13"/>
    </row>
    <row r="772" spans="2:8" x14ac:dyDescent="0.2">
      <c r="B772" s="13"/>
      <c r="C772" s="13"/>
      <c r="D772" s="13"/>
      <c r="E772" s="13"/>
      <c r="F772" s="13"/>
      <c r="G772" s="13"/>
      <c r="H772" s="13"/>
    </row>
    <row r="773" spans="2:8" x14ac:dyDescent="0.2">
      <c r="B773" s="13"/>
      <c r="C773" s="13"/>
      <c r="D773" s="13"/>
      <c r="E773" s="13"/>
      <c r="F773" s="13"/>
      <c r="G773" s="13"/>
      <c r="H773" s="13"/>
    </row>
    <row r="774" spans="2:8" x14ac:dyDescent="0.2">
      <c r="B774" s="13"/>
      <c r="C774" s="13"/>
      <c r="D774" s="13"/>
      <c r="E774" s="13"/>
      <c r="F774" s="13"/>
      <c r="G774" s="13"/>
      <c r="H774" s="13"/>
    </row>
    <row r="775" spans="2:8" x14ac:dyDescent="0.2">
      <c r="B775" s="13"/>
      <c r="C775" s="13"/>
      <c r="D775" s="13"/>
      <c r="E775" s="13"/>
      <c r="F775" s="13"/>
      <c r="G775" s="13"/>
      <c r="H775" s="13"/>
    </row>
    <row r="776" spans="2:8" x14ac:dyDescent="0.2">
      <c r="B776" s="13"/>
      <c r="C776" s="13"/>
      <c r="D776" s="13"/>
      <c r="E776" s="13"/>
      <c r="F776" s="13"/>
      <c r="G776" s="13"/>
      <c r="H776" s="13"/>
    </row>
    <row r="777" spans="2:8" x14ac:dyDescent="0.2">
      <c r="B777" s="13"/>
      <c r="C777" s="13"/>
      <c r="D777" s="13"/>
      <c r="E777" s="13"/>
      <c r="F777" s="13"/>
      <c r="G777" s="13"/>
      <c r="H777" s="13"/>
    </row>
    <row r="778" spans="2:8" x14ac:dyDescent="0.2">
      <c r="B778" s="13"/>
      <c r="C778" s="13"/>
      <c r="D778" s="13"/>
      <c r="E778" s="13"/>
      <c r="F778" s="13"/>
      <c r="G778" s="13"/>
      <c r="H778" s="13"/>
    </row>
    <row r="779" spans="2:8" x14ac:dyDescent="0.2">
      <c r="B779" s="13"/>
      <c r="C779" s="13"/>
      <c r="D779" s="13"/>
      <c r="E779" s="13"/>
      <c r="F779" s="13"/>
      <c r="G779" s="13"/>
      <c r="H779" s="13"/>
    </row>
    <row r="780" spans="2:8" x14ac:dyDescent="0.2">
      <c r="B780" s="13"/>
      <c r="C780" s="13"/>
      <c r="D780" s="13"/>
      <c r="E780" s="13"/>
      <c r="F780" s="13"/>
      <c r="G780" s="13"/>
      <c r="H780" s="13"/>
    </row>
    <row r="781" spans="2:8" x14ac:dyDescent="0.2">
      <c r="B781" s="13"/>
      <c r="C781" s="13"/>
      <c r="D781" s="13"/>
      <c r="E781" s="13"/>
      <c r="F781" s="13"/>
      <c r="G781" s="13"/>
      <c r="H781" s="13"/>
    </row>
    <row r="782" spans="2:8" x14ac:dyDescent="0.2">
      <c r="B782" s="13"/>
      <c r="C782" s="13"/>
      <c r="D782" s="13"/>
      <c r="E782" s="13"/>
      <c r="F782" s="13"/>
      <c r="G782" s="13"/>
      <c r="H782" s="13"/>
    </row>
    <row r="783" spans="2:8" x14ac:dyDescent="0.2">
      <c r="B783" s="13"/>
      <c r="C783" s="13"/>
      <c r="D783" s="13"/>
      <c r="E783" s="13"/>
      <c r="F783" s="13"/>
      <c r="G783" s="13"/>
      <c r="H783" s="13"/>
    </row>
    <row r="784" spans="2:8" x14ac:dyDescent="0.2">
      <c r="B784" s="13"/>
      <c r="C784" s="13"/>
      <c r="D784" s="13"/>
      <c r="E784" s="13"/>
      <c r="F784" s="13"/>
      <c r="G784" s="13"/>
      <c r="H784" s="13"/>
    </row>
    <row r="785" spans="2:8" x14ac:dyDescent="0.2">
      <c r="B785" s="13"/>
      <c r="C785" s="13"/>
      <c r="D785" s="13"/>
      <c r="E785" s="13"/>
      <c r="F785" s="13"/>
      <c r="G785" s="13"/>
      <c r="H785" s="13"/>
    </row>
    <row r="786" spans="2:8" x14ac:dyDescent="0.2">
      <c r="B786" s="13"/>
      <c r="C786" s="13"/>
      <c r="D786" s="13"/>
      <c r="E786" s="13"/>
      <c r="F786" s="13"/>
      <c r="G786" s="13"/>
      <c r="H786" s="13"/>
    </row>
    <row r="787" spans="2:8" x14ac:dyDescent="0.2">
      <c r="B787" s="13"/>
      <c r="C787" s="13"/>
      <c r="D787" s="13"/>
      <c r="E787" s="13"/>
      <c r="F787" s="13"/>
      <c r="G787" s="13"/>
      <c r="H787" s="13"/>
    </row>
    <row r="788" spans="2:8" x14ac:dyDescent="0.2">
      <c r="B788" s="13"/>
      <c r="C788" s="13"/>
      <c r="D788" s="13"/>
      <c r="E788" s="13"/>
      <c r="F788" s="13"/>
      <c r="G788" s="13"/>
      <c r="H788" s="13"/>
    </row>
    <row r="789" spans="2:8" x14ac:dyDescent="0.2">
      <c r="B789" s="13"/>
      <c r="C789" s="13"/>
      <c r="D789" s="13"/>
      <c r="E789" s="13"/>
      <c r="F789" s="13"/>
      <c r="G789" s="13"/>
      <c r="H789" s="13"/>
    </row>
    <row r="790" spans="2:8" x14ac:dyDescent="0.2">
      <c r="B790" s="13"/>
      <c r="C790" s="13"/>
      <c r="D790" s="13"/>
      <c r="E790" s="13"/>
      <c r="F790" s="13"/>
      <c r="G790" s="13"/>
      <c r="H790" s="13"/>
    </row>
    <row r="791" spans="2:8" x14ac:dyDescent="0.2">
      <c r="B791" s="13"/>
      <c r="C791" s="13"/>
      <c r="D791" s="13"/>
      <c r="E791" s="13"/>
      <c r="F791" s="13"/>
      <c r="G791" s="13"/>
      <c r="H791" s="13"/>
    </row>
    <row r="792" spans="2:8" x14ac:dyDescent="0.2">
      <c r="B792" s="13"/>
      <c r="C792" s="13"/>
      <c r="D792" s="13"/>
      <c r="E792" s="13"/>
      <c r="F792" s="13"/>
      <c r="G792" s="13"/>
      <c r="H792" s="13"/>
    </row>
    <row r="793" spans="2:8" x14ac:dyDescent="0.2">
      <c r="B793" s="13"/>
      <c r="C793" s="13"/>
      <c r="D793" s="13"/>
      <c r="E793" s="13"/>
      <c r="F793" s="13"/>
      <c r="G793" s="13"/>
      <c r="H793" s="13"/>
    </row>
    <row r="794" spans="2:8" x14ac:dyDescent="0.2">
      <c r="B794" s="13"/>
      <c r="C794" s="13"/>
      <c r="D794" s="13"/>
      <c r="E794" s="13"/>
      <c r="F794" s="13"/>
      <c r="G794" s="13"/>
      <c r="H794" s="13"/>
    </row>
    <row r="795" spans="2:8" x14ac:dyDescent="0.2">
      <c r="B795" s="13"/>
      <c r="C795" s="13"/>
      <c r="D795" s="13"/>
      <c r="E795" s="13"/>
      <c r="F795" s="13"/>
      <c r="G795" s="13"/>
      <c r="H795" s="13"/>
    </row>
    <row r="796" spans="2:8" x14ac:dyDescent="0.2">
      <c r="B796" s="13"/>
      <c r="C796" s="13"/>
      <c r="D796" s="13"/>
      <c r="E796" s="13"/>
      <c r="F796" s="13"/>
      <c r="G796" s="13"/>
      <c r="H796" s="13"/>
    </row>
    <row r="797" spans="2:8" x14ac:dyDescent="0.2">
      <c r="B797" s="13"/>
      <c r="C797" s="13"/>
      <c r="D797" s="13"/>
      <c r="E797" s="13"/>
      <c r="F797" s="13"/>
      <c r="G797" s="13"/>
      <c r="H797" s="13"/>
    </row>
    <row r="798" spans="2:8" x14ac:dyDescent="0.2">
      <c r="B798" s="13"/>
      <c r="C798" s="13"/>
      <c r="D798" s="13"/>
      <c r="E798" s="13"/>
      <c r="F798" s="13"/>
      <c r="G798" s="13"/>
      <c r="H798" s="13"/>
    </row>
    <row r="799" spans="2:8" x14ac:dyDescent="0.2">
      <c r="B799" s="13"/>
      <c r="C799" s="13"/>
      <c r="D799" s="13"/>
      <c r="E799" s="13"/>
      <c r="F799" s="13"/>
      <c r="G799" s="13"/>
      <c r="H799" s="13"/>
    </row>
    <row r="800" spans="2:8" x14ac:dyDescent="0.2">
      <c r="B800" s="13"/>
      <c r="C800" s="13"/>
      <c r="D800" s="13"/>
      <c r="E800" s="13"/>
      <c r="F800" s="13"/>
      <c r="G800" s="13"/>
      <c r="H800" s="13"/>
    </row>
    <row r="801" spans="2:8" x14ac:dyDescent="0.2">
      <c r="B801" s="13"/>
      <c r="C801" s="13"/>
      <c r="D801" s="13"/>
      <c r="E801" s="13"/>
      <c r="F801" s="13"/>
      <c r="G801" s="13"/>
      <c r="H801" s="13"/>
    </row>
    <row r="802" spans="2:8" x14ac:dyDescent="0.2">
      <c r="B802" s="13"/>
      <c r="C802" s="13"/>
      <c r="D802" s="13"/>
      <c r="E802" s="13"/>
      <c r="F802" s="13"/>
      <c r="G802" s="13"/>
      <c r="H802" s="13"/>
    </row>
    <row r="803" spans="2:8" x14ac:dyDescent="0.2">
      <c r="B803" s="13"/>
      <c r="C803" s="13"/>
      <c r="D803" s="13"/>
      <c r="E803" s="13"/>
      <c r="F803" s="13"/>
      <c r="G803" s="13"/>
      <c r="H803" s="13"/>
    </row>
    <row r="804" spans="2:8" x14ac:dyDescent="0.2">
      <c r="B804" s="13"/>
      <c r="C804" s="13"/>
      <c r="D804" s="13"/>
      <c r="E804" s="13"/>
      <c r="F804" s="13"/>
      <c r="G804" s="13"/>
      <c r="H804" s="13"/>
    </row>
    <row r="805" spans="2:8" x14ac:dyDescent="0.2">
      <c r="B805" s="13"/>
      <c r="C805" s="13"/>
      <c r="D805" s="13"/>
      <c r="E805" s="13"/>
      <c r="F805" s="13"/>
      <c r="G805" s="13"/>
      <c r="H805" s="13"/>
    </row>
    <row r="806" spans="2:8" x14ac:dyDescent="0.2">
      <c r="B806" s="13"/>
      <c r="C806" s="13"/>
      <c r="D806" s="13"/>
      <c r="E806" s="13"/>
      <c r="F806" s="13"/>
      <c r="G806" s="13"/>
      <c r="H806" s="13"/>
    </row>
    <row r="807" spans="2:8" x14ac:dyDescent="0.2">
      <c r="B807" s="13"/>
      <c r="C807" s="13"/>
      <c r="D807" s="13"/>
      <c r="E807" s="13"/>
      <c r="F807" s="13"/>
      <c r="G807" s="13"/>
      <c r="H807" s="13"/>
    </row>
    <row r="808" spans="2:8" x14ac:dyDescent="0.2">
      <c r="B808" s="13"/>
      <c r="C808" s="13"/>
      <c r="D808" s="13"/>
      <c r="E808" s="13"/>
      <c r="F808" s="13"/>
      <c r="G808" s="13"/>
      <c r="H808" s="13"/>
    </row>
    <row r="809" spans="2:8" x14ac:dyDescent="0.2">
      <c r="B809" s="13"/>
      <c r="C809" s="13"/>
      <c r="D809" s="13"/>
      <c r="E809" s="13"/>
      <c r="F809" s="13"/>
      <c r="G809" s="13"/>
      <c r="H809" s="13"/>
    </row>
    <row r="810" spans="2:8" x14ac:dyDescent="0.2">
      <c r="B810" s="13"/>
      <c r="C810" s="13"/>
      <c r="D810" s="13"/>
      <c r="E810" s="13"/>
      <c r="F810" s="13"/>
      <c r="G810" s="13"/>
      <c r="H810" s="13"/>
    </row>
    <row r="811" spans="2:8" x14ac:dyDescent="0.2">
      <c r="B811" s="13"/>
      <c r="C811" s="13"/>
      <c r="D811" s="13"/>
      <c r="E811" s="13"/>
      <c r="F811" s="13"/>
      <c r="G811" s="13"/>
      <c r="H811" s="13"/>
    </row>
    <row r="812" spans="2:8" x14ac:dyDescent="0.2">
      <c r="B812" s="13"/>
      <c r="C812" s="13"/>
      <c r="D812" s="13"/>
      <c r="E812" s="13"/>
      <c r="F812" s="13"/>
      <c r="G812" s="13"/>
      <c r="H812" s="13"/>
    </row>
    <row r="813" spans="2:8" x14ac:dyDescent="0.2">
      <c r="B813" s="13"/>
      <c r="C813" s="13"/>
      <c r="D813" s="13"/>
      <c r="E813" s="13"/>
      <c r="F813" s="13"/>
      <c r="G813" s="13"/>
      <c r="H813" s="13"/>
    </row>
    <row r="814" spans="2:8" x14ac:dyDescent="0.2">
      <c r="B814" s="13"/>
      <c r="C814" s="13"/>
      <c r="D814" s="13"/>
      <c r="E814" s="13"/>
      <c r="F814" s="13"/>
      <c r="G814" s="13"/>
      <c r="H814" s="13"/>
    </row>
    <row r="815" spans="2:8" x14ac:dyDescent="0.2">
      <c r="B815" s="13"/>
      <c r="C815" s="13"/>
      <c r="D815" s="13"/>
      <c r="E815" s="13"/>
      <c r="F815" s="13"/>
      <c r="G815" s="13"/>
      <c r="H815" s="13"/>
    </row>
    <row r="816" spans="2:8" x14ac:dyDescent="0.2">
      <c r="B816" s="13"/>
      <c r="C816" s="13"/>
      <c r="D816" s="13"/>
      <c r="E816" s="13"/>
      <c r="F816" s="13"/>
      <c r="G816" s="13"/>
      <c r="H816" s="13"/>
    </row>
    <row r="817" spans="2:8" x14ac:dyDescent="0.2">
      <c r="B817" s="13"/>
      <c r="C817" s="13"/>
      <c r="D817" s="13"/>
      <c r="E817" s="13"/>
      <c r="F817" s="13"/>
      <c r="G817" s="13"/>
      <c r="H817" s="13"/>
    </row>
    <row r="818" spans="2:8" x14ac:dyDescent="0.2">
      <c r="B818" s="13"/>
      <c r="C818" s="13"/>
      <c r="D818" s="13"/>
      <c r="E818" s="13"/>
      <c r="F818" s="13"/>
      <c r="G818" s="13"/>
      <c r="H818" s="13"/>
    </row>
    <row r="819" spans="2:8" x14ac:dyDescent="0.2">
      <c r="B819" s="13"/>
      <c r="C819" s="13"/>
      <c r="D819" s="13"/>
      <c r="E819" s="13"/>
      <c r="F819" s="13"/>
      <c r="G819" s="13"/>
      <c r="H819" s="13"/>
    </row>
    <row r="820" spans="2:8" x14ac:dyDescent="0.2">
      <c r="B820" s="13"/>
      <c r="C820" s="13"/>
      <c r="D820" s="13"/>
      <c r="E820" s="13"/>
      <c r="F820" s="13"/>
      <c r="G820" s="13"/>
      <c r="H820" s="13"/>
    </row>
    <row r="821" spans="2:8" x14ac:dyDescent="0.2">
      <c r="B821" s="13"/>
      <c r="C821" s="13"/>
      <c r="D821" s="13"/>
      <c r="E821" s="13"/>
      <c r="F821" s="13"/>
      <c r="G821" s="13"/>
      <c r="H821" s="13"/>
    </row>
    <row r="822" spans="2:8" x14ac:dyDescent="0.2">
      <c r="B822" s="13"/>
      <c r="C822" s="13"/>
      <c r="D822" s="13"/>
      <c r="E822" s="13"/>
      <c r="F822" s="13"/>
      <c r="G822" s="13"/>
      <c r="H822" s="13"/>
    </row>
    <row r="823" spans="2:8" x14ac:dyDescent="0.2">
      <c r="B823" s="13"/>
      <c r="C823" s="13"/>
      <c r="D823" s="13"/>
      <c r="E823" s="13"/>
      <c r="F823" s="13"/>
      <c r="G823" s="13"/>
      <c r="H823" s="13"/>
    </row>
    <row r="824" spans="2:8" x14ac:dyDescent="0.2">
      <c r="B824" s="13"/>
      <c r="C824" s="13"/>
      <c r="D824" s="13"/>
      <c r="E824" s="13"/>
      <c r="F824" s="13"/>
      <c r="G824" s="13"/>
      <c r="H824" s="13"/>
    </row>
    <row r="825" spans="2:8" x14ac:dyDescent="0.2">
      <c r="B825" s="13"/>
      <c r="C825" s="13"/>
      <c r="D825" s="13"/>
      <c r="E825" s="13"/>
      <c r="F825" s="13"/>
      <c r="G825" s="13"/>
      <c r="H825" s="13"/>
    </row>
    <row r="826" spans="2:8" x14ac:dyDescent="0.2">
      <c r="B826" s="13"/>
      <c r="C826" s="13"/>
      <c r="D826" s="13"/>
      <c r="E826" s="13"/>
      <c r="F826" s="13"/>
      <c r="G826" s="13"/>
      <c r="H826" s="13"/>
    </row>
    <row r="827" spans="2:8" x14ac:dyDescent="0.2">
      <c r="B827" s="13"/>
      <c r="C827" s="13"/>
      <c r="D827" s="13"/>
      <c r="E827" s="13"/>
      <c r="F827" s="13"/>
      <c r="G827" s="13"/>
      <c r="H827" s="13"/>
    </row>
    <row r="828" spans="2:8" x14ac:dyDescent="0.2">
      <c r="B828" s="13"/>
      <c r="C828" s="13"/>
      <c r="D828" s="13"/>
      <c r="E828" s="13"/>
      <c r="F828" s="13"/>
      <c r="G828" s="13"/>
      <c r="H828" s="13"/>
    </row>
    <row r="829" spans="2:8" x14ac:dyDescent="0.2">
      <c r="B829" s="13"/>
      <c r="C829" s="13"/>
      <c r="D829" s="13"/>
      <c r="E829" s="13"/>
      <c r="F829" s="13"/>
      <c r="G829" s="13"/>
      <c r="H829" s="13"/>
    </row>
    <row r="830" spans="2:8" x14ac:dyDescent="0.2">
      <c r="B830" s="13"/>
      <c r="C830" s="13"/>
      <c r="D830" s="13"/>
      <c r="E830" s="13"/>
      <c r="F830" s="13"/>
      <c r="G830" s="13"/>
      <c r="H830" s="13"/>
    </row>
    <row r="831" spans="2:8" x14ac:dyDescent="0.2">
      <c r="B831" s="13"/>
      <c r="C831" s="13"/>
      <c r="D831" s="13"/>
      <c r="E831" s="13"/>
      <c r="F831" s="13"/>
      <c r="G831" s="13"/>
      <c r="H831" s="13"/>
    </row>
    <row r="832" spans="2:8" x14ac:dyDescent="0.2">
      <c r="B832" s="13"/>
      <c r="C832" s="13"/>
      <c r="D832" s="13"/>
      <c r="E832" s="13"/>
      <c r="F832" s="13"/>
      <c r="G832" s="13"/>
      <c r="H832" s="13"/>
    </row>
    <row r="833" spans="2:8" x14ac:dyDescent="0.2">
      <c r="B833" s="13"/>
      <c r="C833" s="13"/>
      <c r="D833" s="13"/>
      <c r="E833" s="13"/>
      <c r="F833" s="13"/>
      <c r="G833" s="13"/>
      <c r="H833" s="13"/>
    </row>
    <row r="834" spans="2:8" x14ac:dyDescent="0.2">
      <c r="B834" s="13"/>
      <c r="C834" s="13"/>
      <c r="D834" s="13"/>
      <c r="E834" s="13"/>
      <c r="F834" s="13"/>
      <c r="G834" s="13"/>
      <c r="H834" s="13"/>
    </row>
    <row r="835" spans="2:8" x14ac:dyDescent="0.2">
      <c r="B835" s="13"/>
      <c r="C835" s="13"/>
      <c r="D835" s="13"/>
      <c r="E835" s="13"/>
      <c r="F835" s="13"/>
      <c r="G835" s="13"/>
      <c r="H835" s="13"/>
    </row>
    <row r="836" spans="2:8" x14ac:dyDescent="0.2">
      <c r="B836" s="13"/>
      <c r="C836" s="13"/>
      <c r="D836" s="13"/>
      <c r="E836" s="13"/>
      <c r="F836" s="13"/>
      <c r="G836" s="13"/>
      <c r="H836" s="13"/>
    </row>
    <row r="837" spans="2:8" x14ac:dyDescent="0.2">
      <c r="B837" s="13"/>
      <c r="C837" s="13"/>
      <c r="D837" s="13"/>
      <c r="E837" s="13"/>
      <c r="F837" s="13"/>
      <c r="G837" s="13"/>
      <c r="H837" s="13"/>
    </row>
    <row r="838" spans="2:8" x14ac:dyDescent="0.2">
      <c r="B838" s="13"/>
      <c r="C838" s="13"/>
      <c r="D838" s="13"/>
      <c r="E838" s="13"/>
      <c r="F838" s="13"/>
      <c r="G838" s="13"/>
      <c r="H838" s="13"/>
    </row>
    <row r="839" spans="2:8" x14ac:dyDescent="0.2">
      <c r="B839" s="13"/>
      <c r="C839" s="13"/>
      <c r="D839" s="13"/>
      <c r="E839" s="13"/>
      <c r="F839" s="13"/>
      <c r="G839" s="13"/>
      <c r="H839" s="13"/>
    </row>
    <row r="840" spans="2:8" x14ac:dyDescent="0.2">
      <c r="B840" s="13"/>
      <c r="C840" s="13"/>
      <c r="D840" s="13"/>
      <c r="E840" s="13"/>
      <c r="F840" s="13"/>
      <c r="G840" s="13"/>
      <c r="H840" s="13"/>
    </row>
    <row r="841" spans="2:8" x14ac:dyDescent="0.2">
      <c r="B841" s="13"/>
      <c r="C841" s="13"/>
      <c r="D841" s="13"/>
      <c r="E841" s="13"/>
      <c r="F841" s="13"/>
      <c r="G841" s="13"/>
      <c r="H841" s="13"/>
    </row>
    <row r="842" spans="2:8" x14ac:dyDescent="0.2">
      <c r="B842" s="13"/>
      <c r="C842" s="13"/>
      <c r="D842" s="13"/>
      <c r="E842" s="13"/>
      <c r="F842" s="13"/>
      <c r="G842" s="13"/>
      <c r="H842" s="13"/>
    </row>
    <row r="843" spans="2:8" x14ac:dyDescent="0.2">
      <c r="B843" s="13"/>
      <c r="C843" s="13"/>
      <c r="D843" s="13"/>
      <c r="E843" s="13"/>
      <c r="F843" s="13"/>
      <c r="G843" s="13"/>
      <c r="H843" s="13"/>
    </row>
    <row r="844" spans="2:8" x14ac:dyDescent="0.2">
      <c r="B844" s="13"/>
      <c r="C844" s="13"/>
      <c r="D844" s="13"/>
      <c r="E844" s="13"/>
      <c r="F844" s="13"/>
      <c r="G844" s="13"/>
      <c r="H844" s="13"/>
    </row>
    <row r="845" spans="2:8" x14ac:dyDescent="0.2">
      <c r="B845" s="13"/>
      <c r="C845" s="13"/>
      <c r="D845" s="13"/>
      <c r="E845" s="13"/>
      <c r="F845" s="13"/>
      <c r="G845" s="13"/>
      <c r="H845" s="13"/>
    </row>
    <row r="846" spans="2:8" x14ac:dyDescent="0.2">
      <c r="B846" s="13"/>
      <c r="C846" s="13"/>
      <c r="D846" s="13"/>
      <c r="E846" s="13"/>
      <c r="F846" s="13"/>
      <c r="G846" s="13"/>
      <c r="H846" s="13"/>
    </row>
    <row r="847" spans="2:8" x14ac:dyDescent="0.2">
      <c r="B847" s="13"/>
      <c r="C847" s="13"/>
      <c r="D847" s="13"/>
      <c r="E847" s="13"/>
      <c r="F847" s="13"/>
      <c r="G847" s="13"/>
      <c r="H847" s="13"/>
    </row>
    <row r="848" spans="2:8" x14ac:dyDescent="0.2">
      <c r="B848" s="13"/>
      <c r="C848" s="13"/>
      <c r="D848" s="13"/>
      <c r="E848" s="13"/>
      <c r="F848" s="13"/>
      <c r="G848" s="13"/>
      <c r="H848" s="13"/>
    </row>
    <row r="849" spans="2:8" x14ac:dyDescent="0.2">
      <c r="B849" s="13"/>
      <c r="C849" s="13"/>
      <c r="D849" s="13"/>
      <c r="E849" s="13"/>
      <c r="F849" s="13"/>
      <c r="G849" s="13"/>
      <c r="H849" s="13"/>
    </row>
    <row r="850" spans="2:8" x14ac:dyDescent="0.2">
      <c r="B850" s="13"/>
      <c r="C850" s="13"/>
      <c r="D850" s="13"/>
      <c r="E850" s="13"/>
      <c r="F850" s="13"/>
      <c r="G850" s="13"/>
      <c r="H850" s="13"/>
    </row>
    <row r="851" spans="2:8" x14ac:dyDescent="0.2">
      <c r="B851" s="13"/>
      <c r="C851" s="13"/>
      <c r="D851" s="13"/>
      <c r="E851" s="13"/>
      <c r="F851" s="13"/>
      <c r="G851" s="13"/>
      <c r="H851" s="13"/>
    </row>
    <row r="852" spans="2:8" x14ac:dyDescent="0.2">
      <c r="B852" s="13"/>
      <c r="C852" s="13"/>
      <c r="D852" s="13"/>
      <c r="E852" s="13"/>
      <c r="F852" s="13"/>
      <c r="G852" s="13"/>
      <c r="H852" s="13"/>
    </row>
    <row r="853" spans="2:8" x14ac:dyDescent="0.2">
      <c r="B853" s="13"/>
      <c r="C853" s="13"/>
      <c r="D853" s="13"/>
      <c r="E853" s="13"/>
      <c r="F853" s="13"/>
      <c r="G853" s="13"/>
      <c r="H853" s="13"/>
    </row>
    <row r="854" spans="2:8" x14ac:dyDescent="0.2">
      <c r="B854" s="13"/>
      <c r="C854" s="13"/>
      <c r="D854" s="13"/>
      <c r="E854" s="13"/>
      <c r="F854" s="13"/>
      <c r="G854" s="13"/>
      <c r="H854" s="13"/>
    </row>
    <row r="855" spans="2:8" x14ac:dyDescent="0.2">
      <c r="B855" s="13"/>
      <c r="C855" s="13"/>
      <c r="D855" s="13"/>
      <c r="E855" s="13"/>
      <c r="F855" s="13"/>
      <c r="G855" s="13"/>
      <c r="H855" s="13"/>
    </row>
    <row r="856" spans="2:8" x14ac:dyDescent="0.2">
      <c r="B856" s="13"/>
      <c r="C856" s="13"/>
      <c r="D856" s="13"/>
      <c r="E856" s="13"/>
      <c r="F856" s="13"/>
      <c r="G856" s="13"/>
      <c r="H856" s="13"/>
    </row>
    <row r="857" spans="2:8" x14ac:dyDescent="0.2">
      <c r="B857" s="13"/>
      <c r="C857" s="13"/>
      <c r="D857" s="13"/>
      <c r="E857" s="13"/>
      <c r="F857" s="13"/>
      <c r="G857" s="13"/>
      <c r="H857" s="13"/>
    </row>
    <row r="858" spans="2:8" x14ac:dyDescent="0.2">
      <c r="B858" s="13"/>
      <c r="C858" s="13"/>
      <c r="D858" s="13"/>
      <c r="E858" s="13"/>
      <c r="F858" s="13"/>
      <c r="G858" s="13"/>
      <c r="H858" s="13"/>
    </row>
    <row r="859" spans="2:8" x14ac:dyDescent="0.2">
      <c r="B859" s="13"/>
      <c r="C859" s="13"/>
      <c r="D859" s="13"/>
      <c r="E859" s="13"/>
      <c r="F859" s="13"/>
      <c r="G859" s="13"/>
      <c r="H859" s="13"/>
    </row>
    <row r="860" spans="2:8" x14ac:dyDescent="0.2">
      <c r="B860" s="13"/>
      <c r="C860" s="13"/>
      <c r="D860" s="13"/>
      <c r="E860" s="13"/>
      <c r="F860" s="13"/>
      <c r="G860" s="13"/>
      <c r="H860" s="13"/>
    </row>
    <row r="861" spans="2:8" x14ac:dyDescent="0.2">
      <c r="B861" s="13"/>
      <c r="C861" s="13"/>
      <c r="D861" s="13"/>
      <c r="E861" s="13"/>
      <c r="F861" s="13"/>
      <c r="G861" s="13"/>
      <c r="H861" s="13"/>
    </row>
    <row r="862" spans="2:8" x14ac:dyDescent="0.2">
      <c r="B862" s="13"/>
      <c r="C862" s="13"/>
      <c r="D862" s="13"/>
      <c r="E862" s="13"/>
      <c r="F862" s="13"/>
      <c r="G862" s="13"/>
      <c r="H862" s="13"/>
    </row>
    <row r="863" spans="2:8" x14ac:dyDescent="0.2">
      <c r="B863" s="13"/>
      <c r="C863" s="13"/>
      <c r="D863" s="13"/>
      <c r="E863" s="13"/>
      <c r="F863" s="13"/>
      <c r="G863" s="13"/>
      <c r="H863" s="13"/>
    </row>
    <row r="864" spans="2:8" x14ac:dyDescent="0.2">
      <c r="B864" s="13"/>
      <c r="C864" s="13"/>
      <c r="D864" s="13"/>
      <c r="E864" s="13"/>
      <c r="F864" s="13"/>
      <c r="G864" s="13"/>
      <c r="H864" s="13"/>
    </row>
    <row r="865" spans="2:8" x14ac:dyDescent="0.2">
      <c r="B865" s="13"/>
      <c r="C865" s="13"/>
      <c r="D865" s="13"/>
      <c r="E865" s="13"/>
      <c r="F865" s="13"/>
      <c r="G865" s="13"/>
      <c r="H865" s="13"/>
    </row>
    <row r="866" spans="2:8" x14ac:dyDescent="0.2">
      <c r="B866" s="13"/>
      <c r="C866" s="13"/>
      <c r="D866" s="13"/>
      <c r="E866" s="13"/>
      <c r="F866" s="13"/>
      <c r="G866" s="13"/>
      <c r="H866" s="13"/>
    </row>
    <row r="867" spans="2:8" x14ac:dyDescent="0.2">
      <c r="B867" s="13"/>
      <c r="C867" s="13"/>
      <c r="D867" s="13"/>
      <c r="E867" s="13"/>
      <c r="F867" s="13"/>
      <c r="G867" s="13"/>
      <c r="H867" s="13"/>
    </row>
    <row r="868" spans="2:8" x14ac:dyDescent="0.2">
      <c r="B868" s="13"/>
      <c r="C868" s="13"/>
      <c r="D868" s="13"/>
      <c r="E868" s="13"/>
      <c r="F868" s="13"/>
      <c r="G868" s="13"/>
      <c r="H868" s="13"/>
    </row>
    <row r="869" spans="2:8" x14ac:dyDescent="0.2">
      <c r="B869" s="13"/>
      <c r="C869" s="13"/>
      <c r="D869" s="13"/>
      <c r="E869" s="13"/>
      <c r="F869" s="13"/>
      <c r="G869" s="13"/>
      <c r="H869" s="13"/>
    </row>
    <row r="870" spans="2:8" x14ac:dyDescent="0.2">
      <c r="B870" s="13"/>
      <c r="C870" s="13"/>
      <c r="D870" s="13"/>
      <c r="E870" s="13"/>
      <c r="F870" s="13"/>
      <c r="G870" s="13"/>
      <c r="H870" s="13"/>
    </row>
    <row r="871" spans="2:8" x14ac:dyDescent="0.2">
      <c r="B871" s="13"/>
      <c r="C871" s="13"/>
      <c r="D871" s="13"/>
      <c r="E871" s="13"/>
      <c r="F871" s="13"/>
      <c r="G871" s="13"/>
      <c r="H871" s="13"/>
    </row>
    <row r="872" spans="2:8" x14ac:dyDescent="0.2">
      <c r="B872" s="13"/>
      <c r="C872" s="13"/>
      <c r="D872" s="13"/>
      <c r="E872" s="13"/>
      <c r="F872" s="13"/>
      <c r="G872" s="13"/>
      <c r="H872" s="13"/>
    </row>
    <row r="873" spans="2:8" x14ac:dyDescent="0.2">
      <c r="B873" s="13"/>
      <c r="C873" s="13"/>
      <c r="D873" s="13"/>
      <c r="E873" s="13"/>
      <c r="F873" s="13"/>
      <c r="G873" s="13"/>
      <c r="H873" s="13"/>
    </row>
    <row r="874" spans="2:8" x14ac:dyDescent="0.2">
      <c r="B874" s="13"/>
      <c r="C874" s="13"/>
      <c r="D874" s="13"/>
      <c r="E874" s="13"/>
      <c r="F874" s="13"/>
      <c r="G874" s="13"/>
      <c r="H874" s="13"/>
    </row>
    <row r="875" spans="2:8" x14ac:dyDescent="0.2">
      <c r="B875" s="13"/>
      <c r="C875" s="13"/>
      <c r="D875" s="13"/>
      <c r="E875" s="13"/>
      <c r="F875" s="13"/>
      <c r="G875" s="13"/>
      <c r="H875" s="13"/>
    </row>
    <row r="876" spans="2:8" x14ac:dyDescent="0.2">
      <c r="B876" s="13"/>
      <c r="C876" s="13"/>
      <c r="D876" s="13"/>
      <c r="E876" s="13"/>
      <c r="F876" s="13"/>
      <c r="G876" s="13"/>
      <c r="H876" s="13"/>
    </row>
    <row r="877" spans="2:8" x14ac:dyDescent="0.2">
      <c r="B877" s="13"/>
      <c r="C877" s="13"/>
      <c r="D877" s="13"/>
      <c r="E877" s="13"/>
      <c r="F877" s="13"/>
      <c r="G877" s="13"/>
      <c r="H877" s="13"/>
    </row>
    <row r="878" spans="2:8" x14ac:dyDescent="0.2">
      <c r="B878" s="13"/>
      <c r="C878" s="13"/>
      <c r="D878" s="13"/>
      <c r="E878" s="13"/>
      <c r="F878" s="13"/>
      <c r="G878" s="13"/>
      <c r="H878" s="13"/>
    </row>
    <row r="879" spans="2:8" x14ac:dyDescent="0.2">
      <c r="B879" s="13"/>
      <c r="C879" s="13"/>
      <c r="D879" s="13"/>
      <c r="E879" s="13"/>
      <c r="F879" s="13"/>
      <c r="G879" s="13"/>
      <c r="H879" s="13"/>
    </row>
    <row r="880" spans="2:8" x14ac:dyDescent="0.2">
      <c r="B880" s="13"/>
      <c r="C880" s="13"/>
      <c r="D880" s="13"/>
      <c r="E880" s="13"/>
      <c r="F880" s="13"/>
      <c r="G880" s="13"/>
      <c r="H880" s="13"/>
    </row>
    <row r="881" spans="2:8" x14ac:dyDescent="0.2">
      <c r="B881" s="13"/>
      <c r="C881" s="13"/>
      <c r="D881" s="13"/>
      <c r="E881" s="13"/>
      <c r="F881" s="13"/>
      <c r="G881" s="13"/>
      <c r="H881" s="13"/>
    </row>
    <row r="882" spans="2:8" x14ac:dyDescent="0.2">
      <c r="B882" s="13"/>
      <c r="C882" s="13"/>
      <c r="D882" s="13"/>
      <c r="E882" s="13"/>
      <c r="F882" s="13"/>
      <c r="G882" s="13"/>
      <c r="H882" s="13"/>
    </row>
    <row r="883" spans="2:8" x14ac:dyDescent="0.2">
      <c r="B883" s="13"/>
      <c r="C883" s="13"/>
      <c r="D883" s="13"/>
      <c r="E883" s="13"/>
      <c r="F883" s="13"/>
      <c r="G883" s="13"/>
      <c r="H883" s="13"/>
    </row>
    <row r="884" spans="2:8" x14ac:dyDescent="0.2">
      <c r="B884" s="13"/>
      <c r="C884" s="13"/>
      <c r="D884" s="13"/>
      <c r="E884" s="13"/>
      <c r="F884" s="13"/>
      <c r="G884" s="13"/>
      <c r="H884" s="13"/>
    </row>
    <row r="885" spans="2:8" x14ac:dyDescent="0.2">
      <c r="B885" s="13"/>
      <c r="C885" s="13"/>
      <c r="D885" s="13"/>
      <c r="E885" s="13"/>
      <c r="F885" s="13"/>
      <c r="G885" s="13"/>
      <c r="H885" s="13"/>
    </row>
    <row r="886" spans="2:8" x14ac:dyDescent="0.2">
      <c r="B886" s="13"/>
      <c r="C886" s="13"/>
      <c r="D886" s="13"/>
      <c r="E886" s="13"/>
      <c r="F886" s="13"/>
      <c r="G886" s="13"/>
      <c r="H886" s="13"/>
    </row>
    <row r="887" spans="2:8" x14ac:dyDescent="0.2">
      <c r="B887" s="13"/>
      <c r="C887" s="13"/>
      <c r="D887" s="13"/>
      <c r="E887" s="13"/>
      <c r="F887" s="13"/>
      <c r="G887" s="13"/>
      <c r="H887" s="13"/>
    </row>
    <row r="888" spans="2:8" x14ac:dyDescent="0.2">
      <c r="B888" s="13"/>
      <c r="C888" s="13"/>
      <c r="D888" s="13"/>
      <c r="E888" s="13"/>
      <c r="F888" s="13"/>
      <c r="G888" s="13"/>
      <c r="H888" s="13"/>
    </row>
    <row r="889" spans="2:8" x14ac:dyDescent="0.2">
      <c r="B889" s="13"/>
      <c r="C889" s="13"/>
      <c r="D889" s="13"/>
      <c r="E889" s="13"/>
      <c r="F889" s="13"/>
      <c r="G889" s="13"/>
      <c r="H889" s="13"/>
    </row>
    <row r="890" spans="2:8" x14ac:dyDescent="0.2">
      <c r="B890" s="13"/>
      <c r="C890" s="13"/>
      <c r="D890" s="13"/>
      <c r="E890" s="13"/>
      <c r="F890" s="13"/>
      <c r="G890" s="13"/>
      <c r="H890" s="13"/>
    </row>
    <row r="891" spans="2:8" x14ac:dyDescent="0.2">
      <c r="B891" s="13"/>
      <c r="C891" s="13"/>
      <c r="D891" s="13"/>
      <c r="E891" s="13"/>
      <c r="F891" s="13"/>
      <c r="G891" s="13"/>
      <c r="H891" s="13"/>
    </row>
    <row r="892" spans="2:8" x14ac:dyDescent="0.2">
      <c r="B892" s="13"/>
      <c r="C892" s="13"/>
      <c r="D892" s="13"/>
      <c r="E892" s="13"/>
      <c r="F892" s="13"/>
      <c r="G892" s="13"/>
      <c r="H892" s="13"/>
    </row>
    <row r="893" spans="2:8" x14ac:dyDescent="0.2">
      <c r="B893" s="13"/>
      <c r="C893" s="13"/>
      <c r="D893" s="13"/>
      <c r="E893" s="13"/>
      <c r="F893" s="13"/>
      <c r="G893" s="13"/>
      <c r="H893" s="13"/>
    </row>
    <row r="894" spans="2:8" x14ac:dyDescent="0.2">
      <c r="B894" s="13"/>
      <c r="C894" s="13"/>
      <c r="D894" s="13"/>
      <c r="E894" s="13"/>
      <c r="F894" s="13"/>
      <c r="G894" s="13"/>
      <c r="H894" s="13"/>
    </row>
    <row r="895" spans="2:8" x14ac:dyDescent="0.2">
      <c r="B895" s="13"/>
      <c r="C895" s="13"/>
      <c r="D895" s="13"/>
      <c r="E895" s="13"/>
      <c r="F895" s="13"/>
      <c r="G895" s="13"/>
      <c r="H895" s="13"/>
    </row>
    <row r="896" spans="2:8" x14ac:dyDescent="0.2">
      <c r="B896" s="13"/>
      <c r="C896" s="13"/>
      <c r="D896" s="13"/>
      <c r="E896" s="13"/>
      <c r="F896" s="13"/>
      <c r="G896" s="13"/>
      <c r="H896" s="13"/>
    </row>
    <row r="897" spans="2:8" x14ac:dyDescent="0.2">
      <c r="B897" s="13"/>
      <c r="C897" s="13"/>
      <c r="D897" s="13"/>
      <c r="E897" s="13"/>
      <c r="F897" s="13"/>
      <c r="G897" s="13"/>
      <c r="H897" s="13"/>
    </row>
    <row r="898" spans="2:8" x14ac:dyDescent="0.2">
      <c r="B898" s="13"/>
      <c r="C898" s="13"/>
      <c r="D898" s="13"/>
      <c r="E898" s="13"/>
      <c r="F898" s="13"/>
      <c r="G898" s="13"/>
      <c r="H898" s="13"/>
    </row>
    <row r="899" spans="2:8" x14ac:dyDescent="0.2">
      <c r="B899" s="13"/>
      <c r="C899" s="13"/>
      <c r="D899" s="13"/>
      <c r="E899" s="13"/>
      <c r="F899" s="13"/>
      <c r="G899" s="13"/>
      <c r="H899" s="13"/>
    </row>
    <row r="900" spans="2:8" x14ac:dyDescent="0.2">
      <c r="B900" s="13"/>
      <c r="C900" s="13"/>
      <c r="D900" s="13"/>
      <c r="E900" s="13"/>
      <c r="F900" s="13"/>
      <c r="G900" s="13"/>
      <c r="H900" s="13"/>
    </row>
    <row r="901" spans="2:8" x14ac:dyDescent="0.2">
      <c r="B901" s="13"/>
      <c r="C901" s="13"/>
      <c r="D901" s="13"/>
      <c r="E901" s="13"/>
      <c r="F901" s="13"/>
      <c r="G901" s="13"/>
      <c r="H901" s="13"/>
    </row>
    <row r="902" spans="2:8" x14ac:dyDescent="0.2">
      <c r="B902" s="13"/>
      <c r="C902" s="13"/>
      <c r="D902" s="13"/>
      <c r="E902" s="13"/>
      <c r="F902" s="13"/>
      <c r="G902" s="13"/>
      <c r="H902" s="13"/>
    </row>
    <row r="903" spans="2:8" x14ac:dyDescent="0.2">
      <c r="B903" s="13"/>
      <c r="C903" s="13"/>
      <c r="D903" s="13"/>
      <c r="E903" s="13"/>
      <c r="F903" s="13"/>
      <c r="G903" s="13"/>
      <c r="H903" s="13"/>
    </row>
    <row r="904" spans="2:8" x14ac:dyDescent="0.2">
      <c r="B904" s="13"/>
      <c r="C904" s="13"/>
      <c r="D904" s="13"/>
      <c r="E904" s="13"/>
      <c r="F904" s="13"/>
      <c r="G904" s="13"/>
      <c r="H904" s="13"/>
    </row>
    <row r="905" spans="2:8" x14ac:dyDescent="0.2">
      <c r="B905" s="13"/>
      <c r="C905" s="13"/>
      <c r="D905" s="13"/>
      <c r="E905" s="13"/>
      <c r="F905" s="13"/>
      <c r="G905" s="13"/>
      <c r="H905" s="13"/>
    </row>
    <row r="906" spans="2:8" x14ac:dyDescent="0.2">
      <c r="B906" s="13"/>
      <c r="C906" s="13"/>
      <c r="D906" s="13"/>
      <c r="E906" s="13"/>
      <c r="F906" s="13"/>
      <c r="G906" s="13"/>
      <c r="H906" s="13"/>
    </row>
    <row r="907" spans="2:8" x14ac:dyDescent="0.2">
      <c r="B907" s="13"/>
      <c r="C907" s="13"/>
      <c r="D907" s="13"/>
      <c r="E907" s="13"/>
      <c r="F907" s="13"/>
      <c r="G907" s="13"/>
      <c r="H907" s="13"/>
    </row>
    <row r="908" spans="2:8" x14ac:dyDescent="0.2">
      <c r="B908" s="13"/>
      <c r="C908" s="13"/>
      <c r="D908" s="13"/>
      <c r="E908" s="13"/>
      <c r="F908" s="13"/>
      <c r="G908" s="13"/>
      <c r="H908" s="13"/>
    </row>
    <row r="909" spans="2:8" x14ac:dyDescent="0.2">
      <c r="B909" s="13"/>
      <c r="C909" s="13"/>
      <c r="D909" s="13"/>
      <c r="E909" s="13"/>
      <c r="F909" s="13"/>
      <c r="G909" s="13"/>
      <c r="H909" s="13"/>
    </row>
    <row r="910" spans="2:8" x14ac:dyDescent="0.2">
      <c r="B910" s="13"/>
      <c r="C910" s="13"/>
      <c r="D910" s="13"/>
      <c r="E910" s="13"/>
      <c r="F910" s="13"/>
      <c r="G910" s="13"/>
      <c r="H910" s="13"/>
    </row>
    <row r="911" spans="2:8" x14ac:dyDescent="0.2">
      <c r="B911" s="13"/>
      <c r="C911" s="13"/>
      <c r="D911" s="13"/>
      <c r="E911" s="13"/>
      <c r="F911" s="13"/>
      <c r="G911" s="13"/>
      <c r="H911" s="13"/>
    </row>
    <row r="912" spans="2:8" x14ac:dyDescent="0.2">
      <c r="B912" s="13"/>
      <c r="C912" s="13"/>
      <c r="D912" s="13"/>
      <c r="E912" s="13"/>
      <c r="F912" s="13"/>
      <c r="G912" s="13"/>
      <c r="H912" s="13"/>
    </row>
    <row r="913" spans="2:8" x14ac:dyDescent="0.2">
      <c r="B913" s="13"/>
      <c r="C913" s="13"/>
      <c r="D913" s="13"/>
      <c r="E913" s="13"/>
      <c r="F913" s="13"/>
      <c r="G913" s="13"/>
      <c r="H913" s="13"/>
    </row>
    <row r="914" spans="2:8" x14ac:dyDescent="0.2">
      <c r="B914" s="13"/>
      <c r="C914" s="13"/>
      <c r="D914" s="13"/>
      <c r="E914" s="13"/>
      <c r="F914" s="13"/>
      <c r="G914" s="13"/>
      <c r="H914" s="13"/>
    </row>
    <row r="915" spans="2:8" x14ac:dyDescent="0.2">
      <c r="B915" s="13"/>
      <c r="C915" s="13"/>
      <c r="D915" s="13"/>
      <c r="E915" s="13"/>
      <c r="F915" s="13"/>
      <c r="G915" s="13"/>
      <c r="H915" s="13"/>
    </row>
    <row r="916" spans="2:8" x14ac:dyDescent="0.2">
      <c r="B916" s="13"/>
      <c r="C916" s="13"/>
      <c r="D916" s="13"/>
      <c r="E916" s="13"/>
      <c r="F916" s="13"/>
      <c r="G916" s="13"/>
      <c r="H916" s="13"/>
    </row>
    <row r="917" spans="2:8" x14ac:dyDescent="0.2">
      <c r="B917" s="13"/>
      <c r="C917" s="13"/>
      <c r="D917" s="13"/>
      <c r="E917" s="13"/>
      <c r="F917" s="13"/>
      <c r="G917" s="13"/>
      <c r="H917" s="13"/>
    </row>
    <row r="918" spans="2:8" x14ac:dyDescent="0.2">
      <c r="B918" s="13"/>
      <c r="C918" s="13"/>
      <c r="D918" s="13"/>
      <c r="E918" s="13"/>
      <c r="F918" s="13"/>
      <c r="G918" s="13"/>
      <c r="H918" s="13"/>
    </row>
    <row r="919" spans="2:8" x14ac:dyDescent="0.2">
      <c r="B919" s="13"/>
      <c r="C919" s="13"/>
      <c r="D919" s="13"/>
      <c r="E919" s="13"/>
      <c r="F919" s="13"/>
      <c r="G919" s="13"/>
      <c r="H919" s="13"/>
    </row>
    <row r="920" spans="2:8" x14ac:dyDescent="0.2">
      <c r="B920" s="13"/>
      <c r="C920" s="13"/>
      <c r="D920" s="13"/>
      <c r="E920" s="13"/>
      <c r="F920" s="13"/>
      <c r="G920" s="13"/>
      <c r="H920" s="13"/>
    </row>
    <row r="921" spans="2:8" x14ac:dyDescent="0.2">
      <c r="B921" s="13"/>
      <c r="C921" s="13"/>
      <c r="D921" s="13"/>
      <c r="E921" s="13"/>
      <c r="F921" s="13"/>
      <c r="G921" s="13"/>
      <c r="H921" s="13"/>
    </row>
    <row r="922" spans="2:8" x14ac:dyDescent="0.2">
      <c r="B922" s="13"/>
      <c r="C922" s="13"/>
      <c r="D922" s="13"/>
      <c r="E922" s="13"/>
      <c r="F922" s="13"/>
      <c r="G922" s="13"/>
      <c r="H922" s="13"/>
    </row>
    <row r="923" spans="2:8" x14ac:dyDescent="0.2">
      <c r="B923" s="13"/>
      <c r="C923" s="13"/>
      <c r="D923" s="13"/>
      <c r="E923" s="13"/>
      <c r="F923" s="13"/>
      <c r="G923" s="13"/>
      <c r="H923" s="13"/>
    </row>
    <row r="924" spans="2:8" x14ac:dyDescent="0.2">
      <c r="B924" s="13"/>
      <c r="C924" s="13"/>
      <c r="D924" s="13"/>
      <c r="E924" s="13"/>
      <c r="F924" s="13"/>
      <c r="G924" s="13"/>
      <c r="H924" s="13"/>
    </row>
    <row r="925" spans="2:8" x14ac:dyDescent="0.2">
      <c r="B925" s="13"/>
      <c r="C925" s="13"/>
      <c r="D925" s="13"/>
      <c r="E925" s="13"/>
      <c r="F925" s="13"/>
      <c r="G925" s="13"/>
      <c r="H925" s="13"/>
    </row>
    <row r="926" spans="2:8" x14ac:dyDescent="0.2">
      <c r="B926" s="13"/>
      <c r="C926" s="13"/>
      <c r="D926" s="13"/>
      <c r="E926" s="13"/>
      <c r="F926" s="13"/>
      <c r="G926" s="13"/>
      <c r="H926" s="13"/>
    </row>
    <row r="927" spans="2:8" x14ac:dyDescent="0.2">
      <c r="B927" s="13"/>
      <c r="C927" s="13"/>
      <c r="D927" s="13"/>
      <c r="E927" s="13"/>
      <c r="F927" s="13"/>
      <c r="G927" s="13"/>
      <c r="H927" s="13"/>
    </row>
    <row r="928" spans="2:8" x14ac:dyDescent="0.2">
      <c r="B928" s="13"/>
      <c r="C928" s="13"/>
      <c r="D928" s="13"/>
      <c r="E928" s="13"/>
      <c r="F928" s="13"/>
      <c r="G928" s="13"/>
      <c r="H928" s="13"/>
    </row>
    <row r="929" spans="2:8" x14ac:dyDescent="0.2">
      <c r="B929" s="13"/>
      <c r="C929" s="13"/>
      <c r="D929" s="13"/>
      <c r="E929" s="13"/>
      <c r="F929" s="13"/>
      <c r="G929" s="13"/>
      <c r="H929" s="13"/>
    </row>
    <row r="930" spans="2:8" x14ac:dyDescent="0.2">
      <c r="B930" s="13"/>
      <c r="C930" s="13"/>
      <c r="D930" s="13"/>
      <c r="E930" s="13"/>
      <c r="F930" s="13"/>
      <c r="G930" s="13"/>
      <c r="H930" s="13"/>
    </row>
    <row r="931" spans="2:8" x14ac:dyDescent="0.2">
      <c r="B931" s="13"/>
      <c r="C931" s="13"/>
      <c r="D931" s="13"/>
      <c r="E931" s="13"/>
      <c r="F931" s="13"/>
      <c r="G931" s="13"/>
      <c r="H931" s="13"/>
    </row>
    <row r="932" spans="2:8" x14ac:dyDescent="0.2">
      <c r="B932" s="13"/>
      <c r="C932" s="13"/>
      <c r="D932" s="13"/>
      <c r="E932" s="13"/>
      <c r="F932" s="13"/>
      <c r="G932" s="13"/>
      <c r="H932" s="13"/>
    </row>
    <row r="933" spans="2:8" x14ac:dyDescent="0.2">
      <c r="B933" s="13"/>
      <c r="C933" s="13"/>
      <c r="D933" s="13"/>
      <c r="E933" s="13"/>
      <c r="F933" s="13"/>
      <c r="G933" s="13"/>
      <c r="H933" s="13"/>
    </row>
    <row r="934" spans="2:8" x14ac:dyDescent="0.2">
      <c r="B934" s="13"/>
      <c r="C934" s="13"/>
      <c r="D934" s="13"/>
      <c r="E934" s="13"/>
      <c r="F934" s="13"/>
      <c r="G934" s="13"/>
      <c r="H934" s="13"/>
    </row>
    <row r="935" spans="2:8" x14ac:dyDescent="0.2">
      <c r="B935" s="13"/>
      <c r="C935" s="13"/>
      <c r="D935" s="13"/>
      <c r="E935" s="13"/>
      <c r="F935" s="13"/>
      <c r="G935" s="13"/>
      <c r="H935" s="13"/>
    </row>
    <row r="936" spans="2:8" x14ac:dyDescent="0.2">
      <c r="B936" s="13"/>
      <c r="C936" s="13"/>
      <c r="D936" s="13"/>
      <c r="E936" s="13"/>
      <c r="F936" s="13"/>
      <c r="G936" s="13"/>
      <c r="H936" s="13"/>
    </row>
    <row r="937" spans="2:8" x14ac:dyDescent="0.2">
      <c r="B937" s="13"/>
      <c r="C937" s="13"/>
      <c r="D937" s="13"/>
      <c r="E937" s="13"/>
      <c r="F937" s="13"/>
      <c r="G937" s="13"/>
      <c r="H937" s="13"/>
    </row>
    <row r="938" spans="2:8" x14ac:dyDescent="0.2">
      <c r="B938" s="13"/>
      <c r="C938" s="13"/>
      <c r="D938" s="13"/>
      <c r="E938" s="13"/>
      <c r="F938" s="13"/>
      <c r="G938" s="13"/>
      <c r="H938" s="13"/>
    </row>
    <row r="939" spans="2:8" x14ac:dyDescent="0.2">
      <c r="B939" s="13"/>
      <c r="C939" s="13"/>
      <c r="D939" s="13"/>
      <c r="E939" s="13"/>
      <c r="F939" s="13"/>
      <c r="G939" s="13"/>
      <c r="H939" s="13"/>
    </row>
    <row r="940" spans="2:8" x14ac:dyDescent="0.2">
      <c r="B940" s="13"/>
      <c r="C940" s="13"/>
      <c r="D940" s="13"/>
      <c r="E940" s="13"/>
      <c r="F940" s="13"/>
      <c r="G940" s="13"/>
      <c r="H940" s="13"/>
    </row>
    <row r="941" spans="2:8" x14ac:dyDescent="0.2">
      <c r="B941" s="13"/>
      <c r="C941" s="13"/>
      <c r="D941" s="13"/>
      <c r="E941" s="13"/>
      <c r="F941" s="13"/>
      <c r="G941" s="13"/>
      <c r="H941" s="13"/>
    </row>
    <row r="942" spans="2:8" x14ac:dyDescent="0.2">
      <c r="B942" s="13"/>
      <c r="C942" s="13"/>
      <c r="D942" s="13"/>
      <c r="E942" s="13"/>
      <c r="F942" s="13"/>
      <c r="G942" s="13"/>
      <c r="H942" s="13"/>
    </row>
    <row r="943" spans="2:8" x14ac:dyDescent="0.2">
      <c r="B943" s="13"/>
      <c r="C943" s="13"/>
      <c r="D943" s="13"/>
      <c r="E943" s="13"/>
      <c r="F943" s="13"/>
      <c r="G943" s="13"/>
      <c r="H943" s="13"/>
    </row>
    <row r="944" spans="2:8" x14ac:dyDescent="0.2">
      <c r="B944" s="13"/>
      <c r="C944" s="13"/>
      <c r="D944" s="13"/>
      <c r="E944" s="13"/>
      <c r="F944" s="13"/>
      <c r="G944" s="13"/>
      <c r="H944" s="13"/>
    </row>
    <row r="945" spans="2:8" x14ac:dyDescent="0.2">
      <c r="B945" s="13"/>
      <c r="C945" s="13"/>
      <c r="D945" s="13"/>
      <c r="E945" s="13"/>
      <c r="F945" s="13"/>
      <c r="G945" s="13"/>
      <c r="H945" s="13"/>
    </row>
    <row r="946" spans="2:8" x14ac:dyDescent="0.2">
      <c r="B946" s="13"/>
      <c r="C946" s="13"/>
      <c r="D946" s="13"/>
      <c r="E946" s="13"/>
      <c r="F946" s="13"/>
      <c r="G946" s="13"/>
      <c r="H946" s="13"/>
    </row>
    <row r="947" spans="2:8" x14ac:dyDescent="0.2">
      <c r="B947" s="13"/>
      <c r="C947" s="13"/>
      <c r="D947" s="13"/>
      <c r="E947" s="13"/>
      <c r="F947" s="13"/>
      <c r="G947" s="13"/>
      <c r="H947" s="13"/>
    </row>
    <row r="948" spans="2:8" x14ac:dyDescent="0.2">
      <c r="B948" s="13"/>
      <c r="C948" s="13"/>
      <c r="D948" s="13"/>
      <c r="E948" s="13"/>
      <c r="F948" s="13"/>
      <c r="G948" s="13"/>
      <c r="H948" s="13"/>
    </row>
    <row r="949" spans="2:8" x14ac:dyDescent="0.2">
      <c r="B949" s="13"/>
      <c r="C949" s="13"/>
      <c r="D949" s="13"/>
      <c r="E949" s="13"/>
      <c r="F949" s="13"/>
      <c r="G949" s="13"/>
      <c r="H949" s="13"/>
    </row>
    <row r="950" spans="2:8" x14ac:dyDescent="0.2">
      <c r="B950" s="13"/>
      <c r="C950" s="13"/>
      <c r="D950" s="13"/>
      <c r="E950" s="13"/>
      <c r="F950" s="13"/>
      <c r="G950" s="13"/>
      <c r="H950" s="13"/>
    </row>
    <row r="951" spans="2:8" x14ac:dyDescent="0.2">
      <c r="B951" s="13"/>
      <c r="C951" s="13"/>
      <c r="D951" s="13"/>
      <c r="E951" s="13"/>
      <c r="F951" s="13"/>
      <c r="G951" s="13"/>
      <c r="H951" s="13"/>
    </row>
    <row r="952" spans="2:8" x14ac:dyDescent="0.2">
      <c r="B952" s="13"/>
      <c r="C952" s="13"/>
      <c r="D952" s="13"/>
      <c r="E952" s="13"/>
      <c r="F952" s="13"/>
      <c r="G952" s="13"/>
      <c r="H952" s="13"/>
    </row>
    <row r="953" spans="2:8" x14ac:dyDescent="0.2">
      <c r="B953" s="13"/>
      <c r="C953" s="13"/>
      <c r="D953" s="13"/>
      <c r="E953" s="13"/>
      <c r="F953" s="13"/>
      <c r="G953" s="13"/>
      <c r="H953" s="13"/>
    </row>
    <row r="954" spans="2:8" x14ac:dyDescent="0.2">
      <c r="B954" s="13"/>
      <c r="C954" s="13"/>
      <c r="D954" s="13"/>
      <c r="E954" s="13"/>
      <c r="F954" s="13"/>
      <c r="G954" s="13"/>
      <c r="H954" s="13"/>
    </row>
    <row r="955" spans="2:8" x14ac:dyDescent="0.2">
      <c r="B955" s="13"/>
      <c r="C955" s="13"/>
      <c r="D955" s="13"/>
      <c r="E955" s="13"/>
      <c r="F955" s="13"/>
      <c r="G955" s="13"/>
      <c r="H955" s="13"/>
    </row>
    <row r="956" spans="2:8" x14ac:dyDescent="0.2">
      <c r="B956" s="13"/>
      <c r="C956" s="13"/>
      <c r="D956" s="13"/>
      <c r="E956" s="13"/>
      <c r="F956" s="13"/>
      <c r="G956" s="13"/>
      <c r="H956" s="13"/>
    </row>
    <row r="957" spans="2:8" x14ac:dyDescent="0.2">
      <c r="B957" s="13"/>
      <c r="C957" s="13"/>
      <c r="D957" s="13"/>
      <c r="E957" s="13"/>
      <c r="F957" s="13"/>
      <c r="G957" s="13"/>
      <c r="H957" s="13"/>
    </row>
    <row r="958" spans="2:8" x14ac:dyDescent="0.2">
      <c r="B958" s="13"/>
      <c r="C958" s="13"/>
      <c r="D958" s="13"/>
      <c r="E958" s="13"/>
      <c r="F958" s="13"/>
      <c r="G958" s="13"/>
      <c r="H958" s="13"/>
    </row>
    <row r="959" spans="2:8" x14ac:dyDescent="0.2">
      <c r="B959" s="13"/>
      <c r="C959" s="13"/>
      <c r="D959" s="13"/>
      <c r="E959" s="13"/>
      <c r="F959" s="13"/>
      <c r="G959" s="13"/>
      <c r="H959" s="13"/>
    </row>
    <row r="960" spans="2:8" x14ac:dyDescent="0.2">
      <c r="B960" s="13"/>
      <c r="C960" s="13"/>
      <c r="D960" s="13"/>
      <c r="E960" s="13"/>
      <c r="F960" s="13"/>
      <c r="G960" s="13"/>
      <c r="H960" s="13"/>
    </row>
    <row r="961" spans="2:8" x14ac:dyDescent="0.2">
      <c r="B961" s="13"/>
      <c r="C961" s="13"/>
      <c r="D961" s="13"/>
      <c r="E961" s="13"/>
      <c r="F961" s="13"/>
      <c r="G961" s="13"/>
      <c r="H961" s="13"/>
    </row>
    <row r="962" spans="2:8" x14ac:dyDescent="0.2">
      <c r="B962" s="13"/>
      <c r="C962" s="13"/>
      <c r="D962" s="13"/>
      <c r="E962" s="13"/>
      <c r="F962" s="13"/>
      <c r="G962" s="13"/>
      <c r="H962" s="13"/>
    </row>
    <row r="963" spans="2:8" x14ac:dyDescent="0.2">
      <c r="B963" s="13"/>
      <c r="C963" s="13"/>
      <c r="D963" s="13"/>
      <c r="E963" s="13"/>
      <c r="F963" s="13"/>
      <c r="G963" s="13"/>
      <c r="H963" s="13"/>
    </row>
    <row r="964" spans="2:8" x14ac:dyDescent="0.2">
      <c r="B964" s="13"/>
      <c r="C964" s="13"/>
      <c r="D964" s="13"/>
      <c r="E964" s="13"/>
      <c r="F964" s="13"/>
      <c r="G964" s="13"/>
      <c r="H964" s="13"/>
    </row>
    <row r="965" spans="2:8" x14ac:dyDescent="0.2">
      <c r="B965" s="13"/>
      <c r="C965" s="13"/>
      <c r="D965" s="13"/>
      <c r="E965" s="13"/>
      <c r="F965" s="13"/>
      <c r="G965" s="13"/>
      <c r="H965" s="13"/>
    </row>
    <row r="966" spans="2:8" x14ac:dyDescent="0.2">
      <c r="B966" s="13"/>
      <c r="C966" s="13"/>
      <c r="D966" s="13"/>
      <c r="E966" s="13"/>
      <c r="F966" s="13"/>
      <c r="G966" s="13"/>
      <c r="H966" s="13"/>
    </row>
    <row r="967" spans="2:8" x14ac:dyDescent="0.2">
      <c r="B967" s="13"/>
      <c r="C967" s="13"/>
      <c r="D967" s="13"/>
      <c r="E967" s="13"/>
      <c r="F967" s="13"/>
      <c r="G967" s="13"/>
      <c r="H967" s="13"/>
    </row>
    <row r="968" spans="2:8" x14ac:dyDescent="0.2">
      <c r="B968" s="13"/>
      <c r="C968" s="13"/>
      <c r="D968" s="13"/>
      <c r="E968" s="13"/>
      <c r="F968" s="13"/>
      <c r="G968" s="13"/>
      <c r="H968" s="13"/>
    </row>
    <row r="969" spans="2:8" x14ac:dyDescent="0.2">
      <c r="B969" s="13"/>
      <c r="C969" s="13"/>
      <c r="D969" s="13"/>
      <c r="E969" s="13"/>
      <c r="F969" s="13"/>
      <c r="G969" s="13"/>
      <c r="H969" s="13"/>
    </row>
    <row r="970" spans="2:8" x14ac:dyDescent="0.2">
      <c r="B970" s="13"/>
      <c r="C970" s="13"/>
      <c r="D970" s="13"/>
      <c r="E970" s="13"/>
      <c r="F970" s="13"/>
      <c r="G970" s="13"/>
      <c r="H970" s="13"/>
    </row>
    <row r="971" spans="2:8" x14ac:dyDescent="0.2">
      <c r="B971" s="13"/>
      <c r="C971" s="13"/>
      <c r="D971" s="13"/>
      <c r="E971" s="13"/>
      <c r="F971" s="13"/>
      <c r="G971" s="13"/>
      <c r="H971" s="13"/>
    </row>
    <row r="972" spans="2:8" x14ac:dyDescent="0.2">
      <c r="B972" s="13"/>
      <c r="C972" s="13"/>
      <c r="D972" s="13"/>
      <c r="E972" s="13"/>
      <c r="F972" s="13"/>
      <c r="G972" s="13"/>
      <c r="H972" s="13"/>
    </row>
    <row r="973" spans="2:8" x14ac:dyDescent="0.2">
      <c r="B973" s="13"/>
      <c r="C973" s="13"/>
      <c r="D973" s="13"/>
      <c r="E973" s="13"/>
      <c r="F973" s="13"/>
      <c r="G973" s="13"/>
      <c r="H973" s="13"/>
    </row>
    <row r="974" spans="2:8" x14ac:dyDescent="0.2">
      <c r="B974" s="13"/>
      <c r="C974" s="13"/>
      <c r="D974" s="13"/>
      <c r="E974" s="13"/>
      <c r="F974" s="13"/>
      <c r="G974" s="13"/>
      <c r="H974" s="13"/>
    </row>
    <row r="975" spans="2:8" x14ac:dyDescent="0.2">
      <c r="B975" s="13"/>
      <c r="C975" s="13"/>
      <c r="D975" s="13"/>
      <c r="E975" s="13"/>
      <c r="F975" s="13"/>
      <c r="G975" s="13"/>
      <c r="H975" s="13"/>
    </row>
    <row r="976" spans="2:8" x14ac:dyDescent="0.2">
      <c r="B976" s="13"/>
      <c r="C976" s="13"/>
      <c r="D976" s="13"/>
      <c r="E976" s="13"/>
      <c r="F976" s="13"/>
      <c r="G976" s="13"/>
      <c r="H976" s="13"/>
    </row>
    <row r="977" spans="2:8" x14ac:dyDescent="0.2">
      <c r="B977" s="13"/>
      <c r="C977" s="13"/>
      <c r="D977" s="13"/>
      <c r="E977" s="13"/>
      <c r="F977" s="13"/>
      <c r="G977" s="13"/>
      <c r="H977" s="13"/>
    </row>
    <row r="978" spans="2:8" x14ac:dyDescent="0.2">
      <c r="B978" s="13"/>
      <c r="C978" s="13"/>
      <c r="D978" s="13"/>
      <c r="E978" s="13"/>
      <c r="F978" s="13"/>
      <c r="G978" s="13"/>
      <c r="H978" s="13"/>
    </row>
    <row r="979" spans="2:8" x14ac:dyDescent="0.2">
      <c r="B979" s="13"/>
      <c r="C979" s="13"/>
      <c r="D979" s="13"/>
      <c r="E979" s="13"/>
      <c r="F979" s="13"/>
      <c r="G979" s="13"/>
      <c r="H979" s="13"/>
    </row>
    <row r="980" spans="2:8" x14ac:dyDescent="0.2">
      <c r="B980" s="13"/>
      <c r="C980" s="13"/>
      <c r="D980" s="13"/>
      <c r="E980" s="13"/>
      <c r="F980" s="13"/>
      <c r="G980" s="13"/>
      <c r="H980" s="13"/>
    </row>
    <row r="981" spans="2:8" x14ac:dyDescent="0.2">
      <c r="B981" s="13"/>
      <c r="C981" s="13"/>
      <c r="D981" s="13"/>
      <c r="E981" s="13"/>
      <c r="F981" s="13"/>
      <c r="G981" s="13"/>
      <c r="H981" s="13"/>
    </row>
    <row r="982" spans="2:8" x14ac:dyDescent="0.2">
      <c r="B982" s="13"/>
      <c r="C982" s="13"/>
      <c r="D982" s="13"/>
      <c r="E982" s="13"/>
      <c r="F982" s="13"/>
      <c r="G982" s="13"/>
      <c r="H982" s="13"/>
    </row>
    <row r="983" spans="2:8" x14ac:dyDescent="0.2">
      <c r="B983" s="13"/>
      <c r="C983" s="13"/>
      <c r="D983" s="13"/>
      <c r="E983" s="13"/>
      <c r="F983" s="13"/>
      <c r="G983" s="13"/>
      <c r="H983" s="13"/>
    </row>
    <row r="984" spans="2:8" x14ac:dyDescent="0.2">
      <c r="B984" s="13"/>
      <c r="C984" s="13"/>
      <c r="D984" s="13"/>
      <c r="E984" s="13"/>
      <c r="F984" s="13"/>
      <c r="G984" s="13"/>
      <c r="H984" s="13"/>
    </row>
    <row r="985" spans="2:8" x14ac:dyDescent="0.2">
      <c r="B985" s="13"/>
      <c r="C985" s="13"/>
      <c r="D985" s="13"/>
      <c r="E985" s="13"/>
      <c r="F985" s="13"/>
      <c r="G985" s="13"/>
      <c r="H985" s="13"/>
    </row>
    <row r="986" spans="2:8" x14ac:dyDescent="0.2">
      <c r="B986" s="13"/>
      <c r="C986" s="13"/>
      <c r="D986" s="13"/>
      <c r="E986" s="13"/>
      <c r="F986" s="13"/>
      <c r="G986" s="13"/>
      <c r="H986" s="13"/>
    </row>
    <row r="987" spans="2:8" x14ac:dyDescent="0.2">
      <c r="B987" s="13"/>
      <c r="C987" s="13"/>
      <c r="D987" s="13"/>
      <c r="E987" s="13"/>
      <c r="F987" s="13"/>
      <c r="G987" s="13"/>
      <c r="H987" s="13"/>
    </row>
    <row r="988" spans="2:8" x14ac:dyDescent="0.2">
      <c r="B988" s="13"/>
      <c r="C988" s="13"/>
      <c r="D988" s="13"/>
      <c r="E988" s="13"/>
      <c r="F988" s="13"/>
      <c r="G988" s="13"/>
      <c r="H988" s="13"/>
    </row>
    <row r="989" spans="2:8" x14ac:dyDescent="0.2">
      <c r="B989" s="13"/>
      <c r="C989" s="13"/>
      <c r="D989" s="13"/>
      <c r="E989" s="13"/>
      <c r="F989" s="13"/>
      <c r="G989" s="13"/>
      <c r="H989" s="13"/>
    </row>
    <row r="990" spans="2:8" x14ac:dyDescent="0.2">
      <c r="B990" s="13"/>
      <c r="C990" s="13"/>
      <c r="D990" s="13"/>
      <c r="E990" s="13"/>
      <c r="F990" s="13"/>
      <c r="G990" s="13"/>
      <c r="H990" s="13"/>
    </row>
    <row r="991" spans="2:8" x14ac:dyDescent="0.2">
      <c r="B991" s="13"/>
      <c r="C991" s="13"/>
      <c r="D991" s="13"/>
      <c r="E991" s="13"/>
      <c r="F991" s="13"/>
      <c r="G991" s="13"/>
      <c r="H991" s="13"/>
    </row>
    <row r="992" spans="2:8" x14ac:dyDescent="0.2">
      <c r="B992" s="13"/>
      <c r="C992" s="13"/>
      <c r="D992" s="13"/>
      <c r="E992" s="13"/>
      <c r="F992" s="13"/>
      <c r="G992" s="13"/>
      <c r="H992" s="13"/>
    </row>
    <row r="993" spans="2:8" x14ac:dyDescent="0.2">
      <c r="B993" s="13"/>
      <c r="C993" s="13"/>
      <c r="D993" s="13"/>
      <c r="E993" s="13"/>
      <c r="F993" s="13"/>
      <c r="G993" s="13"/>
      <c r="H993" s="13"/>
    </row>
    <row r="994" spans="2:8" x14ac:dyDescent="0.2">
      <c r="B994" s="13"/>
      <c r="C994" s="13"/>
      <c r="D994" s="13"/>
      <c r="E994" s="13"/>
      <c r="F994" s="13"/>
      <c r="G994" s="13"/>
      <c r="H994" s="13"/>
    </row>
    <row r="995" spans="2:8" x14ac:dyDescent="0.2">
      <c r="B995" s="13"/>
      <c r="C995" s="13"/>
      <c r="D995" s="13"/>
      <c r="E995" s="13"/>
      <c r="F995" s="13"/>
      <c r="G995" s="13"/>
      <c r="H995" s="13"/>
    </row>
    <row r="996" spans="2:8" x14ac:dyDescent="0.2">
      <c r="B996" s="13"/>
      <c r="C996" s="13"/>
      <c r="D996" s="13"/>
      <c r="E996" s="13"/>
      <c r="F996" s="13"/>
      <c r="G996" s="13"/>
      <c r="H996" s="13"/>
    </row>
    <row r="997" spans="2:8" x14ac:dyDescent="0.2">
      <c r="B997" s="13"/>
      <c r="C997" s="13"/>
      <c r="D997" s="13"/>
      <c r="E997" s="13"/>
      <c r="F997" s="13"/>
      <c r="G997" s="13"/>
      <c r="H997" s="13"/>
    </row>
    <row r="998" spans="2:8" x14ac:dyDescent="0.2">
      <c r="B998" s="13"/>
      <c r="C998" s="13"/>
      <c r="D998" s="13"/>
      <c r="E998" s="13"/>
      <c r="F998" s="13"/>
      <c r="G998" s="13"/>
      <c r="H998" s="13"/>
    </row>
    <row r="999" spans="2:8" x14ac:dyDescent="0.2">
      <c r="B999" s="13"/>
      <c r="C999" s="13"/>
      <c r="D999" s="13"/>
      <c r="E999" s="13"/>
      <c r="F999" s="13"/>
      <c r="G999" s="13"/>
      <c r="H999" s="13"/>
    </row>
    <row r="1000" spans="2:8" x14ac:dyDescent="0.2">
      <c r="B1000" s="13"/>
      <c r="C1000" s="13"/>
      <c r="D1000" s="13"/>
      <c r="E1000" s="13"/>
      <c r="F1000" s="13"/>
      <c r="G1000" s="13"/>
      <c r="H1000" s="13"/>
    </row>
  </sheetData>
  <mergeCells count="4">
    <mergeCell ref="M3:R3"/>
    <mergeCell ref="L5:Q5"/>
    <mergeCell ref="V5:Z5"/>
    <mergeCell ref="U7:Z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I53"/>
  <sheetViews>
    <sheetView tabSelected="1" workbookViewId="0">
      <pane ySplit="1" topLeftCell="A31" activePane="bottomLeft" state="frozen"/>
      <selection activeCell="A40" sqref="A40"/>
      <selection pane="bottomLeft" activeCell="A40" sqref="A40"/>
    </sheetView>
  </sheetViews>
  <sheetFormatPr defaultColWidth="14.42578125" defaultRowHeight="15.75" customHeight="1" x14ac:dyDescent="0.2"/>
  <cols>
    <col min="1" max="15" width="21.5703125" customWidth="1"/>
  </cols>
  <sheetData>
    <row r="1" spans="1:9" x14ac:dyDescent="0.2">
      <c r="A1" s="1" t="s">
        <v>3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10</v>
      </c>
      <c r="G1" s="1" t="s">
        <v>11</v>
      </c>
      <c r="H1" s="1" t="s">
        <v>12</v>
      </c>
      <c r="I1" s="1" t="s">
        <v>13</v>
      </c>
    </row>
    <row r="2" spans="1:9" x14ac:dyDescent="0.2">
      <c r="A2" s="2">
        <v>43906.398797743052</v>
      </c>
      <c r="B2" s="4">
        <v>107</v>
      </c>
      <c r="C2" s="4" t="s">
        <v>17</v>
      </c>
    </row>
    <row r="3" spans="1:9" x14ac:dyDescent="0.2">
      <c r="A3" s="2">
        <v>43906.68522550926</v>
      </c>
      <c r="B3" s="4">
        <v>191</v>
      </c>
      <c r="C3" s="4">
        <v>18.825900000000001</v>
      </c>
      <c r="D3" s="4">
        <v>192</v>
      </c>
      <c r="E3" s="4">
        <v>6.1093000000000002</v>
      </c>
      <c r="F3" s="4">
        <v>193</v>
      </c>
      <c r="G3" s="4">
        <v>19.890599999999999</v>
      </c>
      <c r="H3" s="4">
        <v>194</v>
      </c>
      <c r="I3" s="4">
        <v>33.699399999999997</v>
      </c>
    </row>
    <row r="4" spans="1:9" x14ac:dyDescent="0.2">
      <c r="A4" s="2">
        <v>43906.813019513887</v>
      </c>
      <c r="B4" s="4">
        <v>35</v>
      </c>
      <c r="C4" s="4">
        <v>41.307600000000001</v>
      </c>
      <c r="D4" s="4">
        <v>34</v>
      </c>
      <c r="E4" s="4">
        <v>29.023900000000001</v>
      </c>
      <c r="F4" s="4">
        <v>33</v>
      </c>
      <c r="G4" s="4" t="s">
        <v>19</v>
      </c>
      <c r="H4" s="4">
        <v>32</v>
      </c>
      <c r="I4" s="4">
        <v>54.703699999999998</v>
      </c>
    </row>
    <row r="5" spans="1:9" x14ac:dyDescent="0.2">
      <c r="A5" s="2">
        <v>43906.814418877315</v>
      </c>
      <c r="B5" s="4">
        <v>35</v>
      </c>
      <c r="C5" s="4">
        <v>40.665399999999998</v>
      </c>
      <c r="D5" s="4">
        <v>34</v>
      </c>
      <c r="E5" s="4">
        <v>28.209299999999999</v>
      </c>
      <c r="F5" s="4">
        <v>32</v>
      </c>
      <c r="G5" s="4">
        <v>53.323900000000002</v>
      </c>
    </row>
    <row r="6" spans="1:9" x14ac:dyDescent="0.2">
      <c r="A6" s="2">
        <v>43906.817633773149</v>
      </c>
      <c r="B6" s="4">
        <v>155</v>
      </c>
      <c r="C6" s="9" t="s">
        <v>20</v>
      </c>
      <c r="D6" s="4">
        <v>156</v>
      </c>
      <c r="E6" s="9" t="s">
        <v>24</v>
      </c>
      <c r="F6" s="4">
        <v>157</v>
      </c>
      <c r="G6" s="9" t="s">
        <v>26</v>
      </c>
      <c r="H6" s="4">
        <v>158</v>
      </c>
      <c r="I6" s="9" t="s">
        <v>27</v>
      </c>
    </row>
    <row r="7" spans="1:9" x14ac:dyDescent="0.2">
      <c r="A7" s="2">
        <v>43906.82296049768</v>
      </c>
      <c r="B7" s="4">
        <v>175</v>
      </c>
      <c r="C7" s="4">
        <v>37.135899999999999</v>
      </c>
      <c r="D7" s="4">
        <v>176</v>
      </c>
      <c r="E7" s="4">
        <v>22.4421</v>
      </c>
      <c r="F7" s="4">
        <v>177</v>
      </c>
      <c r="G7" s="4">
        <v>16.364699999999999</v>
      </c>
      <c r="H7" s="4">
        <v>178</v>
      </c>
      <c r="I7" s="4">
        <v>25.275600000000001</v>
      </c>
    </row>
    <row r="8" spans="1:9" x14ac:dyDescent="0.2">
      <c r="A8" s="2">
        <v>43906.827803182867</v>
      </c>
      <c r="B8" s="4">
        <v>35</v>
      </c>
      <c r="C8" s="4">
        <v>41.307600000000001</v>
      </c>
    </row>
    <row r="9" spans="1:9" x14ac:dyDescent="0.2">
      <c r="A9" s="2">
        <v>43906.844408900462</v>
      </c>
      <c r="B9" s="4">
        <v>24</v>
      </c>
      <c r="C9" s="4" t="s">
        <v>28</v>
      </c>
      <c r="D9" s="4">
        <v>25</v>
      </c>
      <c r="E9" s="9" t="s">
        <v>29</v>
      </c>
      <c r="F9" s="4">
        <v>26</v>
      </c>
      <c r="G9" s="9" t="s">
        <v>30</v>
      </c>
      <c r="H9" s="4">
        <v>27</v>
      </c>
      <c r="I9" s="4" t="s">
        <v>31</v>
      </c>
    </row>
    <row r="10" spans="1:9" x14ac:dyDescent="0.2">
      <c r="A10" s="2">
        <v>43906.845119652775</v>
      </c>
      <c r="B10" s="4">
        <v>27</v>
      </c>
      <c r="C10" s="4" t="s">
        <v>31</v>
      </c>
    </row>
    <row r="11" spans="1:9" x14ac:dyDescent="0.2">
      <c r="A11" s="2">
        <v>43906.8991475</v>
      </c>
      <c r="B11" s="4">
        <v>159</v>
      </c>
      <c r="C11" s="4" t="s">
        <v>32</v>
      </c>
    </row>
    <row r="12" spans="1:9" x14ac:dyDescent="0.2">
      <c r="A12" s="2">
        <v>43906.899428171295</v>
      </c>
      <c r="B12" s="4">
        <v>207</v>
      </c>
      <c r="C12" s="4">
        <v>0</v>
      </c>
    </row>
    <row r="13" spans="1:9" x14ac:dyDescent="0.2">
      <c r="A13" s="2">
        <v>43906.899521817133</v>
      </c>
      <c r="B13" s="4">
        <v>160</v>
      </c>
      <c r="C13" s="9" t="s">
        <v>33</v>
      </c>
    </row>
    <row r="14" spans="1:9" x14ac:dyDescent="0.2">
      <c r="A14" s="2">
        <v>43906.900012175931</v>
      </c>
      <c r="B14" s="4">
        <v>161</v>
      </c>
      <c r="C14" s="9" t="s">
        <v>34</v>
      </c>
    </row>
    <row r="15" spans="1:9" x14ac:dyDescent="0.2">
      <c r="A15" s="2">
        <v>43906.900469398148</v>
      </c>
      <c r="B15" s="4">
        <v>162</v>
      </c>
      <c r="C15" s="4" t="s">
        <v>35</v>
      </c>
    </row>
    <row r="16" spans="1:9" x14ac:dyDescent="0.2">
      <c r="A16" s="2">
        <v>43906.900608703705</v>
      </c>
      <c r="B16" s="4">
        <v>183</v>
      </c>
      <c r="C16" s="4" t="s">
        <v>36</v>
      </c>
      <c r="D16" s="4">
        <v>184</v>
      </c>
      <c r="E16" s="4" t="s">
        <v>37</v>
      </c>
      <c r="H16" s="4">
        <v>186</v>
      </c>
      <c r="I16" s="4" t="s">
        <v>38</v>
      </c>
    </row>
    <row r="17" spans="1:9" x14ac:dyDescent="0.2">
      <c r="A17" s="2">
        <v>43906.902747731481</v>
      </c>
      <c r="B17" s="4">
        <v>36</v>
      </c>
      <c r="C17" s="4">
        <v>15.1447</v>
      </c>
      <c r="D17" s="4">
        <v>37</v>
      </c>
      <c r="E17" s="4">
        <v>15.866199999999999</v>
      </c>
      <c r="F17" s="4">
        <v>38</v>
      </c>
      <c r="G17" s="4">
        <v>7.6210000000000004</v>
      </c>
      <c r="H17" s="4">
        <v>39</v>
      </c>
      <c r="I17" s="4">
        <v>47.221200000000003</v>
      </c>
    </row>
    <row r="18" spans="1:9" x14ac:dyDescent="0.2">
      <c r="A18" s="2">
        <v>43906.903895023148</v>
      </c>
      <c r="B18" s="4">
        <v>40</v>
      </c>
      <c r="C18" s="4">
        <v>26.639700000000001</v>
      </c>
      <c r="D18" s="4">
        <v>41</v>
      </c>
      <c r="E18" s="4">
        <v>21.703099999999999</v>
      </c>
      <c r="F18" s="4">
        <v>42</v>
      </c>
      <c r="G18" s="4">
        <v>8.7873000000000001</v>
      </c>
      <c r="H18" s="4">
        <v>43</v>
      </c>
      <c r="I18" s="4">
        <v>0.58540000000000003</v>
      </c>
    </row>
    <row r="19" spans="1:9" x14ac:dyDescent="0.2">
      <c r="A19" s="2">
        <v>43906.903928402782</v>
      </c>
      <c r="B19" s="4">
        <v>108</v>
      </c>
      <c r="C19" s="4">
        <v>4.0282999999999998</v>
      </c>
      <c r="D19" s="4">
        <v>109</v>
      </c>
      <c r="E19" s="4">
        <v>22.354800000000001</v>
      </c>
      <c r="F19" s="4">
        <v>110</v>
      </c>
      <c r="G19" s="4">
        <v>30.226500000000001</v>
      </c>
      <c r="H19" s="4">
        <v>111</v>
      </c>
      <c r="I19" s="4">
        <v>9.3928999999999991</v>
      </c>
    </row>
    <row r="20" spans="1:9" x14ac:dyDescent="0.2">
      <c r="A20" s="2">
        <v>43906.905155682871</v>
      </c>
      <c r="B20" s="4">
        <v>44</v>
      </c>
      <c r="C20" s="4">
        <v>14.7827</v>
      </c>
      <c r="D20" s="4">
        <v>45</v>
      </c>
      <c r="E20" s="4">
        <v>3.8405</v>
      </c>
      <c r="F20" s="4">
        <v>46</v>
      </c>
      <c r="G20" s="4">
        <v>7.0324</v>
      </c>
      <c r="H20" s="4">
        <v>47</v>
      </c>
      <c r="I20" s="4">
        <v>10.970599999999999</v>
      </c>
    </row>
    <row r="21" spans="1:9" x14ac:dyDescent="0.2">
      <c r="A21" s="2">
        <v>43906.905484108793</v>
      </c>
      <c r="B21" s="4">
        <v>112</v>
      </c>
      <c r="C21" s="4">
        <v>15.245100000000001</v>
      </c>
      <c r="D21" s="4">
        <v>113</v>
      </c>
      <c r="E21" s="4">
        <v>19.370200000000001</v>
      </c>
      <c r="F21" s="4">
        <v>114</v>
      </c>
      <c r="G21" s="4">
        <v>12.1083</v>
      </c>
      <c r="H21" s="4">
        <v>115</v>
      </c>
      <c r="I21" s="4">
        <v>19.760300000000001</v>
      </c>
    </row>
    <row r="22" spans="1:9" x14ac:dyDescent="0.2">
      <c r="A22" s="2">
        <v>43906.906582083335</v>
      </c>
      <c r="B22" s="4">
        <v>48</v>
      </c>
      <c r="C22" s="4">
        <v>8.0213000000000001</v>
      </c>
      <c r="D22" s="4">
        <v>49</v>
      </c>
      <c r="E22" s="4" t="s">
        <v>39</v>
      </c>
      <c r="F22" s="4">
        <v>50</v>
      </c>
      <c r="G22" s="4">
        <v>24.703099999999999</v>
      </c>
      <c r="H22" s="4">
        <v>51</v>
      </c>
      <c r="I22" s="4">
        <v>16.671600000000002</v>
      </c>
    </row>
    <row r="23" spans="1:9" x14ac:dyDescent="0.2">
      <c r="A23" s="2">
        <v>43906.906885266202</v>
      </c>
      <c r="B23" s="4">
        <v>116</v>
      </c>
      <c r="C23" s="4">
        <v>14.615399999999999</v>
      </c>
      <c r="D23" s="4">
        <v>117</v>
      </c>
      <c r="E23" s="4">
        <v>6.5319000000000003</v>
      </c>
      <c r="F23" s="4">
        <v>118</v>
      </c>
      <c r="G23" s="4">
        <v>29.8096</v>
      </c>
      <c r="H23" s="4">
        <v>119</v>
      </c>
      <c r="I23" s="4">
        <v>12.671099999999999</v>
      </c>
    </row>
    <row r="24" spans="1:9" x14ac:dyDescent="0.2">
      <c r="A24" s="2">
        <v>43906.907600335646</v>
      </c>
      <c r="B24" s="4">
        <v>52</v>
      </c>
      <c r="C24" s="4">
        <v>17.5943</v>
      </c>
      <c r="D24" s="4">
        <v>53</v>
      </c>
      <c r="E24" s="4">
        <v>20.907499999999999</v>
      </c>
      <c r="F24" s="4">
        <v>54</v>
      </c>
      <c r="G24" s="4" t="s">
        <v>40</v>
      </c>
      <c r="H24" s="4">
        <v>55</v>
      </c>
      <c r="I24" s="4">
        <v>16.511399999999998</v>
      </c>
    </row>
    <row r="25" spans="1:9" x14ac:dyDescent="0.2">
      <c r="A25" s="2">
        <v>43906.908175555553</v>
      </c>
      <c r="B25" s="4">
        <v>120</v>
      </c>
      <c r="C25" s="4">
        <v>13.5831</v>
      </c>
      <c r="D25" s="4">
        <v>121</v>
      </c>
      <c r="E25" s="4">
        <v>2.5436999999999999</v>
      </c>
      <c r="F25" s="4">
        <v>122</v>
      </c>
      <c r="G25" s="4">
        <v>15.259</v>
      </c>
      <c r="H25" s="4">
        <v>123</v>
      </c>
      <c r="I25" s="4">
        <v>31.460799999999999</v>
      </c>
    </row>
    <row r="26" spans="1:9" x14ac:dyDescent="0.2">
      <c r="A26" s="2">
        <v>43906.908563356483</v>
      </c>
      <c r="B26" s="4">
        <v>56</v>
      </c>
      <c r="C26" s="4">
        <v>13.0159</v>
      </c>
      <c r="D26" s="4">
        <v>57</v>
      </c>
      <c r="E26" s="4">
        <v>13.778700000000001</v>
      </c>
      <c r="F26" s="4">
        <v>58</v>
      </c>
      <c r="G26" s="4">
        <v>5.5347999999999997</v>
      </c>
      <c r="H26" s="4">
        <v>59</v>
      </c>
      <c r="I26" s="4">
        <v>25.6755</v>
      </c>
    </row>
    <row r="27" spans="1:9" x14ac:dyDescent="0.2">
      <c r="A27" s="2">
        <v>43906.908748599541</v>
      </c>
      <c r="B27" s="4">
        <v>26</v>
      </c>
      <c r="C27" s="9" t="s">
        <v>30</v>
      </c>
    </row>
    <row r="28" spans="1:9" x14ac:dyDescent="0.2">
      <c r="A28" s="2">
        <v>43906.909436076385</v>
      </c>
      <c r="B28" s="4">
        <v>124</v>
      </c>
      <c r="C28" s="4">
        <v>0.22140000000000001</v>
      </c>
      <c r="D28" s="4">
        <v>125</v>
      </c>
      <c r="E28" s="4">
        <v>16.242000000000001</v>
      </c>
      <c r="F28" s="4">
        <v>126</v>
      </c>
      <c r="G28" s="4">
        <v>26.171500000000002</v>
      </c>
      <c r="H28" s="4">
        <v>127</v>
      </c>
      <c r="I28" s="4">
        <v>21.047899999999998</v>
      </c>
    </row>
    <row r="29" spans="1:9" x14ac:dyDescent="0.2">
      <c r="A29" s="2">
        <v>43906.909542719906</v>
      </c>
      <c r="B29" s="4">
        <v>60</v>
      </c>
      <c r="C29" s="4">
        <v>15.6601</v>
      </c>
      <c r="D29" s="4">
        <v>61</v>
      </c>
      <c r="E29" s="4">
        <v>14.4099</v>
      </c>
      <c r="F29" s="4">
        <v>62</v>
      </c>
      <c r="G29" s="4">
        <v>10.0527</v>
      </c>
      <c r="H29" s="4">
        <v>63</v>
      </c>
      <c r="I29" s="4">
        <v>29.385100000000001</v>
      </c>
    </row>
    <row r="30" spans="1:9" x14ac:dyDescent="0.2">
      <c r="A30" s="2">
        <v>43906.910531331014</v>
      </c>
      <c r="B30" s="4">
        <v>64</v>
      </c>
      <c r="C30" s="4">
        <v>6.4941000000000004</v>
      </c>
      <c r="D30" s="4">
        <v>65</v>
      </c>
      <c r="E30" s="4">
        <v>24.948899999999998</v>
      </c>
      <c r="F30" s="4">
        <v>66</v>
      </c>
      <c r="G30" s="4">
        <v>4.3468</v>
      </c>
      <c r="H30" s="4">
        <v>67</v>
      </c>
      <c r="I30" s="4">
        <v>8.3145000000000007</v>
      </c>
    </row>
    <row r="31" spans="1:9" x14ac:dyDescent="0.2">
      <c r="A31" s="2">
        <v>43906.911015393518</v>
      </c>
      <c r="B31" s="4">
        <v>198</v>
      </c>
      <c r="C31" s="4">
        <v>29.5733</v>
      </c>
      <c r="D31" s="4">
        <v>197</v>
      </c>
      <c r="E31" s="4">
        <v>13.896800000000001</v>
      </c>
      <c r="F31" s="4">
        <v>196</v>
      </c>
      <c r="G31" s="4">
        <v>14.5524</v>
      </c>
      <c r="H31" s="4">
        <v>195</v>
      </c>
      <c r="I31" s="4">
        <v>23.431899999999999</v>
      </c>
    </row>
    <row r="32" spans="1:9" x14ac:dyDescent="0.2">
      <c r="A32" s="2">
        <v>43906.911148680556</v>
      </c>
      <c r="B32" s="4">
        <v>185</v>
      </c>
      <c r="C32" s="4" t="s">
        <v>19</v>
      </c>
    </row>
    <row r="33" spans="1:9" x14ac:dyDescent="0.2">
      <c r="A33" s="2">
        <v>43906.911157002316</v>
      </c>
      <c r="B33" s="4">
        <v>128</v>
      </c>
      <c r="C33" s="4">
        <v>15.7362</v>
      </c>
      <c r="D33" s="4">
        <v>129</v>
      </c>
      <c r="E33" s="4">
        <v>6.0650000000000004</v>
      </c>
      <c r="F33" s="4">
        <v>130</v>
      </c>
      <c r="G33" s="4">
        <v>19.404499999999999</v>
      </c>
      <c r="H33" s="4">
        <v>131</v>
      </c>
      <c r="I33" s="4">
        <v>27.421700000000001</v>
      </c>
    </row>
    <row r="34" spans="1:9" x14ac:dyDescent="0.2">
      <c r="A34" s="2">
        <v>43906.91150199074</v>
      </c>
      <c r="B34" s="4">
        <v>68</v>
      </c>
      <c r="C34" s="4" t="s">
        <v>40</v>
      </c>
      <c r="D34" s="4">
        <v>69</v>
      </c>
      <c r="E34" s="4">
        <v>26.161799999999999</v>
      </c>
      <c r="F34" s="4">
        <v>70</v>
      </c>
      <c r="G34" s="4">
        <v>12.682499999999999</v>
      </c>
      <c r="H34" s="4">
        <v>71</v>
      </c>
      <c r="I34" s="4">
        <v>25.8428</v>
      </c>
    </row>
    <row r="35" spans="1:9" x14ac:dyDescent="0.2">
      <c r="A35" s="2">
        <v>43906.912458217594</v>
      </c>
      <c r="B35" s="4">
        <v>132</v>
      </c>
      <c r="C35" s="4">
        <v>7.5506000000000002</v>
      </c>
      <c r="D35" s="4">
        <v>133</v>
      </c>
      <c r="E35" s="4">
        <v>12.0627</v>
      </c>
      <c r="F35" s="4">
        <v>134</v>
      </c>
      <c r="G35" s="4">
        <v>17.1145</v>
      </c>
      <c r="H35" s="4">
        <v>135</v>
      </c>
      <c r="I35" s="4" t="s">
        <v>41</v>
      </c>
    </row>
    <row r="36" spans="1:9" x14ac:dyDescent="0.2">
      <c r="A36" s="2">
        <v>43906.913817534718</v>
      </c>
      <c r="B36" s="4">
        <v>136</v>
      </c>
      <c r="C36" s="4">
        <v>10.5457</v>
      </c>
      <c r="D36" s="4">
        <v>137</v>
      </c>
      <c r="E36" s="4">
        <v>4.5625</v>
      </c>
      <c r="F36" s="4">
        <v>138</v>
      </c>
      <c r="G36" s="4">
        <v>18.1816</v>
      </c>
      <c r="H36" s="4">
        <v>139</v>
      </c>
      <c r="I36" s="4">
        <v>33.755200000000002</v>
      </c>
    </row>
    <row r="37" spans="1:9" x14ac:dyDescent="0.2">
      <c r="A37" s="2">
        <v>43906.914641076393</v>
      </c>
      <c r="B37" s="4">
        <v>140</v>
      </c>
      <c r="C37" s="4">
        <v>27.093</v>
      </c>
      <c r="D37" s="4">
        <v>141</v>
      </c>
      <c r="E37" s="4" t="s">
        <v>41</v>
      </c>
      <c r="F37" s="4">
        <v>142</v>
      </c>
      <c r="G37" s="4">
        <v>32.865600000000001</v>
      </c>
    </row>
    <row r="38" spans="1:9" x14ac:dyDescent="0.2">
      <c r="A38" s="2">
        <v>43906.914891921297</v>
      </c>
      <c r="B38" s="4">
        <v>151</v>
      </c>
      <c r="C38" s="4">
        <v>11.2104</v>
      </c>
      <c r="D38" s="4">
        <v>152</v>
      </c>
      <c r="E38" s="4">
        <v>10.068300000000001</v>
      </c>
      <c r="F38" s="4">
        <v>153</v>
      </c>
      <c r="G38" s="4">
        <v>17.410399999999999</v>
      </c>
      <c r="H38" s="4">
        <v>154</v>
      </c>
      <c r="I38" s="4">
        <v>22.7423</v>
      </c>
    </row>
    <row r="39" spans="1:9" x14ac:dyDescent="0.2">
      <c r="A39" s="2">
        <v>43906.92039590278</v>
      </c>
      <c r="B39" s="4">
        <v>163</v>
      </c>
      <c r="C39" s="4" t="s">
        <v>42</v>
      </c>
      <c r="D39" s="4">
        <v>164</v>
      </c>
      <c r="E39" s="9" t="s">
        <v>43</v>
      </c>
    </row>
    <row r="40" spans="1:9" x14ac:dyDescent="0.2">
      <c r="A40" s="66">
        <v>43906.921016689812</v>
      </c>
      <c r="B40" s="63">
        <v>171</v>
      </c>
      <c r="C40" s="67" t="s">
        <v>44</v>
      </c>
      <c r="D40" s="68">
        <v>172</v>
      </c>
      <c r="E40" s="68" t="s">
        <v>45</v>
      </c>
    </row>
    <row r="41" spans="1:9" x14ac:dyDescent="0.2">
      <c r="A41" s="2">
        <v>43906.921034537037</v>
      </c>
      <c r="B41" s="4">
        <v>165</v>
      </c>
      <c r="C41" s="9" t="s">
        <v>46</v>
      </c>
      <c r="D41" s="4">
        <v>166</v>
      </c>
      <c r="E41" s="9" t="s">
        <v>47</v>
      </c>
    </row>
    <row r="42" spans="1:9" x14ac:dyDescent="0.2">
      <c r="A42" s="2">
        <v>43906.921476504634</v>
      </c>
      <c r="B42" s="4">
        <v>173</v>
      </c>
      <c r="C42" s="9" t="s">
        <v>48</v>
      </c>
      <c r="D42" s="4">
        <v>174</v>
      </c>
      <c r="E42" s="4" t="s">
        <v>49</v>
      </c>
    </row>
    <row r="43" spans="1:9" x14ac:dyDescent="0.2">
      <c r="A43" s="2">
        <v>43906.922246608796</v>
      </c>
      <c r="B43" s="4">
        <v>147</v>
      </c>
      <c r="C43" s="9" t="s">
        <v>50</v>
      </c>
    </row>
    <row r="44" spans="1:9" x14ac:dyDescent="0.2">
      <c r="A44" s="2">
        <v>43906.922471701386</v>
      </c>
      <c r="B44" s="4">
        <v>164</v>
      </c>
      <c r="C44" s="9" t="s">
        <v>43</v>
      </c>
    </row>
    <row r="45" spans="1:9" x14ac:dyDescent="0.2">
      <c r="A45" s="2">
        <v>43906.922509201388</v>
      </c>
      <c r="B45" s="62">
        <v>172</v>
      </c>
      <c r="C45" s="62" t="s">
        <v>45</v>
      </c>
      <c r="D45" s="4">
        <v>174</v>
      </c>
      <c r="E45" s="4" t="s">
        <v>49</v>
      </c>
    </row>
    <row r="46" spans="1:9" x14ac:dyDescent="0.2">
      <c r="A46" s="2">
        <v>43906.922696585651</v>
      </c>
      <c r="B46" s="4">
        <v>166</v>
      </c>
      <c r="C46" s="9" t="s">
        <v>47</v>
      </c>
    </row>
    <row r="47" spans="1:9" x14ac:dyDescent="0.2">
      <c r="A47" s="2">
        <v>43906.922863009255</v>
      </c>
      <c r="B47" s="4">
        <v>148</v>
      </c>
      <c r="C47" s="9" t="s">
        <v>51</v>
      </c>
    </row>
    <row r="48" spans="1:9" x14ac:dyDescent="0.2">
      <c r="A48" s="2">
        <v>43906.923117129627</v>
      </c>
      <c r="B48" s="4">
        <v>174</v>
      </c>
      <c r="C48" s="4" t="s">
        <v>49</v>
      </c>
    </row>
    <row r="49" spans="1:9" x14ac:dyDescent="0.2">
      <c r="A49" s="2">
        <v>43906.923237337964</v>
      </c>
      <c r="B49" s="4">
        <v>149</v>
      </c>
      <c r="C49" s="4" t="s">
        <v>52</v>
      </c>
    </row>
    <row r="50" spans="1:9" x14ac:dyDescent="0.2">
      <c r="A50" s="2">
        <v>43906.923552638887</v>
      </c>
      <c r="B50" s="4">
        <v>150</v>
      </c>
      <c r="C50" s="9" t="s">
        <v>53</v>
      </c>
    </row>
    <row r="51" spans="1:9" x14ac:dyDescent="0.2">
      <c r="A51" s="2">
        <v>43906.925206215281</v>
      </c>
      <c r="B51" s="4">
        <v>207</v>
      </c>
      <c r="C51" s="4">
        <v>38.234900000000003</v>
      </c>
      <c r="D51" s="4">
        <v>208</v>
      </c>
      <c r="E51" s="4">
        <v>25.051600000000001</v>
      </c>
      <c r="F51" s="4">
        <v>209</v>
      </c>
      <c r="G51" s="4">
        <v>12.0992</v>
      </c>
      <c r="H51" s="4">
        <v>210</v>
      </c>
      <c r="I51" s="4">
        <v>35.400700000000001</v>
      </c>
    </row>
    <row r="52" spans="1:9" x14ac:dyDescent="0.2">
      <c r="A52" s="2">
        <v>43906.926770694445</v>
      </c>
      <c r="B52" s="4">
        <v>16</v>
      </c>
      <c r="C52" s="4" t="s">
        <v>54</v>
      </c>
      <c r="D52" s="4">
        <v>17</v>
      </c>
      <c r="E52" s="9" t="s">
        <v>55</v>
      </c>
      <c r="F52" s="4">
        <v>18</v>
      </c>
      <c r="G52" s="4" t="s">
        <v>56</v>
      </c>
      <c r="H52" s="4">
        <v>19</v>
      </c>
      <c r="I52" s="9" t="s">
        <v>57</v>
      </c>
    </row>
    <row r="53" spans="1:9" x14ac:dyDescent="0.2">
      <c r="A53" s="2">
        <v>43906.942885532408</v>
      </c>
      <c r="B53" s="4">
        <v>4</v>
      </c>
      <c r="C53" s="4">
        <v>34.965000000000003</v>
      </c>
      <c r="D53" s="4">
        <v>5</v>
      </c>
      <c r="E53" s="4">
        <v>24.832599999999999</v>
      </c>
      <c r="F53" s="4">
        <v>6</v>
      </c>
      <c r="G53" s="4">
        <v>6.0499999999999998E-2</v>
      </c>
      <c r="H53" s="4">
        <v>7</v>
      </c>
      <c r="I53" s="4">
        <v>10.899699999999999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00"/>
  <sheetViews>
    <sheetView showGridLines="0" workbookViewId="0"/>
  </sheetViews>
  <sheetFormatPr defaultColWidth="14.42578125" defaultRowHeight="15.75" customHeight="1" x14ac:dyDescent="0.2"/>
  <cols>
    <col min="1" max="1" width="18.140625" customWidth="1"/>
    <col min="2" max="2" width="10.28515625" customWidth="1"/>
    <col min="3" max="3" width="13.140625" customWidth="1"/>
    <col min="4" max="4" width="3.7109375" customWidth="1"/>
    <col min="5" max="6" width="9.7109375" customWidth="1"/>
    <col min="7" max="9" width="8.140625" customWidth="1"/>
    <col min="10" max="10" width="6.7109375" customWidth="1"/>
    <col min="11" max="11" width="8.140625" customWidth="1"/>
    <col min="12" max="17" width="11.28515625" customWidth="1"/>
  </cols>
  <sheetData>
    <row r="1" spans="1:22" x14ac:dyDescent="0.2">
      <c r="A1" s="5" t="s">
        <v>18</v>
      </c>
      <c r="B1" s="6" t="s">
        <v>15</v>
      </c>
      <c r="C1" s="6" t="s">
        <v>16</v>
      </c>
      <c r="D1" s="8"/>
      <c r="E1" s="6" t="s">
        <v>21</v>
      </c>
      <c r="F1" s="6" t="s">
        <v>22</v>
      </c>
      <c r="G1" s="6" t="s">
        <v>23</v>
      </c>
      <c r="H1" s="6" t="s">
        <v>25</v>
      </c>
      <c r="I1" s="5" t="s">
        <v>16</v>
      </c>
      <c r="U1" s="10">
        <v>43770</v>
      </c>
      <c r="V1" s="10">
        <f>EDATE(U1,1)-1</f>
        <v>43799</v>
      </c>
    </row>
    <row r="2" spans="1:22" x14ac:dyDescent="0.2">
      <c r="A2" s="12" t="e">
        <f>#REF!</f>
        <v>#REF!</v>
      </c>
      <c r="B2" s="13" t="e">
        <f t="array" ref="B2">INDEX(#REF!,MATCH(A2,#REF!,),SMALL(IF(INDEX(#REF!,MATCH(A2,#REF!,),)&lt;&gt;"",COLUMN(#REF!)-1),(ROW()-MATCH(A2,A$1:A2,))*2+1))</f>
        <v>#REF!</v>
      </c>
      <c r="C2" s="13" t="e">
        <f t="array" ref="C2">INDEX(#REF!,MATCH(A2,#REF!,),SMALL(IF(INDEX(#REF!,MATCH(A2,#REF!,),)&lt;&gt;"",COLUMN(#REF!)-1),(ROW()-MATCH(A2,A$1:A2,))*2+2))</f>
        <v>#REF!</v>
      </c>
      <c r="D2" s="16"/>
      <c r="E2" s="16">
        <v>1</v>
      </c>
      <c r="F2" s="16">
        <v>1</v>
      </c>
      <c r="G2" s="13" t="str">
        <f t="shared" ref="G2:G211" si="0">IF(ISERROR(VLOOKUP(E2,$B$2:$B$500,1,0)),"-","+")</f>
        <v>-</v>
      </c>
      <c r="H2" s="13">
        <f t="shared" ref="H2:H211" si="1">COUNTIF($B$2:$B$500,E2)</f>
        <v>0</v>
      </c>
      <c r="I2" s="1" t="str">
        <f t="array" ref="I2">IFERROR(INDEX($C$2:$C$500,SMALL(IF($B$2:$B$500=$E2,ROW($C$2:$C$500)-ROW($G$1)),H2)),"")</f>
        <v/>
      </c>
      <c r="J2" s="1" t="str">
        <f t="array" ref="J2">IFERROR(INDEX($C$2:$C$500,SMALL(IF($B$2:$B$500=$E2,ROW($C$2:$C$500)-ROW($G$1)),H2)),"")</f>
        <v/>
      </c>
      <c r="L2" s="17" t="s">
        <v>144</v>
      </c>
    </row>
    <row r="3" spans="1:22" x14ac:dyDescent="0.2">
      <c r="A3" s="18" t="str">
        <f t="array" ref="A3">IFERROR(IF(ROW()-MATCH(A2,A$1:A2,)&lt;COUNT(INDEX(#REF!,MATCH(A2,#REF!,),))/2,A2,INDEX(#REF!,MATCH(A2,#REF!,)+1)),"-")</f>
        <v>-</v>
      </c>
      <c r="B3" s="13" t="str">
        <f t="array" ref="B3">IFERROR(INDEX(#REF!,MATCH(A3,#REF!,),SMALL(IF(INDEX(#REF!,MATCH(A3,#REF!,),)&lt;&gt;"",COLUMN(#REF!)-1),(ROW()-MATCH(A3,A$1:A3,))*2+1)),"-")</f>
        <v>-</v>
      </c>
      <c r="C3" s="13" t="str">
        <f t="array" ref="C3">IFERROR(INDEX(#REF!,MATCH(A3,#REF!,),SMALL(IF(INDEX(#REF!,MATCH(A3,#REF!,),)&lt;&gt;"",COLUMN(#REF!)-1),(ROW()-MATCH(A3,A$1:A3,))*2+2)),"-")</f>
        <v>-</v>
      </c>
      <c r="D3" s="16"/>
      <c r="E3" s="16">
        <v>2</v>
      </c>
      <c r="F3" s="16">
        <v>1</v>
      </c>
      <c r="G3" s="13" t="str">
        <f t="shared" si="0"/>
        <v>-</v>
      </c>
      <c r="H3" s="13">
        <f t="shared" si="1"/>
        <v>0</v>
      </c>
      <c r="I3" s="1" t="str">
        <f t="array" ref="I3">IFERROR(INDEX($C$2:$C$500,SMALL(IF($B$2:$B$500=$E3,ROW($C$2:$C$500)-ROW($G$1)),H3)),"")</f>
        <v/>
      </c>
      <c r="J3" s="1" t="str">
        <f t="array" ref="J3">IFERROR(INDEX($C$2:$C$500,SMALL(IF($B$2:$B$500=$E3,ROW($C$2:$C$500)-ROW($G$1)),H3)),"")</f>
        <v/>
      </c>
      <c r="L3" s="19" t="s">
        <v>59</v>
      </c>
      <c r="M3" s="73">
        <f ca="1">NOW()</f>
        <v>43906.96149814815</v>
      </c>
      <c r="N3" s="74"/>
      <c r="O3" s="74"/>
      <c r="P3" s="74"/>
      <c r="Q3" s="74"/>
      <c r="R3" s="74"/>
    </row>
    <row r="4" spans="1:22" x14ac:dyDescent="0.2">
      <c r="A4" s="18" t="str">
        <f t="array" ref="A4">IFERROR(IF(ROW()-MATCH(A3,A$1:A3,)&lt;COUNT(INDEX(#REF!,MATCH(A3,#REF!,),))/2,A3,INDEX(#REF!,MATCH(A3,#REF!,)+1)),"-")</f>
        <v>-</v>
      </c>
      <c r="B4" s="13" t="str">
        <f t="array" ref="B4">IFERROR(INDEX(#REF!,MATCH(A4,#REF!,),SMALL(IF(INDEX(#REF!,MATCH(A4,#REF!,),)&lt;&gt;"",COLUMN(#REF!)-1),(ROW()-MATCH(A4,A$1:A4,))*2+1)),"-")</f>
        <v>-</v>
      </c>
      <c r="C4" s="13" t="str">
        <f t="array" ref="C4">IFERROR(INDEX(#REF!,MATCH(A4,#REF!,),SMALL(IF(INDEX(#REF!,MATCH(A4,#REF!,),)&lt;&gt;"",COLUMN(#REF!)-1),(ROW()-MATCH(A4,A$1:A4,))*2+2)),"-")</f>
        <v>-</v>
      </c>
      <c r="D4" s="16"/>
      <c r="E4" s="16">
        <v>3</v>
      </c>
      <c r="F4" s="16">
        <v>1</v>
      </c>
      <c r="G4" s="13" t="str">
        <f t="shared" si="0"/>
        <v>-</v>
      </c>
      <c r="H4" s="13">
        <f t="shared" si="1"/>
        <v>0</v>
      </c>
      <c r="I4" s="1" t="str">
        <f t="array" ref="I4">IFERROR(INDEX($C$2:$C$500,SMALL(IF($B$2:$B$500=$E4,ROW($C$2:$C$500)-ROW($G$1)),H4)),"")</f>
        <v/>
      </c>
      <c r="J4" s="1" t="str">
        <f t="array" ref="J4">IFERROR(INDEX($C$2:$C$500,SMALL(IF($B$2:$B$500=$E4,ROW($C$2:$C$500)-ROW($G$1)),H4)),"")</f>
        <v/>
      </c>
    </row>
    <row r="5" spans="1:22" x14ac:dyDescent="0.2">
      <c r="A5" s="18" t="str">
        <f t="array" ref="A5">IFERROR(IF(ROW()-MATCH(A4,A$1:A4,)&lt;COUNT(INDEX(#REF!,MATCH(A4,#REF!,),))/2,A4,INDEX(#REF!,MATCH(A4,#REF!,)+1)),"-")</f>
        <v>-</v>
      </c>
      <c r="B5" s="13" t="str">
        <f t="array" ref="B5">IFERROR(INDEX(#REF!,MATCH(A5,#REF!,),SMALL(IF(INDEX(#REF!,MATCH(A5,#REF!,),)&lt;&gt;"",COLUMN(#REF!)-1),(ROW()-MATCH(A5,A$1:A5,))*2+1)),"-")</f>
        <v>-</v>
      </c>
      <c r="C5" s="13" t="str">
        <f t="array" ref="C5">IFERROR(INDEX(#REF!,MATCH(A5,#REF!,),SMALL(IF(INDEX(#REF!,MATCH(A5,#REF!,),)&lt;&gt;"",COLUMN(#REF!)-1),(ROW()-MATCH(A5,A$1:A5,))*2+2)),"-")</f>
        <v>-</v>
      </c>
      <c r="D5" s="16"/>
      <c r="E5" s="16">
        <v>4</v>
      </c>
      <c r="F5" s="16">
        <v>1</v>
      </c>
      <c r="G5" s="13" t="str">
        <f t="shared" si="0"/>
        <v>-</v>
      </c>
      <c r="H5" s="13">
        <f t="shared" si="1"/>
        <v>0</v>
      </c>
      <c r="I5" s="1" t="str">
        <f t="array" ref="I5">IFERROR(INDEX($C$2:$C$500,SMALL(IF($B$2:$B$500=$E5,ROW($C$2:$C$500)-ROW($G$1)),H5)),"")</f>
        <v/>
      </c>
      <c r="J5" s="1" t="str">
        <f t="array" ref="J5">IFERROR(INDEX($C$2:$C$500,SMALL(IF($B$2:$B$500=$E5,ROW($C$2:$C$500)-ROW($G$1)),H5)),"")</f>
        <v/>
      </c>
      <c r="L5" s="75" t="s">
        <v>61</v>
      </c>
      <c r="M5" s="76"/>
      <c r="N5" s="76"/>
      <c r="O5" s="76"/>
      <c r="P5" s="76"/>
      <c r="Q5" s="72"/>
      <c r="S5" s="20">
        <f>SUM(L8:Q8)/210</f>
        <v>1</v>
      </c>
      <c r="T5" s="4" t="s">
        <v>62</v>
      </c>
    </row>
    <row r="6" spans="1:22" x14ac:dyDescent="0.2">
      <c r="A6" s="18" t="str">
        <f t="array" ref="A6">IFERROR(IF(ROW()-MATCH(A5,A$1:A5,)&lt;COUNT(INDEX(#REF!,MATCH(A5,#REF!,),))/2,A5,INDEX(#REF!,MATCH(A5,#REF!,)+1)),"-")</f>
        <v>-</v>
      </c>
      <c r="B6" s="13" t="str">
        <f t="array" ref="B6">IFERROR(INDEX(#REF!,MATCH(A6,#REF!,),SMALL(IF(INDEX(#REF!,MATCH(A6,#REF!,),)&lt;&gt;"",COLUMN(#REF!)-1),(ROW()-MATCH(A6,A$1:A6,))*2+1)),"-")</f>
        <v>-</v>
      </c>
      <c r="C6" s="13" t="str">
        <f t="array" ref="C6">IFERROR(INDEX(#REF!,MATCH(A6,#REF!,),SMALL(IF(INDEX(#REF!,MATCH(A6,#REF!,),)&lt;&gt;"",COLUMN(#REF!)-1),(ROW()-MATCH(A6,A$1:A6,))*2+2)),"-")</f>
        <v>-</v>
      </c>
      <c r="D6" s="16"/>
      <c r="E6" s="16">
        <v>5</v>
      </c>
      <c r="F6" s="16">
        <v>1</v>
      </c>
      <c r="G6" s="13" t="str">
        <f t="shared" si="0"/>
        <v>-</v>
      </c>
      <c r="H6" s="13">
        <f t="shared" si="1"/>
        <v>0</v>
      </c>
      <c r="I6" s="1" t="str">
        <f t="array" ref="I6">IFERROR(INDEX($C$2:$C$500,SMALL(IF($B$2:$B$500=$E6,ROW($C$2:$C$500)-ROW($G$1)),H6)),"")</f>
        <v/>
      </c>
      <c r="J6" s="1" t="str">
        <f t="array" ref="J6">IFERROR(INDEX($C$2:$C$500,SMALL(IF($B$2:$B$500=$E6,ROW($C$2:$C$500)-ROW($G$1)),H6)),"")</f>
        <v/>
      </c>
      <c r="L6" s="3">
        <v>1</v>
      </c>
      <c r="M6" s="3">
        <v>2</v>
      </c>
      <c r="N6" s="3">
        <v>3</v>
      </c>
      <c r="O6" s="3">
        <v>4</v>
      </c>
      <c r="P6" s="3">
        <v>5</v>
      </c>
      <c r="Q6" s="3">
        <v>6</v>
      </c>
    </row>
    <row r="7" spans="1:22" x14ac:dyDescent="0.2">
      <c r="A7" s="18" t="str">
        <f t="array" ref="A7">IFERROR(IF(ROW()-MATCH(A6,A$1:A6,)&lt;COUNT(INDEX(#REF!,MATCH(A6,#REF!,),))/2,A6,INDEX(#REF!,MATCH(A6,#REF!,)+1)),"-")</f>
        <v>-</v>
      </c>
      <c r="B7" s="13" t="str">
        <f t="array" ref="B7">IFERROR(INDEX(#REF!,MATCH(A7,#REF!,),SMALL(IF(INDEX(#REF!,MATCH(A7,#REF!,),)&lt;&gt;"",COLUMN(#REF!)-1),(ROW()-MATCH(A7,A$1:A7,))*2+1)),"-")</f>
        <v>-</v>
      </c>
      <c r="C7" s="13" t="str">
        <f t="array" ref="C7">IFERROR(INDEX(#REF!,MATCH(A7,#REF!,),SMALL(IF(INDEX(#REF!,MATCH(A7,#REF!,),)&lt;&gt;"",COLUMN(#REF!)-1),(ROW()-MATCH(A7,A$1:A7,))*2+2)),"-")</f>
        <v>-</v>
      </c>
      <c r="D7" s="16"/>
      <c r="E7" s="16">
        <v>6</v>
      </c>
      <c r="F7" s="16">
        <v>1</v>
      </c>
      <c r="G7" s="13" t="str">
        <f t="shared" si="0"/>
        <v>-</v>
      </c>
      <c r="H7" s="13">
        <f t="shared" si="1"/>
        <v>0</v>
      </c>
      <c r="I7" s="1" t="str">
        <f t="array" ref="I7">IFERROR(INDEX($C$2:$C$500,SMALL(IF($B$2:$B$500=$E7,ROW($C$2:$C$500)-ROW($G$1)),H7)),"")</f>
        <v/>
      </c>
      <c r="J7" s="1" t="str">
        <f t="array" ref="J7">IFERROR(INDEX($C$2:$C$500,SMALL(IF($B$2:$B$500=$E7,ROW($C$2:$C$500)-ROW($G$1)),H7)),"")</f>
        <v/>
      </c>
      <c r="L7" s="22">
        <f t="shared" ref="L7:Q7" si="2">L8/ COUNTIF($F$2:$F$211,L$6)</f>
        <v>1</v>
      </c>
      <c r="M7" s="22">
        <f t="shared" si="2"/>
        <v>1</v>
      </c>
      <c r="N7" s="22">
        <f t="shared" si="2"/>
        <v>1</v>
      </c>
      <c r="O7" s="22">
        <f t="shared" si="2"/>
        <v>1</v>
      </c>
      <c r="P7" s="22">
        <f t="shared" si="2"/>
        <v>1</v>
      </c>
      <c r="Q7" s="22">
        <f t="shared" si="2"/>
        <v>1</v>
      </c>
      <c r="R7" s="23" t="s">
        <v>63</v>
      </c>
    </row>
    <row r="8" spans="1:22" x14ac:dyDescent="0.2">
      <c r="A8" s="18" t="str">
        <f t="array" ref="A8">IFERROR(IF(ROW()-MATCH(A7,A$1:A7,)&lt;COUNT(INDEX(#REF!,MATCH(A7,#REF!,),))/2,A7,INDEX(#REF!,MATCH(A7,#REF!,)+1)),"-")</f>
        <v>-</v>
      </c>
      <c r="B8" s="13" t="str">
        <f t="array" ref="B8">IFERROR(INDEX(#REF!,MATCH(A8,#REF!,),SMALL(IF(INDEX(#REF!,MATCH(A8,#REF!,),)&lt;&gt;"",COLUMN(#REF!)-1),(ROW()-MATCH(A8,A$1:A8,))*2+1)),"-")</f>
        <v>-</v>
      </c>
      <c r="C8" s="13" t="str">
        <f t="array" ref="C8">IFERROR(INDEX(#REF!,MATCH(A8,#REF!,),SMALL(IF(INDEX(#REF!,MATCH(A8,#REF!,),)&lt;&gt;"",COLUMN(#REF!)-1),(ROW()-MATCH(A8,A$1:A8,))*2+2)),"-")</f>
        <v>-</v>
      </c>
      <c r="D8" s="16"/>
      <c r="E8" s="16">
        <v>7</v>
      </c>
      <c r="F8" s="16">
        <v>1</v>
      </c>
      <c r="G8" s="13" t="str">
        <f t="shared" si="0"/>
        <v>-</v>
      </c>
      <c r="H8" s="13">
        <f t="shared" si="1"/>
        <v>0</v>
      </c>
      <c r="I8" s="1" t="str">
        <f t="array" ref="I8">IFERROR(INDEX($C$2:$C$500,SMALL(IF($B$2:$B$500=$E8,ROW($C$2:$C$500)-ROW($G$1)),H8)),"")</f>
        <v/>
      </c>
      <c r="J8" s="1" t="str">
        <f t="array" ref="J8">IFERROR(INDEX($C$2:$C$500,SMALL(IF($B$2:$B$500=$E8,ROW($C$2:$C$500)-ROW($G$1)),H8)),"")</f>
        <v/>
      </c>
      <c r="L8" s="24">
        <f t="shared" ref="L8:Q8" si="3">COUNTIF(L9:L46,"&lt;&gt;"&amp;"-")</f>
        <v>35</v>
      </c>
      <c r="M8" s="24">
        <f t="shared" si="3"/>
        <v>36</v>
      </c>
      <c r="N8" s="24">
        <f t="shared" si="3"/>
        <v>36</v>
      </c>
      <c r="O8" s="24">
        <f t="shared" si="3"/>
        <v>35</v>
      </c>
      <c r="P8" s="24">
        <f t="shared" si="3"/>
        <v>36</v>
      </c>
      <c r="Q8" s="24">
        <f t="shared" si="3"/>
        <v>32</v>
      </c>
      <c r="R8" s="23" t="s">
        <v>64</v>
      </c>
    </row>
    <row r="9" spans="1:22" x14ac:dyDescent="0.2">
      <c r="A9" s="18" t="str">
        <f t="array" ref="A9">IFERROR(IF(ROW()-MATCH(A8,A$1:A8,)&lt;COUNT(INDEX(#REF!,MATCH(A8,#REF!,),))/2,A8,INDEX(#REF!,MATCH(A8,#REF!,)+1)),"-")</f>
        <v>-</v>
      </c>
      <c r="B9" s="13" t="str">
        <f t="array" ref="B9">IFERROR(INDEX(#REF!,MATCH(A9,#REF!,),SMALL(IF(INDEX(#REF!,MATCH(A9,#REF!,),)&lt;&gt;"",COLUMN(#REF!)-1),(ROW()-MATCH(A9,A$1:A9,))*2+1)),"-")</f>
        <v>-</v>
      </c>
      <c r="C9" s="13" t="str">
        <f t="array" ref="C9">IFERROR(INDEX(#REF!,MATCH(A9,#REF!,),SMALL(IF(INDEX(#REF!,MATCH(A9,#REF!,),)&lt;&gt;"",COLUMN(#REF!)-1),(ROW()-MATCH(A9,A$1:A9,))*2+2)),"-")</f>
        <v>-</v>
      </c>
      <c r="D9" s="16"/>
      <c r="E9" s="16">
        <v>8</v>
      </c>
      <c r="F9" s="16">
        <v>1</v>
      </c>
      <c r="G9" s="13" t="str">
        <f t="shared" si="0"/>
        <v>-</v>
      </c>
      <c r="H9" s="13">
        <f t="shared" si="1"/>
        <v>0</v>
      </c>
      <c r="I9" s="1" t="str">
        <f t="array" ref="I9">IFERROR(INDEX($C$2:$C$500,SMALL(IF($B$2:$B$500=$E9,ROW($C$2:$C$500)-ROW($G$1)),H9)),"")</f>
        <v/>
      </c>
      <c r="J9" s="1" t="str">
        <f t="array" ref="J9">IFERROR(INDEX($C$2:$C$500,SMALL(IF($B$2:$B$500=$E9,ROW($C$2:$C$500)-ROW($G$1)),H9)),"")</f>
        <v/>
      </c>
      <c r="K9" s="27">
        <v>1</v>
      </c>
      <c r="L9" s="13">
        <f t="array" ref="L9">IFERROR(SMALL(IF($F$2:$F$211&amp;$G$2:$G$211=L$6&amp;"-",$E$2:$E$211),$K9),"-")</f>
        <v>1</v>
      </c>
      <c r="M9" s="13">
        <f t="array" ref="M9">IFERROR(SMALL(IF($F$2:$F$211&amp;$G$2:$G$211=M$6&amp;"-",$E$2:$E$211),$K9),"-")</f>
        <v>36</v>
      </c>
      <c r="N9" s="13">
        <f t="array" ref="N9">IFERROR(SMALL(IF($F$2:$F$211&amp;$G$2:$G$211=N$6&amp;"-",$E$2:$E$211),$K9),"-")</f>
        <v>72</v>
      </c>
      <c r="O9" s="13">
        <f t="array" ref="O9">IFERROR(SMALL(IF($F$2:$F$211&amp;$G$2:$G$211=O$6&amp;"-",$E$2:$E$211),$K9),"-")</f>
        <v>108</v>
      </c>
      <c r="P9" s="13">
        <f t="array" ref="P9">IFERROR(SMALL(IF($F$2:$F$211&amp;$G$2:$G$211=P$6&amp;"-",$E$2:$E$211),$K9),"-")</f>
        <v>143</v>
      </c>
      <c r="Q9" s="13">
        <f t="array" ref="Q9">IFERROR(SMALL(IF($F$2:$F$211&amp;$G$2:$G$211=Q$6&amp;"-",$E$2:$E$211),$K9),"-")</f>
        <v>179</v>
      </c>
    </row>
    <row r="10" spans="1:22" x14ac:dyDescent="0.2">
      <c r="A10" s="18" t="str">
        <f t="array" ref="A10">IFERROR(IF(ROW()-MATCH(A9,A$1:A9,)&lt;COUNT(INDEX(#REF!,MATCH(A9,#REF!,),))/2,A9,INDEX(#REF!,MATCH(A9,#REF!,)+1)),"-")</f>
        <v>-</v>
      </c>
      <c r="B10" s="13" t="str">
        <f t="array" ref="B10">IFERROR(INDEX(#REF!,MATCH(A10,#REF!,),SMALL(IF(INDEX(#REF!,MATCH(A10,#REF!,),)&lt;&gt;"",COLUMN(#REF!)-1),(ROW()-MATCH(A10,A$1:A10,))*2+1)),"-")</f>
        <v>-</v>
      </c>
      <c r="C10" s="13" t="str">
        <f t="array" ref="C10">IFERROR(INDEX(#REF!,MATCH(A10,#REF!,),SMALL(IF(INDEX(#REF!,MATCH(A10,#REF!,),)&lt;&gt;"",COLUMN(#REF!)-1),(ROW()-MATCH(A10,A$1:A10,))*2+2)),"-")</f>
        <v>-</v>
      </c>
      <c r="D10" s="16"/>
      <c r="E10" s="16">
        <v>9</v>
      </c>
      <c r="F10" s="16">
        <v>1</v>
      </c>
      <c r="G10" s="13" t="str">
        <f t="shared" si="0"/>
        <v>-</v>
      </c>
      <c r="H10" s="13">
        <f t="shared" si="1"/>
        <v>0</v>
      </c>
      <c r="I10" s="1" t="str">
        <f t="array" ref="I10">IFERROR(INDEX($C$2:$C$500,SMALL(IF($B$2:$B$500=$E10,ROW($C$2:$C$500)-ROW($G$1)),H10)),"")</f>
        <v/>
      </c>
      <c r="K10" s="27">
        <v>2</v>
      </c>
      <c r="L10" s="13">
        <f t="array" ref="L10">IFERROR(SMALL(IF($F$2:$F$211&amp;$G$2:$G$211=L$6&amp;"-",$E$2:$E$211),$K10),"-")</f>
        <v>2</v>
      </c>
      <c r="M10" s="13">
        <f t="array" ref="M10">IFERROR(SMALL(IF($F$2:$F$211&amp;$G$2:$G$211=M$6&amp;"-",$E$2:$E$211),$K10),"-")</f>
        <v>37</v>
      </c>
      <c r="N10" s="13">
        <f t="array" ref="N10">IFERROR(SMALL(IF($F$2:$F$211&amp;$G$2:$G$211=N$6&amp;"-",$E$2:$E$211),$K10),"-")</f>
        <v>73</v>
      </c>
      <c r="O10" s="13">
        <f t="array" ref="O10">IFERROR(SMALL(IF($F$2:$F$211&amp;$G$2:$G$211=O$6&amp;"-",$E$2:$E$211),$K10),"-")</f>
        <v>109</v>
      </c>
      <c r="P10" s="13">
        <f t="array" ref="P10">IFERROR(SMALL(IF($F$2:$F$211&amp;$G$2:$G$211=P$6&amp;"-",$E$2:$E$211),$K10),"-")</f>
        <v>144</v>
      </c>
      <c r="Q10" s="13">
        <f t="array" ref="Q10">IFERROR(SMALL(IF($F$2:$F$211&amp;$G$2:$G$211=Q$6&amp;"-",$E$2:$E$211),$K10),"-")</f>
        <v>180</v>
      </c>
    </row>
    <row r="11" spans="1:22" x14ac:dyDescent="0.2">
      <c r="A11" s="18" t="str">
        <f t="array" ref="A11">IFERROR(IF(ROW()-MATCH(A10,A$1:A10,)&lt;COUNT(INDEX(#REF!,MATCH(A10,#REF!,),))/2,A10,INDEX(#REF!,MATCH(A10,#REF!,)+1)),"-")</f>
        <v>-</v>
      </c>
      <c r="B11" s="13" t="str">
        <f t="array" ref="B11">IFERROR(INDEX(#REF!,MATCH(A11,#REF!,),SMALL(IF(INDEX(#REF!,MATCH(A11,#REF!,),)&lt;&gt;"",COLUMN(#REF!)-1),(ROW()-MATCH(A11,A$1:A11,))*2+1)),"-")</f>
        <v>-</v>
      </c>
      <c r="C11" s="13" t="str">
        <f t="array" ref="C11">IFERROR(INDEX(#REF!,MATCH(A11,#REF!,),SMALL(IF(INDEX(#REF!,MATCH(A11,#REF!,),)&lt;&gt;"",COLUMN(#REF!)-1),(ROW()-MATCH(A11,A$1:A11,))*2+2)),"-")</f>
        <v>-</v>
      </c>
      <c r="D11" s="16"/>
      <c r="E11" s="16">
        <v>10</v>
      </c>
      <c r="F11" s="16">
        <v>1</v>
      </c>
      <c r="G11" s="13" t="str">
        <f t="shared" si="0"/>
        <v>-</v>
      </c>
      <c r="H11" s="13">
        <f t="shared" si="1"/>
        <v>0</v>
      </c>
      <c r="I11" s="1" t="str">
        <f t="array" ref="I11">IFERROR(INDEX($C$2:$C$500,SMALL(IF($B$2:$B$500=$E11,ROW($C$2:$C$500)-ROW($G$1)),H11)),"")</f>
        <v/>
      </c>
      <c r="K11" s="27">
        <v>3</v>
      </c>
      <c r="L11" s="13">
        <f t="array" ref="L11">IFERROR(SMALL(IF($F$2:$F$211&amp;$G$2:$G$211=L$6&amp;"-",$E$2:$E$211),$K11),"-")</f>
        <v>3</v>
      </c>
      <c r="M11" s="13">
        <f t="array" ref="M11">IFERROR(SMALL(IF($F$2:$F$211&amp;$G$2:$G$211=M$6&amp;"-",$E$2:$E$211),$K11),"-")</f>
        <v>38</v>
      </c>
      <c r="N11" s="13">
        <f t="array" ref="N11">IFERROR(SMALL(IF($F$2:$F$211&amp;$G$2:$G$211=N$6&amp;"-",$E$2:$E$211),$K11),"-")</f>
        <v>74</v>
      </c>
      <c r="O11" s="13">
        <f t="array" ref="O11">IFERROR(SMALL(IF($F$2:$F$211&amp;$G$2:$G$211=O$6&amp;"-",$E$2:$E$211),$K11),"-")</f>
        <v>110</v>
      </c>
      <c r="P11" s="13">
        <f t="array" ref="P11">IFERROR(SMALL(IF($F$2:$F$211&amp;$G$2:$G$211=P$6&amp;"-",$E$2:$E$211),$K11),"-")</f>
        <v>145</v>
      </c>
      <c r="Q11" s="13">
        <f t="array" ref="Q11">IFERROR(SMALL(IF($F$2:$F$211&amp;$G$2:$G$211=Q$6&amp;"-",$E$2:$E$211),$K11),"-")</f>
        <v>181</v>
      </c>
    </row>
    <row r="12" spans="1:22" x14ac:dyDescent="0.2">
      <c r="A12" s="18" t="str">
        <f t="array" ref="A12">IFERROR(IF(ROW()-MATCH(A11,A$1:A11,)&lt;COUNT(INDEX(#REF!,MATCH(A11,#REF!,),))/2,A11,INDEX(#REF!,MATCH(A11,#REF!,)+1)),"-")</f>
        <v>-</v>
      </c>
      <c r="B12" s="13" t="str">
        <f t="array" ref="B12">IFERROR(INDEX(#REF!,MATCH(A12,#REF!,),SMALL(IF(INDEX(#REF!,MATCH(A12,#REF!,),)&lt;&gt;"",COLUMN(#REF!)-1),(ROW()-MATCH(A12,A$1:A12,))*2+1)),"-")</f>
        <v>-</v>
      </c>
      <c r="C12" s="13" t="str">
        <f t="array" ref="C12">IFERROR(INDEX(#REF!,MATCH(A12,#REF!,),SMALL(IF(INDEX(#REF!,MATCH(A12,#REF!,),)&lt;&gt;"",COLUMN(#REF!)-1),(ROW()-MATCH(A12,A$1:A12,))*2+2)),"-")</f>
        <v>-</v>
      </c>
      <c r="D12" s="16"/>
      <c r="E12" s="16">
        <v>11</v>
      </c>
      <c r="F12" s="16">
        <v>1</v>
      </c>
      <c r="G12" s="13" t="str">
        <f t="shared" si="0"/>
        <v>-</v>
      </c>
      <c r="H12" s="13">
        <f t="shared" si="1"/>
        <v>0</v>
      </c>
      <c r="I12" s="1" t="str">
        <f t="array" ref="I12">IFERROR(INDEX($C$2:$C$500,SMALL(IF($B$2:$B$500=$E12,ROW($C$2:$C$500)-ROW($G$1)),H12)),"")</f>
        <v/>
      </c>
      <c r="K12" s="27">
        <v>4</v>
      </c>
      <c r="L12" s="13">
        <f t="array" ref="L12">IFERROR(SMALL(IF($F$2:$F$211&amp;$G$2:$G$211=L$6&amp;"-",$E$2:$E$211),$K12),"-")</f>
        <v>4</v>
      </c>
      <c r="M12" s="13">
        <f t="array" ref="M12">IFERROR(SMALL(IF($F$2:$F$211&amp;$G$2:$G$211=M$6&amp;"-",$E$2:$E$211),$K12),"-")</f>
        <v>39</v>
      </c>
      <c r="N12" s="13">
        <f t="array" ref="N12">IFERROR(SMALL(IF($F$2:$F$211&amp;$G$2:$G$211=N$6&amp;"-",$E$2:$E$211),$K12),"-")</f>
        <v>75</v>
      </c>
      <c r="O12" s="13">
        <f t="array" ref="O12">IFERROR(SMALL(IF($F$2:$F$211&amp;$G$2:$G$211=O$6&amp;"-",$E$2:$E$211),$K12),"-")</f>
        <v>111</v>
      </c>
      <c r="P12" s="13">
        <f t="array" ref="P12">IFERROR(SMALL(IF($F$2:$F$211&amp;$G$2:$G$211=P$6&amp;"-",$E$2:$E$211),$K12),"-")</f>
        <v>146</v>
      </c>
      <c r="Q12" s="13">
        <f t="array" ref="Q12">IFERROR(SMALL(IF($F$2:$F$211&amp;$G$2:$G$211=Q$6&amp;"-",$E$2:$E$211),$K12),"-")</f>
        <v>182</v>
      </c>
    </row>
    <row r="13" spans="1:22" x14ac:dyDescent="0.2">
      <c r="A13" s="18" t="str">
        <f t="array" ref="A13">IFERROR(IF(ROW()-MATCH(A12,A$1:A12,)&lt;COUNT(INDEX(#REF!,MATCH(A12,#REF!,),))/2,A12,INDEX(#REF!,MATCH(A12,#REF!,)+1)),"-")</f>
        <v>-</v>
      </c>
      <c r="B13" s="13" t="str">
        <f t="array" ref="B13">IFERROR(INDEX(#REF!,MATCH(A13,#REF!,),SMALL(IF(INDEX(#REF!,MATCH(A13,#REF!,),)&lt;&gt;"",COLUMN(#REF!)-1),(ROW()-MATCH(A13,A$1:A13,))*2+1)),"-")</f>
        <v>-</v>
      </c>
      <c r="C13" s="13" t="str">
        <f t="array" ref="C13">IFERROR(INDEX(#REF!,MATCH(A13,#REF!,),SMALL(IF(INDEX(#REF!,MATCH(A13,#REF!,),)&lt;&gt;"",COLUMN(#REF!)-1),(ROW()-MATCH(A13,A$1:A13,))*2+2)),"-")</f>
        <v>-</v>
      </c>
      <c r="D13" s="16"/>
      <c r="E13" s="16">
        <v>12</v>
      </c>
      <c r="F13" s="16">
        <v>1</v>
      </c>
      <c r="G13" s="13" t="str">
        <f t="shared" si="0"/>
        <v>-</v>
      </c>
      <c r="H13" s="13">
        <f t="shared" si="1"/>
        <v>0</v>
      </c>
      <c r="I13" s="1" t="str">
        <f t="array" ref="I13">IFERROR(INDEX($C$2:$C$500,SMALL(IF($B$2:$B$500=$E13,ROW($C$2:$C$500)-ROW($G$1)),H13)),"")</f>
        <v/>
      </c>
      <c r="K13" s="27">
        <v>5</v>
      </c>
      <c r="L13" s="13">
        <f t="array" ref="L13">IFERROR(SMALL(IF($F$2:$F$211&amp;$G$2:$G$211=L$6&amp;"-",$E$2:$E$211),$K13),"-")</f>
        <v>5</v>
      </c>
      <c r="M13" s="13">
        <f t="array" ref="M13">IFERROR(SMALL(IF($F$2:$F$211&amp;$G$2:$G$211=M$6&amp;"-",$E$2:$E$211),$K13),"-")</f>
        <v>40</v>
      </c>
      <c r="N13" s="13">
        <f t="array" ref="N13">IFERROR(SMALL(IF($F$2:$F$211&amp;$G$2:$G$211=N$6&amp;"-",$E$2:$E$211),$K13),"-")</f>
        <v>76</v>
      </c>
      <c r="O13" s="13">
        <f t="array" ref="O13">IFERROR(SMALL(IF($F$2:$F$211&amp;$G$2:$G$211=O$6&amp;"-",$E$2:$E$211),$K13),"-")</f>
        <v>112</v>
      </c>
      <c r="P13" s="13">
        <f t="array" ref="P13">IFERROR(SMALL(IF($F$2:$F$211&amp;$G$2:$G$211=P$6&amp;"-",$E$2:$E$211),$K13),"-")</f>
        <v>147</v>
      </c>
      <c r="Q13" s="13">
        <f t="array" ref="Q13">IFERROR(SMALL(IF($F$2:$F$211&amp;$G$2:$G$211=Q$6&amp;"-",$E$2:$E$211),$K13),"-")</f>
        <v>183</v>
      </c>
    </row>
    <row r="14" spans="1:22" x14ac:dyDescent="0.2">
      <c r="A14" s="18" t="str">
        <f t="array" ref="A14">IFERROR(IF(ROW()-MATCH(A13,A$1:A13,)&lt;COUNT(INDEX(#REF!,MATCH(A13,#REF!,),))/2,A13,INDEX(#REF!,MATCH(A13,#REF!,)+1)),"-")</f>
        <v>-</v>
      </c>
      <c r="B14" s="13" t="str">
        <f t="array" ref="B14">IFERROR(INDEX(#REF!,MATCH(A14,#REF!,),SMALL(IF(INDEX(#REF!,MATCH(A14,#REF!,),)&lt;&gt;"",COLUMN(#REF!)-1),(ROW()-MATCH(A14,A$1:A14,))*2+1)),"-")</f>
        <v>-</v>
      </c>
      <c r="C14" s="13" t="str">
        <f t="array" ref="C14">IFERROR(INDEX(#REF!,MATCH(A14,#REF!,),SMALL(IF(INDEX(#REF!,MATCH(A14,#REF!,),)&lt;&gt;"",COLUMN(#REF!)-1),(ROW()-MATCH(A14,A$1:A14,))*2+2)),"-")</f>
        <v>-</v>
      </c>
      <c r="D14" s="16"/>
      <c r="E14" s="16">
        <v>13</v>
      </c>
      <c r="F14" s="16">
        <v>1</v>
      </c>
      <c r="G14" s="13" t="str">
        <f t="shared" si="0"/>
        <v>-</v>
      </c>
      <c r="H14" s="13">
        <f t="shared" si="1"/>
        <v>0</v>
      </c>
      <c r="I14" s="1" t="str">
        <f t="array" ref="I14">IFERROR(INDEX($C$2:$C$500,SMALL(IF($B$2:$B$500=$E14,ROW($C$2:$C$500)-ROW($G$1)),H14)),"")</f>
        <v/>
      </c>
      <c r="K14" s="27">
        <v>6</v>
      </c>
      <c r="L14" s="13">
        <f t="array" ref="L14">IFERROR(SMALL(IF($F$2:$F$211&amp;$G$2:$G$211=L$6&amp;"-",$E$2:$E$211),$K14),"-")</f>
        <v>6</v>
      </c>
      <c r="M14" s="13">
        <f t="array" ref="M14">IFERROR(SMALL(IF($F$2:$F$211&amp;$G$2:$G$211=M$6&amp;"-",$E$2:$E$211),$K14),"-")</f>
        <v>41</v>
      </c>
      <c r="N14" s="13">
        <f t="array" ref="N14">IFERROR(SMALL(IF($F$2:$F$211&amp;$G$2:$G$211=N$6&amp;"-",$E$2:$E$211),$K14),"-")</f>
        <v>77</v>
      </c>
      <c r="O14" s="13">
        <f t="array" ref="O14">IFERROR(SMALL(IF($F$2:$F$211&amp;$G$2:$G$211=O$6&amp;"-",$E$2:$E$211),$K14),"-")</f>
        <v>113</v>
      </c>
      <c r="P14" s="13">
        <f t="array" ref="P14">IFERROR(SMALL(IF($F$2:$F$211&amp;$G$2:$G$211=P$6&amp;"-",$E$2:$E$211),$K14),"-")</f>
        <v>148</v>
      </c>
      <c r="Q14" s="13">
        <f t="array" ref="Q14">IFERROR(SMALL(IF($F$2:$F$211&amp;$G$2:$G$211=Q$6&amp;"-",$E$2:$E$211),$K14),"-")</f>
        <v>184</v>
      </c>
    </row>
    <row r="15" spans="1:22" x14ac:dyDescent="0.2">
      <c r="A15" s="18" t="str">
        <f t="array" ref="A15">IFERROR(IF(ROW()-MATCH(A14,A$1:A14,)&lt;COUNT(INDEX(#REF!,MATCH(A14,#REF!,),))/2,A14,INDEX(#REF!,MATCH(A14,#REF!,)+1)),"-")</f>
        <v>-</v>
      </c>
      <c r="B15" s="13" t="str">
        <f t="array" ref="B15">IFERROR(INDEX(#REF!,MATCH(A15,#REF!,),SMALL(IF(INDEX(#REF!,MATCH(A15,#REF!,),)&lt;&gt;"",COLUMN(#REF!)-1),(ROW()-MATCH(A15,A$1:A15,))*2+1)),"-")</f>
        <v>-</v>
      </c>
      <c r="C15" s="13" t="str">
        <f t="array" ref="C15">IFERROR(INDEX(#REF!,MATCH(A15,#REF!,),SMALL(IF(INDEX(#REF!,MATCH(A15,#REF!,),)&lt;&gt;"",COLUMN(#REF!)-1),(ROW()-MATCH(A15,A$1:A15,))*2+2)),"-")</f>
        <v>-</v>
      </c>
      <c r="D15" s="16"/>
      <c r="E15" s="16">
        <v>14</v>
      </c>
      <c r="F15" s="16">
        <v>1</v>
      </c>
      <c r="G15" s="13" t="str">
        <f t="shared" si="0"/>
        <v>-</v>
      </c>
      <c r="H15" s="13">
        <f t="shared" si="1"/>
        <v>0</v>
      </c>
      <c r="I15" s="1" t="str">
        <f t="array" ref="I15">IFERROR(INDEX($C$2:$C$500,SMALL(IF($B$2:$B$500=$E15,ROW($C$2:$C$500)-ROW($G$1)),H15)),"")</f>
        <v/>
      </c>
      <c r="K15" s="27">
        <v>7</v>
      </c>
      <c r="L15" s="13">
        <f t="array" ref="L15">IFERROR(SMALL(IF($F$2:$F$211&amp;$G$2:$G$211=L$6&amp;"-",$E$2:$E$211),$K15),"-")</f>
        <v>7</v>
      </c>
      <c r="M15" s="13">
        <f t="array" ref="M15">IFERROR(SMALL(IF($F$2:$F$211&amp;$G$2:$G$211=M$6&amp;"-",$E$2:$E$211),$K15),"-")</f>
        <v>42</v>
      </c>
      <c r="N15" s="13">
        <f t="array" ref="N15">IFERROR(SMALL(IF($F$2:$F$211&amp;$G$2:$G$211=N$6&amp;"-",$E$2:$E$211),$K15),"-")</f>
        <v>78</v>
      </c>
      <c r="O15" s="13">
        <f t="array" ref="O15">IFERROR(SMALL(IF($F$2:$F$211&amp;$G$2:$G$211=O$6&amp;"-",$E$2:$E$211),$K15),"-")</f>
        <v>114</v>
      </c>
      <c r="P15" s="13">
        <f t="array" ref="P15">IFERROR(SMALL(IF($F$2:$F$211&amp;$G$2:$G$211=P$6&amp;"-",$E$2:$E$211),$K15),"-")</f>
        <v>149</v>
      </c>
      <c r="Q15" s="13">
        <f t="array" ref="Q15">IFERROR(SMALL(IF($F$2:$F$211&amp;$G$2:$G$211=Q$6&amp;"-",$E$2:$E$211),$K15),"-")</f>
        <v>185</v>
      </c>
    </row>
    <row r="16" spans="1:22" x14ac:dyDescent="0.2">
      <c r="A16" s="18" t="str">
        <f t="array" ref="A16">IFERROR(IF(ROW()-MATCH(A15,A$1:A15,)&lt;COUNT(INDEX(#REF!,MATCH(A15,#REF!,),))/2,A15,INDEX(#REF!,MATCH(A15,#REF!,)+1)),"-")</f>
        <v>-</v>
      </c>
      <c r="B16" s="13" t="str">
        <f t="array" ref="B16">IFERROR(INDEX(#REF!,MATCH(A16,#REF!,),SMALL(IF(INDEX(#REF!,MATCH(A16,#REF!,),)&lt;&gt;"",COLUMN(#REF!)-1),(ROW()-MATCH(A16,A$1:A16,))*2+1)),"-")</f>
        <v>-</v>
      </c>
      <c r="C16" s="13" t="str">
        <f t="array" ref="C16">IFERROR(INDEX(#REF!,MATCH(A16,#REF!,),SMALL(IF(INDEX(#REF!,MATCH(A16,#REF!,),)&lt;&gt;"",COLUMN(#REF!)-1),(ROW()-MATCH(A16,A$1:A16,))*2+2)),"-")</f>
        <v>-</v>
      </c>
      <c r="D16" s="16"/>
      <c r="E16" s="16">
        <v>15</v>
      </c>
      <c r="F16" s="16">
        <v>1</v>
      </c>
      <c r="G16" s="13" t="str">
        <f t="shared" si="0"/>
        <v>-</v>
      </c>
      <c r="H16" s="13">
        <f t="shared" si="1"/>
        <v>0</v>
      </c>
      <c r="I16" s="1" t="str">
        <f t="array" ref="I16">IFERROR(INDEX($C$2:$C$500,SMALL(IF($B$2:$B$500=$E16,ROW($C$2:$C$500)-ROW($G$1)),H16)),"")</f>
        <v/>
      </c>
      <c r="K16" s="27">
        <v>8</v>
      </c>
      <c r="L16" s="13">
        <f t="array" ref="L16">IFERROR(SMALL(IF($F$2:$F$211&amp;$G$2:$G$211=L$6&amp;"-",$E$2:$E$211),$K16),"-")</f>
        <v>8</v>
      </c>
      <c r="M16" s="13">
        <f t="array" ref="M16">IFERROR(SMALL(IF($F$2:$F$211&amp;$G$2:$G$211=M$6&amp;"-",$E$2:$E$211),$K16),"-")</f>
        <v>43</v>
      </c>
      <c r="N16" s="13">
        <f t="array" ref="N16">IFERROR(SMALL(IF($F$2:$F$211&amp;$G$2:$G$211=N$6&amp;"-",$E$2:$E$211),$K16),"-")</f>
        <v>79</v>
      </c>
      <c r="O16" s="13">
        <f t="array" ref="O16">IFERROR(SMALL(IF($F$2:$F$211&amp;$G$2:$G$211=O$6&amp;"-",$E$2:$E$211),$K16),"-")</f>
        <v>115</v>
      </c>
      <c r="P16" s="13">
        <f t="array" ref="P16">IFERROR(SMALL(IF($F$2:$F$211&amp;$G$2:$G$211=P$6&amp;"-",$E$2:$E$211),$K16),"-")</f>
        <v>150</v>
      </c>
      <c r="Q16" s="13">
        <f t="array" ref="Q16">IFERROR(SMALL(IF($F$2:$F$211&amp;$G$2:$G$211=Q$6&amp;"-",$E$2:$E$211),$K16),"-")</f>
        <v>186</v>
      </c>
    </row>
    <row r="17" spans="1:17" x14ac:dyDescent="0.2">
      <c r="A17" s="18" t="str">
        <f t="array" ref="A17">IFERROR(IF(ROW()-MATCH(A16,A$1:A16,)&lt;COUNT(INDEX(#REF!,MATCH(A16,#REF!,),))/2,A16,INDEX(#REF!,MATCH(A16,#REF!,)+1)),"-")</f>
        <v>-</v>
      </c>
      <c r="B17" s="13" t="str">
        <f t="array" ref="B17">IFERROR(INDEX(#REF!,MATCH(A17,#REF!,),SMALL(IF(INDEX(#REF!,MATCH(A17,#REF!,),)&lt;&gt;"",COLUMN(#REF!)-1),(ROW()-MATCH(A17,A$1:A17,))*2+1)),"-")</f>
        <v>-</v>
      </c>
      <c r="C17" s="13" t="str">
        <f t="array" ref="C17">IFERROR(INDEX(#REF!,MATCH(A17,#REF!,),SMALL(IF(INDEX(#REF!,MATCH(A17,#REF!,),)&lt;&gt;"",COLUMN(#REF!)-1),(ROW()-MATCH(A17,A$1:A17,))*2+2)),"-")</f>
        <v>-</v>
      </c>
      <c r="D17" s="16"/>
      <c r="E17" s="16">
        <v>16</v>
      </c>
      <c r="F17" s="16">
        <v>1</v>
      </c>
      <c r="G17" s="13" t="str">
        <f t="shared" si="0"/>
        <v>-</v>
      </c>
      <c r="H17" s="13">
        <f t="shared" si="1"/>
        <v>0</v>
      </c>
      <c r="I17" s="1" t="str">
        <f t="array" ref="I17">IFERROR(INDEX($C$2:$C$500,SMALL(IF($B$2:$B$500=$E17,ROW($C$2:$C$500)-ROW($G$1)),H17)),"")</f>
        <v/>
      </c>
      <c r="K17" s="27">
        <v>9</v>
      </c>
      <c r="L17" s="13">
        <f t="array" ref="L17">IFERROR(SMALL(IF($F$2:$F$211&amp;$G$2:$G$211=L$6&amp;"-",$E$2:$E$211),$K17),"-")</f>
        <v>9</v>
      </c>
      <c r="M17" s="13">
        <f t="array" ref="M17">IFERROR(SMALL(IF($F$2:$F$211&amp;$G$2:$G$211=M$6&amp;"-",$E$2:$E$211),$K17),"-")</f>
        <v>44</v>
      </c>
      <c r="N17" s="13">
        <f t="array" ref="N17">IFERROR(SMALL(IF($F$2:$F$211&amp;$G$2:$G$211=N$6&amp;"-",$E$2:$E$211),$K17),"-")</f>
        <v>80</v>
      </c>
      <c r="O17" s="13">
        <f t="array" ref="O17">IFERROR(SMALL(IF($F$2:$F$211&amp;$G$2:$G$211=O$6&amp;"-",$E$2:$E$211),$K17),"-")</f>
        <v>116</v>
      </c>
      <c r="P17" s="13">
        <f t="array" ref="P17">IFERROR(SMALL(IF($F$2:$F$211&amp;$G$2:$G$211=P$6&amp;"-",$E$2:$E$211),$K17),"-")</f>
        <v>151</v>
      </c>
      <c r="Q17" s="13">
        <f t="array" ref="Q17">IFERROR(SMALL(IF($F$2:$F$211&amp;$G$2:$G$211=Q$6&amp;"-",$E$2:$E$211),$K17),"-")</f>
        <v>187</v>
      </c>
    </row>
    <row r="18" spans="1:17" x14ac:dyDescent="0.2">
      <c r="A18" s="18" t="str">
        <f t="array" ref="A18">IFERROR(IF(ROW()-MATCH(A17,A$1:A17,)&lt;COUNT(INDEX(#REF!,MATCH(A17,#REF!,),))/2,A17,INDEX(#REF!,MATCH(A17,#REF!,)+1)),"-")</f>
        <v>-</v>
      </c>
      <c r="B18" s="13" t="str">
        <f t="array" ref="B18">IFERROR(INDEX(#REF!,MATCH(A18,#REF!,),SMALL(IF(INDEX(#REF!,MATCH(A18,#REF!,),)&lt;&gt;"",COLUMN(#REF!)-1),(ROW()-MATCH(A18,A$1:A18,))*2+1)),"-")</f>
        <v>-</v>
      </c>
      <c r="C18" s="13" t="str">
        <f t="array" ref="C18">IFERROR(INDEX(#REF!,MATCH(A18,#REF!,),SMALL(IF(INDEX(#REF!,MATCH(A18,#REF!,),)&lt;&gt;"",COLUMN(#REF!)-1),(ROW()-MATCH(A18,A$1:A18,))*2+2)),"-")</f>
        <v>-</v>
      </c>
      <c r="D18" s="16"/>
      <c r="E18" s="16">
        <v>17</v>
      </c>
      <c r="F18" s="16">
        <v>1</v>
      </c>
      <c r="G18" s="13" t="str">
        <f t="shared" si="0"/>
        <v>-</v>
      </c>
      <c r="H18" s="13">
        <f t="shared" si="1"/>
        <v>0</v>
      </c>
      <c r="I18" s="1" t="str">
        <f t="array" ref="I18">IFERROR(INDEX($C$2:$C$500,SMALL(IF($B$2:$B$500=$E18,ROW($C$2:$C$500)-ROW($G$1)),H18)),"")</f>
        <v/>
      </c>
      <c r="K18" s="27">
        <v>10</v>
      </c>
      <c r="L18" s="13">
        <f t="array" ref="L18">IFERROR(SMALL(IF($F$2:$F$211&amp;$G$2:$G$211=L$6&amp;"-",$E$2:$E$211),$K18),"-")</f>
        <v>10</v>
      </c>
      <c r="M18" s="13">
        <f t="array" ref="M18">IFERROR(SMALL(IF($F$2:$F$211&amp;$G$2:$G$211=M$6&amp;"-",$E$2:$E$211),$K18),"-")</f>
        <v>45</v>
      </c>
      <c r="N18" s="13">
        <f t="array" ref="N18">IFERROR(SMALL(IF($F$2:$F$211&amp;$G$2:$G$211=N$6&amp;"-",$E$2:$E$211),$K18),"-")</f>
        <v>81</v>
      </c>
      <c r="O18" s="13">
        <f t="array" ref="O18">IFERROR(SMALL(IF($F$2:$F$211&amp;$G$2:$G$211=O$6&amp;"-",$E$2:$E$211),$K18),"-")</f>
        <v>117</v>
      </c>
      <c r="P18" s="13">
        <f t="array" ref="P18">IFERROR(SMALL(IF($F$2:$F$211&amp;$G$2:$G$211=P$6&amp;"-",$E$2:$E$211),$K18),"-")</f>
        <v>152</v>
      </c>
      <c r="Q18" s="13">
        <f t="array" ref="Q18">IFERROR(SMALL(IF($F$2:$F$211&amp;$G$2:$G$211=Q$6&amp;"-",$E$2:$E$211),$K18),"-")</f>
        <v>188</v>
      </c>
    </row>
    <row r="19" spans="1:17" x14ac:dyDescent="0.2">
      <c r="A19" s="18" t="str">
        <f t="array" ref="A19">IFERROR(IF(ROW()-MATCH(A18,A$1:A18,)&lt;COUNT(INDEX(#REF!,MATCH(A18,#REF!,),))/2,A18,INDEX(#REF!,MATCH(A18,#REF!,)+1)),"-")</f>
        <v>-</v>
      </c>
      <c r="B19" s="13" t="str">
        <f t="array" ref="B19">IFERROR(INDEX(#REF!,MATCH(A19,#REF!,),SMALL(IF(INDEX(#REF!,MATCH(A19,#REF!,),)&lt;&gt;"",COLUMN(#REF!)-1),(ROW()-MATCH(A19,A$1:A19,))*2+1)),"-")</f>
        <v>-</v>
      </c>
      <c r="C19" s="13" t="str">
        <f t="array" ref="C19">IFERROR(INDEX(#REF!,MATCH(A19,#REF!,),SMALL(IF(INDEX(#REF!,MATCH(A19,#REF!,),)&lt;&gt;"",COLUMN(#REF!)-1),(ROW()-MATCH(A19,A$1:A19,))*2+2)),"-")</f>
        <v>-</v>
      </c>
      <c r="D19" s="16"/>
      <c r="E19" s="16">
        <v>18</v>
      </c>
      <c r="F19" s="16">
        <v>1</v>
      </c>
      <c r="G19" s="13" t="str">
        <f t="shared" si="0"/>
        <v>-</v>
      </c>
      <c r="H19" s="13">
        <f t="shared" si="1"/>
        <v>0</v>
      </c>
      <c r="I19" s="1" t="str">
        <f t="array" ref="I19">IFERROR(INDEX($C$2:$C$500,SMALL(IF($B$2:$B$500=$E19,ROW($C$2:$C$500)-ROW($G$1)),H19)),"")</f>
        <v/>
      </c>
      <c r="K19" s="27">
        <v>11</v>
      </c>
      <c r="L19" s="13">
        <f t="array" ref="L19">IFERROR(SMALL(IF($F$2:$F$211&amp;$G$2:$G$211=L$6&amp;"-",$E$2:$E$211),$K19),"-")</f>
        <v>11</v>
      </c>
      <c r="M19" s="13">
        <f t="array" ref="M19">IFERROR(SMALL(IF($F$2:$F$211&amp;$G$2:$G$211=M$6&amp;"-",$E$2:$E$211),$K19),"-")</f>
        <v>46</v>
      </c>
      <c r="N19" s="13">
        <f t="array" ref="N19">IFERROR(SMALL(IF($F$2:$F$211&amp;$G$2:$G$211=N$6&amp;"-",$E$2:$E$211),$K19),"-")</f>
        <v>82</v>
      </c>
      <c r="O19" s="13">
        <f t="array" ref="O19">IFERROR(SMALL(IF($F$2:$F$211&amp;$G$2:$G$211=O$6&amp;"-",$E$2:$E$211),$K19),"-")</f>
        <v>118</v>
      </c>
      <c r="P19" s="13">
        <f t="array" ref="P19">IFERROR(SMALL(IF($F$2:$F$211&amp;$G$2:$G$211=P$6&amp;"-",$E$2:$E$211),$K19),"-")</f>
        <v>153</v>
      </c>
      <c r="Q19" s="13">
        <f t="array" ref="Q19">IFERROR(SMALL(IF($F$2:$F$211&amp;$G$2:$G$211=Q$6&amp;"-",$E$2:$E$211),$K19),"-")</f>
        <v>189</v>
      </c>
    </row>
    <row r="20" spans="1:17" x14ac:dyDescent="0.2">
      <c r="A20" s="18" t="str">
        <f t="array" ref="A20">IFERROR(IF(ROW()-MATCH(A19,A$1:A19,)&lt;COUNT(INDEX(#REF!,MATCH(A19,#REF!,),))/2,A19,INDEX(#REF!,MATCH(A19,#REF!,)+1)),"-")</f>
        <v>-</v>
      </c>
      <c r="B20" s="13" t="str">
        <f t="array" ref="B20">IFERROR(INDEX(#REF!,MATCH(A20,#REF!,),SMALL(IF(INDEX(#REF!,MATCH(A20,#REF!,),)&lt;&gt;"",COLUMN(#REF!)-1),(ROW()-MATCH(A20,A$1:A20,))*2+1)),"-")</f>
        <v>-</v>
      </c>
      <c r="C20" s="13" t="str">
        <f t="array" ref="C20">IFERROR(INDEX(#REF!,MATCH(A20,#REF!,),SMALL(IF(INDEX(#REF!,MATCH(A20,#REF!,),)&lt;&gt;"",COLUMN(#REF!)-1),(ROW()-MATCH(A20,A$1:A20,))*2+2)),"-")</f>
        <v>-</v>
      </c>
      <c r="D20" s="16"/>
      <c r="E20" s="16">
        <v>19</v>
      </c>
      <c r="F20" s="16">
        <v>1</v>
      </c>
      <c r="G20" s="13" t="str">
        <f t="shared" si="0"/>
        <v>-</v>
      </c>
      <c r="H20" s="13">
        <f t="shared" si="1"/>
        <v>0</v>
      </c>
      <c r="I20" s="1" t="str">
        <f t="array" ref="I20">IFERROR(INDEX($C$2:$C$500,SMALL(IF($B$2:$B$500=$E20,ROW($C$2:$C$500)-ROW($G$1)),H20)),"")</f>
        <v/>
      </c>
      <c r="K20" s="27">
        <v>12</v>
      </c>
      <c r="L20" s="13">
        <f t="array" ref="L20">IFERROR(SMALL(IF($F$2:$F$211&amp;$G$2:$G$211=L$6&amp;"-",$E$2:$E$211),$K20),"-")</f>
        <v>12</v>
      </c>
      <c r="M20" s="13">
        <f t="array" ref="M20">IFERROR(SMALL(IF($F$2:$F$211&amp;$G$2:$G$211=M$6&amp;"-",$E$2:$E$211),$K20),"-")</f>
        <v>47</v>
      </c>
      <c r="N20" s="13">
        <f t="array" ref="N20">IFERROR(SMALL(IF($F$2:$F$211&amp;$G$2:$G$211=N$6&amp;"-",$E$2:$E$211),$K20),"-")</f>
        <v>83</v>
      </c>
      <c r="O20" s="13">
        <f t="array" ref="O20">IFERROR(SMALL(IF($F$2:$F$211&amp;$G$2:$G$211=O$6&amp;"-",$E$2:$E$211),$K20),"-")</f>
        <v>119</v>
      </c>
      <c r="P20" s="13">
        <f t="array" ref="P20">IFERROR(SMALL(IF($F$2:$F$211&amp;$G$2:$G$211=P$6&amp;"-",$E$2:$E$211),$K20),"-")</f>
        <v>154</v>
      </c>
      <c r="Q20" s="13">
        <f t="array" ref="Q20">IFERROR(SMALL(IF($F$2:$F$211&amp;$G$2:$G$211=Q$6&amp;"-",$E$2:$E$211),$K20),"-")</f>
        <v>190</v>
      </c>
    </row>
    <row r="21" spans="1:17" x14ac:dyDescent="0.2">
      <c r="A21" s="18" t="str">
        <f t="array" ref="A21">IFERROR(IF(ROW()-MATCH(A20,A$1:A20,)&lt;COUNT(INDEX(#REF!,MATCH(A20,#REF!,),))/2,A20,INDEX(#REF!,MATCH(A20,#REF!,)+1)),"-")</f>
        <v>-</v>
      </c>
      <c r="B21" s="13" t="str">
        <f t="array" ref="B21">IFERROR(INDEX(#REF!,MATCH(A21,#REF!,),SMALL(IF(INDEX(#REF!,MATCH(A21,#REF!,),)&lt;&gt;"",COLUMN(#REF!)-1),(ROW()-MATCH(A21,A$1:A21,))*2+1)),"-")</f>
        <v>-</v>
      </c>
      <c r="C21" s="13" t="str">
        <f t="array" ref="C21">IFERROR(INDEX(#REF!,MATCH(A21,#REF!,),SMALL(IF(INDEX(#REF!,MATCH(A21,#REF!,),)&lt;&gt;"",COLUMN(#REF!)-1),(ROW()-MATCH(A21,A$1:A21,))*2+2)),"-")</f>
        <v>-</v>
      </c>
      <c r="D21" s="16"/>
      <c r="E21" s="16">
        <v>20</v>
      </c>
      <c r="F21" s="16">
        <v>1</v>
      </c>
      <c r="G21" s="13" t="str">
        <f t="shared" si="0"/>
        <v>-</v>
      </c>
      <c r="H21" s="13">
        <f t="shared" si="1"/>
        <v>0</v>
      </c>
      <c r="I21" s="1" t="str">
        <f t="array" ref="I21">IFERROR(INDEX($C$2:$C$500,SMALL(IF($B$2:$B$500=$E21,ROW($C$2:$C$500)-ROW($G$1)),H21)),"")</f>
        <v/>
      </c>
      <c r="K21" s="27">
        <v>13</v>
      </c>
      <c r="L21" s="13">
        <f t="array" ref="L21">IFERROR(SMALL(IF($F$2:$F$211&amp;$G$2:$G$211=L$6&amp;"-",$E$2:$E$211),$K21),"-")</f>
        <v>13</v>
      </c>
      <c r="M21" s="13">
        <f t="array" ref="M21">IFERROR(SMALL(IF($F$2:$F$211&amp;$G$2:$G$211=M$6&amp;"-",$E$2:$E$211),$K21),"-")</f>
        <v>48</v>
      </c>
      <c r="N21" s="13">
        <f t="array" ref="N21">IFERROR(SMALL(IF($F$2:$F$211&amp;$G$2:$G$211=N$6&amp;"-",$E$2:$E$211),$K21),"-")</f>
        <v>84</v>
      </c>
      <c r="O21" s="13">
        <f t="array" ref="O21">IFERROR(SMALL(IF($F$2:$F$211&amp;$G$2:$G$211=O$6&amp;"-",$E$2:$E$211),$K21),"-")</f>
        <v>120</v>
      </c>
      <c r="P21" s="13">
        <f t="array" ref="P21">IFERROR(SMALL(IF($F$2:$F$211&amp;$G$2:$G$211=P$6&amp;"-",$E$2:$E$211),$K21),"-")</f>
        <v>155</v>
      </c>
      <c r="Q21" s="13">
        <f t="array" ref="Q21">IFERROR(SMALL(IF($F$2:$F$211&amp;$G$2:$G$211=Q$6&amp;"-",$E$2:$E$211),$K21),"-")</f>
        <v>191</v>
      </c>
    </row>
    <row r="22" spans="1:17" x14ac:dyDescent="0.2">
      <c r="A22" s="18" t="str">
        <f t="array" ref="A22">IFERROR(IF(ROW()-MATCH(A21,A$1:A21,)&lt;COUNT(INDEX(#REF!,MATCH(A21,#REF!,),))/2,A21,INDEX(#REF!,MATCH(A21,#REF!,)+1)),"-")</f>
        <v>-</v>
      </c>
      <c r="B22" s="13" t="str">
        <f t="array" ref="B22">IFERROR(INDEX(#REF!,MATCH(A22,#REF!,),SMALL(IF(INDEX(#REF!,MATCH(A22,#REF!,),)&lt;&gt;"",COLUMN(#REF!)-1),(ROW()-MATCH(A22,A$1:A22,))*2+1)),"-")</f>
        <v>-</v>
      </c>
      <c r="C22" s="13" t="str">
        <f t="array" ref="C22">IFERROR(INDEX(#REF!,MATCH(A22,#REF!,),SMALL(IF(INDEX(#REF!,MATCH(A22,#REF!,),)&lt;&gt;"",COLUMN(#REF!)-1),(ROW()-MATCH(A22,A$1:A22,))*2+2)),"-")</f>
        <v>-</v>
      </c>
      <c r="D22" s="16"/>
      <c r="E22" s="16">
        <v>21</v>
      </c>
      <c r="F22" s="16">
        <v>1</v>
      </c>
      <c r="G22" s="13" t="str">
        <f t="shared" si="0"/>
        <v>-</v>
      </c>
      <c r="H22" s="13">
        <f t="shared" si="1"/>
        <v>0</v>
      </c>
      <c r="I22" s="1" t="str">
        <f t="array" ref="I22">IFERROR(INDEX($C$2:$C$500,SMALL(IF($B$2:$B$500=$E22,ROW($C$2:$C$500)-ROW($G$1)),H22)),"")</f>
        <v/>
      </c>
      <c r="K22" s="27">
        <v>14</v>
      </c>
      <c r="L22" s="13">
        <f t="array" ref="L22">IFERROR(SMALL(IF($F$2:$F$211&amp;$G$2:$G$211=L$6&amp;"-",$E$2:$E$211),$K22),"-")</f>
        <v>14</v>
      </c>
      <c r="M22" s="13">
        <f t="array" ref="M22">IFERROR(SMALL(IF($F$2:$F$211&amp;$G$2:$G$211=M$6&amp;"-",$E$2:$E$211),$K22),"-")</f>
        <v>49</v>
      </c>
      <c r="N22" s="13">
        <f t="array" ref="N22">IFERROR(SMALL(IF($F$2:$F$211&amp;$G$2:$G$211=N$6&amp;"-",$E$2:$E$211),$K22),"-")</f>
        <v>85</v>
      </c>
      <c r="O22" s="13">
        <f t="array" ref="O22">IFERROR(SMALL(IF($F$2:$F$211&amp;$G$2:$G$211=O$6&amp;"-",$E$2:$E$211),$K22),"-")</f>
        <v>121</v>
      </c>
      <c r="P22" s="13">
        <f t="array" ref="P22">IFERROR(SMALL(IF($F$2:$F$211&amp;$G$2:$G$211=P$6&amp;"-",$E$2:$E$211),$K22),"-")</f>
        <v>156</v>
      </c>
      <c r="Q22" s="13">
        <f t="array" ref="Q22">IFERROR(SMALL(IF($F$2:$F$211&amp;$G$2:$G$211=Q$6&amp;"-",$E$2:$E$211),$K22),"-")</f>
        <v>192</v>
      </c>
    </row>
    <row r="23" spans="1:17" x14ac:dyDescent="0.2">
      <c r="A23" s="18" t="str">
        <f t="array" ref="A23">IFERROR(IF(ROW()-MATCH(A22,A$1:A22,)&lt;COUNT(INDEX(#REF!,MATCH(A22,#REF!,),))/2,A22,INDEX(#REF!,MATCH(A22,#REF!,)+1)),"-")</f>
        <v>-</v>
      </c>
      <c r="B23" s="13" t="str">
        <f t="array" ref="B23">IFERROR(INDEX(#REF!,MATCH(A23,#REF!,),SMALL(IF(INDEX(#REF!,MATCH(A23,#REF!,),)&lt;&gt;"",COLUMN(#REF!)-1),(ROW()-MATCH(A23,A$1:A23,))*2+1)),"-")</f>
        <v>-</v>
      </c>
      <c r="C23" s="13" t="str">
        <f t="array" ref="C23">IFERROR(INDEX(#REF!,MATCH(A23,#REF!,),SMALL(IF(INDEX(#REF!,MATCH(A23,#REF!,),)&lt;&gt;"",COLUMN(#REF!)-1),(ROW()-MATCH(A23,A$1:A23,))*2+2)),"-")</f>
        <v>-</v>
      </c>
      <c r="D23" s="16"/>
      <c r="E23" s="16">
        <v>22</v>
      </c>
      <c r="F23" s="16">
        <v>1</v>
      </c>
      <c r="G23" s="13" t="str">
        <f t="shared" si="0"/>
        <v>-</v>
      </c>
      <c r="H23" s="13">
        <f t="shared" si="1"/>
        <v>0</v>
      </c>
      <c r="I23" s="1" t="str">
        <f t="array" ref="I23">IFERROR(INDEX($C$2:$C$500,SMALL(IF($B$2:$B$500=$E23,ROW($C$2:$C$500)-ROW($G$1)),H23)),"")</f>
        <v/>
      </c>
      <c r="K23" s="27">
        <v>15</v>
      </c>
      <c r="L23" s="13">
        <f t="array" ref="L23">IFERROR(SMALL(IF($F$2:$F$211&amp;$G$2:$G$211=L$6&amp;"-",$E$2:$E$211),$K23),"-")</f>
        <v>15</v>
      </c>
      <c r="M23" s="13">
        <f t="array" ref="M23">IFERROR(SMALL(IF($F$2:$F$211&amp;$G$2:$G$211=M$6&amp;"-",$E$2:$E$211),$K23),"-")</f>
        <v>50</v>
      </c>
      <c r="N23" s="13">
        <f t="array" ref="N23">IFERROR(SMALL(IF($F$2:$F$211&amp;$G$2:$G$211=N$6&amp;"-",$E$2:$E$211),$K23),"-")</f>
        <v>86</v>
      </c>
      <c r="O23" s="13">
        <f t="array" ref="O23">IFERROR(SMALL(IF($F$2:$F$211&amp;$G$2:$G$211=O$6&amp;"-",$E$2:$E$211),$K23),"-")</f>
        <v>122</v>
      </c>
      <c r="P23" s="13">
        <f t="array" ref="P23">IFERROR(SMALL(IF($F$2:$F$211&amp;$G$2:$G$211=P$6&amp;"-",$E$2:$E$211),$K23),"-")</f>
        <v>157</v>
      </c>
      <c r="Q23" s="13">
        <f t="array" ref="Q23">IFERROR(SMALL(IF($F$2:$F$211&amp;$G$2:$G$211=Q$6&amp;"-",$E$2:$E$211),$K23),"-")</f>
        <v>193</v>
      </c>
    </row>
    <row r="24" spans="1:17" x14ac:dyDescent="0.2">
      <c r="A24" s="18" t="str">
        <f t="array" ref="A24">IFERROR(IF(ROW()-MATCH(A23,A$1:A23,)&lt;COUNT(INDEX(#REF!,MATCH(A23,#REF!,),))/2,A23,INDEX(#REF!,MATCH(A23,#REF!,)+1)),"-")</f>
        <v>-</v>
      </c>
      <c r="B24" s="13" t="str">
        <f t="array" ref="B24">IFERROR(INDEX(#REF!,MATCH(A24,#REF!,),SMALL(IF(INDEX(#REF!,MATCH(A24,#REF!,),)&lt;&gt;"",COLUMN(#REF!)-1),(ROW()-MATCH(A24,A$1:A24,))*2+1)),"-")</f>
        <v>-</v>
      </c>
      <c r="C24" s="13" t="str">
        <f t="array" ref="C24">IFERROR(INDEX(#REF!,MATCH(A24,#REF!,),SMALL(IF(INDEX(#REF!,MATCH(A24,#REF!,),)&lt;&gt;"",COLUMN(#REF!)-1),(ROW()-MATCH(A24,A$1:A24,))*2+2)),"-")</f>
        <v>-</v>
      </c>
      <c r="D24" s="16"/>
      <c r="E24" s="16">
        <v>23</v>
      </c>
      <c r="F24" s="16">
        <v>1</v>
      </c>
      <c r="G24" s="13" t="str">
        <f t="shared" si="0"/>
        <v>-</v>
      </c>
      <c r="H24" s="13">
        <f t="shared" si="1"/>
        <v>0</v>
      </c>
      <c r="I24" s="1" t="str">
        <f t="array" ref="I24">IFERROR(INDEX($C$2:$C$500,SMALL(IF($B$2:$B$500=$E24,ROW($C$2:$C$500)-ROW($G$1)),H24)),"")</f>
        <v/>
      </c>
      <c r="K24" s="27">
        <v>16</v>
      </c>
      <c r="L24" s="13">
        <f t="array" ref="L24">IFERROR(SMALL(IF($F$2:$F$211&amp;$G$2:$G$211=L$6&amp;"-",$E$2:$E$211),$K24),"-")</f>
        <v>16</v>
      </c>
      <c r="M24" s="13">
        <f t="array" ref="M24">IFERROR(SMALL(IF($F$2:$F$211&amp;$G$2:$G$211=M$6&amp;"-",$E$2:$E$211),$K24),"-")</f>
        <v>51</v>
      </c>
      <c r="N24" s="13">
        <f t="array" ref="N24">IFERROR(SMALL(IF($F$2:$F$211&amp;$G$2:$G$211=N$6&amp;"-",$E$2:$E$211),$K24),"-")</f>
        <v>87</v>
      </c>
      <c r="O24" s="13">
        <f t="array" ref="O24">IFERROR(SMALL(IF($F$2:$F$211&amp;$G$2:$G$211=O$6&amp;"-",$E$2:$E$211),$K24),"-")</f>
        <v>123</v>
      </c>
      <c r="P24" s="13">
        <f t="array" ref="P24">IFERROR(SMALL(IF($F$2:$F$211&amp;$G$2:$G$211=P$6&amp;"-",$E$2:$E$211),$K24),"-")</f>
        <v>158</v>
      </c>
      <c r="Q24" s="13">
        <f t="array" ref="Q24">IFERROR(SMALL(IF($F$2:$F$211&amp;$G$2:$G$211=Q$6&amp;"-",$E$2:$E$211),$K24),"-")</f>
        <v>194</v>
      </c>
    </row>
    <row r="25" spans="1:17" x14ac:dyDescent="0.2">
      <c r="A25" s="18" t="str">
        <f t="array" ref="A25">IFERROR(IF(ROW()-MATCH(A24,A$1:A24,)&lt;COUNT(INDEX(#REF!,MATCH(A24,#REF!,),))/2,A24,INDEX(#REF!,MATCH(A24,#REF!,)+1)),"-")</f>
        <v>-</v>
      </c>
      <c r="B25" s="13" t="str">
        <f t="array" ref="B25">IFERROR(INDEX(#REF!,MATCH(A25,#REF!,),SMALL(IF(INDEX(#REF!,MATCH(A25,#REF!,),)&lt;&gt;"",COLUMN(#REF!)-1),(ROW()-MATCH(A25,A$1:A25,))*2+1)),"-")</f>
        <v>-</v>
      </c>
      <c r="C25" s="13" t="str">
        <f t="array" ref="C25">IFERROR(INDEX(#REF!,MATCH(A25,#REF!,),SMALL(IF(INDEX(#REF!,MATCH(A25,#REF!,),)&lt;&gt;"",COLUMN(#REF!)-1),(ROW()-MATCH(A25,A$1:A25,))*2+2)),"-")</f>
        <v>-</v>
      </c>
      <c r="D25" s="16"/>
      <c r="E25" s="16">
        <v>24</v>
      </c>
      <c r="F25" s="16">
        <v>1</v>
      </c>
      <c r="G25" s="13" t="str">
        <f t="shared" si="0"/>
        <v>-</v>
      </c>
      <c r="H25" s="13">
        <f t="shared" si="1"/>
        <v>0</v>
      </c>
      <c r="I25" s="1" t="str">
        <f t="array" ref="I25">IFERROR(INDEX($C$2:$C$500,SMALL(IF($B$2:$B$500=$E25,ROW($C$2:$C$500)-ROW($G$1)),H25)),"")</f>
        <v/>
      </c>
      <c r="K25" s="27">
        <v>17</v>
      </c>
      <c r="L25" s="13">
        <f t="array" ref="L25">IFERROR(SMALL(IF($F$2:$F$211&amp;$G$2:$G$211=L$6&amp;"-",$E$2:$E$211),$K25),"-")</f>
        <v>17</v>
      </c>
      <c r="M25" s="13">
        <f t="array" ref="M25">IFERROR(SMALL(IF($F$2:$F$211&amp;$G$2:$G$211=M$6&amp;"-",$E$2:$E$211),$K25),"-")</f>
        <v>52</v>
      </c>
      <c r="N25" s="13">
        <f t="array" ref="N25">IFERROR(SMALL(IF($F$2:$F$211&amp;$G$2:$G$211=N$6&amp;"-",$E$2:$E$211),$K25),"-")</f>
        <v>88</v>
      </c>
      <c r="O25" s="13">
        <f t="array" ref="O25">IFERROR(SMALL(IF($F$2:$F$211&amp;$G$2:$G$211=O$6&amp;"-",$E$2:$E$211),$K25),"-")</f>
        <v>124</v>
      </c>
      <c r="P25" s="13">
        <f t="array" ref="P25">IFERROR(SMALL(IF($F$2:$F$211&amp;$G$2:$G$211=P$6&amp;"-",$E$2:$E$211),$K25),"-")</f>
        <v>159</v>
      </c>
      <c r="Q25" s="13">
        <f t="array" ref="Q25">IFERROR(SMALL(IF($F$2:$F$211&amp;$G$2:$G$211=Q$6&amp;"-",$E$2:$E$211),$K25),"-")</f>
        <v>195</v>
      </c>
    </row>
    <row r="26" spans="1:17" x14ac:dyDescent="0.2">
      <c r="A26" s="18" t="str">
        <f t="array" ref="A26">IFERROR(IF(ROW()-MATCH(A25,A$1:A25,)&lt;COUNT(INDEX(#REF!,MATCH(A25,#REF!,),))/2,A25,INDEX(#REF!,MATCH(A25,#REF!,)+1)),"-")</f>
        <v>-</v>
      </c>
      <c r="B26" s="13" t="str">
        <f t="array" ref="B26">IFERROR(INDEX(#REF!,MATCH(A26,#REF!,),SMALL(IF(INDEX(#REF!,MATCH(A26,#REF!,),)&lt;&gt;"",COLUMN(#REF!)-1),(ROW()-MATCH(A26,A$1:A26,))*2+1)),"-")</f>
        <v>-</v>
      </c>
      <c r="C26" s="13" t="str">
        <f t="array" ref="C26">IFERROR(INDEX(#REF!,MATCH(A26,#REF!,),SMALL(IF(INDEX(#REF!,MATCH(A26,#REF!,),)&lt;&gt;"",COLUMN(#REF!)-1),(ROW()-MATCH(A26,A$1:A26,))*2+2)),"-")</f>
        <v>-</v>
      </c>
      <c r="D26" s="16"/>
      <c r="E26" s="16">
        <v>25</v>
      </c>
      <c r="F26" s="16">
        <v>1</v>
      </c>
      <c r="G26" s="13" t="str">
        <f t="shared" si="0"/>
        <v>-</v>
      </c>
      <c r="H26" s="13">
        <f t="shared" si="1"/>
        <v>0</v>
      </c>
      <c r="I26" s="1" t="str">
        <f t="array" ref="I26">IFERROR(INDEX($C$2:$C$500,SMALL(IF($B$2:$B$500=$E26,ROW($C$2:$C$500)-ROW($G$1)),H26)),"")</f>
        <v/>
      </c>
      <c r="K26" s="27">
        <v>18</v>
      </c>
      <c r="L26" s="13">
        <f t="array" ref="L26">IFERROR(SMALL(IF($F$2:$F$211&amp;$G$2:$G$211=L$6&amp;"-",$E$2:$E$211),$K26),"-")</f>
        <v>18</v>
      </c>
      <c r="M26" s="13">
        <f t="array" ref="M26">IFERROR(SMALL(IF($F$2:$F$211&amp;$G$2:$G$211=M$6&amp;"-",$E$2:$E$211),$K26),"-")</f>
        <v>53</v>
      </c>
      <c r="N26" s="13">
        <f t="array" ref="N26">IFERROR(SMALL(IF($F$2:$F$211&amp;$G$2:$G$211=N$6&amp;"-",$E$2:$E$211),$K26),"-")</f>
        <v>89</v>
      </c>
      <c r="O26" s="13">
        <f t="array" ref="O26">IFERROR(SMALL(IF($F$2:$F$211&amp;$G$2:$G$211=O$6&amp;"-",$E$2:$E$211),$K26),"-")</f>
        <v>125</v>
      </c>
      <c r="P26" s="13">
        <f t="array" ref="P26">IFERROR(SMALL(IF($F$2:$F$211&amp;$G$2:$G$211=P$6&amp;"-",$E$2:$E$211),$K26),"-")</f>
        <v>160</v>
      </c>
      <c r="Q26" s="13">
        <f t="array" ref="Q26">IFERROR(SMALL(IF($F$2:$F$211&amp;$G$2:$G$211=Q$6&amp;"-",$E$2:$E$211),$K26),"-")</f>
        <v>196</v>
      </c>
    </row>
    <row r="27" spans="1:17" x14ac:dyDescent="0.2">
      <c r="A27" s="18" t="str">
        <f t="array" ref="A27">IFERROR(IF(ROW()-MATCH(A26,A$1:A26,)&lt;COUNT(INDEX(#REF!,MATCH(A26,#REF!,),))/2,A26,INDEX(#REF!,MATCH(A26,#REF!,)+1)),"-")</f>
        <v>-</v>
      </c>
      <c r="B27" s="13" t="str">
        <f t="array" ref="B27">IFERROR(INDEX(#REF!,MATCH(A27,#REF!,),SMALL(IF(INDEX(#REF!,MATCH(A27,#REF!,),)&lt;&gt;"",COLUMN(#REF!)-1),(ROW()-MATCH(A27,A$1:A27,))*2+1)),"-")</f>
        <v>-</v>
      </c>
      <c r="C27" s="13" t="str">
        <f t="array" ref="C27">IFERROR(INDEX(#REF!,MATCH(A27,#REF!,),SMALL(IF(INDEX(#REF!,MATCH(A27,#REF!,),)&lt;&gt;"",COLUMN(#REF!)-1),(ROW()-MATCH(A27,A$1:A27,))*2+2)),"-")</f>
        <v>-</v>
      </c>
      <c r="D27" s="16"/>
      <c r="E27" s="16">
        <v>26</v>
      </c>
      <c r="F27" s="16">
        <v>1</v>
      </c>
      <c r="G27" s="13" t="str">
        <f t="shared" si="0"/>
        <v>-</v>
      </c>
      <c r="H27" s="13">
        <f t="shared" si="1"/>
        <v>0</v>
      </c>
      <c r="I27" s="1" t="str">
        <f t="array" ref="I27">IFERROR(INDEX($C$2:$C$500,SMALL(IF($B$2:$B$500=$E27,ROW($C$2:$C$500)-ROW($G$1)),H27)),"")</f>
        <v/>
      </c>
      <c r="K27" s="27">
        <v>19</v>
      </c>
      <c r="L27" s="13">
        <f t="array" ref="L27">IFERROR(SMALL(IF($F$2:$F$211&amp;$G$2:$G$211=L$6&amp;"-",$E$2:$E$211),$K27),"-")</f>
        <v>19</v>
      </c>
      <c r="M27" s="13">
        <f t="array" ref="M27">IFERROR(SMALL(IF($F$2:$F$211&amp;$G$2:$G$211=M$6&amp;"-",$E$2:$E$211),$K27),"-")</f>
        <v>54</v>
      </c>
      <c r="N27" s="13">
        <f t="array" ref="N27">IFERROR(SMALL(IF($F$2:$F$211&amp;$G$2:$G$211=N$6&amp;"-",$E$2:$E$211),$K27),"-")</f>
        <v>90</v>
      </c>
      <c r="O27" s="13">
        <f t="array" ref="O27">IFERROR(SMALL(IF($F$2:$F$211&amp;$G$2:$G$211=O$6&amp;"-",$E$2:$E$211),$K27),"-")</f>
        <v>126</v>
      </c>
      <c r="P27" s="13">
        <f t="array" ref="P27">IFERROR(SMALL(IF($F$2:$F$211&amp;$G$2:$G$211=P$6&amp;"-",$E$2:$E$211),$K27),"-")</f>
        <v>161</v>
      </c>
      <c r="Q27" s="13">
        <f t="array" ref="Q27">IFERROR(SMALL(IF($F$2:$F$211&amp;$G$2:$G$211=Q$6&amp;"-",$E$2:$E$211),$K27),"-")</f>
        <v>197</v>
      </c>
    </row>
    <row r="28" spans="1:17" x14ac:dyDescent="0.2">
      <c r="A28" s="18" t="str">
        <f t="array" ref="A28">IFERROR(IF(ROW()-MATCH(A27,A$1:A27,)&lt;COUNT(INDEX(#REF!,MATCH(A27,#REF!,),))/2,A27,INDEX(#REF!,MATCH(A27,#REF!,)+1)),"-")</f>
        <v>-</v>
      </c>
      <c r="B28" s="13" t="str">
        <f t="array" ref="B28">IFERROR(INDEX(#REF!,MATCH(A28,#REF!,),SMALL(IF(INDEX(#REF!,MATCH(A28,#REF!,),)&lt;&gt;"",COLUMN(#REF!)-1),(ROW()-MATCH(A28,A$1:A28,))*2+1)),"-")</f>
        <v>-</v>
      </c>
      <c r="C28" s="13" t="str">
        <f t="array" ref="C28">IFERROR(INDEX(#REF!,MATCH(A28,#REF!,),SMALL(IF(INDEX(#REF!,MATCH(A28,#REF!,),)&lt;&gt;"",COLUMN(#REF!)-1),(ROW()-MATCH(A28,A$1:A28,))*2+2)),"-")</f>
        <v>-</v>
      </c>
      <c r="D28" s="16"/>
      <c r="E28" s="16">
        <v>27</v>
      </c>
      <c r="F28" s="16">
        <v>1</v>
      </c>
      <c r="G28" s="13" t="str">
        <f t="shared" si="0"/>
        <v>-</v>
      </c>
      <c r="H28" s="13">
        <f t="shared" si="1"/>
        <v>0</v>
      </c>
      <c r="I28" s="1" t="str">
        <f t="array" ref="I28">IFERROR(INDEX($C$2:$C$500,SMALL(IF($B$2:$B$500=$E28,ROW($C$2:$C$500)-ROW($G$1)),H28)),"")</f>
        <v/>
      </c>
      <c r="K28" s="27">
        <v>20</v>
      </c>
      <c r="L28" s="13">
        <f t="array" ref="L28">IFERROR(SMALL(IF($F$2:$F$211&amp;$G$2:$G$211=L$6&amp;"-",$E$2:$E$211),$K28),"-")</f>
        <v>20</v>
      </c>
      <c r="M28" s="13">
        <f t="array" ref="M28">IFERROR(SMALL(IF($F$2:$F$211&amp;$G$2:$G$211=M$6&amp;"-",$E$2:$E$211),$K28),"-")</f>
        <v>55</v>
      </c>
      <c r="N28" s="13">
        <f t="array" ref="N28">IFERROR(SMALL(IF($F$2:$F$211&amp;$G$2:$G$211=N$6&amp;"-",$E$2:$E$211),$K28),"-")</f>
        <v>91</v>
      </c>
      <c r="O28" s="13">
        <f t="array" ref="O28">IFERROR(SMALL(IF($F$2:$F$211&amp;$G$2:$G$211=O$6&amp;"-",$E$2:$E$211),$K28),"-")</f>
        <v>127</v>
      </c>
      <c r="P28" s="13">
        <f t="array" ref="P28">IFERROR(SMALL(IF($F$2:$F$211&amp;$G$2:$G$211=P$6&amp;"-",$E$2:$E$211),$K28),"-")</f>
        <v>162</v>
      </c>
      <c r="Q28" s="13">
        <f t="array" ref="Q28">IFERROR(SMALL(IF($F$2:$F$211&amp;$G$2:$G$211=Q$6&amp;"-",$E$2:$E$211),$K28),"-")</f>
        <v>198</v>
      </c>
    </row>
    <row r="29" spans="1:17" x14ac:dyDescent="0.2">
      <c r="A29" s="18" t="str">
        <f t="array" ref="A29">IFERROR(IF(ROW()-MATCH(A28,A$1:A28,)&lt;COUNT(INDEX(#REF!,MATCH(A28,#REF!,),))/2,A28,INDEX(#REF!,MATCH(A28,#REF!,)+1)),"-")</f>
        <v>-</v>
      </c>
      <c r="B29" s="13" t="str">
        <f t="array" ref="B29">IFERROR(INDEX(#REF!,MATCH(A29,#REF!,),SMALL(IF(INDEX(#REF!,MATCH(A29,#REF!,),)&lt;&gt;"",COLUMN(#REF!)-1),(ROW()-MATCH(A29,A$1:A29,))*2+1)),"-")</f>
        <v>-</v>
      </c>
      <c r="C29" s="13" t="str">
        <f t="array" ref="C29">IFERROR(INDEX(#REF!,MATCH(A29,#REF!,),SMALL(IF(INDEX(#REF!,MATCH(A29,#REF!,),)&lt;&gt;"",COLUMN(#REF!)-1),(ROW()-MATCH(A29,A$1:A29,))*2+2)),"-")</f>
        <v>-</v>
      </c>
      <c r="D29" s="16"/>
      <c r="E29" s="16">
        <v>28</v>
      </c>
      <c r="F29" s="16">
        <v>1</v>
      </c>
      <c r="G29" s="13" t="str">
        <f t="shared" si="0"/>
        <v>-</v>
      </c>
      <c r="H29" s="13">
        <f t="shared" si="1"/>
        <v>0</v>
      </c>
      <c r="I29" s="1" t="str">
        <f t="array" ref="I29">IFERROR(INDEX($C$2:$C$500,SMALL(IF($B$2:$B$500=$E29,ROW($C$2:$C$500)-ROW($G$1)),H29)),"")</f>
        <v/>
      </c>
      <c r="K29" s="27">
        <v>21</v>
      </c>
      <c r="L29" s="13">
        <f t="array" ref="L29">IFERROR(SMALL(IF($F$2:$F$211&amp;$G$2:$G$211=L$6&amp;"-",$E$2:$E$211),$K29),"-")</f>
        <v>21</v>
      </c>
      <c r="M29" s="13">
        <f t="array" ref="M29">IFERROR(SMALL(IF($F$2:$F$211&amp;$G$2:$G$211=M$6&amp;"-",$E$2:$E$211),$K29),"-")</f>
        <v>56</v>
      </c>
      <c r="N29" s="13">
        <f t="array" ref="N29">IFERROR(SMALL(IF($F$2:$F$211&amp;$G$2:$G$211=N$6&amp;"-",$E$2:$E$211),$K29),"-")</f>
        <v>92</v>
      </c>
      <c r="O29" s="13">
        <f t="array" ref="O29">IFERROR(SMALL(IF($F$2:$F$211&amp;$G$2:$G$211=O$6&amp;"-",$E$2:$E$211),$K29),"-")</f>
        <v>128</v>
      </c>
      <c r="P29" s="13">
        <f t="array" ref="P29">IFERROR(SMALL(IF($F$2:$F$211&amp;$G$2:$G$211=P$6&amp;"-",$E$2:$E$211),$K29),"-")</f>
        <v>163</v>
      </c>
      <c r="Q29" s="13">
        <f t="array" ref="Q29">IFERROR(SMALL(IF($F$2:$F$211&amp;$G$2:$G$211=Q$6&amp;"-",$E$2:$E$211),$K29),"-")</f>
        <v>199</v>
      </c>
    </row>
    <row r="30" spans="1:17" x14ac:dyDescent="0.2">
      <c r="A30" s="18" t="str">
        <f t="array" ref="A30">IFERROR(IF(ROW()-MATCH(A29,A$1:A29,)&lt;COUNT(INDEX(#REF!,MATCH(A29,#REF!,),))/2,A29,INDEX(#REF!,MATCH(A29,#REF!,)+1)),"-")</f>
        <v>-</v>
      </c>
      <c r="B30" s="13" t="str">
        <f t="array" ref="B30">IFERROR(INDEX(#REF!,MATCH(A30,#REF!,),SMALL(IF(INDEX(#REF!,MATCH(A30,#REF!,),)&lt;&gt;"",COLUMN(#REF!)-1),(ROW()-MATCH(A30,A$1:A30,))*2+1)),"-")</f>
        <v>-</v>
      </c>
      <c r="C30" s="13" t="str">
        <f t="array" ref="C30">IFERROR(INDEX(#REF!,MATCH(A30,#REF!,),SMALL(IF(INDEX(#REF!,MATCH(A30,#REF!,),)&lt;&gt;"",COLUMN(#REF!)-1),(ROW()-MATCH(A30,A$1:A30,))*2+2)),"-")</f>
        <v>-</v>
      </c>
      <c r="D30" s="16"/>
      <c r="E30" s="16">
        <v>29</v>
      </c>
      <c r="F30" s="16">
        <v>1</v>
      </c>
      <c r="G30" s="13" t="str">
        <f t="shared" si="0"/>
        <v>-</v>
      </c>
      <c r="H30" s="13">
        <f t="shared" si="1"/>
        <v>0</v>
      </c>
      <c r="I30" s="1" t="str">
        <f t="array" ref="I30">IFERROR(INDEX($C$2:$C$500,SMALL(IF($B$2:$B$500=$E30,ROW($C$2:$C$500)-ROW($G$1)),H30)),"")</f>
        <v/>
      </c>
      <c r="K30" s="27">
        <v>22</v>
      </c>
      <c r="L30" s="13">
        <f t="array" ref="L30">IFERROR(SMALL(IF($F$2:$F$211&amp;$G$2:$G$211=L$6&amp;"-",$E$2:$E$211),$K30),"-")</f>
        <v>22</v>
      </c>
      <c r="M30" s="13">
        <f t="array" ref="M30">IFERROR(SMALL(IF($F$2:$F$211&amp;$G$2:$G$211=M$6&amp;"-",$E$2:$E$211),$K30),"-")</f>
        <v>57</v>
      </c>
      <c r="N30" s="13">
        <f t="array" ref="N30">IFERROR(SMALL(IF($F$2:$F$211&amp;$G$2:$G$211=N$6&amp;"-",$E$2:$E$211),$K30),"-")</f>
        <v>93</v>
      </c>
      <c r="O30" s="13">
        <f t="array" ref="O30">IFERROR(SMALL(IF($F$2:$F$211&amp;$G$2:$G$211=O$6&amp;"-",$E$2:$E$211),$K30),"-")</f>
        <v>129</v>
      </c>
      <c r="P30" s="13">
        <f t="array" ref="P30">IFERROR(SMALL(IF($F$2:$F$211&amp;$G$2:$G$211=P$6&amp;"-",$E$2:$E$211),$K30),"-")</f>
        <v>164</v>
      </c>
      <c r="Q30" s="13">
        <f t="array" ref="Q30">IFERROR(SMALL(IF($F$2:$F$211&amp;$G$2:$G$211=Q$6&amp;"-",$E$2:$E$211),$K30),"-")</f>
        <v>200</v>
      </c>
    </row>
    <row r="31" spans="1:17" x14ac:dyDescent="0.2">
      <c r="A31" s="18" t="str">
        <f t="array" ref="A31">IFERROR(IF(ROW()-MATCH(A30,A$1:A30,)&lt;COUNT(INDEX(#REF!,MATCH(A30,#REF!,),))/2,A30,INDEX(#REF!,MATCH(A30,#REF!,)+1)),"-")</f>
        <v>-</v>
      </c>
      <c r="B31" s="13" t="str">
        <f t="array" ref="B31">IFERROR(INDEX(#REF!,MATCH(A31,#REF!,),SMALL(IF(INDEX(#REF!,MATCH(A31,#REF!,),)&lt;&gt;"",COLUMN(#REF!)-1),(ROW()-MATCH(A31,A$1:A31,))*2+1)),"-")</f>
        <v>-</v>
      </c>
      <c r="C31" s="13" t="str">
        <f t="array" ref="C31">IFERROR(INDEX(#REF!,MATCH(A31,#REF!,),SMALL(IF(INDEX(#REF!,MATCH(A31,#REF!,),)&lt;&gt;"",COLUMN(#REF!)-1),(ROW()-MATCH(A31,A$1:A31,))*2+2)),"-")</f>
        <v>-</v>
      </c>
      <c r="D31" s="16"/>
      <c r="E31" s="16">
        <v>30</v>
      </c>
      <c r="F31" s="16">
        <v>1</v>
      </c>
      <c r="G31" s="13" t="str">
        <f t="shared" si="0"/>
        <v>-</v>
      </c>
      <c r="H31" s="13">
        <f t="shared" si="1"/>
        <v>0</v>
      </c>
      <c r="I31" s="1" t="str">
        <f t="array" ref="I31">IFERROR(INDEX($C$2:$C$500,SMALL(IF($B$2:$B$500=$E31,ROW($C$2:$C$500)-ROW($G$1)),H31)),"")</f>
        <v/>
      </c>
      <c r="K31" s="27">
        <v>23</v>
      </c>
      <c r="L31" s="13">
        <f t="array" ref="L31">IFERROR(SMALL(IF($F$2:$F$211&amp;$G$2:$G$211=L$6&amp;"-",$E$2:$E$211),$K31),"-")</f>
        <v>23</v>
      </c>
      <c r="M31" s="13">
        <f t="array" ref="M31">IFERROR(SMALL(IF($F$2:$F$211&amp;$G$2:$G$211=M$6&amp;"-",$E$2:$E$211),$K31),"-")</f>
        <v>58</v>
      </c>
      <c r="N31" s="13">
        <f t="array" ref="N31">IFERROR(SMALL(IF($F$2:$F$211&amp;$G$2:$G$211=N$6&amp;"-",$E$2:$E$211),$K31),"-")</f>
        <v>94</v>
      </c>
      <c r="O31" s="13">
        <f t="array" ref="O31">IFERROR(SMALL(IF($F$2:$F$211&amp;$G$2:$G$211=O$6&amp;"-",$E$2:$E$211),$K31),"-")</f>
        <v>130</v>
      </c>
      <c r="P31" s="13">
        <f t="array" ref="P31">IFERROR(SMALL(IF($F$2:$F$211&amp;$G$2:$G$211=P$6&amp;"-",$E$2:$E$211),$K31),"-")</f>
        <v>165</v>
      </c>
      <c r="Q31" s="13">
        <f t="array" ref="Q31">IFERROR(SMALL(IF($F$2:$F$211&amp;$G$2:$G$211=Q$6&amp;"-",$E$2:$E$211),$K31),"-")</f>
        <v>201</v>
      </c>
    </row>
    <row r="32" spans="1:17" x14ac:dyDescent="0.2">
      <c r="A32" s="18" t="str">
        <f t="array" ref="A32">IFERROR(IF(ROW()-MATCH(A31,A$1:A31,)&lt;COUNT(INDEX(#REF!,MATCH(A31,#REF!,),))/2,A31,INDEX(#REF!,MATCH(A31,#REF!,)+1)),"-")</f>
        <v>-</v>
      </c>
      <c r="B32" s="13" t="str">
        <f t="array" ref="B32">IFERROR(INDEX(#REF!,MATCH(A32,#REF!,),SMALL(IF(INDEX(#REF!,MATCH(A32,#REF!,),)&lt;&gt;"",COLUMN(#REF!)-1),(ROW()-MATCH(A32,A$1:A32,))*2+1)),"-")</f>
        <v>-</v>
      </c>
      <c r="C32" s="13" t="str">
        <f t="array" ref="C32">IFERROR(INDEX(#REF!,MATCH(A32,#REF!,),SMALL(IF(INDEX(#REF!,MATCH(A32,#REF!,),)&lt;&gt;"",COLUMN(#REF!)-1),(ROW()-MATCH(A32,A$1:A32,))*2+2)),"-")</f>
        <v>-</v>
      </c>
      <c r="D32" s="16"/>
      <c r="E32" s="16">
        <v>31</v>
      </c>
      <c r="F32" s="16">
        <v>1</v>
      </c>
      <c r="G32" s="13" t="str">
        <f t="shared" si="0"/>
        <v>-</v>
      </c>
      <c r="H32" s="13">
        <f t="shared" si="1"/>
        <v>0</v>
      </c>
      <c r="I32" s="1" t="str">
        <f t="array" ref="I32">IFERROR(INDEX($C$2:$C$500,SMALL(IF($B$2:$B$500=$E32,ROW($C$2:$C$500)-ROW($G$1)),H32)),"")</f>
        <v/>
      </c>
      <c r="K32" s="27">
        <v>24</v>
      </c>
      <c r="L32" s="13">
        <f t="array" ref="L32">IFERROR(SMALL(IF($F$2:$F$211&amp;$G$2:$G$211=L$6&amp;"-",$E$2:$E$211),$K32),"-")</f>
        <v>24</v>
      </c>
      <c r="M32" s="13">
        <f t="array" ref="M32">IFERROR(SMALL(IF($F$2:$F$211&amp;$G$2:$G$211=M$6&amp;"-",$E$2:$E$211),$K32),"-")</f>
        <v>59</v>
      </c>
      <c r="N32" s="13">
        <f t="array" ref="N32">IFERROR(SMALL(IF($F$2:$F$211&amp;$G$2:$G$211=N$6&amp;"-",$E$2:$E$211),$K32),"-")</f>
        <v>95</v>
      </c>
      <c r="O32" s="13">
        <f t="array" ref="O32">IFERROR(SMALL(IF($F$2:$F$211&amp;$G$2:$G$211=O$6&amp;"-",$E$2:$E$211),$K32),"-")</f>
        <v>131</v>
      </c>
      <c r="P32" s="13">
        <f t="array" ref="P32">IFERROR(SMALL(IF($F$2:$F$211&amp;$G$2:$G$211=P$6&amp;"-",$E$2:$E$211),$K32),"-")</f>
        <v>166</v>
      </c>
      <c r="Q32" s="13">
        <f t="array" ref="Q32">IFERROR(SMALL(IF($F$2:$F$211&amp;$G$2:$G$211=Q$6&amp;"-",$E$2:$E$211),$K32),"-")</f>
        <v>202</v>
      </c>
    </row>
    <row r="33" spans="1:17" x14ac:dyDescent="0.2">
      <c r="A33" s="18" t="str">
        <f t="array" ref="A33">IFERROR(IF(ROW()-MATCH(A32,A$1:A32,)&lt;COUNT(INDEX(#REF!,MATCH(A32,#REF!,),))/2,A32,INDEX(#REF!,MATCH(A32,#REF!,)+1)),"-")</f>
        <v>-</v>
      </c>
      <c r="B33" s="13" t="str">
        <f t="array" ref="B33">IFERROR(INDEX(#REF!,MATCH(A33,#REF!,),SMALL(IF(INDEX(#REF!,MATCH(A33,#REF!,),)&lt;&gt;"",COLUMN(#REF!)-1),(ROW()-MATCH(A33,A$1:A33,))*2+1)),"-")</f>
        <v>-</v>
      </c>
      <c r="C33" s="13" t="str">
        <f t="array" ref="C33">IFERROR(INDEX(#REF!,MATCH(A33,#REF!,),SMALL(IF(INDEX(#REF!,MATCH(A33,#REF!,),)&lt;&gt;"",COLUMN(#REF!)-1),(ROW()-MATCH(A33,A$1:A33,))*2+2)),"-")</f>
        <v>-</v>
      </c>
      <c r="D33" s="16"/>
      <c r="E33" s="16">
        <v>32</v>
      </c>
      <c r="F33" s="16">
        <v>1</v>
      </c>
      <c r="G33" s="13" t="str">
        <f t="shared" si="0"/>
        <v>-</v>
      </c>
      <c r="H33" s="13">
        <f t="shared" si="1"/>
        <v>0</v>
      </c>
      <c r="I33" s="1" t="str">
        <f t="array" ref="I33">IFERROR(INDEX($C$2:$C$500,SMALL(IF($B$2:$B$500=$E33,ROW($C$2:$C$500)-ROW($G$1)),H33)),"")</f>
        <v/>
      </c>
      <c r="K33" s="27">
        <v>25</v>
      </c>
      <c r="L33" s="13">
        <f t="array" ref="L33">IFERROR(SMALL(IF($F$2:$F$211&amp;$G$2:$G$211=L$6&amp;"-",$E$2:$E$211),$K33),"-")</f>
        <v>25</v>
      </c>
      <c r="M33" s="13">
        <f t="array" ref="M33">IFERROR(SMALL(IF($F$2:$F$211&amp;$G$2:$G$211=M$6&amp;"-",$E$2:$E$211),$K33),"-")</f>
        <v>60</v>
      </c>
      <c r="N33" s="13">
        <f t="array" ref="N33">IFERROR(SMALL(IF($F$2:$F$211&amp;$G$2:$G$211=N$6&amp;"-",$E$2:$E$211),$K33),"-")</f>
        <v>96</v>
      </c>
      <c r="O33" s="13">
        <f t="array" ref="O33">IFERROR(SMALL(IF($F$2:$F$211&amp;$G$2:$G$211=O$6&amp;"-",$E$2:$E$211),$K33),"-")</f>
        <v>132</v>
      </c>
      <c r="P33" s="13">
        <f t="array" ref="P33">IFERROR(SMALL(IF($F$2:$F$211&amp;$G$2:$G$211=P$6&amp;"-",$E$2:$E$211),$K33),"-")</f>
        <v>167</v>
      </c>
      <c r="Q33" s="13">
        <f t="array" ref="Q33">IFERROR(SMALL(IF($F$2:$F$211&amp;$G$2:$G$211=Q$6&amp;"-",$E$2:$E$211),$K33),"-")</f>
        <v>203</v>
      </c>
    </row>
    <row r="34" spans="1:17" x14ac:dyDescent="0.2">
      <c r="A34" s="18" t="str">
        <f t="array" ref="A34">IFERROR(IF(ROW()-MATCH(A33,A$1:A33,)&lt;COUNT(INDEX(#REF!,MATCH(A33,#REF!,),))/2,A33,INDEX(#REF!,MATCH(A33,#REF!,)+1)),"-")</f>
        <v>-</v>
      </c>
      <c r="B34" s="13" t="str">
        <f t="array" ref="B34">IFERROR(INDEX(#REF!,MATCH(A34,#REF!,),SMALL(IF(INDEX(#REF!,MATCH(A34,#REF!,),)&lt;&gt;"",COLUMN(#REF!)-1),(ROW()-MATCH(A34,A$1:A34,))*2+1)),"-")</f>
        <v>-</v>
      </c>
      <c r="C34" s="13" t="str">
        <f t="array" ref="C34">IFERROR(INDEX(#REF!,MATCH(A34,#REF!,),SMALL(IF(INDEX(#REF!,MATCH(A34,#REF!,),)&lt;&gt;"",COLUMN(#REF!)-1),(ROW()-MATCH(A34,A$1:A34,))*2+2)),"-")</f>
        <v>-</v>
      </c>
      <c r="D34" s="16"/>
      <c r="E34" s="16">
        <v>33</v>
      </c>
      <c r="F34" s="16">
        <v>1</v>
      </c>
      <c r="G34" s="13" t="str">
        <f t="shared" si="0"/>
        <v>-</v>
      </c>
      <c r="H34" s="13">
        <f t="shared" si="1"/>
        <v>0</v>
      </c>
      <c r="I34" s="1" t="str">
        <f t="array" ref="I34">IFERROR(INDEX($C$2:$C$500,SMALL(IF($B$2:$B$500=$E34,ROW($C$2:$C$500)-ROW($G$1)),H34)),"")</f>
        <v/>
      </c>
      <c r="K34" s="27">
        <v>26</v>
      </c>
      <c r="L34" s="13">
        <f t="array" ref="L34">IFERROR(SMALL(IF($F$2:$F$211&amp;$G$2:$G$211=L$6&amp;"-",$E$2:$E$211),$K34),"-")</f>
        <v>26</v>
      </c>
      <c r="M34" s="13">
        <f t="array" ref="M34">IFERROR(SMALL(IF($F$2:$F$211&amp;$G$2:$G$211=M$6&amp;"-",$E$2:$E$211),$K34),"-")</f>
        <v>61</v>
      </c>
      <c r="N34" s="13">
        <f t="array" ref="N34">IFERROR(SMALL(IF($F$2:$F$211&amp;$G$2:$G$211=N$6&amp;"-",$E$2:$E$211),$K34),"-")</f>
        <v>97</v>
      </c>
      <c r="O34" s="13">
        <f t="array" ref="O34">IFERROR(SMALL(IF($F$2:$F$211&amp;$G$2:$G$211=O$6&amp;"-",$E$2:$E$211),$K34),"-")</f>
        <v>133</v>
      </c>
      <c r="P34" s="13">
        <f t="array" ref="P34">IFERROR(SMALL(IF($F$2:$F$211&amp;$G$2:$G$211=P$6&amp;"-",$E$2:$E$211),$K34),"-")</f>
        <v>168</v>
      </c>
      <c r="Q34" s="13">
        <f t="array" ref="Q34">IFERROR(SMALL(IF($F$2:$F$211&amp;$G$2:$G$211=Q$6&amp;"-",$E$2:$E$211),$K34),"-")</f>
        <v>204</v>
      </c>
    </row>
    <row r="35" spans="1:17" x14ac:dyDescent="0.2">
      <c r="A35" s="18" t="str">
        <f t="array" ref="A35">IFERROR(IF(ROW()-MATCH(A34,A$1:A34,)&lt;COUNT(INDEX(#REF!,MATCH(A34,#REF!,),))/2,A34,INDEX(#REF!,MATCH(A34,#REF!,)+1)),"-")</f>
        <v>-</v>
      </c>
      <c r="B35" s="13" t="str">
        <f t="array" ref="B35">IFERROR(INDEX(#REF!,MATCH(A35,#REF!,),SMALL(IF(INDEX(#REF!,MATCH(A35,#REF!,),)&lt;&gt;"",COLUMN(#REF!)-1),(ROW()-MATCH(A35,A$1:A35,))*2+1)),"-")</f>
        <v>-</v>
      </c>
      <c r="C35" s="13" t="str">
        <f t="array" ref="C35">IFERROR(INDEX(#REF!,MATCH(A35,#REF!,),SMALL(IF(INDEX(#REF!,MATCH(A35,#REF!,),)&lt;&gt;"",COLUMN(#REF!)-1),(ROW()-MATCH(A35,A$1:A35,))*2+2)),"-")</f>
        <v>-</v>
      </c>
      <c r="D35" s="16"/>
      <c r="E35" s="16">
        <v>34</v>
      </c>
      <c r="F35" s="16">
        <v>1</v>
      </c>
      <c r="G35" s="13" t="str">
        <f t="shared" si="0"/>
        <v>-</v>
      </c>
      <c r="H35" s="13">
        <f t="shared" si="1"/>
        <v>0</v>
      </c>
      <c r="I35" s="1" t="str">
        <f t="array" ref="I35">IFERROR(INDEX($C$2:$C$500,SMALL(IF($B$2:$B$500=$E35,ROW($C$2:$C$500)-ROW($G$1)),H35)),"")</f>
        <v/>
      </c>
      <c r="K35" s="27">
        <v>27</v>
      </c>
      <c r="L35" s="13">
        <f t="array" ref="L35">IFERROR(SMALL(IF($F$2:$F$211&amp;$G$2:$G$211=L$6&amp;"-",$E$2:$E$211),$K35),"-")</f>
        <v>27</v>
      </c>
      <c r="M35" s="13">
        <f t="array" ref="M35">IFERROR(SMALL(IF($F$2:$F$211&amp;$G$2:$G$211=M$6&amp;"-",$E$2:$E$211),$K35),"-")</f>
        <v>62</v>
      </c>
      <c r="N35" s="13">
        <f t="array" ref="N35">IFERROR(SMALL(IF($F$2:$F$211&amp;$G$2:$G$211=N$6&amp;"-",$E$2:$E$211),$K35),"-")</f>
        <v>98</v>
      </c>
      <c r="O35" s="13">
        <f t="array" ref="O35">IFERROR(SMALL(IF($F$2:$F$211&amp;$G$2:$G$211=O$6&amp;"-",$E$2:$E$211),$K35),"-")</f>
        <v>134</v>
      </c>
      <c r="P35" s="13">
        <f t="array" ref="P35">IFERROR(SMALL(IF($F$2:$F$211&amp;$G$2:$G$211=P$6&amp;"-",$E$2:$E$211),$K35),"-")</f>
        <v>169</v>
      </c>
      <c r="Q35" s="13">
        <f t="array" ref="Q35">IFERROR(SMALL(IF($F$2:$F$211&amp;$G$2:$G$211=Q$6&amp;"-",$E$2:$E$211),$K35),"-")</f>
        <v>205</v>
      </c>
    </row>
    <row r="36" spans="1:17" x14ac:dyDescent="0.2">
      <c r="A36" s="18" t="str">
        <f t="array" ref="A36">IFERROR(IF(ROW()-MATCH(A35,A$1:A35,)&lt;COUNT(INDEX(#REF!,MATCH(A35,#REF!,),))/2,A35,INDEX(#REF!,MATCH(A35,#REF!,)+1)),"-")</f>
        <v>-</v>
      </c>
      <c r="B36" s="13" t="str">
        <f t="array" ref="B36">IFERROR(INDEX(#REF!,MATCH(A36,#REF!,),SMALL(IF(INDEX(#REF!,MATCH(A36,#REF!,),)&lt;&gt;"",COLUMN(#REF!)-1),(ROW()-MATCH(A36,A$1:A36,))*2+1)),"-")</f>
        <v>-</v>
      </c>
      <c r="C36" s="13" t="str">
        <f t="array" ref="C36">IFERROR(INDEX(#REF!,MATCH(A36,#REF!,),SMALL(IF(INDEX(#REF!,MATCH(A36,#REF!,),)&lt;&gt;"",COLUMN(#REF!)-1),(ROW()-MATCH(A36,A$1:A36,))*2+2)),"-")</f>
        <v>-</v>
      </c>
      <c r="D36" s="16"/>
      <c r="E36" s="16">
        <v>35</v>
      </c>
      <c r="F36" s="16">
        <v>1</v>
      </c>
      <c r="G36" s="13" t="str">
        <f t="shared" si="0"/>
        <v>-</v>
      </c>
      <c r="H36" s="13">
        <f t="shared" si="1"/>
        <v>0</v>
      </c>
      <c r="I36" s="1" t="str">
        <f t="array" ref="I36">IFERROR(INDEX($C$2:$C$500,SMALL(IF($B$2:$B$500=$E36,ROW($C$2:$C$500)-ROW($G$1)),H36)),"")</f>
        <v/>
      </c>
      <c r="K36" s="27">
        <v>28</v>
      </c>
      <c r="L36" s="13">
        <f t="array" ref="L36">IFERROR(SMALL(IF($F$2:$F$211&amp;$G$2:$G$211=L$6&amp;"-",$E$2:$E$211),$K36),"-")</f>
        <v>28</v>
      </c>
      <c r="M36" s="13">
        <f t="array" ref="M36">IFERROR(SMALL(IF($F$2:$F$211&amp;$G$2:$G$211=M$6&amp;"-",$E$2:$E$211),$K36),"-")</f>
        <v>63</v>
      </c>
      <c r="N36" s="13">
        <f t="array" ref="N36">IFERROR(SMALL(IF($F$2:$F$211&amp;$G$2:$G$211=N$6&amp;"-",$E$2:$E$211),$K36),"-")</f>
        <v>99</v>
      </c>
      <c r="O36" s="13">
        <f t="array" ref="O36">IFERROR(SMALL(IF($F$2:$F$211&amp;$G$2:$G$211=O$6&amp;"-",$E$2:$E$211),$K36),"-")</f>
        <v>135</v>
      </c>
      <c r="P36" s="13">
        <f t="array" ref="P36">IFERROR(SMALL(IF($F$2:$F$211&amp;$G$2:$G$211=P$6&amp;"-",$E$2:$E$211),$K36),"-")</f>
        <v>170</v>
      </c>
      <c r="Q36" s="13">
        <f t="array" ref="Q36">IFERROR(SMALL(IF($F$2:$F$211&amp;$G$2:$G$211=Q$6&amp;"-",$E$2:$E$211),$K36),"-")</f>
        <v>206</v>
      </c>
    </row>
    <row r="37" spans="1:17" x14ac:dyDescent="0.2">
      <c r="A37" s="18" t="str">
        <f t="array" ref="A37">IFERROR(IF(ROW()-MATCH(A36,A$1:A36,)&lt;COUNT(INDEX(#REF!,MATCH(A36,#REF!,),))/2,A36,INDEX(#REF!,MATCH(A36,#REF!,)+1)),"-")</f>
        <v>-</v>
      </c>
      <c r="B37" s="13" t="str">
        <f t="array" ref="B37">IFERROR(INDEX(#REF!,MATCH(A37,#REF!,),SMALL(IF(INDEX(#REF!,MATCH(A37,#REF!,),)&lt;&gt;"",COLUMN(#REF!)-1),(ROW()-MATCH(A37,A$1:A37,))*2+1)),"-")</f>
        <v>-</v>
      </c>
      <c r="C37" s="13" t="str">
        <f t="array" ref="C37">IFERROR(INDEX(#REF!,MATCH(A37,#REF!,),SMALL(IF(INDEX(#REF!,MATCH(A37,#REF!,),)&lt;&gt;"",COLUMN(#REF!)-1),(ROW()-MATCH(A37,A$1:A37,))*2+2)),"-")</f>
        <v>-</v>
      </c>
      <c r="D37" s="16"/>
      <c r="E37" s="16">
        <v>36</v>
      </c>
      <c r="F37" s="16">
        <v>2</v>
      </c>
      <c r="G37" s="13" t="str">
        <f t="shared" si="0"/>
        <v>-</v>
      </c>
      <c r="H37" s="13">
        <f t="shared" si="1"/>
        <v>0</v>
      </c>
      <c r="I37" s="1" t="str">
        <f t="array" ref="I37">IFERROR(INDEX($C$2:$C$500,SMALL(IF($B$2:$B$500=$E37,ROW($C$2:$C$500)-ROW($G$1)),H37)),"")</f>
        <v/>
      </c>
      <c r="K37" s="27">
        <v>29</v>
      </c>
      <c r="L37" s="13">
        <f t="array" ref="L37">IFERROR(SMALL(IF($F$2:$F$211&amp;$G$2:$G$211=L$6&amp;"-",$E$2:$E$211),$K37),"-")</f>
        <v>29</v>
      </c>
      <c r="M37" s="13">
        <f t="array" ref="M37">IFERROR(SMALL(IF($F$2:$F$211&amp;$G$2:$G$211=M$6&amp;"-",$E$2:$E$211),$K37),"-")</f>
        <v>64</v>
      </c>
      <c r="N37" s="13">
        <f t="array" ref="N37">IFERROR(SMALL(IF($F$2:$F$211&amp;$G$2:$G$211=N$6&amp;"-",$E$2:$E$211),$K37),"-")</f>
        <v>100</v>
      </c>
      <c r="O37" s="13">
        <f t="array" ref="O37">IFERROR(SMALL(IF($F$2:$F$211&amp;$G$2:$G$211=O$6&amp;"-",$E$2:$E$211),$K37),"-")</f>
        <v>136</v>
      </c>
      <c r="P37" s="13">
        <f t="array" ref="P37">IFERROR(SMALL(IF($F$2:$F$211&amp;$G$2:$G$211=P$6&amp;"-",$E$2:$E$211),$K37),"-")</f>
        <v>171</v>
      </c>
      <c r="Q37" s="13">
        <f t="array" ref="Q37">IFERROR(SMALL(IF($F$2:$F$211&amp;$G$2:$G$211=Q$6&amp;"-",$E$2:$E$211),$K37),"-")</f>
        <v>207</v>
      </c>
    </row>
    <row r="38" spans="1:17" x14ac:dyDescent="0.2">
      <c r="A38" s="18" t="str">
        <f t="array" ref="A38">IFERROR(IF(ROW()-MATCH(A37,A$1:A37,)&lt;COUNT(INDEX(#REF!,MATCH(A37,#REF!,),))/2,A37,INDEX(#REF!,MATCH(A37,#REF!,)+1)),"-")</f>
        <v>-</v>
      </c>
      <c r="B38" s="13" t="str">
        <f t="array" ref="B38">IFERROR(INDEX(#REF!,MATCH(A38,#REF!,),SMALL(IF(INDEX(#REF!,MATCH(A38,#REF!,),)&lt;&gt;"",COLUMN(#REF!)-1),(ROW()-MATCH(A38,A$1:A38,))*2+1)),"-")</f>
        <v>-</v>
      </c>
      <c r="C38" s="13" t="str">
        <f t="array" ref="C38">IFERROR(INDEX(#REF!,MATCH(A38,#REF!,),SMALL(IF(INDEX(#REF!,MATCH(A38,#REF!,),)&lt;&gt;"",COLUMN(#REF!)-1),(ROW()-MATCH(A38,A$1:A38,))*2+2)),"-")</f>
        <v>-</v>
      </c>
      <c r="D38" s="16"/>
      <c r="E38" s="16">
        <v>37</v>
      </c>
      <c r="F38" s="16">
        <v>2</v>
      </c>
      <c r="G38" s="13" t="str">
        <f t="shared" si="0"/>
        <v>-</v>
      </c>
      <c r="H38" s="13">
        <f t="shared" si="1"/>
        <v>0</v>
      </c>
      <c r="I38" s="1" t="str">
        <f t="array" ref="I38">IFERROR(INDEX($C$2:$C$500,SMALL(IF($B$2:$B$500=$E38,ROW($C$2:$C$500)-ROW($G$1)),H38)),"")</f>
        <v/>
      </c>
      <c r="K38" s="27">
        <v>30</v>
      </c>
      <c r="L38" s="13">
        <f t="array" ref="L38">IFERROR(SMALL(IF($F$2:$F$211&amp;$G$2:$G$211=L$6&amp;"-",$E$2:$E$211),$K38),"-")</f>
        <v>30</v>
      </c>
      <c r="M38" s="13">
        <f t="array" ref="M38">IFERROR(SMALL(IF($F$2:$F$211&amp;$G$2:$G$211=M$6&amp;"-",$E$2:$E$211),$K38),"-")</f>
        <v>65</v>
      </c>
      <c r="N38" s="13">
        <f t="array" ref="N38">IFERROR(SMALL(IF($F$2:$F$211&amp;$G$2:$G$211=N$6&amp;"-",$E$2:$E$211),$K38),"-")</f>
        <v>101</v>
      </c>
      <c r="O38" s="13">
        <f t="array" ref="O38">IFERROR(SMALL(IF($F$2:$F$211&amp;$G$2:$G$211=O$6&amp;"-",$E$2:$E$211),$K38),"-")</f>
        <v>137</v>
      </c>
      <c r="P38" s="13">
        <f t="array" ref="P38">IFERROR(SMALL(IF($F$2:$F$211&amp;$G$2:$G$211=P$6&amp;"-",$E$2:$E$211),$K38),"-")</f>
        <v>172</v>
      </c>
      <c r="Q38" s="13">
        <f t="array" ref="Q38">IFERROR(SMALL(IF($F$2:$F$211&amp;$G$2:$G$211=Q$6&amp;"-",$E$2:$E$211),$K38),"-")</f>
        <v>208</v>
      </c>
    </row>
    <row r="39" spans="1:17" x14ac:dyDescent="0.2">
      <c r="A39" s="18" t="str">
        <f t="array" ref="A39">IFERROR(IF(ROW()-MATCH(A38,A$1:A38,)&lt;COUNT(INDEX(#REF!,MATCH(A38,#REF!,),))/2,A38,INDEX(#REF!,MATCH(A38,#REF!,)+1)),"-")</f>
        <v>-</v>
      </c>
      <c r="B39" s="13" t="str">
        <f t="array" ref="B39">IFERROR(INDEX(#REF!,MATCH(A39,#REF!,),SMALL(IF(INDEX(#REF!,MATCH(A39,#REF!,),)&lt;&gt;"",COLUMN(#REF!)-1),(ROW()-MATCH(A39,A$1:A39,))*2+1)),"-")</f>
        <v>-</v>
      </c>
      <c r="C39" s="13" t="str">
        <f t="array" ref="C39">IFERROR(INDEX(#REF!,MATCH(A39,#REF!,),SMALL(IF(INDEX(#REF!,MATCH(A39,#REF!,),)&lt;&gt;"",COLUMN(#REF!)-1),(ROW()-MATCH(A39,A$1:A39,))*2+2)),"-")</f>
        <v>-</v>
      </c>
      <c r="D39" s="16"/>
      <c r="E39" s="16">
        <v>38</v>
      </c>
      <c r="F39" s="16">
        <v>2</v>
      </c>
      <c r="G39" s="13" t="str">
        <f t="shared" si="0"/>
        <v>-</v>
      </c>
      <c r="H39" s="13">
        <f t="shared" si="1"/>
        <v>0</v>
      </c>
      <c r="I39" s="1" t="str">
        <f t="array" ref="I39">IFERROR(INDEX($C$2:$C$500,SMALL(IF($B$2:$B$500=$E39,ROW($C$2:$C$500)-ROW($G$1)),H39)),"")</f>
        <v/>
      </c>
      <c r="K39" s="27">
        <v>31</v>
      </c>
      <c r="L39" s="13">
        <f t="array" ref="L39">IFERROR(SMALL(IF($F$2:$F$211&amp;$G$2:$G$211=L$6&amp;"-",$E$2:$E$211),$K39),"-")</f>
        <v>31</v>
      </c>
      <c r="M39" s="13">
        <f t="array" ref="M39">IFERROR(SMALL(IF($F$2:$F$211&amp;$G$2:$G$211=M$6&amp;"-",$E$2:$E$211),$K39),"-")</f>
        <v>66</v>
      </c>
      <c r="N39" s="13">
        <f t="array" ref="N39">IFERROR(SMALL(IF($F$2:$F$211&amp;$G$2:$G$211=N$6&amp;"-",$E$2:$E$211),$K39),"-")</f>
        <v>102</v>
      </c>
      <c r="O39" s="13">
        <f t="array" ref="O39">IFERROR(SMALL(IF($F$2:$F$211&amp;$G$2:$G$211=O$6&amp;"-",$E$2:$E$211),$K39),"-")</f>
        <v>138</v>
      </c>
      <c r="P39" s="13">
        <f t="array" ref="P39">IFERROR(SMALL(IF($F$2:$F$211&amp;$G$2:$G$211=P$6&amp;"-",$E$2:$E$211),$K39),"-")</f>
        <v>173</v>
      </c>
      <c r="Q39" s="13">
        <f t="array" ref="Q39">IFERROR(SMALL(IF($F$2:$F$211&amp;$G$2:$G$211=Q$6&amp;"-",$E$2:$E$211),$K39),"-")</f>
        <v>209</v>
      </c>
    </row>
    <row r="40" spans="1:17" x14ac:dyDescent="0.2">
      <c r="A40" s="18" t="str">
        <f t="array" ref="A40">IFERROR(IF(ROW()-MATCH(A39,A$1:A39,)&lt;COUNT(INDEX(#REF!,MATCH(A39,#REF!,),))/2,A39,INDEX(#REF!,MATCH(A39,#REF!,)+1)),"-")</f>
        <v>-</v>
      </c>
      <c r="B40" s="13" t="str">
        <f t="array" ref="B40">IFERROR(INDEX(#REF!,MATCH(A40,#REF!,),SMALL(IF(INDEX(#REF!,MATCH(A40,#REF!,),)&lt;&gt;"",COLUMN(#REF!)-1),(ROW()-MATCH(A40,A$1:A40,))*2+1)),"-")</f>
        <v>-</v>
      </c>
      <c r="C40" s="13" t="str">
        <f t="array" ref="C40">IFERROR(INDEX(#REF!,MATCH(A40,#REF!,),SMALL(IF(INDEX(#REF!,MATCH(A40,#REF!,),)&lt;&gt;"",COLUMN(#REF!)-1),(ROW()-MATCH(A40,A$1:A40,))*2+2)),"-")</f>
        <v>-</v>
      </c>
      <c r="D40" s="16"/>
      <c r="E40" s="16">
        <v>39</v>
      </c>
      <c r="F40" s="16">
        <v>2</v>
      </c>
      <c r="G40" s="13" t="str">
        <f t="shared" si="0"/>
        <v>-</v>
      </c>
      <c r="H40" s="13">
        <f t="shared" si="1"/>
        <v>0</v>
      </c>
      <c r="I40" s="1" t="str">
        <f t="array" ref="I40">IFERROR(INDEX($C$2:$C$500,SMALL(IF($B$2:$B$500=$E40,ROW($C$2:$C$500)-ROW($G$1)),H40)),"")</f>
        <v/>
      </c>
      <c r="K40" s="27">
        <v>32</v>
      </c>
      <c r="L40" s="13">
        <f t="array" ref="L40">IFERROR(SMALL(IF($F$2:$F$211&amp;$G$2:$G$211=L$6&amp;"-",$E$2:$E$211),$K40),"-")</f>
        <v>32</v>
      </c>
      <c r="M40" s="13">
        <f t="array" ref="M40">IFERROR(SMALL(IF($F$2:$F$211&amp;$G$2:$G$211=M$6&amp;"-",$E$2:$E$211),$K40),"-")</f>
        <v>67</v>
      </c>
      <c r="N40" s="13">
        <f t="array" ref="N40">IFERROR(SMALL(IF($F$2:$F$211&amp;$G$2:$G$211=N$6&amp;"-",$E$2:$E$211),$K40),"-")</f>
        <v>103</v>
      </c>
      <c r="O40" s="13">
        <f t="array" ref="O40">IFERROR(SMALL(IF($F$2:$F$211&amp;$G$2:$G$211=O$6&amp;"-",$E$2:$E$211),$K40),"-")</f>
        <v>139</v>
      </c>
      <c r="P40" s="13">
        <f t="array" ref="P40">IFERROR(SMALL(IF($F$2:$F$211&amp;$G$2:$G$211=P$6&amp;"-",$E$2:$E$211),$K40),"-")</f>
        <v>174</v>
      </c>
      <c r="Q40" s="13">
        <f t="array" ref="Q40">IFERROR(SMALL(IF($F$2:$F$211&amp;$G$2:$G$211=Q$6&amp;"-",$E$2:$E$211),$K40),"-")</f>
        <v>210</v>
      </c>
    </row>
    <row r="41" spans="1:17" x14ac:dyDescent="0.2">
      <c r="A41" s="18" t="str">
        <f t="array" ref="A41">IFERROR(IF(ROW()-MATCH(A40,A$1:A40,)&lt;COUNT(INDEX(#REF!,MATCH(A40,#REF!,),))/2,A40,INDEX(#REF!,MATCH(A40,#REF!,)+1)),"-")</f>
        <v>-</v>
      </c>
      <c r="B41" s="13" t="str">
        <f t="array" ref="B41">IFERROR(INDEX(#REF!,MATCH(A41,#REF!,),SMALL(IF(INDEX(#REF!,MATCH(A41,#REF!,),)&lt;&gt;"",COLUMN(#REF!)-1),(ROW()-MATCH(A41,A$1:A41,))*2+1)),"-")</f>
        <v>-</v>
      </c>
      <c r="C41" s="13" t="str">
        <f t="array" ref="C41">IFERROR(INDEX(#REF!,MATCH(A41,#REF!,),SMALL(IF(INDEX(#REF!,MATCH(A41,#REF!,),)&lt;&gt;"",COLUMN(#REF!)-1),(ROW()-MATCH(A41,A$1:A41,))*2+2)),"-")</f>
        <v>-</v>
      </c>
      <c r="D41" s="16"/>
      <c r="E41" s="16">
        <v>40</v>
      </c>
      <c r="F41" s="16">
        <v>2</v>
      </c>
      <c r="G41" s="13" t="str">
        <f t="shared" si="0"/>
        <v>-</v>
      </c>
      <c r="H41" s="13">
        <f t="shared" si="1"/>
        <v>0</v>
      </c>
      <c r="I41" s="1" t="str">
        <f t="array" ref="I41">IFERROR(INDEX($C$2:$C$500,SMALL(IF($B$2:$B$500=$E41,ROW($C$2:$C$500)-ROW($G$1)),H41)),"")</f>
        <v/>
      </c>
      <c r="K41" s="27">
        <v>33</v>
      </c>
      <c r="L41" s="13">
        <f t="array" ref="L41">IFERROR(SMALL(IF($F$2:$F$211&amp;$G$2:$G$211=L$6&amp;"-",$E$2:$E$211),$K41),"-")</f>
        <v>33</v>
      </c>
      <c r="M41" s="13">
        <f t="array" ref="M41">IFERROR(SMALL(IF($F$2:$F$211&amp;$G$2:$G$211=M$6&amp;"-",$E$2:$E$211),$K41),"-")</f>
        <v>68</v>
      </c>
      <c r="N41" s="13">
        <f t="array" ref="N41">IFERROR(SMALL(IF($F$2:$F$211&amp;$G$2:$G$211=N$6&amp;"-",$E$2:$E$211),$K41),"-")</f>
        <v>104</v>
      </c>
      <c r="O41" s="13">
        <f t="array" ref="O41">IFERROR(SMALL(IF($F$2:$F$211&amp;$G$2:$G$211=O$6&amp;"-",$E$2:$E$211),$K41),"-")</f>
        <v>140</v>
      </c>
      <c r="P41" s="13">
        <f t="array" ref="P41">IFERROR(SMALL(IF($F$2:$F$211&amp;$G$2:$G$211=P$6&amp;"-",$E$2:$E$211),$K41),"-")</f>
        <v>175</v>
      </c>
      <c r="Q41" s="13" t="str">
        <f t="array" ref="Q41">IFERROR(SMALL(IF($F$2:$F$211&amp;$G$2:$G$211=Q$6&amp;"-",$E$2:$E$211),$K41),"-")</f>
        <v>-</v>
      </c>
    </row>
    <row r="42" spans="1:17" x14ac:dyDescent="0.2">
      <c r="A42" s="18" t="str">
        <f t="array" ref="A42">IFERROR(IF(ROW()-MATCH(A41,A$1:A41,)&lt;COUNT(INDEX(#REF!,MATCH(A41,#REF!,),))/2,A41,INDEX(#REF!,MATCH(A41,#REF!,)+1)),"-")</f>
        <v>-</v>
      </c>
      <c r="B42" s="13" t="str">
        <f t="array" ref="B42">IFERROR(INDEX(#REF!,MATCH(A42,#REF!,),SMALL(IF(INDEX(#REF!,MATCH(A42,#REF!,),)&lt;&gt;"",COLUMN(#REF!)-1),(ROW()-MATCH(A42,A$1:A42,))*2+1)),"-")</f>
        <v>-</v>
      </c>
      <c r="C42" s="13" t="str">
        <f t="array" ref="C42">IFERROR(INDEX(#REF!,MATCH(A42,#REF!,),SMALL(IF(INDEX(#REF!,MATCH(A42,#REF!,),)&lt;&gt;"",COLUMN(#REF!)-1),(ROW()-MATCH(A42,A$1:A42,))*2+2)),"-")</f>
        <v>-</v>
      </c>
      <c r="D42" s="16"/>
      <c r="E42" s="16">
        <v>41</v>
      </c>
      <c r="F42" s="16">
        <v>2</v>
      </c>
      <c r="G42" s="13" t="str">
        <f t="shared" si="0"/>
        <v>-</v>
      </c>
      <c r="H42" s="13">
        <f t="shared" si="1"/>
        <v>0</v>
      </c>
      <c r="I42" s="1" t="str">
        <f t="array" ref="I42">IFERROR(INDEX($C$2:$C$500,SMALL(IF($B$2:$B$500=$E42,ROW($C$2:$C$500)-ROW($G$1)),H42)),"")</f>
        <v/>
      </c>
      <c r="K42" s="27">
        <v>34</v>
      </c>
      <c r="L42" s="13">
        <f t="array" ref="L42">IFERROR(SMALL(IF($F$2:$F$211&amp;$G$2:$G$211=L$6&amp;"-",$E$2:$E$211),$K42),"-")</f>
        <v>34</v>
      </c>
      <c r="M42" s="13">
        <f t="array" ref="M42">IFERROR(SMALL(IF($F$2:$F$211&amp;$G$2:$G$211=M$6&amp;"-",$E$2:$E$211),$K42),"-")</f>
        <v>69</v>
      </c>
      <c r="N42" s="13">
        <f t="array" ref="N42">IFERROR(SMALL(IF($F$2:$F$211&amp;$G$2:$G$211=N$6&amp;"-",$E$2:$E$211),$K42),"-")</f>
        <v>105</v>
      </c>
      <c r="O42" s="13">
        <f t="array" ref="O42">IFERROR(SMALL(IF($F$2:$F$211&amp;$G$2:$G$211=O$6&amp;"-",$E$2:$E$211),$K42),"-")</f>
        <v>141</v>
      </c>
      <c r="P42" s="13">
        <f t="array" ref="P42">IFERROR(SMALL(IF($F$2:$F$211&amp;$G$2:$G$211=P$6&amp;"-",$E$2:$E$211),$K42),"-")</f>
        <v>176</v>
      </c>
      <c r="Q42" s="13" t="str">
        <f t="array" ref="Q42">IFERROR(SMALL(IF($F$2:$F$211&amp;$G$2:$G$211=Q$6&amp;"-",$E$2:$E$211),$K42),"-")</f>
        <v>-</v>
      </c>
    </row>
    <row r="43" spans="1:17" x14ac:dyDescent="0.2">
      <c r="A43" s="18" t="str">
        <f t="array" ref="A43">IFERROR(IF(ROW()-MATCH(A42,A$1:A42,)&lt;COUNT(INDEX(#REF!,MATCH(A42,#REF!,),))/2,A42,INDEX(#REF!,MATCH(A42,#REF!,)+1)),"-")</f>
        <v>-</v>
      </c>
      <c r="B43" s="13" t="str">
        <f t="array" ref="B43">IFERROR(INDEX(#REF!,MATCH(A43,#REF!,),SMALL(IF(INDEX(#REF!,MATCH(A43,#REF!,),)&lt;&gt;"",COLUMN(#REF!)-1),(ROW()-MATCH(A43,A$1:A43,))*2+1)),"-")</f>
        <v>-</v>
      </c>
      <c r="C43" s="13" t="str">
        <f t="array" ref="C43">IFERROR(INDEX(#REF!,MATCH(A43,#REF!,),SMALL(IF(INDEX(#REF!,MATCH(A43,#REF!,),)&lt;&gt;"",COLUMN(#REF!)-1),(ROW()-MATCH(A43,A$1:A43,))*2+2)),"-")</f>
        <v>-</v>
      </c>
      <c r="D43" s="16"/>
      <c r="E43" s="16">
        <v>42</v>
      </c>
      <c r="F43" s="16">
        <v>2</v>
      </c>
      <c r="G43" s="13" t="str">
        <f t="shared" si="0"/>
        <v>-</v>
      </c>
      <c r="H43" s="13">
        <f t="shared" si="1"/>
        <v>0</v>
      </c>
      <c r="I43" s="1" t="str">
        <f t="array" ref="I43">IFERROR(INDEX($C$2:$C$500,SMALL(IF($B$2:$B$500=$E43,ROW($C$2:$C$500)-ROW($G$1)),H43)),"")</f>
        <v/>
      </c>
      <c r="K43" s="27">
        <v>35</v>
      </c>
      <c r="L43" s="13">
        <f t="array" ref="L43">IFERROR(SMALL(IF($F$2:$F$211&amp;$G$2:$G$211=L$6&amp;"-",$E$2:$E$211),$K43),"-")</f>
        <v>35</v>
      </c>
      <c r="M43" s="13">
        <f t="array" ref="M43">IFERROR(SMALL(IF($F$2:$F$211&amp;$G$2:$G$211=M$6&amp;"-",$E$2:$E$211),$K43),"-")</f>
        <v>70</v>
      </c>
      <c r="N43" s="13">
        <f t="array" ref="N43">IFERROR(SMALL(IF($F$2:$F$211&amp;$G$2:$G$211=N$6&amp;"-",$E$2:$E$211),$K43),"-")</f>
        <v>106</v>
      </c>
      <c r="O43" s="13">
        <f t="array" ref="O43">IFERROR(SMALL(IF($F$2:$F$211&amp;$G$2:$G$211=O$6&amp;"-",$E$2:$E$211),$K43),"-")</f>
        <v>142</v>
      </c>
      <c r="P43" s="13">
        <f t="array" ref="P43">IFERROR(SMALL(IF($F$2:$F$211&amp;$G$2:$G$211=P$6&amp;"-",$E$2:$E$211),$K43),"-")</f>
        <v>177</v>
      </c>
      <c r="Q43" s="13" t="str">
        <f t="array" ref="Q43">IFERROR(SMALL(IF($F$2:$F$211&amp;$G$2:$G$211=Q$6&amp;"-",$E$2:$E$211),$K43),"-")</f>
        <v>-</v>
      </c>
    </row>
    <row r="44" spans="1:17" x14ac:dyDescent="0.2">
      <c r="A44" s="18" t="str">
        <f t="array" ref="A44">IFERROR(IF(ROW()-MATCH(A43,A$1:A43,)&lt;COUNT(INDEX(#REF!,MATCH(A43,#REF!,),))/2,A43,INDEX(#REF!,MATCH(A43,#REF!,)+1)),"-")</f>
        <v>-</v>
      </c>
      <c r="B44" s="13" t="str">
        <f t="array" ref="B44">IFERROR(INDEX(#REF!,MATCH(A44,#REF!,),SMALL(IF(INDEX(#REF!,MATCH(A44,#REF!,),)&lt;&gt;"",COLUMN(#REF!)-1),(ROW()-MATCH(A44,A$1:A44,))*2+1)),"-")</f>
        <v>-</v>
      </c>
      <c r="C44" s="13" t="str">
        <f t="array" ref="C44">IFERROR(INDEX(#REF!,MATCH(A44,#REF!,),SMALL(IF(INDEX(#REF!,MATCH(A44,#REF!,),)&lt;&gt;"",COLUMN(#REF!)-1),(ROW()-MATCH(A44,A$1:A44,))*2+2)),"-")</f>
        <v>-</v>
      </c>
      <c r="D44" s="16"/>
      <c r="E44" s="16">
        <v>43</v>
      </c>
      <c r="F44" s="16">
        <v>2</v>
      </c>
      <c r="G44" s="13" t="str">
        <f t="shared" si="0"/>
        <v>-</v>
      </c>
      <c r="H44" s="13">
        <f t="shared" si="1"/>
        <v>0</v>
      </c>
      <c r="I44" s="1" t="str">
        <f t="array" ref="I44">IFERROR(INDEX($C$2:$C$500,SMALL(IF($B$2:$B$500=$E44,ROW($C$2:$C$500)-ROW($G$1)),H44)),"")</f>
        <v/>
      </c>
      <c r="K44" s="27">
        <v>36</v>
      </c>
      <c r="L44" s="13" t="str">
        <f t="array" ref="L44">IFERROR(SMALL(IF($F$2:$F$211&amp;$G$2:$G$211=L$6&amp;"-",$E$2:$E$211),$K44),"-")</f>
        <v>-</v>
      </c>
      <c r="M44" s="13">
        <f t="array" ref="M44">IFERROR(SMALL(IF($F$2:$F$211&amp;$G$2:$G$211=M$6&amp;"-",$E$2:$E$211),$K44),"-")</f>
        <v>71</v>
      </c>
      <c r="N44" s="13">
        <f t="array" ref="N44">IFERROR(SMALL(IF($F$2:$F$211&amp;$G$2:$G$211=N$6&amp;"-",$E$2:$E$211),$K44),"-")</f>
        <v>107</v>
      </c>
      <c r="O44" s="13" t="str">
        <f t="array" ref="O44">IFERROR(SMALL(IF($F$2:$F$211&amp;$G$2:$G$211=O$6&amp;"-",$E$2:$E$211),$K44),"-")</f>
        <v>-</v>
      </c>
      <c r="P44" s="13">
        <f t="array" ref="P44">IFERROR(SMALL(IF($F$2:$F$211&amp;$G$2:$G$211=P$6&amp;"-",$E$2:$E$211),$K44),"-")</f>
        <v>178</v>
      </c>
      <c r="Q44" s="13" t="str">
        <f t="array" ref="Q44">IFERROR(SMALL(IF($F$2:$F$211&amp;$G$2:$G$211=Q$6&amp;"-",$E$2:$E$211),$K44),"-")</f>
        <v>-</v>
      </c>
    </row>
    <row r="45" spans="1:17" x14ac:dyDescent="0.2">
      <c r="A45" s="18" t="str">
        <f t="array" ref="A45">IFERROR(IF(ROW()-MATCH(A44,A$1:A44,)&lt;COUNT(INDEX(#REF!,MATCH(A44,#REF!,),))/2,A44,INDEX(#REF!,MATCH(A44,#REF!,)+1)),"-")</f>
        <v>-</v>
      </c>
      <c r="B45" s="13" t="str">
        <f t="array" ref="B45">IFERROR(INDEX(#REF!,MATCH(A45,#REF!,),SMALL(IF(INDEX(#REF!,MATCH(A45,#REF!,),)&lt;&gt;"",COLUMN(#REF!)-1),(ROW()-MATCH(A45,A$1:A45,))*2+1)),"-")</f>
        <v>-</v>
      </c>
      <c r="C45" s="13" t="str">
        <f t="array" ref="C45">IFERROR(INDEX(#REF!,MATCH(A45,#REF!,),SMALL(IF(INDEX(#REF!,MATCH(A45,#REF!,),)&lt;&gt;"",COLUMN(#REF!)-1),(ROW()-MATCH(A45,A$1:A45,))*2+2)),"-")</f>
        <v>-</v>
      </c>
      <c r="D45" s="16"/>
      <c r="E45" s="16">
        <v>44</v>
      </c>
      <c r="F45" s="16">
        <v>2</v>
      </c>
      <c r="G45" s="13" t="str">
        <f t="shared" si="0"/>
        <v>-</v>
      </c>
      <c r="H45" s="13">
        <f t="shared" si="1"/>
        <v>0</v>
      </c>
      <c r="I45" s="1" t="str">
        <f t="array" ref="I45">IFERROR(INDEX($C$2:$C$500,SMALL(IF($B$2:$B$500=$E45,ROW($C$2:$C$500)-ROW($G$1)),H45)),"")</f>
        <v/>
      </c>
      <c r="K45" s="27">
        <v>37</v>
      </c>
      <c r="L45" s="13" t="str">
        <f t="array" ref="L45">IFERROR(SMALL(IF($F$2:$F$211&amp;$G$2:$G$211=L$6&amp;"-",$E$2:$E$211),$K45),"-")</f>
        <v>-</v>
      </c>
      <c r="M45" s="13" t="str">
        <f t="array" ref="M45">IFERROR(SMALL(IF($F$2:$F$211&amp;$G$2:$G$211=M$6&amp;"-",$E$2:$E$211),$K45),"-")</f>
        <v>-</v>
      </c>
      <c r="N45" s="13" t="str">
        <f t="array" ref="N45">IFERROR(SMALL(IF($F$2:$F$211&amp;$G$2:$G$211=N$6&amp;"-",$E$2:$E$211),$K45),"-")</f>
        <v>-</v>
      </c>
      <c r="O45" s="13" t="str">
        <f t="array" ref="O45">IFERROR(SMALL(IF($F$2:$F$211&amp;$G$2:$G$211=O$6&amp;"-",$E$2:$E$211),$K45),"-")</f>
        <v>-</v>
      </c>
      <c r="P45" s="13" t="str">
        <f t="array" ref="P45">IFERROR(SMALL(IF($F$2:$F$211&amp;$G$2:$G$211=P$6&amp;"-",$E$2:$E$211),$K45),"-")</f>
        <v>-</v>
      </c>
      <c r="Q45" s="13" t="str">
        <f t="array" ref="Q45">IFERROR(SMALL(IF($F$2:$F$211&amp;$G$2:$G$211=Q$6&amp;"-",$E$2:$E$211),$K45),"-")</f>
        <v>-</v>
      </c>
    </row>
    <row r="46" spans="1:17" x14ac:dyDescent="0.2">
      <c r="A46" s="18" t="str">
        <f t="array" ref="A46">IFERROR(IF(ROW()-MATCH(A45,A$1:A45,)&lt;COUNT(INDEX(#REF!,MATCH(A45,#REF!,),))/2,A45,INDEX(#REF!,MATCH(A45,#REF!,)+1)),"-")</f>
        <v>-</v>
      </c>
      <c r="B46" s="13" t="str">
        <f t="array" ref="B46">IFERROR(INDEX(#REF!,MATCH(A46,#REF!,),SMALL(IF(INDEX(#REF!,MATCH(A46,#REF!,),)&lt;&gt;"",COLUMN(#REF!)-1),(ROW()-MATCH(A46,A$1:A46,))*2+1)),"-")</f>
        <v>-</v>
      </c>
      <c r="C46" s="13" t="str">
        <f t="array" ref="C46">IFERROR(INDEX(#REF!,MATCH(A46,#REF!,),SMALL(IF(INDEX(#REF!,MATCH(A46,#REF!,),)&lt;&gt;"",COLUMN(#REF!)-1),(ROW()-MATCH(A46,A$1:A46,))*2+2)),"-")</f>
        <v>-</v>
      </c>
      <c r="D46" s="16"/>
      <c r="E46" s="16">
        <v>45</v>
      </c>
      <c r="F46" s="16">
        <v>2</v>
      </c>
      <c r="G46" s="13" t="str">
        <f t="shared" si="0"/>
        <v>-</v>
      </c>
      <c r="H46" s="13">
        <f t="shared" si="1"/>
        <v>0</v>
      </c>
      <c r="I46" s="1" t="str">
        <f t="array" ref="I46">IFERROR(INDEX($C$2:$C$500,SMALL(IF($B$2:$B$500=$E46,ROW($C$2:$C$500)-ROW($G$1)),H46)),"")</f>
        <v/>
      </c>
      <c r="K46" s="30">
        <v>38</v>
      </c>
      <c r="L46" s="29" t="str">
        <f t="array" ref="L46">IFERROR(SMALL(IF($F$2:$F$211&amp;$G$2:$G$211=L$6&amp;"-",$E$2:$E$211),$K46),"-")</f>
        <v>-</v>
      </c>
      <c r="M46" s="29" t="str">
        <f t="array" ref="M46">IFERROR(SMALL(IF($F$2:$F$211&amp;$G$2:$G$211=M$6&amp;"-",$E$2:$E$211),$K46),"-")</f>
        <v>-</v>
      </c>
      <c r="N46" s="29" t="str">
        <f t="array" ref="N46">IFERROR(SMALL(IF($F$2:$F$211&amp;$G$2:$G$211=N$6&amp;"-",$E$2:$E$211),$K46),"-")</f>
        <v>-</v>
      </c>
      <c r="O46" s="29" t="str">
        <f t="array" ref="O46">IFERROR(SMALL(IF($F$2:$F$211&amp;$G$2:$G$211=O$6&amp;"-",$E$2:$E$211),$K46),"-")</f>
        <v>-</v>
      </c>
      <c r="P46" s="29" t="str">
        <f t="array" ref="P46">IFERROR(SMALL(IF($F$2:$F$211&amp;$G$2:$G$211=P$6&amp;"-",$E$2:$E$211),$K46),"-")</f>
        <v>-</v>
      </c>
      <c r="Q46" s="29" t="str">
        <f t="array" ref="Q46">IFERROR(SMALL(IF($F$2:$F$211&amp;$G$2:$G$211=Q$6&amp;"-",$E$2:$E$211),$K46),"-")</f>
        <v>-</v>
      </c>
    </row>
    <row r="47" spans="1:17" x14ac:dyDescent="0.2">
      <c r="A47" s="18" t="str">
        <f t="array" ref="A47">IFERROR(IF(ROW()-MATCH(A46,A$1:A46,)&lt;COUNT(INDEX(#REF!,MATCH(A46,#REF!,),))/2,A46,INDEX(#REF!,MATCH(A46,#REF!,)+1)),"-")</f>
        <v>-</v>
      </c>
      <c r="B47" s="13" t="str">
        <f t="array" ref="B47">IFERROR(INDEX(#REF!,MATCH(A47,#REF!,),SMALL(IF(INDEX(#REF!,MATCH(A47,#REF!,),)&lt;&gt;"",COLUMN(#REF!)-1),(ROW()-MATCH(A47,A$1:A47,))*2+1)),"-")</f>
        <v>-</v>
      </c>
      <c r="C47" s="13" t="str">
        <f t="array" ref="C47">IFERROR(INDEX(#REF!,MATCH(A47,#REF!,),SMALL(IF(INDEX(#REF!,MATCH(A47,#REF!,),)&lt;&gt;"",COLUMN(#REF!)-1),(ROW()-MATCH(A47,A$1:A47,))*2+2)),"-")</f>
        <v>-</v>
      </c>
      <c r="D47" s="16"/>
      <c r="E47" s="16">
        <v>46</v>
      </c>
      <c r="F47" s="16">
        <v>2</v>
      </c>
      <c r="G47" s="13" t="str">
        <f t="shared" si="0"/>
        <v>-</v>
      </c>
      <c r="H47" s="13">
        <f t="shared" si="1"/>
        <v>0</v>
      </c>
      <c r="I47" s="1" t="str">
        <f t="array" ref="I47">IFERROR(INDEX($C$2:$C$500,SMALL(IF($B$2:$B$500=$E47,ROW($C$2:$C$500)-ROW($G$1)),H47)),"")</f>
        <v/>
      </c>
    </row>
    <row r="48" spans="1:17" x14ac:dyDescent="0.2">
      <c r="A48" s="18" t="str">
        <f t="array" ref="A48">IFERROR(IF(ROW()-MATCH(A47,A$1:A47,)&lt;COUNT(INDEX(#REF!,MATCH(A47,#REF!,),))/2,A47,INDEX(#REF!,MATCH(A47,#REF!,)+1)),"-")</f>
        <v>-</v>
      </c>
      <c r="B48" s="13" t="str">
        <f t="array" ref="B48">IFERROR(INDEX(#REF!,MATCH(A48,#REF!,),SMALL(IF(INDEX(#REF!,MATCH(A48,#REF!,),)&lt;&gt;"",COLUMN(#REF!)-1),(ROW()-MATCH(A48,A$1:A48,))*2+1)),"-")</f>
        <v>-</v>
      </c>
      <c r="C48" s="13" t="str">
        <f t="array" ref="C48">IFERROR(INDEX(#REF!,MATCH(A48,#REF!,),SMALL(IF(INDEX(#REF!,MATCH(A48,#REF!,),)&lt;&gt;"",COLUMN(#REF!)-1),(ROW()-MATCH(A48,A$1:A48,))*2+2)),"-")</f>
        <v>-</v>
      </c>
      <c r="D48" s="16"/>
      <c r="E48" s="16">
        <v>47</v>
      </c>
      <c r="F48" s="16">
        <v>2</v>
      </c>
      <c r="G48" s="13" t="str">
        <f t="shared" si="0"/>
        <v>-</v>
      </c>
      <c r="H48" s="13">
        <f t="shared" si="1"/>
        <v>0</v>
      </c>
      <c r="I48" s="1" t="str">
        <f t="array" ref="I48">IFERROR(INDEX($C$2:$C$500,SMALL(IF($B$2:$B$500=$E48,ROW($C$2:$C$500)-ROW($G$1)),H48)),"")</f>
        <v/>
      </c>
    </row>
    <row r="49" spans="1:9" x14ac:dyDescent="0.2">
      <c r="A49" s="18" t="str">
        <f t="array" ref="A49">IFERROR(IF(ROW()-MATCH(A48,A$1:A48,)&lt;COUNT(INDEX(#REF!,MATCH(A48,#REF!,),))/2,A48,INDEX(#REF!,MATCH(A48,#REF!,)+1)),"-")</f>
        <v>-</v>
      </c>
      <c r="B49" s="13" t="str">
        <f t="array" ref="B49">IFERROR(INDEX(#REF!,MATCH(A49,#REF!,),SMALL(IF(INDEX(#REF!,MATCH(A49,#REF!,),)&lt;&gt;"",COLUMN(#REF!)-1),(ROW()-MATCH(A49,A$1:A49,))*2+1)),"-")</f>
        <v>-</v>
      </c>
      <c r="C49" s="13" t="str">
        <f t="array" ref="C49">IFERROR(INDEX(#REF!,MATCH(A49,#REF!,),SMALL(IF(INDEX(#REF!,MATCH(A49,#REF!,),)&lt;&gt;"",COLUMN(#REF!)-1),(ROW()-MATCH(A49,A$1:A49,))*2+2)),"-")</f>
        <v>-</v>
      </c>
      <c r="D49" s="16"/>
      <c r="E49" s="16">
        <v>48</v>
      </c>
      <c r="F49" s="16">
        <v>2</v>
      </c>
      <c r="G49" s="13" t="str">
        <f t="shared" si="0"/>
        <v>-</v>
      </c>
      <c r="H49" s="13">
        <f t="shared" si="1"/>
        <v>0</v>
      </c>
      <c r="I49" s="1" t="str">
        <f t="array" ref="I49">IFERROR(INDEX($C$2:$C$500,SMALL(IF($B$2:$B$500=$E49,ROW($C$2:$C$500)-ROW($G$1)),H49)),"")</f>
        <v/>
      </c>
    </row>
    <row r="50" spans="1:9" x14ac:dyDescent="0.2">
      <c r="A50" s="18" t="str">
        <f t="array" ref="A50">IFERROR(IF(ROW()-MATCH(A49,A$1:A49,)&lt;COUNT(INDEX(#REF!,MATCH(A49,#REF!,),))/2,A49,INDEX(#REF!,MATCH(A49,#REF!,)+1)),"-")</f>
        <v>-</v>
      </c>
      <c r="B50" s="13" t="str">
        <f t="array" ref="B50">IFERROR(INDEX(#REF!,MATCH(A50,#REF!,),SMALL(IF(INDEX(#REF!,MATCH(A50,#REF!,),)&lt;&gt;"",COLUMN(#REF!)-1),(ROW()-MATCH(A50,A$1:A50,))*2+1)),"-")</f>
        <v>-</v>
      </c>
      <c r="C50" s="13" t="str">
        <f t="array" ref="C50">IFERROR(INDEX(#REF!,MATCH(A50,#REF!,),SMALL(IF(INDEX(#REF!,MATCH(A50,#REF!,),)&lt;&gt;"",COLUMN(#REF!)-1),(ROW()-MATCH(A50,A$1:A50,))*2+2)),"-")</f>
        <v>-</v>
      </c>
      <c r="D50" s="16"/>
      <c r="E50" s="16">
        <v>49</v>
      </c>
      <c r="F50" s="16">
        <v>2</v>
      </c>
      <c r="G50" s="13" t="str">
        <f t="shared" si="0"/>
        <v>-</v>
      </c>
      <c r="H50" s="13">
        <f t="shared" si="1"/>
        <v>0</v>
      </c>
      <c r="I50" s="1" t="str">
        <f t="array" ref="I50">IFERROR(INDEX($C$2:$C$500,SMALL(IF($B$2:$B$500=$E50,ROW($C$2:$C$500)-ROW($G$1)),H50)),"")</f>
        <v/>
      </c>
    </row>
    <row r="51" spans="1:9" x14ac:dyDescent="0.2">
      <c r="A51" s="18" t="str">
        <f t="array" ref="A51">IFERROR(IF(ROW()-MATCH(A50,A$1:A50,)&lt;COUNT(INDEX(#REF!,MATCH(A50,#REF!,),))/2,A50,INDEX(#REF!,MATCH(A50,#REF!,)+1)),"-")</f>
        <v>-</v>
      </c>
      <c r="B51" s="13" t="str">
        <f t="array" ref="B51">IFERROR(INDEX(#REF!,MATCH(A51,#REF!,),SMALL(IF(INDEX(#REF!,MATCH(A51,#REF!,),)&lt;&gt;"",COLUMN(#REF!)-1),(ROW()-MATCH(A51,A$1:A51,))*2+1)),"-")</f>
        <v>-</v>
      </c>
      <c r="C51" s="13" t="str">
        <f t="array" ref="C51">IFERROR(INDEX(#REF!,MATCH(A51,#REF!,),SMALL(IF(INDEX(#REF!,MATCH(A51,#REF!,),)&lt;&gt;"",COLUMN(#REF!)-1),(ROW()-MATCH(A51,A$1:A51,))*2+2)),"-")</f>
        <v>-</v>
      </c>
      <c r="D51" s="16"/>
      <c r="E51" s="16">
        <v>50</v>
      </c>
      <c r="F51" s="16">
        <v>2</v>
      </c>
      <c r="G51" s="13" t="str">
        <f t="shared" si="0"/>
        <v>-</v>
      </c>
      <c r="H51" s="13">
        <f t="shared" si="1"/>
        <v>0</v>
      </c>
      <c r="I51" s="1" t="str">
        <f t="array" ref="I51">IFERROR(INDEX($C$2:$C$500,SMALL(IF($B$2:$B$500=$E51,ROW($C$2:$C$500)-ROW($G$1)),H51)),"")</f>
        <v/>
      </c>
    </row>
    <row r="52" spans="1:9" x14ac:dyDescent="0.2">
      <c r="A52" s="18" t="str">
        <f t="array" ref="A52">IFERROR(IF(ROW()-MATCH(A51,A$1:A51,)&lt;COUNT(INDEX(#REF!,MATCH(A51,#REF!,),))/2,A51,INDEX(#REF!,MATCH(A51,#REF!,)+1)),"-")</f>
        <v>-</v>
      </c>
      <c r="B52" s="13" t="str">
        <f t="array" ref="B52">IFERROR(INDEX(#REF!,MATCH(A52,#REF!,),SMALL(IF(INDEX(#REF!,MATCH(A52,#REF!,),)&lt;&gt;"",COLUMN(#REF!)-1),(ROW()-MATCH(A52,A$1:A52,))*2+1)),"-")</f>
        <v>-</v>
      </c>
      <c r="C52" s="13" t="str">
        <f t="array" ref="C52">IFERROR(INDEX(#REF!,MATCH(A52,#REF!,),SMALL(IF(INDEX(#REF!,MATCH(A52,#REF!,),)&lt;&gt;"",COLUMN(#REF!)-1),(ROW()-MATCH(A52,A$1:A52,))*2+2)),"-")</f>
        <v>-</v>
      </c>
      <c r="D52" s="16"/>
      <c r="E52" s="16">
        <v>51</v>
      </c>
      <c r="F52" s="16">
        <v>2</v>
      </c>
      <c r="G52" s="13" t="str">
        <f t="shared" si="0"/>
        <v>-</v>
      </c>
      <c r="H52" s="13">
        <f t="shared" si="1"/>
        <v>0</v>
      </c>
      <c r="I52" s="1" t="str">
        <f t="array" ref="I52">IFERROR(INDEX($C$2:$C$500,SMALL(IF($B$2:$B$500=$E52,ROW($C$2:$C$500)-ROW($G$1)),H52)),"")</f>
        <v/>
      </c>
    </row>
    <row r="53" spans="1:9" x14ac:dyDescent="0.2">
      <c r="A53" s="18" t="str">
        <f t="array" ref="A53">IFERROR(IF(ROW()-MATCH(A52,A$1:A52,)&lt;COUNT(INDEX(#REF!,MATCH(A52,#REF!,),))/2,A52,INDEX(#REF!,MATCH(A52,#REF!,)+1)),"-")</f>
        <v>-</v>
      </c>
      <c r="B53" s="13" t="str">
        <f t="array" ref="B53">IFERROR(INDEX(#REF!,MATCH(A53,#REF!,),SMALL(IF(INDEX(#REF!,MATCH(A53,#REF!,),)&lt;&gt;"",COLUMN(#REF!)-1),(ROW()-MATCH(A53,A$1:A53,))*2+1)),"-")</f>
        <v>-</v>
      </c>
      <c r="C53" s="13" t="str">
        <f t="array" ref="C53">IFERROR(INDEX(#REF!,MATCH(A53,#REF!,),SMALL(IF(INDEX(#REF!,MATCH(A53,#REF!,),)&lt;&gt;"",COLUMN(#REF!)-1),(ROW()-MATCH(A53,A$1:A53,))*2+2)),"-")</f>
        <v>-</v>
      </c>
      <c r="D53" s="16"/>
      <c r="E53" s="16">
        <v>52</v>
      </c>
      <c r="F53" s="16">
        <v>2</v>
      </c>
      <c r="G53" s="13" t="str">
        <f t="shared" si="0"/>
        <v>-</v>
      </c>
      <c r="H53" s="13">
        <f t="shared" si="1"/>
        <v>0</v>
      </c>
      <c r="I53" s="1" t="str">
        <f t="array" ref="I53">IFERROR(INDEX($C$2:$C$500,SMALL(IF($B$2:$B$500=$E53,ROW($C$2:$C$500)-ROW($G$1)),H53)),"")</f>
        <v/>
      </c>
    </row>
    <row r="54" spans="1:9" x14ac:dyDescent="0.2">
      <c r="A54" s="18" t="str">
        <f t="array" ref="A54">IFERROR(IF(ROW()-MATCH(A53,A$1:A53,)&lt;COUNT(INDEX(#REF!,MATCH(A53,#REF!,),))/2,A53,INDEX(#REF!,MATCH(A53,#REF!,)+1)),"-")</f>
        <v>-</v>
      </c>
      <c r="B54" s="13" t="str">
        <f t="array" ref="B54">IFERROR(INDEX(#REF!,MATCH(A54,#REF!,),SMALL(IF(INDEX(#REF!,MATCH(A54,#REF!,),)&lt;&gt;"",COLUMN(#REF!)-1),(ROW()-MATCH(A54,A$1:A54,))*2+1)),"-")</f>
        <v>-</v>
      </c>
      <c r="C54" s="13" t="str">
        <f t="array" ref="C54">IFERROR(INDEX(#REF!,MATCH(A54,#REF!,),SMALL(IF(INDEX(#REF!,MATCH(A54,#REF!,),)&lt;&gt;"",COLUMN(#REF!)-1),(ROW()-MATCH(A54,A$1:A54,))*2+2)),"-")</f>
        <v>-</v>
      </c>
      <c r="D54" s="16"/>
      <c r="E54" s="16">
        <v>53</v>
      </c>
      <c r="F54" s="16">
        <v>2</v>
      </c>
      <c r="G54" s="13" t="str">
        <f t="shared" si="0"/>
        <v>-</v>
      </c>
      <c r="H54" s="13">
        <f t="shared" si="1"/>
        <v>0</v>
      </c>
      <c r="I54" s="1" t="str">
        <f t="array" ref="I54">IFERROR(INDEX($C$2:$C$500,SMALL(IF($B$2:$B$500=$E54,ROW($C$2:$C$500)-ROW($G$1)),H54)),"")</f>
        <v/>
      </c>
    </row>
    <row r="55" spans="1:9" x14ac:dyDescent="0.2">
      <c r="A55" s="18" t="str">
        <f t="array" ref="A55">IFERROR(IF(ROW()-MATCH(A54,A$1:A54,)&lt;COUNT(INDEX(#REF!,MATCH(A54,#REF!,),))/2,A54,INDEX(#REF!,MATCH(A54,#REF!,)+1)),"-")</f>
        <v>-</v>
      </c>
      <c r="B55" s="13" t="str">
        <f t="array" ref="B55">IFERROR(INDEX(#REF!,MATCH(A55,#REF!,),SMALL(IF(INDEX(#REF!,MATCH(A55,#REF!,),)&lt;&gt;"",COLUMN(#REF!)-1),(ROW()-MATCH(A55,A$1:A55,))*2+1)),"-")</f>
        <v>-</v>
      </c>
      <c r="C55" s="13" t="str">
        <f t="array" ref="C55">IFERROR(INDEX(#REF!,MATCH(A55,#REF!,),SMALL(IF(INDEX(#REF!,MATCH(A55,#REF!,),)&lt;&gt;"",COLUMN(#REF!)-1),(ROW()-MATCH(A55,A$1:A55,))*2+2)),"-")</f>
        <v>-</v>
      </c>
      <c r="D55" s="16"/>
      <c r="E55" s="16">
        <v>54</v>
      </c>
      <c r="F55" s="16">
        <v>2</v>
      </c>
      <c r="G55" s="13" t="str">
        <f t="shared" si="0"/>
        <v>-</v>
      </c>
      <c r="H55" s="13">
        <f t="shared" si="1"/>
        <v>0</v>
      </c>
      <c r="I55" s="1" t="str">
        <f t="array" ref="I55">IFERROR(INDEX($C$2:$C$500,SMALL(IF($B$2:$B$500=$E55,ROW($C$2:$C$500)-ROW($G$1)),H55)),"")</f>
        <v/>
      </c>
    </row>
    <row r="56" spans="1:9" x14ac:dyDescent="0.2">
      <c r="A56" s="18" t="str">
        <f t="array" ref="A56">IFERROR(IF(ROW()-MATCH(A55,A$1:A55,)&lt;COUNT(INDEX(#REF!,MATCH(A55,#REF!,),))/2,A55,INDEX(#REF!,MATCH(A55,#REF!,)+1)),"-")</f>
        <v>-</v>
      </c>
      <c r="B56" s="13" t="str">
        <f t="array" ref="B56">IFERROR(INDEX(#REF!,MATCH(A56,#REF!,),SMALL(IF(INDEX(#REF!,MATCH(A56,#REF!,),)&lt;&gt;"",COLUMN(#REF!)-1),(ROW()-MATCH(A56,A$1:A56,))*2+1)),"-")</f>
        <v>-</v>
      </c>
      <c r="C56" s="13" t="str">
        <f t="array" ref="C56">IFERROR(INDEX(#REF!,MATCH(A56,#REF!,),SMALL(IF(INDEX(#REF!,MATCH(A56,#REF!,),)&lt;&gt;"",COLUMN(#REF!)-1),(ROW()-MATCH(A56,A$1:A56,))*2+2)),"-")</f>
        <v>-</v>
      </c>
      <c r="D56" s="16"/>
      <c r="E56" s="16">
        <v>55</v>
      </c>
      <c r="F56" s="16">
        <v>2</v>
      </c>
      <c r="G56" s="13" t="str">
        <f t="shared" si="0"/>
        <v>-</v>
      </c>
      <c r="H56" s="13">
        <f t="shared" si="1"/>
        <v>0</v>
      </c>
      <c r="I56" s="1" t="str">
        <f t="array" ref="I56">IFERROR(INDEX($C$2:$C$500,SMALL(IF($B$2:$B$500=$E56,ROW($C$2:$C$500)-ROW($G$1)),H56)),"")</f>
        <v/>
      </c>
    </row>
    <row r="57" spans="1:9" x14ac:dyDescent="0.2">
      <c r="A57" s="18" t="str">
        <f t="array" ref="A57">IFERROR(IF(ROW()-MATCH(A56,A$1:A56,)&lt;COUNT(INDEX(#REF!,MATCH(A56,#REF!,),))/2,A56,INDEX(#REF!,MATCH(A56,#REF!,)+1)),"-")</f>
        <v>-</v>
      </c>
      <c r="B57" s="13" t="str">
        <f t="array" ref="B57">IFERROR(INDEX(#REF!,MATCH(A57,#REF!,),SMALL(IF(INDEX(#REF!,MATCH(A57,#REF!,),)&lt;&gt;"",COLUMN(#REF!)-1),(ROW()-MATCH(A57,A$1:A57,))*2+1)),"-")</f>
        <v>-</v>
      </c>
      <c r="C57" s="13" t="str">
        <f t="array" ref="C57">IFERROR(INDEX(#REF!,MATCH(A57,#REF!,),SMALL(IF(INDEX(#REF!,MATCH(A57,#REF!,),)&lt;&gt;"",COLUMN(#REF!)-1),(ROW()-MATCH(A57,A$1:A57,))*2+2)),"-")</f>
        <v>-</v>
      </c>
      <c r="D57" s="16"/>
      <c r="E57" s="16">
        <v>56</v>
      </c>
      <c r="F57" s="16">
        <v>2</v>
      </c>
      <c r="G57" s="13" t="str">
        <f t="shared" si="0"/>
        <v>-</v>
      </c>
      <c r="H57" s="13">
        <f t="shared" si="1"/>
        <v>0</v>
      </c>
      <c r="I57" s="1" t="str">
        <f t="array" ref="I57">IFERROR(INDEX($C$2:$C$500,SMALL(IF($B$2:$B$500=$E57,ROW($C$2:$C$500)-ROW($G$1)),H57)),"")</f>
        <v/>
      </c>
    </row>
    <row r="58" spans="1:9" x14ac:dyDescent="0.2">
      <c r="A58" s="18" t="str">
        <f t="array" ref="A58">IFERROR(IF(ROW()-MATCH(A57,A$1:A57,)&lt;COUNT(INDEX(#REF!,MATCH(A57,#REF!,),))/2,A57,INDEX(#REF!,MATCH(A57,#REF!,)+1)),"-")</f>
        <v>-</v>
      </c>
      <c r="B58" s="13" t="str">
        <f t="array" ref="B58">IFERROR(INDEX(#REF!,MATCH(A58,#REF!,),SMALL(IF(INDEX(#REF!,MATCH(A58,#REF!,),)&lt;&gt;"",COLUMN(#REF!)-1),(ROW()-MATCH(A58,A$1:A58,))*2+1)),"-")</f>
        <v>-</v>
      </c>
      <c r="C58" s="13" t="str">
        <f t="array" ref="C58">IFERROR(INDEX(#REF!,MATCH(A58,#REF!,),SMALL(IF(INDEX(#REF!,MATCH(A58,#REF!,),)&lt;&gt;"",COLUMN(#REF!)-1),(ROW()-MATCH(A58,A$1:A58,))*2+2)),"-")</f>
        <v>-</v>
      </c>
      <c r="D58" s="16"/>
      <c r="E58" s="16">
        <v>57</v>
      </c>
      <c r="F58" s="16">
        <v>2</v>
      </c>
      <c r="G58" s="13" t="str">
        <f t="shared" si="0"/>
        <v>-</v>
      </c>
      <c r="H58" s="13">
        <f t="shared" si="1"/>
        <v>0</v>
      </c>
      <c r="I58" s="1" t="str">
        <f t="array" ref="I58">IFERROR(INDEX($C$2:$C$500,SMALL(IF($B$2:$B$500=$E58,ROW($C$2:$C$500)-ROW($G$1)),H58)),"")</f>
        <v/>
      </c>
    </row>
    <row r="59" spans="1:9" x14ac:dyDescent="0.2">
      <c r="A59" s="18" t="str">
        <f t="array" ref="A59">IFERROR(IF(ROW()-MATCH(A58,A$1:A58,)&lt;COUNT(INDEX(#REF!,MATCH(A58,#REF!,),))/2,A58,INDEX(#REF!,MATCH(A58,#REF!,)+1)),"-")</f>
        <v>-</v>
      </c>
      <c r="B59" s="13" t="str">
        <f t="array" ref="B59">IFERROR(INDEX(#REF!,MATCH(A59,#REF!,),SMALL(IF(INDEX(#REF!,MATCH(A59,#REF!,),)&lt;&gt;"",COLUMN(#REF!)-1),(ROW()-MATCH(A59,A$1:A59,))*2+1)),"-")</f>
        <v>-</v>
      </c>
      <c r="C59" s="13" t="str">
        <f t="array" ref="C59">IFERROR(INDEX(#REF!,MATCH(A59,#REF!,),SMALL(IF(INDEX(#REF!,MATCH(A59,#REF!,),)&lt;&gt;"",COLUMN(#REF!)-1),(ROW()-MATCH(A59,A$1:A59,))*2+2)),"-")</f>
        <v>-</v>
      </c>
      <c r="D59" s="16"/>
      <c r="E59" s="16">
        <v>58</v>
      </c>
      <c r="F59" s="16">
        <v>2</v>
      </c>
      <c r="G59" s="13" t="str">
        <f t="shared" si="0"/>
        <v>-</v>
      </c>
      <c r="H59" s="13">
        <f t="shared" si="1"/>
        <v>0</v>
      </c>
      <c r="I59" s="1" t="str">
        <f t="array" ref="I59">IFERROR(INDEX($C$2:$C$500,SMALL(IF($B$2:$B$500=$E59,ROW($C$2:$C$500)-ROW($G$1)),H59)),"")</f>
        <v/>
      </c>
    </row>
    <row r="60" spans="1:9" x14ac:dyDescent="0.2">
      <c r="A60" s="18" t="str">
        <f t="array" ref="A60">IFERROR(IF(ROW()-MATCH(A59,A$1:A59,)&lt;COUNT(INDEX(#REF!,MATCH(A59,#REF!,),))/2,A59,INDEX(#REF!,MATCH(A59,#REF!,)+1)),"-")</f>
        <v>-</v>
      </c>
      <c r="B60" s="13" t="str">
        <f t="array" ref="B60">IFERROR(INDEX(#REF!,MATCH(A60,#REF!,),SMALL(IF(INDEX(#REF!,MATCH(A60,#REF!,),)&lt;&gt;"",COLUMN(#REF!)-1),(ROW()-MATCH(A60,A$1:A60,))*2+1)),"-")</f>
        <v>-</v>
      </c>
      <c r="C60" s="13" t="str">
        <f t="array" ref="C60">IFERROR(INDEX(#REF!,MATCH(A60,#REF!,),SMALL(IF(INDEX(#REF!,MATCH(A60,#REF!,),)&lt;&gt;"",COLUMN(#REF!)-1),(ROW()-MATCH(A60,A$1:A60,))*2+2)),"-")</f>
        <v>-</v>
      </c>
      <c r="D60" s="16"/>
      <c r="E60" s="16">
        <v>59</v>
      </c>
      <c r="F60" s="16">
        <v>2</v>
      </c>
      <c r="G60" s="13" t="str">
        <f t="shared" si="0"/>
        <v>-</v>
      </c>
      <c r="H60" s="13">
        <f t="shared" si="1"/>
        <v>0</v>
      </c>
      <c r="I60" s="1" t="str">
        <f t="array" ref="I60">IFERROR(INDEX($C$2:$C$500,SMALL(IF($B$2:$B$500=$E60,ROW($C$2:$C$500)-ROW($G$1)),H60)),"")</f>
        <v/>
      </c>
    </row>
    <row r="61" spans="1:9" x14ac:dyDescent="0.2">
      <c r="A61" s="18" t="str">
        <f t="array" ref="A61">IFERROR(IF(ROW()-MATCH(A60,A$1:A60,)&lt;COUNT(INDEX(#REF!,MATCH(A60,#REF!,),))/2,A60,INDEX(#REF!,MATCH(A60,#REF!,)+1)),"-")</f>
        <v>-</v>
      </c>
      <c r="B61" s="13" t="str">
        <f t="array" ref="B61">IFERROR(INDEX(#REF!,MATCH(A61,#REF!,),SMALL(IF(INDEX(#REF!,MATCH(A61,#REF!,),)&lt;&gt;"",COLUMN(#REF!)-1),(ROW()-MATCH(A61,A$1:A61,))*2+1)),"-")</f>
        <v>-</v>
      </c>
      <c r="C61" s="13" t="str">
        <f t="array" ref="C61">IFERROR(INDEX(#REF!,MATCH(A61,#REF!,),SMALL(IF(INDEX(#REF!,MATCH(A61,#REF!,),)&lt;&gt;"",COLUMN(#REF!)-1),(ROW()-MATCH(A61,A$1:A61,))*2+2)),"-")</f>
        <v>-</v>
      </c>
      <c r="D61" s="16"/>
      <c r="E61" s="16">
        <v>60</v>
      </c>
      <c r="F61" s="16">
        <v>2</v>
      </c>
      <c r="G61" s="13" t="str">
        <f t="shared" si="0"/>
        <v>-</v>
      </c>
      <c r="H61" s="13">
        <f t="shared" si="1"/>
        <v>0</v>
      </c>
      <c r="I61" s="1" t="str">
        <f t="array" ref="I61">IFERROR(INDEX($C$2:$C$500,SMALL(IF($B$2:$B$500=$E61,ROW($C$2:$C$500)-ROW($G$1)),H61)),"")</f>
        <v/>
      </c>
    </row>
    <row r="62" spans="1:9" x14ac:dyDescent="0.2">
      <c r="A62" s="18" t="str">
        <f t="array" ref="A62">IFERROR(IF(ROW()-MATCH(A61,A$1:A61,)&lt;COUNT(INDEX(#REF!,MATCH(A61,#REF!,),))/2,A61,INDEX(#REF!,MATCH(A61,#REF!,)+1)),"-")</f>
        <v>-</v>
      </c>
      <c r="B62" s="13" t="str">
        <f t="array" ref="B62">IFERROR(INDEX(#REF!,MATCH(A62,#REF!,),SMALL(IF(INDEX(#REF!,MATCH(A62,#REF!,),)&lt;&gt;"",COLUMN(#REF!)-1),(ROW()-MATCH(A62,A$1:A62,))*2+1)),"-")</f>
        <v>-</v>
      </c>
      <c r="C62" s="13" t="str">
        <f t="array" ref="C62">IFERROR(INDEX(#REF!,MATCH(A62,#REF!,),SMALL(IF(INDEX(#REF!,MATCH(A62,#REF!,),)&lt;&gt;"",COLUMN(#REF!)-1),(ROW()-MATCH(A62,A$1:A62,))*2+2)),"-")</f>
        <v>-</v>
      </c>
      <c r="D62" s="16"/>
      <c r="E62" s="16">
        <v>61</v>
      </c>
      <c r="F62" s="16">
        <v>2</v>
      </c>
      <c r="G62" s="13" t="str">
        <f t="shared" si="0"/>
        <v>-</v>
      </c>
      <c r="H62" s="13">
        <f t="shared" si="1"/>
        <v>0</v>
      </c>
      <c r="I62" s="1" t="str">
        <f t="array" ref="I62">IFERROR(INDEX($C$2:$C$500,SMALL(IF($B$2:$B$500=$E62,ROW($C$2:$C$500)-ROW($G$1)),H62)),"")</f>
        <v/>
      </c>
    </row>
    <row r="63" spans="1:9" x14ac:dyDescent="0.2">
      <c r="A63" s="18" t="str">
        <f t="array" ref="A63">IFERROR(IF(ROW()-MATCH(A62,A$1:A62,)&lt;COUNT(INDEX(#REF!,MATCH(A62,#REF!,),))/2,A62,INDEX(#REF!,MATCH(A62,#REF!,)+1)),"-")</f>
        <v>-</v>
      </c>
      <c r="B63" s="13" t="str">
        <f t="array" ref="B63">IFERROR(INDEX(#REF!,MATCH(A63,#REF!,),SMALL(IF(INDEX(#REF!,MATCH(A63,#REF!,),)&lt;&gt;"",COLUMN(#REF!)-1),(ROW()-MATCH(A63,A$1:A63,))*2+1)),"-")</f>
        <v>-</v>
      </c>
      <c r="C63" s="13" t="str">
        <f t="array" ref="C63">IFERROR(INDEX(#REF!,MATCH(A63,#REF!,),SMALL(IF(INDEX(#REF!,MATCH(A63,#REF!,),)&lt;&gt;"",COLUMN(#REF!)-1),(ROW()-MATCH(A63,A$1:A63,))*2+2)),"-")</f>
        <v>-</v>
      </c>
      <c r="D63" s="16"/>
      <c r="E63" s="16">
        <v>62</v>
      </c>
      <c r="F63" s="16">
        <v>2</v>
      </c>
      <c r="G63" s="13" t="str">
        <f t="shared" si="0"/>
        <v>-</v>
      </c>
      <c r="H63" s="13">
        <f t="shared" si="1"/>
        <v>0</v>
      </c>
      <c r="I63" s="1" t="str">
        <f t="array" ref="I63">IFERROR(INDEX($C$2:$C$500,SMALL(IF($B$2:$B$500=$E63,ROW($C$2:$C$500)-ROW($G$1)),H63)),"")</f>
        <v/>
      </c>
    </row>
    <row r="64" spans="1:9" x14ac:dyDescent="0.2">
      <c r="A64" s="18" t="str">
        <f t="array" ref="A64">IFERROR(IF(ROW()-MATCH(A63,A$1:A63,)&lt;COUNT(INDEX(#REF!,MATCH(A63,#REF!,),))/2,A63,INDEX(#REF!,MATCH(A63,#REF!,)+1)),"-")</f>
        <v>-</v>
      </c>
      <c r="B64" s="13" t="str">
        <f t="array" ref="B64">IFERROR(INDEX(#REF!,MATCH(A64,#REF!,),SMALL(IF(INDEX(#REF!,MATCH(A64,#REF!,),)&lt;&gt;"",COLUMN(#REF!)-1),(ROW()-MATCH(A64,A$1:A64,))*2+1)),"-")</f>
        <v>-</v>
      </c>
      <c r="C64" s="13" t="str">
        <f t="array" ref="C64">IFERROR(INDEX(#REF!,MATCH(A64,#REF!,),SMALL(IF(INDEX(#REF!,MATCH(A64,#REF!,),)&lt;&gt;"",COLUMN(#REF!)-1),(ROW()-MATCH(A64,A$1:A64,))*2+2)),"-")</f>
        <v>-</v>
      </c>
      <c r="D64" s="16"/>
      <c r="E64" s="16">
        <v>63</v>
      </c>
      <c r="F64" s="16">
        <v>2</v>
      </c>
      <c r="G64" s="13" t="str">
        <f t="shared" si="0"/>
        <v>-</v>
      </c>
      <c r="H64" s="13">
        <f t="shared" si="1"/>
        <v>0</v>
      </c>
      <c r="I64" s="1" t="str">
        <f t="array" ref="I64">IFERROR(INDEX($C$2:$C$500,SMALL(IF($B$2:$B$500=$E64,ROW($C$2:$C$500)-ROW($G$1)),H64)),"")</f>
        <v/>
      </c>
    </row>
    <row r="65" spans="1:9" x14ac:dyDescent="0.2">
      <c r="A65" s="18" t="str">
        <f t="array" ref="A65">IFERROR(IF(ROW()-MATCH(A64,A$1:A64,)&lt;COUNT(INDEX(#REF!,MATCH(A64,#REF!,),))/2,A64,INDEX(#REF!,MATCH(A64,#REF!,)+1)),"-")</f>
        <v>-</v>
      </c>
      <c r="B65" s="13" t="str">
        <f t="array" ref="B65">IFERROR(INDEX(#REF!,MATCH(A65,#REF!,),SMALL(IF(INDEX(#REF!,MATCH(A65,#REF!,),)&lt;&gt;"",COLUMN(#REF!)-1),(ROW()-MATCH(A65,A$1:A65,))*2+1)),"-")</f>
        <v>-</v>
      </c>
      <c r="C65" s="13" t="str">
        <f t="array" ref="C65">IFERROR(INDEX(#REF!,MATCH(A65,#REF!,),SMALL(IF(INDEX(#REF!,MATCH(A65,#REF!,),)&lt;&gt;"",COLUMN(#REF!)-1),(ROW()-MATCH(A65,A$1:A65,))*2+2)),"-")</f>
        <v>-</v>
      </c>
      <c r="D65" s="16"/>
      <c r="E65" s="16">
        <v>64</v>
      </c>
      <c r="F65" s="16">
        <v>2</v>
      </c>
      <c r="G65" s="13" t="str">
        <f t="shared" si="0"/>
        <v>-</v>
      </c>
      <c r="H65" s="13">
        <f t="shared" si="1"/>
        <v>0</v>
      </c>
      <c r="I65" s="1" t="str">
        <f t="array" ref="I65">IFERROR(INDEX($C$2:$C$500,SMALL(IF($B$2:$B$500=$E65,ROW($C$2:$C$500)-ROW($G$1)),H65)),"")</f>
        <v/>
      </c>
    </row>
    <row r="66" spans="1:9" x14ac:dyDescent="0.2">
      <c r="A66" s="18" t="str">
        <f t="array" ref="A66">IFERROR(IF(ROW()-MATCH(A65,A$1:A65,)&lt;COUNT(INDEX(#REF!,MATCH(A65,#REF!,),))/2,A65,INDEX(#REF!,MATCH(A65,#REF!,)+1)),"-")</f>
        <v>-</v>
      </c>
      <c r="B66" s="13" t="str">
        <f t="array" ref="B66">IFERROR(INDEX(#REF!,MATCH(A66,#REF!,),SMALL(IF(INDEX(#REF!,MATCH(A66,#REF!,),)&lt;&gt;"",COLUMN(#REF!)-1),(ROW()-MATCH(A66,A$1:A66,))*2+1)),"-")</f>
        <v>-</v>
      </c>
      <c r="C66" s="13" t="str">
        <f t="array" ref="C66">IFERROR(INDEX(#REF!,MATCH(A66,#REF!,),SMALL(IF(INDEX(#REF!,MATCH(A66,#REF!,),)&lt;&gt;"",COLUMN(#REF!)-1),(ROW()-MATCH(A66,A$1:A66,))*2+2)),"-")</f>
        <v>-</v>
      </c>
      <c r="D66" s="16"/>
      <c r="E66" s="16">
        <v>65</v>
      </c>
      <c r="F66" s="16">
        <v>2</v>
      </c>
      <c r="G66" s="13" t="str">
        <f t="shared" si="0"/>
        <v>-</v>
      </c>
      <c r="H66" s="13">
        <f t="shared" si="1"/>
        <v>0</v>
      </c>
      <c r="I66" s="1" t="str">
        <f t="array" ref="I66">IFERROR(INDEX($C$2:$C$500,SMALL(IF($B$2:$B$500=$E66,ROW($C$2:$C$500)-ROW($G$1)),H66)),"")</f>
        <v/>
      </c>
    </row>
    <row r="67" spans="1:9" x14ac:dyDescent="0.2">
      <c r="A67" s="18" t="str">
        <f t="array" ref="A67">IFERROR(IF(ROW()-MATCH(A66,A$1:A66,)&lt;COUNT(INDEX(#REF!,MATCH(A66,#REF!,),))/2,A66,INDEX(#REF!,MATCH(A66,#REF!,)+1)),"-")</f>
        <v>-</v>
      </c>
      <c r="B67" s="13" t="str">
        <f t="array" ref="B67">IFERROR(INDEX(#REF!,MATCH(A67,#REF!,),SMALL(IF(INDEX(#REF!,MATCH(A67,#REF!,),)&lt;&gt;"",COLUMN(#REF!)-1),(ROW()-MATCH(A67,A$1:A67,))*2+1)),"-")</f>
        <v>-</v>
      </c>
      <c r="C67" s="13" t="str">
        <f t="array" ref="C67">IFERROR(INDEX(#REF!,MATCH(A67,#REF!,),SMALL(IF(INDEX(#REF!,MATCH(A67,#REF!,),)&lt;&gt;"",COLUMN(#REF!)-1),(ROW()-MATCH(A67,A$1:A67,))*2+2)),"-")</f>
        <v>-</v>
      </c>
      <c r="D67" s="16"/>
      <c r="E67" s="16">
        <v>66</v>
      </c>
      <c r="F67" s="16">
        <v>2</v>
      </c>
      <c r="G67" s="13" t="str">
        <f t="shared" si="0"/>
        <v>-</v>
      </c>
      <c r="H67" s="13">
        <f t="shared" si="1"/>
        <v>0</v>
      </c>
      <c r="I67" s="1" t="str">
        <f t="array" ref="I67">IFERROR(INDEX($C$2:$C$500,SMALL(IF($B$2:$B$500=$E67,ROW($C$2:$C$500)-ROW($G$1)),H67)),"")</f>
        <v/>
      </c>
    </row>
    <row r="68" spans="1:9" x14ac:dyDescent="0.2">
      <c r="A68" s="18" t="str">
        <f t="array" ref="A68">IFERROR(IF(ROW()-MATCH(A67,A$1:A67,)&lt;COUNT(INDEX(#REF!,MATCH(A67,#REF!,),))/2,A67,INDEX(#REF!,MATCH(A67,#REF!,)+1)),"-")</f>
        <v>-</v>
      </c>
      <c r="B68" s="13" t="str">
        <f t="array" ref="B68">IFERROR(INDEX(#REF!,MATCH(A68,#REF!,),SMALL(IF(INDEX(#REF!,MATCH(A68,#REF!,),)&lt;&gt;"",COLUMN(#REF!)-1),(ROW()-MATCH(A68,A$1:A68,))*2+1)),"-")</f>
        <v>-</v>
      </c>
      <c r="C68" s="13" t="str">
        <f t="array" ref="C68">IFERROR(INDEX(#REF!,MATCH(A68,#REF!,),SMALL(IF(INDEX(#REF!,MATCH(A68,#REF!,),)&lt;&gt;"",COLUMN(#REF!)-1),(ROW()-MATCH(A68,A$1:A68,))*2+2)),"-")</f>
        <v>-</v>
      </c>
      <c r="D68" s="16"/>
      <c r="E68" s="16">
        <v>67</v>
      </c>
      <c r="F68" s="16">
        <v>2</v>
      </c>
      <c r="G68" s="13" t="str">
        <f t="shared" si="0"/>
        <v>-</v>
      </c>
      <c r="H68" s="13">
        <f t="shared" si="1"/>
        <v>0</v>
      </c>
      <c r="I68" s="1" t="str">
        <f t="array" ref="I68">IFERROR(INDEX($C$2:$C$500,SMALL(IF($B$2:$B$500=$E68,ROW($C$2:$C$500)-ROW($G$1)),H68)),"")</f>
        <v/>
      </c>
    </row>
    <row r="69" spans="1:9" x14ac:dyDescent="0.2">
      <c r="A69" s="18" t="str">
        <f t="array" ref="A69">IFERROR(IF(ROW()-MATCH(A68,A$1:A68,)&lt;COUNT(INDEX(#REF!,MATCH(A68,#REF!,),))/2,A68,INDEX(#REF!,MATCH(A68,#REF!,)+1)),"-")</f>
        <v>-</v>
      </c>
      <c r="B69" s="13" t="str">
        <f t="array" ref="B69">IFERROR(INDEX(#REF!,MATCH(A69,#REF!,),SMALL(IF(INDEX(#REF!,MATCH(A69,#REF!,),)&lt;&gt;"",COLUMN(#REF!)-1),(ROW()-MATCH(A69,A$1:A69,))*2+1)),"-")</f>
        <v>-</v>
      </c>
      <c r="C69" s="13" t="str">
        <f t="array" ref="C69">IFERROR(INDEX(#REF!,MATCH(A69,#REF!,),SMALL(IF(INDEX(#REF!,MATCH(A69,#REF!,),)&lt;&gt;"",COLUMN(#REF!)-1),(ROW()-MATCH(A69,A$1:A69,))*2+2)),"-")</f>
        <v>-</v>
      </c>
      <c r="D69" s="16"/>
      <c r="E69" s="16">
        <v>68</v>
      </c>
      <c r="F69" s="16">
        <v>2</v>
      </c>
      <c r="G69" s="13" t="str">
        <f t="shared" si="0"/>
        <v>-</v>
      </c>
      <c r="H69" s="13">
        <f t="shared" si="1"/>
        <v>0</v>
      </c>
      <c r="I69" s="1" t="str">
        <f t="array" ref="I69">IFERROR(INDEX($C$2:$C$500,SMALL(IF($B$2:$B$500=$E69,ROW($C$2:$C$500)-ROW($G$1)),H69)),"")</f>
        <v/>
      </c>
    </row>
    <row r="70" spans="1:9" x14ac:dyDescent="0.2">
      <c r="A70" s="18" t="str">
        <f t="array" ref="A70">IFERROR(IF(ROW()-MATCH(A69,A$1:A69,)&lt;COUNT(INDEX(#REF!,MATCH(A69,#REF!,),))/2,A69,INDEX(#REF!,MATCH(A69,#REF!,)+1)),"-")</f>
        <v>-</v>
      </c>
      <c r="B70" s="13" t="str">
        <f t="array" ref="B70">IFERROR(INDEX(#REF!,MATCH(A70,#REF!,),SMALL(IF(INDEX(#REF!,MATCH(A70,#REF!,),)&lt;&gt;"",COLUMN(#REF!)-1),(ROW()-MATCH(A70,A$1:A70,))*2+1)),"-")</f>
        <v>-</v>
      </c>
      <c r="C70" s="13" t="str">
        <f t="array" ref="C70">IFERROR(INDEX(#REF!,MATCH(A70,#REF!,),SMALL(IF(INDEX(#REF!,MATCH(A70,#REF!,),)&lt;&gt;"",COLUMN(#REF!)-1),(ROW()-MATCH(A70,A$1:A70,))*2+2)),"-")</f>
        <v>-</v>
      </c>
      <c r="D70" s="16"/>
      <c r="E70" s="16">
        <v>69</v>
      </c>
      <c r="F70" s="16">
        <v>2</v>
      </c>
      <c r="G70" s="13" t="str">
        <f t="shared" si="0"/>
        <v>-</v>
      </c>
      <c r="H70" s="13">
        <f t="shared" si="1"/>
        <v>0</v>
      </c>
      <c r="I70" s="1" t="str">
        <f t="array" ref="I70">IFERROR(INDEX($C$2:$C$500,SMALL(IF($B$2:$B$500=$E70,ROW($C$2:$C$500)-ROW($G$1)),H70)),"")</f>
        <v/>
      </c>
    </row>
    <row r="71" spans="1:9" x14ac:dyDescent="0.2">
      <c r="A71" s="18" t="str">
        <f t="array" ref="A71">IFERROR(IF(ROW()-MATCH(A70,A$1:A70,)&lt;COUNT(INDEX(#REF!,MATCH(A70,#REF!,),))/2,A70,INDEX(#REF!,MATCH(A70,#REF!,)+1)),"-")</f>
        <v>-</v>
      </c>
      <c r="B71" s="13" t="str">
        <f t="array" ref="B71">IFERROR(INDEX(#REF!,MATCH(A71,#REF!,),SMALL(IF(INDEX(#REF!,MATCH(A71,#REF!,),)&lt;&gt;"",COLUMN(#REF!)-1),(ROW()-MATCH(A71,A$1:A71,))*2+1)),"-")</f>
        <v>-</v>
      </c>
      <c r="C71" s="13" t="str">
        <f t="array" ref="C71">IFERROR(INDEX(#REF!,MATCH(A71,#REF!,),SMALL(IF(INDEX(#REF!,MATCH(A71,#REF!,),)&lt;&gt;"",COLUMN(#REF!)-1),(ROW()-MATCH(A71,A$1:A71,))*2+2)),"-")</f>
        <v>-</v>
      </c>
      <c r="D71" s="16"/>
      <c r="E71" s="16">
        <v>70</v>
      </c>
      <c r="F71" s="16">
        <v>2</v>
      </c>
      <c r="G71" s="13" t="str">
        <f t="shared" si="0"/>
        <v>-</v>
      </c>
      <c r="H71" s="13">
        <f t="shared" si="1"/>
        <v>0</v>
      </c>
      <c r="I71" s="1" t="str">
        <f t="array" ref="I71">IFERROR(INDEX($C$2:$C$500,SMALL(IF($B$2:$B$500=$E71,ROW($C$2:$C$500)-ROW($G$1)),H71)),"")</f>
        <v/>
      </c>
    </row>
    <row r="72" spans="1:9" x14ac:dyDescent="0.2">
      <c r="A72" s="18" t="str">
        <f t="array" ref="A72">IFERROR(IF(ROW()-MATCH(A71,A$1:A71,)&lt;COUNT(INDEX(#REF!,MATCH(A71,#REF!,),))/2,A71,INDEX(#REF!,MATCH(A71,#REF!,)+1)),"-")</f>
        <v>-</v>
      </c>
      <c r="B72" s="13" t="str">
        <f t="array" ref="B72">IFERROR(INDEX(#REF!,MATCH(A72,#REF!,),SMALL(IF(INDEX(#REF!,MATCH(A72,#REF!,),)&lt;&gt;"",COLUMN(#REF!)-1),(ROW()-MATCH(A72,A$1:A72,))*2+1)),"-")</f>
        <v>-</v>
      </c>
      <c r="C72" s="13" t="str">
        <f t="array" ref="C72">IFERROR(INDEX(#REF!,MATCH(A72,#REF!,),SMALL(IF(INDEX(#REF!,MATCH(A72,#REF!,),)&lt;&gt;"",COLUMN(#REF!)-1),(ROW()-MATCH(A72,A$1:A72,))*2+2)),"-")</f>
        <v>-</v>
      </c>
      <c r="D72" s="16"/>
      <c r="E72" s="16">
        <v>71</v>
      </c>
      <c r="F72" s="16">
        <v>2</v>
      </c>
      <c r="G72" s="13" t="str">
        <f t="shared" si="0"/>
        <v>-</v>
      </c>
      <c r="H72" s="13">
        <f t="shared" si="1"/>
        <v>0</v>
      </c>
      <c r="I72" s="1" t="str">
        <f t="array" ref="I72">IFERROR(INDEX($C$2:$C$500,SMALL(IF($B$2:$B$500=$E72,ROW($C$2:$C$500)-ROW($G$1)),H72)),"")</f>
        <v/>
      </c>
    </row>
    <row r="73" spans="1:9" x14ac:dyDescent="0.2">
      <c r="A73" s="18" t="str">
        <f t="array" ref="A73">IFERROR(IF(ROW()-MATCH(A72,A$1:A72,)&lt;COUNT(INDEX(#REF!,MATCH(A72,#REF!,),))/2,A72,INDEX(#REF!,MATCH(A72,#REF!,)+1)),"-")</f>
        <v>-</v>
      </c>
      <c r="B73" s="13" t="str">
        <f t="array" ref="B73">IFERROR(INDEX(#REF!,MATCH(A73,#REF!,),SMALL(IF(INDEX(#REF!,MATCH(A73,#REF!,),)&lt;&gt;"",COLUMN(#REF!)-1),(ROW()-MATCH(A73,A$1:A73,))*2+1)),"-")</f>
        <v>-</v>
      </c>
      <c r="C73" s="13" t="str">
        <f t="array" ref="C73">IFERROR(INDEX(#REF!,MATCH(A73,#REF!,),SMALL(IF(INDEX(#REF!,MATCH(A73,#REF!,),)&lt;&gt;"",COLUMN(#REF!)-1),(ROW()-MATCH(A73,A$1:A73,))*2+2)),"-")</f>
        <v>-</v>
      </c>
      <c r="D73" s="16"/>
      <c r="E73" s="16">
        <v>72</v>
      </c>
      <c r="F73" s="16">
        <v>3</v>
      </c>
      <c r="G73" s="13" t="str">
        <f t="shared" si="0"/>
        <v>-</v>
      </c>
      <c r="H73" s="13">
        <f t="shared" si="1"/>
        <v>0</v>
      </c>
      <c r="I73" s="1" t="str">
        <f t="array" ref="I73">IFERROR(INDEX($C$2:$C$500,SMALL(IF($B$2:$B$500=$E73,ROW($C$2:$C$500)-ROW($G$1)),H73)),"")</f>
        <v/>
      </c>
    </row>
    <row r="74" spans="1:9" x14ac:dyDescent="0.2">
      <c r="A74" s="18" t="str">
        <f t="array" ref="A74">IFERROR(IF(ROW()-MATCH(A73,A$1:A73,)&lt;COUNT(INDEX(#REF!,MATCH(A73,#REF!,),))/2,A73,INDEX(#REF!,MATCH(A73,#REF!,)+1)),"-")</f>
        <v>-</v>
      </c>
      <c r="B74" s="13" t="str">
        <f t="array" ref="B74">IFERROR(INDEX(#REF!,MATCH(A74,#REF!,),SMALL(IF(INDEX(#REF!,MATCH(A74,#REF!,),)&lt;&gt;"",COLUMN(#REF!)-1),(ROW()-MATCH(A74,A$1:A74,))*2+1)),"-")</f>
        <v>-</v>
      </c>
      <c r="C74" s="13" t="str">
        <f t="array" ref="C74">IFERROR(INDEX(#REF!,MATCH(A74,#REF!,),SMALL(IF(INDEX(#REF!,MATCH(A74,#REF!,),)&lt;&gt;"",COLUMN(#REF!)-1),(ROW()-MATCH(A74,A$1:A74,))*2+2)),"-")</f>
        <v>-</v>
      </c>
      <c r="D74" s="16"/>
      <c r="E74" s="16">
        <v>73</v>
      </c>
      <c r="F74" s="16">
        <v>3</v>
      </c>
      <c r="G74" s="13" t="str">
        <f t="shared" si="0"/>
        <v>-</v>
      </c>
      <c r="H74" s="13">
        <f t="shared" si="1"/>
        <v>0</v>
      </c>
      <c r="I74" s="1" t="str">
        <f t="array" ref="I74">IFERROR(INDEX($C$2:$C$500,SMALL(IF($B$2:$B$500=$E74,ROW($C$2:$C$500)-ROW($G$1)),H74)),"")</f>
        <v/>
      </c>
    </row>
    <row r="75" spans="1:9" x14ac:dyDescent="0.2">
      <c r="A75" s="18" t="str">
        <f t="array" ref="A75">IFERROR(IF(ROW()-MATCH(A74,A$1:A74,)&lt;COUNT(INDEX(#REF!,MATCH(A74,#REF!,),))/2,A74,INDEX(#REF!,MATCH(A74,#REF!,)+1)),"-")</f>
        <v>-</v>
      </c>
      <c r="B75" s="13" t="str">
        <f t="array" ref="B75">IFERROR(INDEX(#REF!,MATCH(A75,#REF!,),SMALL(IF(INDEX(#REF!,MATCH(A75,#REF!,),)&lt;&gt;"",COLUMN(#REF!)-1),(ROW()-MATCH(A75,A$1:A75,))*2+1)),"-")</f>
        <v>-</v>
      </c>
      <c r="C75" s="13" t="str">
        <f t="array" ref="C75">IFERROR(INDEX(#REF!,MATCH(A75,#REF!,),SMALL(IF(INDEX(#REF!,MATCH(A75,#REF!,),)&lt;&gt;"",COLUMN(#REF!)-1),(ROW()-MATCH(A75,A$1:A75,))*2+2)),"-")</f>
        <v>-</v>
      </c>
      <c r="D75" s="16"/>
      <c r="E75" s="16">
        <v>74</v>
      </c>
      <c r="F75" s="16">
        <v>3</v>
      </c>
      <c r="G75" s="13" t="str">
        <f t="shared" si="0"/>
        <v>-</v>
      </c>
      <c r="H75" s="13">
        <f t="shared" si="1"/>
        <v>0</v>
      </c>
      <c r="I75" s="1" t="str">
        <f t="array" ref="I75">IFERROR(INDEX($C$2:$C$500,SMALL(IF($B$2:$B$500=$E75,ROW($C$2:$C$500)-ROW($G$1)),H75)),"")</f>
        <v/>
      </c>
    </row>
    <row r="76" spans="1:9" x14ac:dyDescent="0.2">
      <c r="A76" s="18" t="str">
        <f t="array" ref="A76">IFERROR(IF(ROW()-MATCH(A75,A$1:A75,)&lt;COUNT(INDEX(#REF!,MATCH(A75,#REF!,),))/2,A75,INDEX(#REF!,MATCH(A75,#REF!,)+1)),"-")</f>
        <v>-</v>
      </c>
      <c r="B76" s="13" t="str">
        <f t="array" ref="B76">IFERROR(INDEX(#REF!,MATCH(A76,#REF!,),SMALL(IF(INDEX(#REF!,MATCH(A76,#REF!,),)&lt;&gt;"",COLUMN(#REF!)-1),(ROW()-MATCH(A76,A$1:A76,))*2+1)),"-")</f>
        <v>-</v>
      </c>
      <c r="C76" s="13" t="str">
        <f t="array" ref="C76">IFERROR(INDEX(#REF!,MATCH(A76,#REF!,),SMALL(IF(INDEX(#REF!,MATCH(A76,#REF!,),)&lt;&gt;"",COLUMN(#REF!)-1),(ROW()-MATCH(A76,A$1:A76,))*2+2)),"-")</f>
        <v>-</v>
      </c>
      <c r="D76" s="16"/>
      <c r="E76" s="16">
        <v>75</v>
      </c>
      <c r="F76" s="16">
        <v>3</v>
      </c>
      <c r="G76" s="13" t="str">
        <f t="shared" si="0"/>
        <v>-</v>
      </c>
      <c r="H76" s="13">
        <f t="shared" si="1"/>
        <v>0</v>
      </c>
      <c r="I76" s="1" t="str">
        <f t="array" ref="I76">IFERROR(INDEX($C$2:$C$500,SMALL(IF($B$2:$B$500=$E76,ROW($C$2:$C$500)-ROW($G$1)),H76)),"")</f>
        <v/>
      </c>
    </row>
    <row r="77" spans="1:9" x14ac:dyDescent="0.2">
      <c r="A77" s="18" t="str">
        <f t="array" ref="A77">IFERROR(IF(ROW()-MATCH(A76,A$1:A76,)&lt;COUNT(INDEX(#REF!,MATCH(A76,#REF!,),))/2,A76,INDEX(#REF!,MATCH(A76,#REF!,)+1)),"-")</f>
        <v>-</v>
      </c>
      <c r="B77" s="13" t="str">
        <f t="array" ref="B77">IFERROR(INDEX(#REF!,MATCH(A77,#REF!,),SMALL(IF(INDEX(#REF!,MATCH(A77,#REF!,),)&lt;&gt;"",COLUMN(#REF!)-1),(ROW()-MATCH(A77,A$1:A77,))*2+1)),"-")</f>
        <v>-</v>
      </c>
      <c r="C77" s="13" t="str">
        <f t="array" ref="C77">IFERROR(INDEX(#REF!,MATCH(A77,#REF!,),SMALL(IF(INDEX(#REF!,MATCH(A77,#REF!,),)&lt;&gt;"",COLUMN(#REF!)-1),(ROW()-MATCH(A77,A$1:A77,))*2+2)),"-")</f>
        <v>-</v>
      </c>
      <c r="D77" s="16"/>
      <c r="E77" s="16">
        <v>76</v>
      </c>
      <c r="F77" s="16">
        <v>3</v>
      </c>
      <c r="G77" s="13" t="str">
        <f t="shared" si="0"/>
        <v>-</v>
      </c>
      <c r="H77" s="13">
        <f t="shared" si="1"/>
        <v>0</v>
      </c>
      <c r="I77" s="1" t="str">
        <f t="array" ref="I77">IFERROR(INDEX($C$2:$C$500,SMALL(IF($B$2:$B$500=$E77,ROW($C$2:$C$500)-ROW($G$1)),H77)),"")</f>
        <v/>
      </c>
    </row>
    <row r="78" spans="1:9" x14ac:dyDescent="0.2">
      <c r="A78" s="18" t="str">
        <f t="array" ref="A78">IFERROR(IF(ROW()-MATCH(A77,A$1:A77,)&lt;COUNT(INDEX(#REF!,MATCH(A77,#REF!,),))/2,A77,INDEX(#REF!,MATCH(A77,#REF!,)+1)),"-")</f>
        <v>-</v>
      </c>
      <c r="B78" s="13" t="str">
        <f t="array" ref="B78">IFERROR(INDEX(#REF!,MATCH(A78,#REF!,),SMALL(IF(INDEX(#REF!,MATCH(A78,#REF!,),)&lt;&gt;"",COLUMN(#REF!)-1),(ROW()-MATCH(A78,A$1:A78,))*2+1)),"-")</f>
        <v>-</v>
      </c>
      <c r="C78" s="13" t="str">
        <f t="array" ref="C78">IFERROR(INDEX(#REF!,MATCH(A78,#REF!,),SMALL(IF(INDEX(#REF!,MATCH(A78,#REF!,),)&lt;&gt;"",COLUMN(#REF!)-1),(ROW()-MATCH(A78,A$1:A78,))*2+2)),"-")</f>
        <v>-</v>
      </c>
      <c r="D78" s="16"/>
      <c r="E78" s="16">
        <v>77</v>
      </c>
      <c r="F78" s="16">
        <v>3</v>
      </c>
      <c r="G78" s="13" t="str">
        <f t="shared" si="0"/>
        <v>-</v>
      </c>
      <c r="H78" s="13">
        <f t="shared" si="1"/>
        <v>0</v>
      </c>
      <c r="I78" s="1" t="str">
        <f t="array" ref="I78">IFERROR(INDEX($C$2:$C$500,SMALL(IF($B$2:$B$500=$E78,ROW($C$2:$C$500)-ROW($G$1)),H78)),"")</f>
        <v/>
      </c>
    </row>
    <row r="79" spans="1:9" x14ac:dyDescent="0.2">
      <c r="A79" s="18" t="str">
        <f t="array" ref="A79">IFERROR(IF(ROW()-MATCH(A78,A$1:A78,)&lt;COUNT(INDEX(#REF!,MATCH(A78,#REF!,),))/2,A78,INDEX(#REF!,MATCH(A78,#REF!,)+1)),"-")</f>
        <v>-</v>
      </c>
      <c r="B79" s="13" t="str">
        <f t="array" ref="B79">IFERROR(INDEX(#REF!,MATCH(A79,#REF!,),SMALL(IF(INDEX(#REF!,MATCH(A79,#REF!,),)&lt;&gt;"",COLUMN(#REF!)-1),(ROW()-MATCH(A79,A$1:A79,))*2+1)),"-")</f>
        <v>-</v>
      </c>
      <c r="C79" s="13" t="str">
        <f t="array" ref="C79">IFERROR(INDEX(#REF!,MATCH(A79,#REF!,),SMALL(IF(INDEX(#REF!,MATCH(A79,#REF!,),)&lt;&gt;"",COLUMN(#REF!)-1),(ROW()-MATCH(A79,A$1:A79,))*2+2)),"-")</f>
        <v>-</v>
      </c>
      <c r="D79" s="16"/>
      <c r="E79" s="16">
        <v>78</v>
      </c>
      <c r="F79" s="16">
        <v>3</v>
      </c>
      <c r="G79" s="13" t="str">
        <f t="shared" si="0"/>
        <v>-</v>
      </c>
      <c r="H79" s="13">
        <f t="shared" si="1"/>
        <v>0</v>
      </c>
      <c r="I79" s="1" t="str">
        <f t="array" ref="I79">IFERROR(INDEX($C$2:$C$500,SMALL(IF($B$2:$B$500=$E79,ROW($C$2:$C$500)-ROW($G$1)),H79)),"")</f>
        <v/>
      </c>
    </row>
    <row r="80" spans="1:9" x14ac:dyDescent="0.2">
      <c r="A80" s="18" t="str">
        <f t="array" ref="A80">IFERROR(IF(ROW()-MATCH(A79,A$1:A79,)&lt;COUNT(INDEX(#REF!,MATCH(A79,#REF!,),))/2,A79,INDEX(#REF!,MATCH(A79,#REF!,)+1)),"-")</f>
        <v>-</v>
      </c>
      <c r="B80" s="13" t="str">
        <f t="array" ref="B80">IFERROR(INDEX(#REF!,MATCH(A80,#REF!,),SMALL(IF(INDEX(#REF!,MATCH(A80,#REF!,),)&lt;&gt;"",COLUMN(#REF!)-1),(ROW()-MATCH(A80,A$1:A80,))*2+1)),"-")</f>
        <v>-</v>
      </c>
      <c r="C80" s="13" t="str">
        <f t="array" ref="C80">IFERROR(INDEX(#REF!,MATCH(A80,#REF!,),SMALL(IF(INDEX(#REF!,MATCH(A80,#REF!,),)&lt;&gt;"",COLUMN(#REF!)-1),(ROW()-MATCH(A80,A$1:A80,))*2+2)),"-")</f>
        <v>-</v>
      </c>
      <c r="D80" s="16"/>
      <c r="E80" s="16">
        <v>79</v>
      </c>
      <c r="F80" s="16">
        <v>3</v>
      </c>
      <c r="G80" s="13" t="str">
        <f t="shared" si="0"/>
        <v>-</v>
      </c>
      <c r="H80" s="13">
        <f t="shared" si="1"/>
        <v>0</v>
      </c>
      <c r="I80" s="1" t="str">
        <f t="array" ref="I80">IFERROR(INDEX($C$2:$C$500,SMALL(IF($B$2:$B$500=$E80,ROW($C$2:$C$500)-ROW($G$1)),H80)),"")</f>
        <v/>
      </c>
    </row>
    <row r="81" spans="1:9" x14ac:dyDescent="0.2">
      <c r="A81" s="18" t="str">
        <f t="array" ref="A81">IFERROR(IF(ROW()-MATCH(A80,A$1:A80,)&lt;COUNT(INDEX(#REF!,MATCH(A80,#REF!,),))/2,A80,INDEX(#REF!,MATCH(A80,#REF!,)+1)),"-")</f>
        <v>-</v>
      </c>
      <c r="B81" s="13" t="str">
        <f t="array" ref="B81">IFERROR(INDEX(#REF!,MATCH(A81,#REF!,),SMALL(IF(INDEX(#REF!,MATCH(A81,#REF!,),)&lt;&gt;"",COLUMN(#REF!)-1),(ROW()-MATCH(A81,A$1:A81,))*2+1)),"-")</f>
        <v>-</v>
      </c>
      <c r="C81" s="13" t="str">
        <f t="array" ref="C81">IFERROR(INDEX(#REF!,MATCH(A81,#REF!,),SMALL(IF(INDEX(#REF!,MATCH(A81,#REF!,),)&lt;&gt;"",COLUMN(#REF!)-1),(ROW()-MATCH(A81,A$1:A81,))*2+2)),"-")</f>
        <v>-</v>
      </c>
      <c r="D81" s="16"/>
      <c r="E81" s="16">
        <v>80</v>
      </c>
      <c r="F81" s="16">
        <v>3</v>
      </c>
      <c r="G81" s="13" t="str">
        <f t="shared" si="0"/>
        <v>-</v>
      </c>
      <c r="H81" s="13">
        <f t="shared" si="1"/>
        <v>0</v>
      </c>
      <c r="I81" s="1" t="str">
        <f t="array" ref="I81">IFERROR(INDEX($C$2:$C$500,SMALL(IF($B$2:$B$500=$E81,ROW($C$2:$C$500)-ROW($G$1)),H81)),"")</f>
        <v/>
      </c>
    </row>
    <row r="82" spans="1:9" x14ac:dyDescent="0.2">
      <c r="A82" s="18" t="str">
        <f t="array" ref="A82">IFERROR(IF(ROW()-MATCH(A81,A$1:A81,)&lt;COUNT(INDEX(#REF!,MATCH(A81,#REF!,),))/2,A81,INDEX(#REF!,MATCH(A81,#REF!,)+1)),"-")</f>
        <v>-</v>
      </c>
      <c r="B82" s="13" t="str">
        <f t="array" ref="B82">IFERROR(INDEX(#REF!,MATCH(A82,#REF!,),SMALL(IF(INDEX(#REF!,MATCH(A82,#REF!,),)&lt;&gt;"",COLUMN(#REF!)-1),(ROW()-MATCH(A82,A$1:A82,))*2+1)),"-")</f>
        <v>-</v>
      </c>
      <c r="C82" s="13" t="str">
        <f t="array" ref="C82">IFERROR(INDEX(#REF!,MATCH(A82,#REF!,),SMALL(IF(INDEX(#REF!,MATCH(A82,#REF!,),)&lt;&gt;"",COLUMN(#REF!)-1),(ROW()-MATCH(A82,A$1:A82,))*2+2)),"-")</f>
        <v>-</v>
      </c>
      <c r="D82" s="16"/>
      <c r="E82" s="16">
        <v>81</v>
      </c>
      <c r="F82" s="16">
        <v>3</v>
      </c>
      <c r="G82" s="13" t="str">
        <f t="shared" si="0"/>
        <v>-</v>
      </c>
      <c r="H82" s="13">
        <f t="shared" si="1"/>
        <v>0</v>
      </c>
      <c r="I82" s="1" t="str">
        <f t="array" ref="I82">IFERROR(INDEX($C$2:$C$500,SMALL(IF($B$2:$B$500=$E82,ROW($C$2:$C$500)-ROW($G$1)),H82)),"")</f>
        <v/>
      </c>
    </row>
    <row r="83" spans="1:9" x14ac:dyDescent="0.2">
      <c r="A83" s="18" t="str">
        <f t="array" ref="A83">IFERROR(IF(ROW()-MATCH(A82,A$1:A82,)&lt;COUNT(INDEX(#REF!,MATCH(A82,#REF!,),))/2,A82,INDEX(#REF!,MATCH(A82,#REF!,)+1)),"-")</f>
        <v>-</v>
      </c>
      <c r="B83" s="13" t="str">
        <f t="array" ref="B83">IFERROR(INDEX(#REF!,MATCH(A83,#REF!,),SMALL(IF(INDEX(#REF!,MATCH(A83,#REF!,),)&lt;&gt;"",COLUMN(#REF!)-1),(ROW()-MATCH(A83,A$1:A83,))*2+1)),"-")</f>
        <v>-</v>
      </c>
      <c r="C83" s="13" t="str">
        <f t="array" ref="C83">IFERROR(INDEX(#REF!,MATCH(A83,#REF!,),SMALL(IF(INDEX(#REF!,MATCH(A83,#REF!,),)&lt;&gt;"",COLUMN(#REF!)-1),(ROW()-MATCH(A83,A$1:A83,))*2+2)),"-")</f>
        <v>-</v>
      </c>
      <c r="D83" s="16"/>
      <c r="E83" s="16">
        <v>82</v>
      </c>
      <c r="F83" s="16">
        <v>3</v>
      </c>
      <c r="G83" s="13" t="str">
        <f t="shared" si="0"/>
        <v>-</v>
      </c>
      <c r="H83" s="13">
        <f t="shared" si="1"/>
        <v>0</v>
      </c>
      <c r="I83" s="1" t="str">
        <f t="array" ref="I83">IFERROR(INDEX($C$2:$C$500,SMALL(IF($B$2:$B$500=$E83,ROW($C$2:$C$500)-ROW($G$1)),H83)),"")</f>
        <v/>
      </c>
    </row>
    <row r="84" spans="1:9" x14ac:dyDescent="0.2">
      <c r="A84" s="18" t="str">
        <f t="array" ref="A84">IFERROR(IF(ROW()-MATCH(A83,A$1:A83,)&lt;COUNT(INDEX(#REF!,MATCH(A83,#REF!,),))/2,A83,INDEX(#REF!,MATCH(A83,#REF!,)+1)),"-")</f>
        <v>-</v>
      </c>
      <c r="B84" s="13" t="str">
        <f t="array" ref="B84">IFERROR(INDEX(#REF!,MATCH(A84,#REF!,),SMALL(IF(INDEX(#REF!,MATCH(A84,#REF!,),)&lt;&gt;"",COLUMN(#REF!)-1),(ROW()-MATCH(A84,A$1:A84,))*2+1)),"-")</f>
        <v>-</v>
      </c>
      <c r="C84" s="13" t="str">
        <f t="array" ref="C84">IFERROR(INDEX(#REF!,MATCH(A84,#REF!,),SMALL(IF(INDEX(#REF!,MATCH(A84,#REF!,),)&lt;&gt;"",COLUMN(#REF!)-1),(ROW()-MATCH(A84,A$1:A84,))*2+2)),"-")</f>
        <v>-</v>
      </c>
      <c r="D84" s="16"/>
      <c r="E84" s="16">
        <v>83</v>
      </c>
      <c r="F84" s="16">
        <v>3</v>
      </c>
      <c r="G84" s="13" t="str">
        <f t="shared" si="0"/>
        <v>-</v>
      </c>
      <c r="H84" s="13">
        <f t="shared" si="1"/>
        <v>0</v>
      </c>
      <c r="I84" s="1" t="str">
        <f t="array" ref="I84">IFERROR(INDEX($C$2:$C$500,SMALL(IF($B$2:$B$500=$E84,ROW($C$2:$C$500)-ROW($G$1)),H84)),"")</f>
        <v/>
      </c>
    </row>
    <row r="85" spans="1:9" x14ac:dyDescent="0.2">
      <c r="A85" s="18" t="str">
        <f t="array" ref="A85">IFERROR(IF(ROW()-MATCH(A84,A$1:A84,)&lt;COUNT(INDEX(#REF!,MATCH(A84,#REF!,),))/2,A84,INDEX(#REF!,MATCH(A84,#REF!,)+1)),"-")</f>
        <v>-</v>
      </c>
      <c r="B85" s="13" t="str">
        <f t="array" ref="B85">IFERROR(INDEX(#REF!,MATCH(A85,#REF!,),SMALL(IF(INDEX(#REF!,MATCH(A85,#REF!,),)&lt;&gt;"",COLUMN(#REF!)-1),(ROW()-MATCH(A85,A$1:A85,))*2+1)),"-")</f>
        <v>-</v>
      </c>
      <c r="C85" s="13" t="str">
        <f t="array" ref="C85">IFERROR(INDEX(#REF!,MATCH(A85,#REF!,),SMALL(IF(INDEX(#REF!,MATCH(A85,#REF!,),)&lt;&gt;"",COLUMN(#REF!)-1),(ROW()-MATCH(A85,A$1:A85,))*2+2)),"-")</f>
        <v>-</v>
      </c>
      <c r="D85" s="16"/>
      <c r="E85" s="16">
        <v>84</v>
      </c>
      <c r="F85" s="16">
        <v>3</v>
      </c>
      <c r="G85" s="13" t="str">
        <f t="shared" si="0"/>
        <v>-</v>
      </c>
      <c r="H85" s="13">
        <f t="shared" si="1"/>
        <v>0</v>
      </c>
      <c r="I85" s="1" t="str">
        <f t="array" ref="I85">IFERROR(INDEX($C$2:$C$500,SMALL(IF($B$2:$B$500=$E85,ROW($C$2:$C$500)-ROW($G$1)),H85)),"")</f>
        <v/>
      </c>
    </row>
    <row r="86" spans="1:9" x14ac:dyDescent="0.2">
      <c r="A86" s="18" t="str">
        <f t="array" ref="A86">IFERROR(IF(ROW()-MATCH(A85,A$1:A85,)&lt;COUNT(INDEX(#REF!,MATCH(A85,#REF!,),))/2,A85,INDEX(#REF!,MATCH(A85,#REF!,)+1)),"-")</f>
        <v>-</v>
      </c>
      <c r="B86" s="13" t="str">
        <f t="array" ref="B86">IFERROR(INDEX(#REF!,MATCH(A86,#REF!,),SMALL(IF(INDEX(#REF!,MATCH(A86,#REF!,),)&lt;&gt;"",COLUMN(#REF!)-1),(ROW()-MATCH(A86,A$1:A86,))*2+1)),"-")</f>
        <v>-</v>
      </c>
      <c r="C86" s="13" t="str">
        <f t="array" ref="C86">IFERROR(INDEX(#REF!,MATCH(A86,#REF!,),SMALL(IF(INDEX(#REF!,MATCH(A86,#REF!,),)&lt;&gt;"",COLUMN(#REF!)-1),(ROW()-MATCH(A86,A$1:A86,))*2+2)),"-")</f>
        <v>-</v>
      </c>
      <c r="D86" s="16"/>
      <c r="E86" s="16">
        <v>85</v>
      </c>
      <c r="F86" s="16">
        <v>3</v>
      </c>
      <c r="G86" s="13" t="str">
        <f t="shared" si="0"/>
        <v>-</v>
      </c>
      <c r="H86" s="13">
        <f t="shared" si="1"/>
        <v>0</v>
      </c>
      <c r="I86" s="1" t="str">
        <f t="array" ref="I86">IFERROR(INDEX($C$2:$C$500,SMALL(IF($B$2:$B$500=$E86,ROW($C$2:$C$500)-ROW($G$1)),H86)),"")</f>
        <v/>
      </c>
    </row>
    <row r="87" spans="1:9" x14ac:dyDescent="0.2">
      <c r="A87" s="18" t="str">
        <f t="array" ref="A87">IFERROR(IF(ROW()-MATCH(A86,A$1:A86,)&lt;COUNT(INDEX(#REF!,MATCH(A86,#REF!,),))/2,A86,INDEX(#REF!,MATCH(A86,#REF!,)+1)),"-")</f>
        <v>-</v>
      </c>
      <c r="B87" s="13" t="str">
        <f t="array" ref="B87">IFERROR(INDEX(#REF!,MATCH(A87,#REF!,),SMALL(IF(INDEX(#REF!,MATCH(A87,#REF!,),)&lt;&gt;"",COLUMN(#REF!)-1),(ROW()-MATCH(A87,A$1:A87,))*2+1)),"-")</f>
        <v>-</v>
      </c>
      <c r="C87" s="13" t="str">
        <f t="array" ref="C87">IFERROR(INDEX(#REF!,MATCH(A87,#REF!,),SMALL(IF(INDEX(#REF!,MATCH(A87,#REF!,),)&lt;&gt;"",COLUMN(#REF!)-1),(ROW()-MATCH(A87,A$1:A87,))*2+2)),"-")</f>
        <v>-</v>
      </c>
      <c r="D87" s="16"/>
      <c r="E87" s="16">
        <v>86</v>
      </c>
      <c r="F87" s="16">
        <v>3</v>
      </c>
      <c r="G87" s="13" t="str">
        <f t="shared" si="0"/>
        <v>-</v>
      </c>
      <c r="H87" s="13">
        <f t="shared" si="1"/>
        <v>0</v>
      </c>
      <c r="I87" s="1" t="str">
        <f t="array" ref="I87">IFERROR(INDEX($C$2:$C$500,SMALL(IF($B$2:$B$500=$E87,ROW($C$2:$C$500)-ROW($G$1)),H87)),"")</f>
        <v/>
      </c>
    </row>
    <row r="88" spans="1:9" x14ac:dyDescent="0.2">
      <c r="A88" s="18" t="str">
        <f t="array" ref="A88">IFERROR(IF(ROW()-MATCH(A87,A$1:A87,)&lt;COUNT(INDEX(#REF!,MATCH(A87,#REF!,),))/2,A87,INDEX(#REF!,MATCH(A87,#REF!,)+1)),"-")</f>
        <v>-</v>
      </c>
      <c r="B88" s="13" t="str">
        <f t="array" ref="B88">IFERROR(INDEX(#REF!,MATCH(A88,#REF!,),SMALL(IF(INDEX(#REF!,MATCH(A88,#REF!,),)&lt;&gt;"",COLUMN(#REF!)-1),(ROW()-MATCH(A88,A$1:A88,))*2+1)),"-")</f>
        <v>-</v>
      </c>
      <c r="C88" s="13" t="str">
        <f t="array" ref="C88">IFERROR(INDEX(#REF!,MATCH(A88,#REF!,),SMALL(IF(INDEX(#REF!,MATCH(A88,#REF!,),)&lt;&gt;"",COLUMN(#REF!)-1),(ROW()-MATCH(A88,A$1:A88,))*2+2)),"-")</f>
        <v>-</v>
      </c>
      <c r="D88" s="16"/>
      <c r="E88" s="16">
        <v>87</v>
      </c>
      <c r="F88" s="16">
        <v>3</v>
      </c>
      <c r="G88" s="13" t="str">
        <f t="shared" si="0"/>
        <v>-</v>
      </c>
      <c r="H88" s="13">
        <f t="shared" si="1"/>
        <v>0</v>
      </c>
      <c r="I88" s="1" t="str">
        <f t="array" ref="I88">IFERROR(INDEX($C$2:$C$500,SMALL(IF($B$2:$B$500=$E88,ROW($C$2:$C$500)-ROW($G$1)),H88)),"")</f>
        <v/>
      </c>
    </row>
    <row r="89" spans="1:9" x14ac:dyDescent="0.2">
      <c r="A89" s="18" t="str">
        <f t="array" ref="A89">IFERROR(IF(ROW()-MATCH(A88,A$1:A88,)&lt;COUNT(INDEX(#REF!,MATCH(A88,#REF!,),))/2,A88,INDEX(#REF!,MATCH(A88,#REF!,)+1)),"-")</f>
        <v>-</v>
      </c>
      <c r="B89" s="13" t="str">
        <f t="array" ref="B89">IFERROR(INDEX(#REF!,MATCH(A89,#REF!,),SMALL(IF(INDEX(#REF!,MATCH(A89,#REF!,),)&lt;&gt;"",COLUMN(#REF!)-1),(ROW()-MATCH(A89,A$1:A89,))*2+1)),"-")</f>
        <v>-</v>
      </c>
      <c r="C89" s="13" t="str">
        <f t="array" ref="C89">IFERROR(INDEX(#REF!,MATCH(A89,#REF!,),SMALL(IF(INDEX(#REF!,MATCH(A89,#REF!,),)&lt;&gt;"",COLUMN(#REF!)-1),(ROW()-MATCH(A89,A$1:A89,))*2+2)),"-")</f>
        <v>-</v>
      </c>
      <c r="D89" s="16"/>
      <c r="E89" s="16">
        <v>88</v>
      </c>
      <c r="F89" s="16">
        <v>3</v>
      </c>
      <c r="G89" s="13" t="str">
        <f t="shared" si="0"/>
        <v>-</v>
      </c>
      <c r="H89" s="13">
        <f t="shared" si="1"/>
        <v>0</v>
      </c>
      <c r="I89" s="1" t="str">
        <f t="array" ref="I89">IFERROR(INDEX($C$2:$C$500,SMALL(IF($B$2:$B$500=$E89,ROW($C$2:$C$500)-ROW($G$1)),H89)),"")</f>
        <v/>
      </c>
    </row>
    <row r="90" spans="1:9" x14ac:dyDescent="0.2">
      <c r="A90" s="18" t="str">
        <f t="array" ref="A90">IFERROR(IF(ROW()-MATCH(A89,A$1:A89,)&lt;COUNT(INDEX(#REF!,MATCH(A89,#REF!,),))/2,A89,INDEX(#REF!,MATCH(A89,#REF!,)+1)),"-")</f>
        <v>-</v>
      </c>
      <c r="B90" s="13" t="str">
        <f t="array" ref="B90">IFERROR(INDEX(#REF!,MATCH(A90,#REF!,),SMALL(IF(INDEX(#REF!,MATCH(A90,#REF!,),)&lt;&gt;"",COLUMN(#REF!)-1),(ROW()-MATCH(A90,A$1:A90,))*2+1)),"-")</f>
        <v>-</v>
      </c>
      <c r="C90" s="13" t="str">
        <f t="array" ref="C90">IFERROR(INDEX(#REF!,MATCH(A90,#REF!,),SMALL(IF(INDEX(#REF!,MATCH(A90,#REF!,),)&lt;&gt;"",COLUMN(#REF!)-1),(ROW()-MATCH(A90,A$1:A90,))*2+2)),"-")</f>
        <v>-</v>
      </c>
      <c r="D90" s="16"/>
      <c r="E90" s="16">
        <v>89</v>
      </c>
      <c r="F90" s="16">
        <v>3</v>
      </c>
      <c r="G90" s="13" t="str">
        <f t="shared" si="0"/>
        <v>-</v>
      </c>
      <c r="H90" s="13">
        <f t="shared" si="1"/>
        <v>0</v>
      </c>
      <c r="I90" s="1" t="str">
        <f t="array" ref="I90">IFERROR(INDEX($C$2:$C$500,SMALL(IF($B$2:$B$500=$E90,ROW($C$2:$C$500)-ROW($G$1)),H90)),"")</f>
        <v/>
      </c>
    </row>
    <row r="91" spans="1:9" x14ac:dyDescent="0.2">
      <c r="A91" s="18" t="str">
        <f t="array" ref="A91">IFERROR(IF(ROW()-MATCH(A90,A$1:A90,)&lt;COUNT(INDEX(#REF!,MATCH(A90,#REF!,),))/2,A90,INDEX(#REF!,MATCH(A90,#REF!,)+1)),"-")</f>
        <v>-</v>
      </c>
      <c r="B91" s="13" t="str">
        <f t="array" ref="B91">IFERROR(INDEX(#REF!,MATCH(A91,#REF!,),SMALL(IF(INDEX(#REF!,MATCH(A91,#REF!,),)&lt;&gt;"",COLUMN(#REF!)-1),(ROW()-MATCH(A91,A$1:A91,))*2+1)),"-")</f>
        <v>-</v>
      </c>
      <c r="C91" s="13" t="str">
        <f t="array" ref="C91">IFERROR(INDEX(#REF!,MATCH(A91,#REF!,),SMALL(IF(INDEX(#REF!,MATCH(A91,#REF!,),)&lt;&gt;"",COLUMN(#REF!)-1),(ROW()-MATCH(A91,A$1:A91,))*2+2)),"-")</f>
        <v>-</v>
      </c>
      <c r="D91" s="16"/>
      <c r="E91" s="16">
        <v>90</v>
      </c>
      <c r="F91" s="16">
        <v>3</v>
      </c>
      <c r="G91" s="13" t="str">
        <f t="shared" si="0"/>
        <v>-</v>
      </c>
      <c r="H91" s="13">
        <f t="shared" si="1"/>
        <v>0</v>
      </c>
      <c r="I91" s="1" t="str">
        <f t="array" ref="I91">IFERROR(INDEX($C$2:$C$500,SMALL(IF($B$2:$B$500=$E91,ROW($C$2:$C$500)-ROW($G$1)),H91)),"")</f>
        <v/>
      </c>
    </row>
    <row r="92" spans="1:9" x14ac:dyDescent="0.2">
      <c r="A92" s="18" t="str">
        <f t="array" ref="A92">IFERROR(IF(ROW()-MATCH(A91,A$1:A91,)&lt;COUNT(INDEX(#REF!,MATCH(A91,#REF!,),))/2,A91,INDEX(#REF!,MATCH(A91,#REF!,)+1)),"-")</f>
        <v>-</v>
      </c>
      <c r="B92" s="13" t="str">
        <f t="array" ref="B92">IFERROR(INDEX(#REF!,MATCH(A92,#REF!,),SMALL(IF(INDEX(#REF!,MATCH(A92,#REF!,),)&lt;&gt;"",COLUMN(#REF!)-1),(ROW()-MATCH(A92,A$1:A92,))*2+1)),"-")</f>
        <v>-</v>
      </c>
      <c r="C92" s="13" t="str">
        <f t="array" ref="C92">IFERROR(INDEX(#REF!,MATCH(A92,#REF!,),SMALL(IF(INDEX(#REF!,MATCH(A92,#REF!,),)&lt;&gt;"",COLUMN(#REF!)-1),(ROW()-MATCH(A92,A$1:A92,))*2+2)),"-")</f>
        <v>-</v>
      </c>
      <c r="D92" s="16"/>
      <c r="E92" s="16">
        <v>91</v>
      </c>
      <c r="F92" s="16">
        <v>3</v>
      </c>
      <c r="G92" s="13" t="str">
        <f t="shared" si="0"/>
        <v>-</v>
      </c>
      <c r="H92" s="13">
        <f t="shared" si="1"/>
        <v>0</v>
      </c>
      <c r="I92" s="1" t="str">
        <f t="array" ref="I92">IFERROR(INDEX($C$2:$C$500,SMALL(IF($B$2:$B$500=$E92,ROW($C$2:$C$500)-ROW($G$1)),H92)),"")</f>
        <v/>
      </c>
    </row>
    <row r="93" spans="1:9" x14ac:dyDescent="0.2">
      <c r="A93" s="18" t="str">
        <f t="array" ref="A93">IFERROR(IF(ROW()-MATCH(A92,A$1:A92,)&lt;COUNT(INDEX(#REF!,MATCH(A92,#REF!,),))/2,A92,INDEX(#REF!,MATCH(A92,#REF!,)+1)),"-")</f>
        <v>-</v>
      </c>
      <c r="B93" s="13" t="str">
        <f t="array" ref="B93">IFERROR(INDEX(#REF!,MATCH(A93,#REF!,),SMALL(IF(INDEX(#REF!,MATCH(A93,#REF!,),)&lt;&gt;"",COLUMN(#REF!)-1),(ROW()-MATCH(A93,A$1:A93,))*2+1)),"-")</f>
        <v>-</v>
      </c>
      <c r="C93" s="13" t="str">
        <f t="array" ref="C93">IFERROR(INDEX(#REF!,MATCH(A93,#REF!,),SMALL(IF(INDEX(#REF!,MATCH(A93,#REF!,),)&lt;&gt;"",COLUMN(#REF!)-1),(ROW()-MATCH(A93,A$1:A93,))*2+2)),"-")</f>
        <v>-</v>
      </c>
      <c r="D93" s="16"/>
      <c r="E93" s="16">
        <v>92</v>
      </c>
      <c r="F93" s="16">
        <v>3</v>
      </c>
      <c r="G93" s="13" t="str">
        <f t="shared" si="0"/>
        <v>-</v>
      </c>
      <c r="H93" s="13">
        <f t="shared" si="1"/>
        <v>0</v>
      </c>
      <c r="I93" s="1" t="str">
        <f t="array" ref="I93">IFERROR(INDEX($C$2:$C$500,SMALL(IF($B$2:$B$500=$E93,ROW($C$2:$C$500)-ROW($G$1)),H93)),"")</f>
        <v/>
      </c>
    </row>
    <row r="94" spans="1:9" x14ac:dyDescent="0.2">
      <c r="A94" s="18" t="str">
        <f t="array" ref="A94">IFERROR(IF(ROW()-MATCH(A93,A$1:A93,)&lt;COUNT(INDEX(#REF!,MATCH(A93,#REF!,),))/2,A93,INDEX(#REF!,MATCH(A93,#REF!,)+1)),"-")</f>
        <v>-</v>
      </c>
      <c r="B94" s="13" t="str">
        <f t="array" ref="B94">IFERROR(INDEX(#REF!,MATCH(A94,#REF!,),SMALL(IF(INDEX(#REF!,MATCH(A94,#REF!,),)&lt;&gt;"",COLUMN(#REF!)-1),(ROW()-MATCH(A94,A$1:A94,))*2+1)),"-")</f>
        <v>-</v>
      </c>
      <c r="C94" s="13" t="str">
        <f t="array" ref="C94">IFERROR(INDEX(#REF!,MATCH(A94,#REF!,),SMALL(IF(INDEX(#REF!,MATCH(A94,#REF!,),)&lt;&gt;"",COLUMN(#REF!)-1),(ROW()-MATCH(A94,A$1:A94,))*2+2)),"-")</f>
        <v>-</v>
      </c>
      <c r="D94" s="16"/>
      <c r="E94" s="16">
        <v>93</v>
      </c>
      <c r="F94" s="16">
        <v>3</v>
      </c>
      <c r="G94" s="13" t="str">
        <f t="shared" si="0"/>
        <v>-</v>
      </c>
      <c r="H94" s="13">
        <f t="shared" si="1"/>
        <v>0</v>
      </c>
      <c r="I94" s="1" t="str">
        <f t="array" ref="I94">IFERROR(INDEX($C$2:$C$500,SMALL(IF($B$2:$B$500=$E94,ROW($C$2:$C$500)-ROW($G$1)),H94)),"")</f>
        <v/>
      </c>
    </row>
    <row r="95" spans="1:9" x14ac:dyDescent="0.2">
      <c r="A95" s="18" t="str">
        <f t="array" ref="A95">IFERROR(IF(ROW()-MATCH(A94,A$1:A94,)&lt;COUNT(INDEX(#REF!,MATCH(A94,#REF!,),))/2,A94,INDEX(#REF!,MATCH(A94,#REF!,)+1)),"-")</f>
        <v>-</v>
      </c>
      <c r="B95" s="13" t="str">
        <f t="array" ref="B95">IFERROR(INDEX(#REF!,MATCH(A95,#REF!,),SMALL(IF(INDEX(#REF!,MATCH(A95,#REF!,),)&lt;&gt;"",COLUMN(#REF!)-1),(ROW()-MATCH(A95,A$1:A95,))*2+1)),"-")</f>
        <v>-</v>
      </c>
      <c r="C95" s="13" t="str">
        <f t="array" ref="C95">IFERROR(INDEX(#REF!,MATCH(A95,#REF!,),SMALL(IF(INDEX(#REF!,MATCH(A95,#REF!,),)&lt;&gt;"",COLUMN(#REF!)-1),(ROW()-MATCH(A95,A$1:A95,))*2+2)),"-")</f>
        <v>-</v>
      </c>
      <c r="D95" s="16"/>
      <c r="E95" s="16">
        <v>94</v>
      </c>
      <c r="F95" s="16">
        <v>3</v>
      </c>
      <c r="G95" s="13" t="str">
        <f t="shared" si="0"/>
        <v>-</v>
      </c>
      <c r="H95" s="13">
        <f t="shared" si="1"/>
        <v>0</v>
      </c>
      <c r="I95" s="1" t="str">
        <f t="array" ref="I95">IFERROR(INDEX($C$2:$C$500,SMALL(IF($B$2:$B$500=$E95,ROW($C$2:$C$500)-ROW($G$1)),H95)),"")</f>
        <v/>
      </c>
    </row>
    <row r="96" spans="1:9" x14ac:dyDescent="0.2">
      <c r="A96" s="18" t="str">
        <f t="array" ref="A96">IFERROR(IF(ROW()-MATCH(A95,A$1:A95,)&lt;COUNT(INDEX(#REF!,MATCH(A95,#REF!,),))/2,A95,INDEX(#REF!,MATCH(A95,#REF!,)+1)),"-")</f>
        <v>-</v>
      </c>
      <c r="B96" s="13" t="str">
        <f t="array" ref="B96">IFERROR(INDEX(#REF!,MATCH(A96,#REF!,),SMALL(IF(INDEX(#REF!,MATCH(A96,#REF!,),)&lt;&gt;"",COLUMN(#REF!)-1),(ROW()-MATCH(A96,A$1:A96,))*2+1)),"-")</f>
        <v>-</v>
      </c>
      <c r="C96" s="13" t="str">
        <f t="array" ref="C96">IFERROR(INDEX(#REF!,MATCH(A96,#REF!,),SMALL(IF(INDEX(#REF!,MATCH(A96,#REF!,),)&lt;&gt;"",COLUMN(#REF!)-1),(ROW()-MATCH(A96,A$1:A96,))*2+2)),"-")</f>
        <v>-</v>
      </c>
      <c r="D96" s="16"/>
      <c r="E96" s="16">
        <v>95</v>
      </c>
      <c r="F96" s="16">
        <v>3</v>
      </c>
      <c r="G96" s="13" t="str">
        <f t="shared" si="0"/>
        <v>-</v>
      </c>
      <c r="H96" s="13">
        <f t="shared" si="1"/>
        <v>0</v>
      </c>
      <c r="I96" s="1" t="str">
        <f t="array" ref="I96">IFERROR(INDEX($C$2:$C$500,SMALL(IF($B$2:$B$500=$E96,ROW($C$2:$C$500)-ROW($G$1)),H96)),"")</f>
        <v/>
      </c>
    </row>
    <row r="97" spans="1:9" x14ac:dyDescent="0.2">
      <c r="A97" s="18" t="str">
        <f t="array" ref="A97">IFERROR(IF(ROW()-MATCH(A96,A$1:A96,)&lt;COUNT(INDEX(#REF!,MATCH(A96,#REF!,),))/2,A96,INDEX(#REF!,MATCH(A96,#REF!,)+1)),"-")</f>
        <v>-</v>
      </c>
      <c r="B97" s="13" t="str">
        <f t="array" ref="B97">IFERROR(INDEX(#REF!,MATCH(A97,#REF!,),SMALL(IF(INDEX(#REF!,MATCH(A97,#REF!,),)&lt;&gt;"",COLUMN(#REF!)-1),(ROW()-MATCH(A97,A$1:A97,))*2+1)),"-")</f>
        <v>-</v>
      </c>
      <c r="C97" s="13" t="str">
        <f t="array" ref="C97">IFERROR(INDEX(#REF!,MATCH(A97,#REF!,),SMALL(IF(INDEX(#REF!,MATCH(A97,#REF!,),)&lt;&gt;"",COLUMN(#REF!)-1),(ROW()-MATCH(A97,A$1:A97,))*2+2)),"-")</f>
        <v>-</v>
      </c>
      <c r="D97" s="16"/>
      <c r="E97" s="16">
        <v>96</v>
      </c>
      <c r="F97" s="16">
        <v>3</v>
      </c>
      <c r="G97" s="13" t="str">
        <f t="shared" si="0"/>
        <v>-</v>
      </c>
      <c r="H97" s="13">
        <f t="shared" si="1"/>
        <v>0</v>
      </c>
      <c r="I97" s="1" t="str">
        <f t="array" ref="I97">IFERROR(INDEX($C$2:$C$500,SMALL(IF($B$2:$B$500=$E97,ROW($C$2:$C$500)-ROW($G$1)),H97)),"")</f>
        <v/>
      </c>
    </row>
    <row r="98" spans="1:9" x14ac:dyDescent="0.2">
      <c r="A98" s="18" t="str">
        <f t="array" ref="A98">IFERROR(IF(ROW()-MATCH(A97,A$1:A97,)&lt;COUNT(INDEX(#REF!,MATCH(A97,#REF!,),))/2,A97,INDEX(#REF!,MATCH(A97,#REF!,)+1)),"-")</f>
        <v>-</v>
      </c>
      <c r="B98" s="13" t="str">
        <f t="array" ref="B98">IFERROR(INDEX(#REF!,MATCH(A98,#REF!,),SMALL(IF(INDEX(#REF!,MATCH(A98,#REF!,),)&lt;&gt;"",COLUMN(#REF!)-1),(ROW()-MATCH(A98,A$1:A98,))*2+1)),"-")</f>
        <v>-</v>
      </c>
      <c r="C98" s="13" t="str">
        <f t="array" ref="C98">IFERROR(INDEX(#REF!,MATCH(A98,#REF!,),SMALL(IF(INDEX(#REF!,MATCH(A98,#REF!,),)&lt;&gt;"",COLUMN(#REF!)-1),(ROW()-MATCH(A98,A$1:A98,))*2+2)),"-")</f>
        <v>-</v>
      </c>
      <c r="D98" s="16"/>
      <c r="E98" s="16">
        <v>97</v>
      </c>
      <c r="F98" s="16">
        <v>3</v>
      </c>
      <c r="G98" s="13" t="str">
        <f t="shared" si="0"/>
        <v>-</v>
      </c>
      <c r="H98" s="13">
        <f t="shared" si="1"/>
        <v>0</v>
      </c>
      <c r="I98" s="1" t="str">
        <f t="array" ref="I98">IFERROR(INDEX($C$2:$C$500,SMALL(IF($B$2:$B$500=$E98,ROW($C$2:$C$500)-ROW($G$1)),H98)),"")</f>
        <v/>
      </c>
    </row>
    <row r="99" spans="1:9" x14ac:dyDescent="0.2">
      <c r="A99" s="18" t="str">
        <f t="array" ref="A99">IFERROR(IF(ROW()-MATCH(A98,A$1:A98,)&lt;COUNT(INDEX(#REF!,MATCH(A98,#REF!,),))/2,A98,INDEX(#REF!,MATCH(A98,#REF!,)+1)),"-")</f>
        <v>-</v>
      </c>
      <c r="B99" s="13" t="str">
        <f t="array" ref="B99">IFERROR(INDEX(#REF!,MATCH(A99,#REF!,),SMALL(IF(INDEX(#REF!,MATCH(A99,#REF!,),)&lt;&gt;"",COLUMN(#REF!)-1),(ROW()-MATCH(A99,A$1:A99,))*2+1)),"-")</f>
        <v>-</v>
      </c>
      <c r="C99" s="13" t="str">
        <f t="array" ref="C99">IFERROR(INDEX(#REF!,MATCH(A99,#REF!,),SMALL(IF(INDEX(#REF!,MATCH(A99,#REF!,),)&lt;&gt;"",COLUMN(#REF!)-1),(ROW()-MATCH(A99,A$1:A99,))*2+2)),"-")</f>
        <v>-</v>
      </c>
      <c r="D99" s="16"/>
      <c r="E99" s="16">
        <v>98</v>
      </c>
      <c r="F99" s="16">
        <v>3</v>
      </c>
      <c r="G99" s="13" t="str">
        <f t="shared" si="0"/>
        <v>-</v>
      </c>
      <c r="H99" s="13">
        <f t="shared" si="1"/>
        <v>0</v>
      </c>
      <c r="I99" s="1" t="str">
        <f t="array" ref="I99">IFERROR(INDEX($C$2:$C$500,SMALL(IF($B$2:$B$500=$E99,ROW($C$2:$C$500)-ROW($G$1)),H99)),"")</f>
        <v/>
      </c>
    </row>
    <row r="100" spans="1:9" x14ac:dyDescent="0.2">
      <c r="A100" s="18" t="str">
        <f t="array" ref="A100">IFERROR(IF(ROW()-MATCH(A99,A$1:A99,)&lt;COUNT(INDEX(#REF!,MATCH(A99,#REF!,),))/2,A99,INDEX(#REF!,MATCH(A99,#REF!,)+1)),"-")</f>
        <v>-</v>
      </c>
      <c r="B100" s="13" t="str">
        <f t="array" ref="B100">IFERROR(INDEX(#REF!,MATCH(A100,#REF!,),SMALL(IF(INDEX(#REF!,MATCH(A100,#REF!,),)&lt;&gt;"",COLUMN(#REF!)-1),(ROW()-MATCH(A100,A$1:A100,))*2+1)),"-")</f>
        <v>-</v>
      </c>
      <c r="C100" s="13" t="str">
        <f t="array" ref="C100">IFERROR(INDEX(#REF!,MATCH(A100,#REF!,),SMALL(IF(INDEX(#REF!,MATCH(A100,#REF!,),)&lt;&gt;"",COLUMN(#REF!)-1),(ROW()-MATCH(A100,A$1:A100,))*2+2)),"-")</f>
        <v>-</v>
      </c>
      <c r="D100" s="16"/>
      <c r="E100" s="16">
        <v>99</v>
      </c>
      <c r="F100" s="16">
        <v>3</v>
      </c>
      <c r="G100" s="13" t="str">
        <f t="shared" si="0"/>
        <v>-</v>
      </c>
      <c r="H100" s="13">
        <f t="shared" si="1"/>
        <v>0</v>
      </c>
      <c r="I100" s="1" t="str">
        <f t="array" ref="I100">IFERROR(INDEX($C$2:$C$500,SMALL(IF($B$2:$B$500=$E100,ROW($C$2:$C$500)-ROW($G$1)),H100)),"")</f>
        <v/>
      </c>
    </row>
    <row r="101" spans="1:9" x14ac:dyDescent="0.2">
      <c r="A101" s="18" t="str">
        <f t="array" ref="A101">IFERROR(IF(ROW()-MATCH(A100,A$1:A100,)&lt;COUNT(INDEX(#REF!,MATCH(A100,#REF!,),))/2,A100,INDEX(#REF!,MATCH(A100,#REF!,)+1)),"-")</f>
        <v>-</v>
      </c>
      <c r="B101" s="13" t="str">
        <f t="array" ref="B101">IFERROR(INDEX(#REF!,MATCH(A101,#REF!,),SMALL(IF(INDEX(#REF!,MATCH(A101,#REF!,),)&lt;&gt;"",COLUMN(#REF!)-1),(ROW()-MATCH(A101,A$1:A101,))*2+1)),"-")</f>
        <v>-</v>
      </c>
      <c r="C101" s="13" t="str">
        <f t="array" ref="C101">IFERROR(INDEX(#REF!,MATCH(A101,#REF!,),SMALL(IF(INDEX(#REF!,MATCH(A101,#REF!,),)&lt;&gt;"",COLUMN(#REF!)-1),(ROW()-MATCH(A101,A$1:A101,))*2+2)),"-")</f>
        <v>-</v>
      </c>
      <c r="D101" s="16"/>
      <c r="E101" s="16">
        <v>100</v>
      </c>
      <c r="F101" s="16">
        <v>3</v>
      </c>
      <c r="G101" s="13" t="str">
        <f t="shared" si="0"/>
        <v>-</v>
      </c>
      <c r="H101" s="13">
        <f t="shared" si="1"/>
        <v>0</v>
      </c>
      <c r="I101" s="1" t="str">
        <f t="array" ref="I101">IFERROR(INDEX($C$2:$C$500,SMALL(IF($B$2:$B$500=$E101,ROW($C$2:$C$500)-ROW($G$1)),H101)),"")</f>
        <v/>
      </c>
    </row>
    <row r="102" spans="1:9" x14ac:dyDescent="0.2">
      <c r="A102" s="18" t="str">
        <f t="array" ref="A102">IFERROR(IF(ROW()-MATCH(A101,A$1:A101,)&lt;COUNT(INDEX(#REF!,MATCH(A101,#REF!,),))/2,A101,INDEX(#REF!,MATCH(A101,#REF!,)+1)),"-")</f>
        <v>-</v>
      </c>
      <c r="B102" s="13" t="str">
        <f t="array" ref="B102">IFERROR(INDEX(#REF!,MATCH(A102,#REF!,),SMALL(IF(INDEX(#REF!,MATCH(A102,#REF!,),)&lt;&gt;"",COLUMN(#REF!)-1),(ROW()-MATCH(A102,A$1:A102,))*2+1)),"-")</f>
        <v>-</v>
      </c>
      <c r="C102" s="13" t="str">
        <f t="array" ref="C102">IFERROR(INDEX(#REF!,MATCH(A102,#REF!,),SMALL(IF(INDEX(#REF!,MATCH(A102,#REF!,),)&lt;&gt;"",COLUMN(#REF!)-1),(ROW()-MATCH(A102,A$1:A102,))*2+2)),"-")</f>
        <v>-</v>
      </c>
      <c r="D102" s="16"/>
      <c r="E102" s="16">
        <v>101</v>
      </c>
      <c r="F102" s="16">
        <v>3</v>
      </c>
      <c r="G102" s="13" t="str">
        <f t="shared" si="0"/>
        <v>-</v>
      </c>
      <c r="H102" s="13">
        <f t="shared" si="1"/>
        <v>0</v>
      </c>
      <c r="I102" s="1" t="str">
        <f t="array" ref="I102">IFERROR(INDEX($C$2:$C$500,SMALL(IF($B$2:$B$500=$E102,ROW($C$2:$C$500)-ROW($G$1)),H102)),"")</f>
        <v/>
      </c>
    </row>
    <row r="103" spans="1:9" x14ac:dyDescent="0.2">
      <c r="A103" s="18" t="str">
        <f t="array" ref="A103">IFERROR(IF(ROW()-MATCH(A102,A$1:A102,)&lt;COUNT(INDEX(#REF!,MATCH(A102,#REF!,),))/2,A102,INDEX(#REF!,MATCH(A102,#REF!,)+1)),"-")</f>
        <v>-</v>
      </c>
      <c r="B103" s="13" t="str">
        <f t="array" ref="B103">IFERROR(INDEX(#REF!,MATCH(A103,#REF!,),SMALL(IF(INDEX(#REF!,MATCH(A103,#REF!,),)&lt;&gt;"",COLUMN(#REF!)-1),(ROW()-MATCH(A103,A$1:A103,))*2+1)),"-")</f>
        <v>-</v>
      </c>
      <c r="C103" s="13" t="str">
        <f t="array" ref="C103">IFERROR(INDEX(#REF!,MATCH(A103,#REF!,),SMALL(IF(INDEX(#REF!,MATCH(A103,#REF!,),)&lt;&gt;"",COLUMN(#REF!)-1),(ROW()-MATCH(A103,A$1:A103,))*2+2)),"-")</f>
        <v>-</v>
      </c>
      <c r="D103" s="16"/>
      <c r="E103" s="16">
        <v>102</v>
      </c>
      <c r="F103" s="16">
        <v>3</v>
      </c>
      <c r="G103" s="13" t="str">
        <f t="shared" si="0"/>
        <v>-</v>
      </c>
      <c r="H103" s="13">
        <f t="shared" si="1"/>
        <v>0</v>
      </c>
      <c r="I103" s="1" t="str">
        <f t="array" ref="I103">IFERROR(INDEX($C$2:$C$500,SMALL(IF($B$2:$B$500=$E103,ROW($C$2:$C$500)-ROW($G$1)),H103)),"")</f>
        <v/>
      </c>
    </row>
    <row r="104" spans="1:9" x14ac:dyDescent="0.2">
      <c r="A104" s="18" t="str">
        <f t="array" ref="A104">IFERROR(IF(ROW()-MATCH(A103,A$1:A103,)&lt;COUNT(INDEX(#REF!,MATCH(A103,#REF!,),))/2,A103,INDEX(#REF!,MATCH(A103,#REF!,)+1)),"-")</f>
        <v>-</v>
      </c>
      <c r="B104" s="13" t="str">
        <f t="array" ref="B104">IFERROR(INDEX(#REF!,MATCH(A104,#REF!,),SMALL(IF(INDEX(#REF!,MATCH(A104,#REF!,),)&lt;&gt;"",COLUMN(#REF!)-1),(ROW()-MATCH(A104,A$1:A104,))*2+1)),"-")</f>
        <v>-</v>
      </c>
      <c r="C104" s="13" t="str">
        <f t="array" ref="C104">IFERROR(INDEX(#REF!,MATCH(A104,#REF!,),SMALL(IF(INDEX(#REF!,MATCH(A104,#REF!,),)&lt;&gt;"",COLUMN(#REF!)-1),(ROW()-MATCH(A104,A$1:A104,))*2+2)),"-")</f>
        <v>-</v>
      </c>
      <c r="D104" s="16"/>
      <c r="E104" s="16">
        <v>103</v>
      </c>
      <c r="F104" s="16">
        <v>3</v>
      </c>
      <c r="G104" s="13" t="str">
        <f t="shared" si="0"/>
        <v>-</v>
      </c>
      <c r="H104" s="13">
        <f t="shared" si="1"/>
        <v>0</v>
      </c>
      <c r="I104" s="1" t="str">
        <f t="array" ref="I104">IFERROR(INDEX($C$2:$C$500,SMALL(IF($B$2:$B$500=$E104,ROW($C$2:$C$500)-ROW($G$1)),H104)),"")</f>
        <v/>
      </c>
    </row>
    <row r="105" spans="1:9" x14ac:dyDescent="0.2">
      <c r="A105" s="18" t="str">
        <f t="array" ref="A105">IFERROR(IF(ROW()-MATCH(A104,A$1:A104,)&lt;COUNT(INDEX(#REF!,MATCH(A104,#REF!,),))/2,A104,INDEX(#REF!,MATCH(A104,#REF!,)+1)),"-")</f>
        <v>-</v>
      </c>
      <c r="B105" s="13" t="str">
        <f t="array" ref="B105">IFERROR(INDEX(#REF!,MATCH(A105,#REF!,),SMALL(IF(INDEX(#REF!,MATCH(A105,#REF!,),)&lt;&gt;"",COLUMN(#REF!)-1),(ROW()-MATCH(A105,A$1:A105,))*2+1)),"-")</f>
        <v>-</v>
      </c>
      <c r="C105" s="13" t="str">
        <f t="array" ref="C105">IFERROR(INDEX(#REF!,MATCH(A105,#REF!,),SMALL(IF(INDEX(#REF!,MATCH(A105,#REF!,),)&lt;&gt;"",COLUMN(#REF!)-1),(ROW()-MATCH(A105,A$1:A105,))*2+2)),"-")</f>
        <v>-</v>
      </c>
      <c r="D105" s="16"/>
      <c r="E105" s="16">
        <v>104</v>
      </c>
      <c r="F105" s="16">
        <v>3</v>
      </c>
      <c r="G105" s="13" t="str">
        <f t="shared" si="0"/>
        <v>-</v>
      </c>
      <c r="H105" s="13">
        <f t="shared" si="1"/>
        <v>0</v>
      </c>
      <c r="I105" s="1" t="str">
        <f t="array" ref="I105">IFERROR(INDEX($C$2:$C$500,SMALL(IF($B$2:$B$500=$E105,ROW($C$2:$C$500)-ROW($G$1)),H105)),"")</f>
        <v/>
      </c>
    </row>
    <row r="106" spans="1:9" x14ac:dyDescent="0.2">
      <c r="A106" s="18" t="str">
        <f t="array" ref="A106">IFERROR(IF(ROW()-MATCH(A105,A$1:A105,)&lt;COUNT(INDEX(#REF!,MATCH(A105,#REF!,),))/2,A105,INDEX(#REF!,MATCH(A105,#REF!,)+1)),"-")</f>
        <v>-</v>
      </c>
      <c r="B106" s="13" t="str">
        <f t="array" ref="B106">IFERROR(INDEX(#REF!,MATCH(A106,#REF!,),SMALL(IF(INDEX(#REF!,MATCH(A106,#REF!,),)&lt;&gt;"",COLUMN(#REF!)-1),(ROW()-MATCH(A106,A$1:A106,))*2+1)),"-")</f>
        <v>-</v>
      </c>
      <c r="C106" s="13" t="str">
        <f t="array" ref="C106">IFERROR(INDEX(#REF!,MATCH(A106,#REF!,),SMALL(IF(INDEX(#REF!,MATCH(A106,#REF!,),)&lt;&gt;"",COLUMN(#REF!)-1),(ROW()-MATCH(A106,A$1:A106,))*2+2)),"-")</f>
        <v>-</v>
      </c>
      <c r="D106" s="16"/>
      <c r="E106" s="16">
        <v>105</v>
      </c>
      <c r="F106" s="16">
        <v>3</v>
      </c>
      <c r="G106" s="13" t="str">
        <f t="shared" si="0"/>
        <v>-</v>
      </c>
      <c r="H106" s="13">
        <f t="shared" si="1"/>
        <v>0</v>
      </c>
      <c r="I106" s="1" t="str">
        <f t="array" ref="I106">IFERROR(INDEX($C$2:$C$500,SMALL(IF($B$2:$B$500=$E106,ROW($C$2:$C$500)-ROW($G$1)),H106)),"")</f>
        <v/>
      </c>
    </row>
    <row r="107" spans="1:9" x14ac:dyDescent="0.2">
      <c r="A107" s="18" t="str">
        <f t="array" ref="A107">IFERROR(IF(ROW()-MATCH(A106,A$1:A106,)&lt;COUNT(INDEX(#REF!,MATCH(A106,#REF!,),))/2,A106,INDEX(#REF!,MATCH(A106,#REF!,)+1)),"-")</f>
        <v>-</v>
      </c>
      <c r="B107" s="13" t="str">
        <f t="array" ref="B107">IFERROR(INDEX(#REF!,MATCH(A107,#REF!,),SMALL(IF(INDEX(#REF!,MATCH(A107,#REF!,),)&lt;&gt;"",COLUMN(#REF!)-1),(ROW()-MATCH(A107,A$1:A107,))*2+1)),"-")</f>
        <v>-</v>
      </c>
      <c r="C107" s="13" t="str">
        <f t="array" ref="C107">IFERROR(INDEX(#REF!,MATCH(A107,#REF!,),SMALL(IF(INDEX(#REF!,MATCH(A107,#REF!,),)&lt;&gt;"",COLUMN(#REF!)-1),(ROW()-MATCH(A107,A$1:A107,))*2+2)),"-")</f>
        <v>-</v>
      </c>
      <c r="D107" s="16"/>
      <c r="E107" s="16">
        <v>106</v>
      </c>
      <c r="F107" s="16">
        <v>3</v>
      </c>
      <c r="G107" s="13" t="str">
        <f t="shared" si="0"/>
        <v>-</v>
      </c>
      <c r="H107" s="13">
        <f t="shared" si="1"/>
        <v>0</v>
      </c>
      <c r="I107" s="1" t="str">
        <f t="array" ref="I107">IFERROR(INDEX($C$2:$C$500,SMALL(IF($B$2:$B$500=$E107,ROW($C$2:$C$500)-ROW($G$1)),H107)),"")</f>
        <v/>
      </c>
    </row>
    <row r="108" spans="1:9" x14ac:dyDescent="0.2">
      <c r="A108" s="18" t="str">
        <f t="array" ref="A108">IFERROR(IF(ROW()-MATCH(A107,A$1:A107,)&lt;COUNT(INDEX(#REF!,MATCH(A107,#REF!,),))/2,A107,INDEX(#REF!,MATCH(A107,#REF!,)+1)),"-")</f>
        <v>-</v>
      </c>
      <c r="B108" s="13" t="str">
        <f t="array" ref="B108">IFERROR(INDEX(#REF!,MATCH(A108,#REF!,),SMALL(IF(INDEX(#REF!,MATCH(A108,#REF!,),)&lt;&gt;"",COLUMN(#REF!)-1),(ROW()-MATCH(A108,A$1:A108,))*2+1)),"-")</f>
        <v>-</v>
      </c>
      <c r="C108" s="13" t="str">
        <f t="array" ref="C108">IFERROR(INDEX(#REF!,MATCH(A108,#REF!,),SMALL(IF(INDEX(#REF!,MATCH(A108,#REF!,),)&lt;&gt;"",COLUMN(#REF!)-1),(ROW()-MATCH(A108,A$1:A108,))*2+2)),"-")</f>
        <v>-</v>
      </c>
      <c r="D108" s="16"/>
      <c r="E108" s="16">
        <v>107</v>
      </c>
      <c r="F108" s="16">
        <v>3</v>
      </c>
      <c r="G108" s="13" t="str">
        <f t="shared" si="0"/>
        <v>-</v>
      </c>
      <c r="H108" s="13">
        <f t="shared" si="1"/>
        <v>0</v>
      </c>
      <c r="I108" s="1" t="str">
        <f t="array" ref="I108">IFERROR(INDEX($C$2:$C$500,SMALL(IF($B$2:$B$500=$E108,ROW($C$2:$C$500)-ROW($G$1)),H108)),"")</f>
        <v/>
      </c>
    </row>
    <row r="109" spans="1:9" x14ac:dyDescent="0.2">
      <c r="A109" s="18" t="str">
        <f t="array" ref="A109">IFERROR(IF(ROW()-MATCH(A108,A$1:A108,)&lt;COUNT(INDEX(#REF!,MATCH(A108,#REF!,),))/2,A108,INDEX(#REF!,MATCH(A108,#REF!,)+1)),"-")</f>
        <v>-</v>
      </c>
      <c r="B109" s="13" t="str">
        <f t="array" ref="B109">IFERROR(INDEX(#REF!,MATCH(A109,#REF!,),SMALL(IF(INDEX(#REF!,MATCH(A109,#REF!,),)&lt;&gt;"",COLUMN(#REF!)-1),(ROW()-MATCH(A109,A$1:A109,))*2+1)),"-")</f>
        <v>-</v>
      </c>
      <c r="C109" s="13" t="str">
        <f t="array" ref="C109">IFERROR(INDEX(#REF!,MATCH(A109,#REF!,),SMALL(IF(INDEX(#REF!,MATCH(A109,#REF!,),)&lt;&gt;"",COLUMN(#REF!)-1),(ROW()-MATCH(A109,A$1:A109,))*2+2)),"-")</f>
        <v>-</v>
      </c>
      <c r="D109" s="16"/>
      <c r="E109" s="16">
        <v>108</v>
      </c>
      <c r="F109" s="16">
        <v>4</v>
      </c>
      <c r="G109" s="13" t="str">
        <f t="shared" si="0"/>
        <v>-</v>
      </c>
      <c r="H109" s="13">
        <f t="shared" si="1"/>
        <v>0</v>
      </c>
      <c r="I109" s="1" t="str">
        <f t="array" ref="I109">IFERROR(INDEX($C$2:$C$500,SMALL(IF($B$2:$B$500=$E109,ROW($C$2:$C$500)-ROW($G$1)),H109)),"")</f>
        <v/>
      </c>
    </row>
    <row r="110" spans="1:9" x14ac:dyDescent="0.2">
      <c r="A110" s="18" t="str">
        <f t="array" ref="A110">IFERROR(IF(ROW()-MATCH(A109,A$1:A109,)&lt;COUNT(INDEX(#REF!,MATCH(A109,#REF!,),))/2,A109,INDEX(#REF!,MATCH(A109,#REF!,)+1)),"-")</f>
        <v>-</v>
      </c>
      <c r="B110" s="13" t="str">
        <f t="array" ref="B110">IFERROR(INDEX(#REF!,MATCH(A110,#REF!,),SMALL(IF(INDEX(#REF!,MATCH(A110,#REF!,),)&lt;&gt;"",COLUMN(#REF!)-1),(ROW()-MATCH(A110,A$1:A110,))*2+1)),"-")</f>
        <v>-</v>
      </c>
      <c r="C110" s="13" t="str">
        <f t="array" ref="C110">IFERROR(INDEX(#REF!,MATCH(A110,#REF!,),SMALL(IF(INDEX(#REF!,MATCH(A110,#REF!,),)&lt;&gt;"",COLUMN(#REF!)-1),(ROW()-MATCH(A110,A$1:A110,))*2+2)),"-")</f>
        <v>-</v>
      </c>
      <c r="D110" s="16"/>
      <c r="E110" s="16">
        <v>109</v>
      </c>
      <c r="F110" s="16">
        <v>4</v>
      </c>
      <c r="G110" s="13" t="str">
        <f t="shared" si="0"/>
        <v>-</v>
      </c>
      <c r="H110" s="13">
        <f t="shared" si="1"/>
        <v>0</v>
      </c>
      <c r="I110" s="1" t="str">
        <f t="array" ref="I110">IFERROR(INDEX($C$2:$C$500,SMALL(IF($B$2:$B$500=$E110,ROW($C$2:$C$500)-ROW($G$1)),H110)),"")</f>
        <v/>
      </c>
    </row>
    <row r="111" spans="1:9" x14ac:dyDescent="0.2">
      <c r="A111" s="18" t="str">
        <f t="array" ref="A111">IFERROR(IF(ROW()-MATCH(A110,A$1:A110,)&lt;COUNT(INDEX(#REF!,MATCH(A110,#REF!,),))/2,A110,INDEX(#REF!,MATCH(A110,#REF!,)+1)),"-")</f>
        <v>-</v>
      </c>
      <c r="B111" s="13" t="str">
        <f t="array" ref="B111">IFERROR(INDEX(#REF!,MATCH(A111,#REF!,),SMALL(IF(INDEX(#REF!,MATCH(A111,#REF!,),)&lt;&gt;"",COLUMN(#REF!)-1),(ROW()-MATCH(A111,A$1:A111,))*2+1)),"-")</f>
        <v>-</v>
      </c>
      <c r="C111" s="13" t="str">
        <f t="array" ref="C111">IFERROR(INDEX(#REF!,MATCH(A111,#REF!,),SMALL(IF(INDEX(#REF!,MATCH(A111,#REF!,),)&lt;&gt;"",COLUMN(#REF!)-1),(ROW()-MATCH(A111,A$1:A111,))*2+2)),"-")</f>
        <v>-</v>
      </c>
      <c r="D111" s="16"/>
      <c r="E111" s="16">
        <v>110</v>
      </c>
      <c r="F111" s="16">
        <v>4</v>
      </c>
      <c r="G111" s="13" t="str">
        <f t="shared" si="0"/>
        <v>-</v>
      </c>
      <c r="H111" s="13">
        <f t="shared" si="1"/>
        <v>0</v>
      </c>
      <c r="I111" s="1" t="str">
        <f t="array" ref="I111">IFERROR(INDEX($C$2:$C$500,SMALL(IF($B$2:$B$500=$E111,ROW($C$2:$C$500)-ROW($G$1)),H111)),"")</f>
        <v/>
      </c>
    </row>
    <row r="112" spans="1:9" x14ac:dyDescent="0.2">
      <c r="A112" s="18" t="str">
        <f t="array" ref="A112">IFERROR(IF(ROW()-MATCH(A111,A$1:A111,)&lt;COUNT(INDEX(#REF!,MATCH(A111,#REF!,),))/2,A111,INDEX(#REF!,MATCH(A111,#REF!,)+1)),"-")</f>
        <v>-</v>
      </c>
      <c r="B112" s="13" t="str">
        <f t="array" ref="B112">IFERROR(INDEX(#REF!,MATCH(A112,#REF!,),SMALL(IF(INDEX(#REF!,MATCH(A112,#REF!,),)&lt;&gt;"",COLUMN(#REF!)-1),(ROW()-MATCH(A112,A$1:A112,))*2+1)),"-")</f>
        <v>-</v>
      </c>
      <c r="C112" s="13" t="str">
        <f t="array" ref="C112">IFERROR(INDEX(#REF!,MATCH(A112,#REF!,),SMALL(IF(INDEX(#REF!,MATCH(A112,#REF!,),)&lt;&gt;"",COLUMN(#REF!)-1),(ROW()-MATCH(A112,A$1:A112,))*2+2)),"-")</f>
        <v>-</v>
      </c>
      <c r="D112" s="16"/>
      <c r="E112" s="16">
        <v>111</v>
      </c>
      <c r="F112" s="16">
        <v>4</v>
      </c>
      <c r="G112" s="13" t="str">
        <f t="shared" si="0"/>
        <v>-</v>
      </c>
      <c r="H112" s="13">
        <f t="shared" si="1"/>
        <v>0</v>
      </c>
      <c r="I112" s="1" t="str">
        <f t="array" ref="I112">IFERROR(INDEX($C$2:$C$500,SMALL(IF($B$2:$B$500=$E112,ROW($C$2:$C$500)-ROW($G$1)),H112)),"")</f>
        <v/>
      </c>
    </row>
    <row r="113" spans="1:9" x14ac:dyDescent="0.2">
      <c r="A113" s="18" t="str">
        <f t="array" ref="A113">IFERROR(IF(ROW()-MATCH(A112,A$1:A112,)&lt;COUNT(INDEX(#REF!,MATCH(A112,#REF!,),))/2,A112,INDEX(#REF!,MATCH(A112,#REF!,)+1)),"-")</f>
        <v>-</v>
      </c>
      <c r="B113" s="13" t="str">
        <f t="array" ref="B113">IFERROR(INDEX(#REF!,MATCH(A113,#REF!,),SMALL(IF(INDEX(#REF!,MATCH(A113,#REF!,),)&lt;&gt;"",COLUMN(#REF!)-1),(ROW()-MATCH(A113,A$1:A113,))*2+1)),"-")</f>
        <v>-</v>
      </c>
      <c r="C113" s="13" t="str">
        <f t="array" ref="C113">IFERROR(INDEX(#REF!,MATCH(A113,#REF!,),SMALL(IF(INDEX(#REF!,MATCH(A113,#REF!,),)&lt;&gt;"",COLUMN(#REF!)-1),(ROW()-MATCH(A113,A$1:A113,))*2+2)),"-")</f>
        <v>-</v>
      </c>
      <c r="D113" s="16"/>
      <c r="E113" s="16">
        <v>112</v>
      </c>
      <c r="F113" s="16">
        <v>4</v>
      </c>
      <c r="G113" s="13" t="str">
        <f t="shared" si="0"/>
        <v>-</v>
      </c>
      <c r="H113" s="13">
        <f t="shared" si="1"/>
        <v>0</v>
      </c>
      <c r="I113" s="1" t="str">
        <f t="array" ref="I113">IFERROR(INDEX($C$2:$C$500,SMALL(IF($B$2:$B$500=$E113,ROW($C$2:$C$500)-ROW($G$1)),H113)),"")</f>
        <v/>
      </c>
    </row>
    <row r="114" spans="1:9" x14ac:dyDescent="0.2">
      <c r="A114" s="18" t="str">
        <f t="array" ref="A114">IFERROR(IF(ROW()-MATCH(A113,A$1:A113,)&lt;COUNT(INDEX(#REF!,MATCH(A113,#REF!,),))/2,A113,INDEX(#REF!,MATCH(A113,#REF!,)+1)),"-")</f>
        <v>-</v>
      </c>
      <c r="B114" s="13" t="str">
        <f t="array" ref="B114">IFERROR(INDEX(#REF!,MATCH(A114,#REF!,),SMALL(IF(INDEX(#REF!,MATCH(A114,#REF!,),)&lt;&gt;"",COLUMN(#REF!)-1),(ROW()-MATCH(A114,A$1:A114,))*2+1)),"-")</f>
        <v>-</v>
      </c>
      <c r="C114" s="13" t="str">
        <f t="array" ref="C114">IFERROR(INDEX(#REF!,MATCH(A114,#REF!,),SMALL(IF(INDEX(#REF!,MATCH(A114,#REF!,),)&lt;&gt;"",COLUMN(#REF!)-1),(ROW()-MATCH(A114,A$1:A114,))*2+2)),"-")</f>
        <v>-</v>
      </c>
      <c r="D114" s="16"/>
      <c r="E114" s="16">
        <v>113</v>
      </c>
      <c r="F114" s="16">
        <v>4</v>
      </c>
      <c r="G114" s="13" t="str">
        <f t="shared" si="0"/>
        <v>-</v>
      </c>
      <c r="H114" s="13">
        <f t="shared" si="1"/>
        <v>0</v>
      </c>
      <c r="I114" s="1" t="str">
        <f t="array" ref="I114">IFERROR(INDEX($C$2:$C$500,SMALL(IF($B$2:$B$500=$E114,ROW($C$2:$C$500)-ROW($G$1)),H114)),"")</f>
        <v/>
      </c>
    </row>
    <row r="115" spans="1:9" x14ac:dyDescent="0.2">
      <c r="A115" s="18" t="str">
        <f t="array" ref="A115">IFERROR(IF(ROW()-MATCH(A114,A$1:A114,)&lt;COUNT(INDEX(#REF!,MATCH(A114,#REF!,),))/2,A114,INDEX(#REF!,MATCH(A114,#REF!,)+1)),"-")</f>
        <v>-</v>
      </c>
      <c r="B115" s="13" t="str">
        <f t="array" ref="B115">IFERROR(INDEX(#REF!,MATCH(A115,#REF!,),SMALL(IF(INDEX(#REF!,MATCH(A115,#REF!,),)&lt;&gt;"",COLUMN(#REF!)-1),(ROW()-MATCH(A115,A$1:A115,))*2+1)),"-")</f>
        <v>-</v>
      </c>
      <c r="C115" s="13" t="str">
        <f t="array" ref="C115">IFERROR(INDEX(#REF!,MATCH(A115,#REF!,),SMALL(IF(INDEX(#REF!,MATCH(A115,#REF!,),)&lt;&gt;"",COLUMN(#REF!)-1),(ROW()-MATCH(A115,A$1:A115,))*2+2)),"-")</f>
        <v>-</v>
      </c>
      <c r="D115" s="16"/>
      <c r="E115" s="16">
        <v>114</v>
      </c>
      <c r="F115" s="16">
        <v>4</v>
      </c>
      <c r="G115" s="13" t="str">
        <f t="shared" si="0"/>
        <v>-</v>
      </c>
      <c r="H115" s="13">
        <f t="shared" si="1"/>
        <v>0</v>
      </c>
      <c r="I115" s="1" t="str">
        <f t="array" ref="I115">IFERROR(INDEX($C$2:$C$500,SMALL(IF($B$2:$B$500=$E115,ROW($C$2:$C$500)-ROW($G$1)),H115)),"")</f>
        <v/>
      </c>
    </row>
    <row r="116" spans="1:9" x14ac:dyDescent="0.2">
      <c r="A116" s="18" t="str">
        <f t="array" ref="A116">IFERROR(IF(ROW()-MATCH(A115,A$1:A115,)&lt;COUNT(INDEX(#REF!,MATCH(A115,#REF!,),))/2,A115,INDEX(#REF!,MATCH(A115,#REF!,)+1)),"-")</f>
        <v>-</v>
      </c>
      <c r="B116" s="13" t="str">
        <f t="array" ref="B116">IFERROR(INDEX(#REF!,MATCH(A116,#REF!,),SMALL(IF(INDEX(#REF!,MATCH(A116,#REF!,),)&lt;&gt;"",COLUMN(#REF!)-1),(ROW()-MATCH(A116,A$1:A116,))*2+1)),"-")</f>
        <v>-</v>
      </c>
      <c r="C116" s="13" t="str">
        <f t="array" ref="C116">IFERROR(INDEX(#REF!,MATCH(A116,#REF!,),SMALL(IF(INDEX(#REF!,MATCH(A116,#REF!,),)&lt;&gt;"",COLUMN(#REF!)-1),(ROW()-MATCH(A116,A$1:A116,))*2+2)),"-")</f>
        <v>-</v>
      </c>
      <c r="D116" s="16"/>
      <c r="E116" s="16">
        <v>115</v>
      </c>
      <c r="F116" s="16">
        <v>4</v>
      </c>
      <c r="G116" s="13" t="str">
        <f t="shared" si="0"/>
        <v>-</v>
      </c>
      <c r="H116" s="13">
        <f t="shared" si="1"/>
        <v>0</v>
      </c>
      <c r="I116" s="1" t="str">
        <f t="array" ref="I116">IFERROR(INDEX($C$2:$C$500,SMALL(IF($B$2:$B$500=$E116,ROW($C$2:$C$500)-ROW($G$1)),H116)),"")</f>
        <v/>
      </c>
    </row>
    <row r="117" spans="1:9" x14ac:dyDescent="0.2">
      <c r="A117" s="18" t="str">
        <f t="array" ref="A117">IFERROR(IF(ROW()-MATCH(A116,A$1:A116,)&lt;COUNT(INDEX(#REF!,MATCH(A116,#REF!,),))/2,A116,INDEX(#REF!,MATCH(A116,#REF!,)+1)),"-")</f>
        <v>-</v>
      </c>
      <c r="B117" s="13" t="str">
        <f t="array" ref="B117">IFERROR(INDEX(#REF!,MATCH(A117,#REF!,),SMALL(IF(INDEX(#REF!,MATCH(A117,#REF!,),)&lt;&gt;"",COLUMN(#REF!)-1),(ROW()-MATCH(A117,A$1:A117,))*2+1)),"-")</f>
        <v>-</v>
      </c>
      <c r="C117" s="13" t="str">
        <f t="array" ref="C117">IFERROR(INDEX(#REF!,MATCH(A117,#REF!,),SMALL(IF(INDEX(#REF!,MATCH(A117,#REF!,),)&lt;&gt;"",COLUMN(#REF!)-1),(ROW()-MATCH(A117,A$1:A117,))*2+2)),"-")</f>
        <v>-</v>
      </c>
      <c r="D117" s="16"/>
      <c r="E117" s="16">
        <v>116</v>
      </c>
      <c r="F117" s="16">
        <v>4</v>
      </c>
      <c r="G117" s="13" t="str">
        <f t="shared" si="0"/>
        <v>-</v>
      </c>
      <c r="H117" s="13">
        <f t="shared" si="1"/>
        <v>0</v>
      </c>
      <c r="I117" s="1" t="str">
        <f t="array" ref="I117">IFERROR(INDEX($C$2:$C$500,SMALL(IF($B$2:$B$500=$E117,ROW($C$2:$C$500)-ROW($G$1)),H117)),"")</f>
        <v/>
      </c>
    </row>
    <row r="118" spans="1:9" x14ac:dyDescent="0.2">
      <c r="A118" s="18" t="str">
        <f t="array" ref="A118">IFERROR(IF(ROW()-MATCH(A117,A$1:A117,)&lt;COUNT(INDEX(#REF!,MATCH(A117,#REF!,),))/2,A117,INDEX(#REF!,MATCH(A117,#REF!,)+1)),"-")</f>
        <v>-</v>
      </c>
      <c r="B118" s="13" t="str">
        <f t="array" ref="B118">IFERROR(INDEX(#REF!,MATCH(A118,#REF!,),SMALL(IF(INDEX(#REF!,MATCH(A118,#REF!,),)&lt;&gt;"",COLUMN(#REF!)-1),(ROW()-MATCH(A118,A$1:A118,))*2+1)),"-")</f>
        <v>-</v>
      </c>
      <c r="C118" s="13" t="str">
        <f t="array" ref="C118">IFERROR(INDEX(#REF!,MATCH(A118,#REF!,),SMALL(IF(INDEX(#REF!,MATCH(A118,#REF!,),)&lt;&gt;"",COLUMN(#REF!)-1),(ROW()-MATCH(A118,A$1:A118,))*2+2)),"-")</f>
        <v>-</v>
      </c>
      <c r="D118" s="16"/>
      <c r="E118" s="16">
        <v>117</v>
      </c>
      <c r="F118" s="16">
        <v>4</v>
      </c>
      <c r="G118" s="13" t="str">
        <f t="shared" si="0"/>
        <v>-</v>
      </c>
      <c r="H118" s="13">
        <f t="shared" si="1"/>
        <v>0</v>
      </c>
      <c r="I118" s="1" t="str">
        <f t="array" ref="I118">IFERROR(INDEX($C$2:$C$500,SMALL(IF($B$2:$B$500=$E118,ROW($C$2:$C$500)-ROW($G$1)),H118)),"")</f>
        <v/>
      </c>
    </row>
    <row r="119" spans="1:9" x14ac:dyDescent="0.2">
      <c r="A119" s="18" t="str">
        <f t="array" ref="A119">IFERROR(IF(ROW()-MATCH(A118,A$1:A118,)&lt;COUNT(INDEX(#REF!,MATCH(A118,#REF!,),))/2,A118,INDEX(#REF!,MATCH(A118,#REF!,)+1)),"-")</f>
        <v>-</v>
      </c>
      <c r="B119" s="13" t="str">
        <f t="array" ref="B119">IFERROR(INDEX(#REF!,MATCH(A119,#REF!,),SMALL(IF(INDEX(#REF!,MATCH(A119,#REF!,),)&lt;&gt;"",COLUMN(#REF!)-1),(ROW()-MATCH(A119,A$1:A119,))*2+1)),"-")</f>
        <v>-</v>
      </c>
      <c r="C119" s="13" t="str">
        <f t="array" ref="C119">IFERROR(INDEX(#REF!,MATCH(A119,#REF!,),SMALL(IF(INDEX(#REF!,MATCH(A119,#REF!,),)&lt;&gt;"",COLUMN(#REF!)-1),(ROW()-MATCH(A119,A$1:A119,))*2+2)),"-")</f>
        <v>-</v>
      </c>
      <c r="D119" s="16"/>
      <c r="E119" s="16">
        <v>118</v>
      </c>
      <c r="F119" s="16">
        <v>4</v>
      </c>
      <c r="G119" s="13" t="str">
        <f t="shared" si="0"/>
        <v>-</v>
      </c>
      <c r="H119" s="13">
        <f t="shared" si="1"/>
        <v>0</v>
      </c>
      <c r="I119" s="1" t="str">
        <f t="array" ref="I119">IFERROR(INDEX($C$2:$C$500,SMALL(IF($B$2:$B$500=$E119,ROW($C$2:$C$500)-ROW($G$1)),H119)),"")</f>
        <v/>
      </c>
    </row>
    <row r="120" spans="1:9" x14ac:dyDescent="0.2">
      <c r="A120" s="18" t="str">
        <f t="array" ref="A120">IFERROR(IF(ROW()-MATCH(A119,A$1:A119,)&lt;COUNT(INDEX(#REF!,MATCH(A119,#REF!,),))/2,A119,INDEX(#REF!,MATCH(A119,#REF!,)+1)),"-")</f>
        <v>-</v>
      </c>
      <c r="B120" s="13" t="str">
        <f t="array" ref="B120">IFERROR(INDEX(#REF!,MATCH(A120,#REF!,),SMALL(IF(INDEX(#REF!,MATCH(A120,#REF!,),)&lt;&gt;"",COLUMN(#REF!)-1),(ROW()-MATCH(A120,A$1:A120,))*2+1)),"-")</f>
        <v>-</v>
      </c>
      <c r="C120" s="13" t="str">
        <f t="array" ref="C120">IFERROR(INDEX(#REF!,MATCH(A120,#REF!,),SMALL(IF(INDEX(#REF!,MATCH(A120,#REF!,),)&lt;&gt;"",COLUMN(#REF!)-1),(ROW()-MATCH(A120,A$1:A120,))*2+2)),"-")</f>
        <v>-</v>
      </c>
      <c r="D120" s="16"/>
      <c r="E120" s="16">
        <v>119</v>
      </c>
      <c r="F120" s="16">
        <v>4</v>
      </c>
      <c r="G120" s="13" t="str">
        <f t="shared" si="0"/>
        <v>-</v>
      </c>
      <c r="H120" s="13">
        <f t="shared" si="1"/>
        <v>0</v>
      </c>
      <c r="I120" s="1" t="str">
        <f t="array" ref="I120">IFERROR(INDEX($C$2:$C$500,SMALL(IF($B$2:$B$500=$E120,ROW($C$2:$C$500)-ROW($G$1)),H120)),"")</f>
        <v/>
      </c>
    </row>
    <row r="121" spans="1:9" x14ac:dyDescent="0.2">
      <c r="A121" s="18" t="str">
        <f t="array" ref="A121">IFERROR(IF(ROW()-MATCH(A120,A$1:A120,)&lt;COUNT(INDEX(#REF!,MATCH(A120,#REF!,),))/2,A120,INDEX(#REF!,MATCH(A120,#REF!,)+1)),"-")</f>
        <v>-</v>
      </c>
      <c r="B121" s="13" t="str">
        <f t="array" ref="B121">IFERROR(INDEX(#REF!,MATCH(A121,#REF!,),SMALL(IF(INDEX(#REF!,MATCH(A121,#REF!,),)&lt;&gt;"",COLUMN(#REF!)-1),(ROW()-MATCH(A121,A$1:A121,))*2+1)),"-")</f>
        <v>-</v>
      </c>
      <c r="C121" s="13" t="str">
        <f t="array" ref="C121">IFERROR(INDEX(#REF!,MATCH(A121,#REF!,),SMALL(IF(INDEX(#REF!,MATCH(A121,#REF!,),)&lt;&gt;"",COLUMN(#REF!)-1),(ROW()-MATCH(A121,A$1:A121,))*2+2)),"-")</f>
        <v>-</v>
      </c>
      <c r="D121" s="16"/>
      <c r="E121" s="16">
        <v>120</v>
      </c>
      <c r="F121" s="16">
        <v>4</v>
      </c>
      <c r="G121" s="13" t="str">
        <f t="shared" si="0"/>
        <v>-</v>
      </c>
      <c r="H121" s="13">
        <f t="shared" si="1"/>
        <v>0</v>
      </c>
      <c r="I121" s="1" t="str">
        <f t="array" ref="I121">IFERROR(INDEX($C$2:$C$500,SMALL(IF($B$2:$B$500=$E121,ROW($C$2:$C$500)-ROW($G$1)),H121)),"")</f>
        <v/>
      </c>
    </row>
    <row r="122" spans="1:9" x14ac:dyDescent="0.2">
      <c r="A122" s="18" t="str">
        <f t="array" ref="A122">IFERROR(IF(ROW()-MATCH(A121,A$1:A121,)&lt;COUNT(INDEX(#REF!,MATCH(A121,#REF!,),))/2,A121,INDEX(#REF!,MATCH(A121,#REF!,)+1)),"-")</f>
        <v>-</v>
      </c>
      <c r="B122" s="13" t="str">
        <f t="array" ref="B122">IFERROR(INDEX(#REF!,MATCH(A122,#REF!,),SMALL(IF(INDEX(#REF!,MATCH(A122,#REF!,),)&lt;&gt;"",COLUMN(#REF!)-1),(ROW()-MATCH(A122,A$1:A122,))*2+1)),"-")</f>
        <v>-</v>
      </c>
      <c r="C122" s="13" t="str">
        <f t="array" ref="C122">IFERROR(INDEX(#REF!,MATCH(A122,#REF!,),SMALL(IF(INDEX(#REF!,MATCH(A122,#REF!,),)&lt;&gt;"",COLUMN(#REF!)-1),(ROW()-MATCH(A122,A$1:A122,))*2+2)),"-")</f>
        <v>-</v>
      </c>
      <c r="D122" s="16"/>
      <c r="E122" s="16">
        <v>121</v>
      </c>
      <c r="F122" s="16">
        <v>4</v>
      </c>
      <c r="G122" s="13" t="str">
        <f t="shared" si="0"/>
        <v>-</v>
      </c>
      <c r="H122" s="13">
        <f t="shared" si="1"/>
        <v>0</v>
      </c>
      <c r="I122" s="1" t="str">
        <f t="array" ref="I122">IFERROR(INDEX($C$2:$C$500,SMALL(IF($B$2:$B$500=$E122,ROW($C$2:$C$500)-ROW($G$1)),H122)),"")</f>
        <v/>
      </c>
    </row>
    <row r="123" spans="1:9" x14ac:dyDescent="0.2">
      <c r="A123" s="18" t="str">
        <f t="array" ref="A123">IFERROR(IF(ROW()-MATCH(A122,A$1:A122,)&lt;COUNT(INDEX(#REF!,MATCH(A122,#REF!,),))/2,A122,INDEX(#REF!,MATCH(A122,#REF!,)+1)),"-")</f>
        <v>-</v>
      </c>
      <c r="B123" s="13" t="str">
        <f t="array" ref="B123">IFERROR(INDEX(#REF!,MATCH(A123,#REF!,),SMALL(IF(INDEX(#REF!,MATCH(A123,#REF!,),)&lt;&gt;"",COLUMN(#REF!)-1),(ROW()-MATCH(A123,A$1:A123,))*2+1)),"-")</f>
        <v>-</v>
      </c>
      <c r="C123" s="13" t="str">
        <f t="array" ref="C123">IFERROR(INDEX(#REF!,MATCH(A123,#REF!,),SMALL(IF(INDEX(#REF!,MATCH(A123,#REF!,),)&lt;&gt;"",COLUMN(#REF!)-1),(ROW()-MATCH(A123,A$1:A123,))*2+2)),"-")</f>
        <v>-</v>
      </c>
      <c r="D123" s="16"/>
      <c r="E123" s="16">
        <v>122</v>
      </c>
      <c r="F123" s="16">
        <v>4</v>
      </c>
      <c r="G123" s="13" t="str">
        <f t="shared" si="0"/>
        <v>-</v>
      </c>
      <c r="H123" s="13">
        <f t="shared" si="1"/>
        <v>0</v>
      </c>
      <c r="I123" s="1" t="str">
        <f t="array" ref="I123">IFERROR(INDEX($C$2:$C$500,SMALL(IF($B$2:$B$500=$E123,ROW($C$2:$C$500)-ROW($G$1)),H123)),"")</f>
        <v/>
      </c>
    </row>
    <row r="124" spans="1:9" x14ac:dyDescent="0.2">
      <c r="A124" s="18" t="str">
        <f t="array" ref="A124">IFERROR(IF(ROW()-MATCH(A123,A$1:A123,)&lt;COUNT(INDEX(#REF!,MATCH(A123,#REF!,),))/2,A123,INDEX(#REF!,MATCH(A123,#REF!,)+1)),"-")</f>
        <v>-</v>
      </c>
      <c r="B124" s="13" t="str">
        <f t="array" ref="B124">IFERROR(INDEX(#REF!,MATCH(A124,#REF!,),SMALL(IF(INDEX(#REF!,MATCH(A124,#REF!,),)&lt;&gt;"",COLUMN(#REF!)-1),(ROW()-MATCH(A124,A$1:A124,))*2+1)),"-")</f>
        <v>-</v>
      </c>
      <c r="C124" s="13" t="str">
        <f t="array" ref="C124">IFERROR(INDEX(#REF!,MATCH(A124,#REF!,),SMALL(IF(INDEX(#REF!,MATCH(A124,#REF!,),)&lt;&gt;"",COLUMN(#REF!)-1),(ROW()-MATCH(A124,A$1:A124,))*2+2)),"-")</f>
        <v>-</v>
      </c>
      <c r="D124" s="16"/>
      <c r="E124" s="16">
        <v>123</v>
      </c>
      <c r="F124" s="16">
        <v>4</v>
      </c>
      <c r="G124" s="13" t="str">
        <f t="shared" si="0"/>
        <v>-</v>
      </c>
      <c r="H124" s="13">
        <f t="shared" si="1"/>
        <v>0</v>
      </c>
      <c r="I124" s="1" t="str">
        <f t="array" ref="I124">IFERROR(INDEX($C$2:$C$500,SMALL(IF($B$2:$B$500=$E124,ROW($C$2:$C$500)-ROW($G$1)),H124)),"")</f>
        <v/>
      </c>
    </row>
    <row r="125" spans="1:9" x14ac:dyDescent="0.2">
      <c r="A125" s="18" t="str">
        <f t="array" ref="A125">IFERROR(IF(ROW()-MATCH(A124,A$1:A124,)&lt;COUNT(INDEX(#REF!,MATCH(A124,#REF!,),))/2,A124,INDEX(#REF!,MATCH(A124,#REF!,)+1)),"-")</f>
        <v>-</v>
      </c>
      <c r="B125" s="13" t="str">
        <f t="array" ref="B125">IFERROR(INDEX(#REF!,MATCH(A125,#REF!,),SMALL(IF(INDEX(#REF!,MATCH(A125,#REF!,),)&lt;&gt;"",COLUMN(#REF!)-1),(ROW()-MATCH(A125,A$1:A125,))*2+1)),"-")</f>
        <v>-</v>
      </c>
      <c r="C125" s="13" t="str">
        <f t="array" ref="C125">IFERROR(INDEX(#REF!,MATCH(A125,#REF!,),SMALL(IF(INDEX(#REF!,MATCH(A125,#REF!,),)&lt;&gt;"",COLUMN(#REF!)-1),(ROW()-MATCH(A125,A$1:A125,))*2+2)),"-")</f>
        <v>-</v>
      </c>
      <c r="D125" s="16"/>
      <c r="E125" s="16">
        <v>124</v>
      </c>
      <c r="F125" s="16">
        <v>4</v>
      </c>
      <c r="G125" s="13" t="str">
        <f t="shared" si="0"/>
        <v>-</v>
      </c>
      <c r="H125" s="13">
        <f t="shared" si="1"/>
        <v>0</v>
      </c>
      <c r="I125" s="1" t="str">
        <f t="array" ref="I125">IFERROR(INDEX($C$2:$C$500,SMALL(IF($B$2:$B$500=$E125,ROW($C$2:$C$500)-ROW($G$1)),H125)),"")</f>
        <v/>
      </c>
    </row>
    <row r="126" spans="1:9" x14ac:dyDescent="0.2">
      <c r="A126" s="18" t="str">
        <f t="array" ref="A126">IFERROR(IF(ROW()-MATCH(A125,A$1:A125,)&lt;COUNT(INDEX(#REF!,MATCH(A125,#REF!,),))/2,A125,INDEX(#REF!,MATCH(A125,#REF!,)+1)),"-")</f>
        <v>-</v>
      </c>
      <c r="B126" s="13" t="str">
        <f t="array" ref="B126">IFERROR(INDEX(#REF!,MATCH(A126,#REF!,),SMALL(IF(INDEX(#REF!,MATCH(A126,#REF!,),)&lt;&gt;"",COLUMN(#REF!)-1),(ROW()-MATCH(A126,A$1:A126,))*2+1)),"-")</f>
        <v>-</v>
      </c>
      <c r="C126" s="13" t="str">
        <f t="array" ref="C126">IFERROR(INDEX(#REF!,MATCH(A126,#REF!,),SMALL(IF(INDEX(#REF!,MATCH(A126,#REF!,),)&lt;&gt;"",COLUMN(#REF!)-1),(ROW()-MATCH(A126,A$1:A126,))*2+2)),"-")</f>
        <v>-</v>
      </c>
      <c r="D126" s="16"/>
      <c r="E126" s="16">
        <v>125</v>
      </c>
      <c r="F126" s="16">
        <v>4</v>
      </c>
      <c r="G126" s="13" t="str">
        <f t="shared" si="0"/>
        <v>-</v>
      </c>
      <c r="H126" s="13">
        <f t="shared" si="1"/>
        <v>0</v>
      </c>
      <c r="I126" s="1" t="str">
        <f t="array" ref="I126">IFERROR(INDEX($C$2:$C$500,SMALL(IF($B$2:$B$500=$E126,ROW($C$2:$C$500)-ROW($G$1)),H126)),"")</f>
        <v/>
      </c>
    </row>
    <row r="127" spans="1:9" x14ac:dyDescent="0.2">
      <c r="A127" s="18" t="str">
        <f t="array" ref="A127">IFERROR(IF(ROW()-MATCH(A126,A$1:A126,)&lt;COUNT(INDEX(#REF!,MATCH(A126,#REF!,),))/2,A126,INDEX(#REF!,MATCH(A126,#REF!,)+1)),"-")</f>
        <v>-</v>
      </c>
      <c r="B127" s="13" t="str">
        <f t="array" ref="B127">IFERROR(INDEX(#REF!,MATCH(A127,#REF!,),SMALL(IF(INDEX(#REF!,MATCH(A127,#REF!,),)&lt;&gt;"",COLUMN(#REF!)-1),(ROW()-MATCH(A127,A$1:A127,))*2+1)),"-")</f>
        <v>-</v>
      </c>
      <c r="C127" s="13" t="str">
        <f t="array" ref="C127">IFERROR(INDEX(#REF!,MATCH(A127,#REF!,),SMALL(IF(INDEX(#REF!,MATCH(A127,#REF!,),)&lt;&gt;"",COLUMN(#REF!)-1),(ROW()-MATCH(A127,A$1:A127,))*2+2)),"-")</f>
        <v>-</v>
      </c>
      <c r="D127" s="16"/>
      <c r="E127" s="16">
        <v>126</v>
      </c>
      <c r="F127" s="16">
        <v>4</v>
      </c>
      <c r="G127" s="13" t="str">
        <f t="shared" si="0"/>
        <v>-</v>
      </c>
      <c r="H127" s="13">
        <f t="shared" si="1"/>
        <v>0</v>
      </c>
      <c r="I127" s="1" t="str">
        <f t="array" ref="I127">IFERROR(INDEX($C$2:$C$500,SMALL(IF($B$2:$B$500=$E127,ROW($C$2:$C$500)-ROW($G$1)),H127)),"")</f>
        <v/>
      </c>
    </row>
    <row r="128" spans="1:9" x14ac:dyDescent="0.2">
      <c r="A128" s="18" t="str">
        <f t="array" ref="A128">IFERROR(IF(ROW()-MATCH(A127,A$1:A127,)&lt;COUNT(INDEX(#REF!,MATCH(A127,#REF!,),))/2,A127,INDEX(#REF!,MATCH(A127,#REF!,)+1)),"-")</f>
        <v>-</v>
      </c>
      <c r="B128" s="13" t="str">
        <f t="array" ref="B128">IFERROR(INDEX(#REF!,MATCH(A128,#REF!,),SMALL(IF(INDEX(#REF!,MATCH(A128,#REF!,),)&lt;&gt;"",COLUMN(#REF!)-1),(ROW()-MATCH(A128,A$1:A128,))*2+1)),"-")</f>
        <v>-</v>
      </c>
      <c r="C128" s="13" t="str">
        <f t="array" ref="C128">IFERROR(INDEX(#REF!,MATCH(A128,#REF!,),SMALL(IF(INDEX(#REF!,MATCH(A128,#REF!,),)&lt;&gt;"",COLUMN(#REF!)-1),(ROW()-MATCH(A128,A$1:A128,))*2+2)),"-")</f>
        <v>-</v>
      </c>
      <c r="D128" s="16"/>
      <c r="E128" s="16">
        <v>127</v>
      </c>
      <c r="F128" s="16">
        <v>4</v>
      </c>
      <c r="G128" s="13" t="str">
        <f t="shared" si="0"/>
        <v>-</v>
      </c>
      <c r="H128" s="13">
        <f t="shared" si="1"/>
        <v>0</v>
      </c>
      <c r="I128" s="1" t="str">
        <f t="array" ref="I128">IFERROR(INDEX($C$2:$C$500,SMALL(IF($B$2:$B$500=$E128,ROW($C$2:$C$500)-ROW($G$1)),H128)),"")</f>
        <v/>
      </c>
    </row>
    <row r="129" spans="1:9" x14ac:dyDescent="0.2">
      <c r="A129" s="18" t="str">
        <f t="array" ref="A129">IFERROR(IF(ROW()-MATCH(A128,A$1:A128,)&lt;COUNT(INDEX(#REF!,MATCH(A128,#REF!,),))/2,A128,INDEX(#REF!,MATCH(A128,#REF!,)+1)),"-")</f>
        <v>-</v>
      </c>
      <c r="B129" s="13" t="str">
        <f t="array" ref="B129">IFERROR(INDEX(#REF!,MATCH(A129,#REF!,),SMALL(IF(INDEX(#REF!,MATCH(A129,#REF!,),)&lt;&gt;"",COLUMN(#REF!)-1),(ROW()-MATCH(A129,A$1:A129,))*2+1)),"-")</f>
        <v>-</v>
      </c>
      <c r="C129" s="13" t="str">
        <f t="array" ref="C129">IFERROR(INDEX(#REF!,MATCH(A129,#REF!,),SMALL(IF(INDEX(#REF!,MATCH(A129,#REF!,),)&lt;&gt;"",COLUMN(#REF!)-1),(ROW()-MATCH(A129,A$1:A129,))*2+2)),"-")</f>
        <v>-</v>
      </c>
      <c r="D129" s="16"/>
      <c r="E129" s="16">
        <v>128</v>
      </c>
      <c r="F129" s="16">
        <v>4</v>
      </c>
      <c r="G129" s="13" t="str">
        <f t="shared" si="0"/>
        <v>-</v>
      </c>
      <c r="H129" s="13">
        <f t="shared" si="1"/>
        <v>0</v>
      </c>
      <c r="I129" s="1" t="str">
        <f t="array" ref="I129">IFERROR(INDEX($C$2:$C$500,SMALL(IF($B$2:$B$500=$E129,ROW($C$2:$C$500)-ROW($G$1)),H129)),"")</f>
        <v/>
      </c>
    </row>
    <row r="130" spans="1:9" x14ac:dyDescent="0.2">
      <c r="A130" s="18" t="str">
        <f t="array" ref="A130">IFERROR(IF(ROW()-MATCH(A129,A$1:A129,)&lt;COUNT(INDEX(#REF!,MATCH(A129,#REF!,),))/2,A129,INDEX(#REF!,MATCH(A129,#REF!,)+1)),"-")</f>
        <v>-</v>
      </c>
      <c r="B130" s="13" t="str">
        <f t="array" ref="B130">IFERROR(INDEX(#REF!,MATCH(A130,#REF!,),SMALL(IF(INDEX(#REF!,MATCH(A130,#REF!,),)&lt;&gt;"",COLUMN(#REF!)-1),(ROW()-MATCH(A130,A$1:A130,))*2+1)),"-")</f>
        <v>-</v>
      </c>
      <c r="C130" s="13" t="str">
        <f t="array" ref="C130">IFERROR(INDEX(#REF!,MATCH(A130,#REF!,),SMALL(IF(INDEX(#REF!,MATCH(A130,#REF!,),)&lt;&gt;"",COLUMN(#REF!)-1),(ROW()-MATCH(A130,A$1:A130,))*2+2)),"-")</f>
        <v>-</v>
      </c>
      <c r="D130" s="16"/>
      <c r="E130" s="16">
        <v>129</v>
      </c>
      <c r="F130" s="16">
        <v>4</v>
      </c>
      <c r="G130" s="13" t="str">
        <f t="shared" si="0"/>
        <v>-</v>
      </c>
      <c r="H130" s="13">
        <f t="shared" si="1"/>
        <v>0</v>
      </c>
      <c r="I130" s="1" t="str">
        <f t="array" ref="I130">IFERROR(INDEX($C$2:$C$500,SMALL(IF($B$2:$B$500=$E130,ROW($C$2:$C$500)-ROW($G$1)),H130)),"")</f>
        <v/>
      </c>
    </row>
    <row r="131" spans="1:9" x14ac:dyDescent="0.2">
      <c r="A131" s="18" t="str">
        <f t="array" ref="A131">IFERROR(IF(ROW()-MATCH(A130,A$1:A130,)&lt;COUNT(INDEX(#REF!,MATCH(A130,#REF!,),))/2,A130,INDEX(#REF!,MATCH(A130,#REF!,)+1)),"-")</f>
        <v>-</v>
      </c>
      <c r="B131" s="13" t="str">
        <f t="array" ref="B131">IFERROR(INDEX(#REF!,MATCH(A131,#REF!,),SMALL(IF(INDEX(#REF!,MATCH(A131,#REF!,),)&lt;&gt;"",COLUMN(#REF!)-1),(ROW()-MATCH(A131,A$1:A131,))*2+1)),"-")</f>
        <v>-</v>
      </c>
      <c r="C131" s="13" t="str">
        <f t="array" ref="C131">IFERROR(INDEX(#REF!,MATCH(A131,#REF!,),SMALL(IF(INDEX(#REF!,MATCH(A131,#REF!,),)&lt;&gt;"",COLUMN(#REF!)-1),(ROW()-MATCH(A131,A$1:A131,))*2+2)),"-")</f>
        <v>-</v>
      </c>
      <c r="D131" s="16"/>
      <c r="E131" s="16">
        <v>130</v>
      </c>
      <c r="F131" s="16">
        <v>4</v>
      </c>
      <c r="G131" s="13" t="str">
        <f t="shared" si="0"/>
        <v>-</v>
      </c>
      <c r="H131" s="13">
        <f t="shared" si="1"/>
        <v>0</v>
      </c>
      <c r="I131" s="1" t="str">
        <f t="array" ref="I131">IFERROR(INDEX($C$2:$C$500,SMALL(IF($B$2:$B$500=$E131,ROW($C$2:$C$500)-ROW($G$1)),H131)),"")</f>
        <v/>
      </c>
    </row>
    <row r="132" spans="1:9" x14ac:dyDescent="0.2">
      <c r="A132" s="18" t="str">
        <f t="array" ref="A132">IFERROR(IF(ROW()-MATCH(A131,A$1:A131,)&lt;COUNT(INDEX(#REF!,MATCH(A131,#REF!,),))/2,A131,INDEX(#REF!,MATCH(A131,#REF!,)+1)),"-")</f>
        <v>-</v>
      </c>
      <c r="B132" s="13" t="str">
        <f t="array" ref="B132">IFERROR(INDEX(#REF!,MATCH(A132,#REF!,),SMALL(IF(INDEX(#REF!,MATCH(A132,#REF!,),)&lt;&gt;"",COLUMN(#REF!)-1),(ROW()-MATCH(A132,A$1:A132,))*2+1)),"-")</f>
        <v>-</v>
      </c>
      <c r="C132" s="13" t="str">
        <f t="array" ref="C132">IFERROR(INDEX(#REF!,MATCH(A132,#REF!,),SMALL(IF(INDEX(#REF!,MATCH(A132,#REF!,),)&lt;&gt;"",COLUMN(#REF!)-1),(ROW()-MATCH(A132,A$1:A132,))*2+2)),"-")</f>
        <v>-</v>
      </c>
      <c r="D132" s="16"/>
      <c r="E132" s="16">
        <v>131</v>
      </c>
      <c r="F132" s="16">
        <v>4</v>
      </c>
      <c r="G132" s="13" t="str">
        <f t="shared" si="0"/>
        <v>-</v>
      </c>
      <c r="H132" s="13">
        <f t="shared" si="1"/>
        <v>0</v>
      </c>
      <c r="I132" s="1" t="str">
        <f t="array" ref="I132">IFERROR(INDEX($C$2:$C$500,SMALL(IF($B$2:$B$500=$E132,ROW($C$2:$C$500)-ROW($G$1)),H132)),"")</f>
        <v/>
      </c>
    </row>
    <row r="133" spans="1:9" x14ac:dyDescent="0.2">
      <c r="A133" s="18" t="str">
        <f t="array" ref="A133">IFERROR(IF(ROW()-MATCH(A132,A$1:A132,)&lt;COUNT(INDEX(#REF!,MATCH(A132,#REF!,),))/2,A132,INDEX(#REF!,MATCH(A132,#REF!,)+1)),"-")</f>
        <v>-</v>
      </c>
      <c r="B133" s="13" t="str">
        <f t="array" ref="B133">IFERROR(INDEX(#REF!,MATCH(A133,#REF!,),SMALL(IF(INDEX(#REF!,MATCH(A133,#REF!,),)&lt;&gt;"",COLUMN(#REF!)-1),(ROW()-MATCH(A133,A$1:A133,))*2+1)),"-")</f>
        <v>-</v>
      </c>
      <c r="C133" s="13" t="str">
        <f t="array" ref="C133">IFERROR(INDEX(#REF!,MATCH(A133,#REF!,),SMALL(IF(INDEX(#REF!,MATCH(A133,#REF!,),)&lt;&gt;"",COLUMN(#REF!)-1),(ROW()-MATCH(A133,A$1:A133,))*2+2)),"-")</f>
        <v>-</v>
      </c>
      <c r="D133" s="16"/>
      <c r="E133" s="16">
        <v>132</v>
      </c>
      <c r="F133" s="16">
        <v>4</v>
      </c>
      <c r="G133" s="13" t="str">
        <f t="shared" si="0"/>
        <v>-</v>
      </c>
      <c r="H133" s="13">
        <f t="shared" si="1"/>
        <v>0</v>
      </c>
      <c r="I133" s="1" t="str">
        <f t="array" ref="I133">IFERROR(INDEX($C$2:$C$500,SMALL(IF($B$2:$B$500=$E133,ROW($C$2:$C$500)-ROW($G$1)),H133)),"")</f>
        <v/>
      </c>
    </row>
    <row r="134" spans="1:9" x14ac:dyDescent="0.2">
      <c r="A134" s="18" t="str">
        <f t="array" ref="A134">IFERROR(IF(ROW()-MATCH(A133,A$1:A133,)&lt;COUNT(INDEX(#REF!,MATCH(A133,#REF!,),))/2,A133,INDEX(#REF!,MATCH(A133,#REF!,)+1)),"-")</f>
        <v>-</v>
      </c>
      <c r="B134" s="13" t="str">
        <f t="array" ref="B134">IFERROR(INDEX(#REF!,MATCH(A134,#REF!,),SMALL(IF(INDEX(#REF!,MATCH(A134,#REF!,),)&lt;&gt;"",COLUMN(#REF!)-1),(ROW()-MATCH(A134,A$1:A134,))*2+1)),"-")</f>
        <v>-</v>
      </c>
      <c r="C134" s="13" t="str">
        <f t="array" ref="C134">IFERROR(INDEX(#REF!,MATCH(A134,#REF!,),SMALL(IF(INDEX(#REF!,MATCH(A134,#REF!,),)&lt;&gt;"",COLUMN(#REF!)-1),(ROW()-MATCH(A134,A$1:A134,))*2+2)),"-")</f>
        <v>-</v>
      </c>
      <c r="D134" s="16"/>
      <c r="E134" s="16">
        <v>133</v>
      </c>
      <c r="F134" s="16">
        <v>4</v>
      </c>
      <c r="G134" s="13" t="str">
        <f t="shared" si="0"/>
        <v>-</v>
      </c>
      <c r="H134" s="13">
        <f t="shared" si="1"/>
        <v>0</v>
      </c>
      <c r="I134" s="1" t="str">
        <f t="array" ref="I134">IFERROR(INDEX($C$2:$C$500,SMALL(IF($B$2:$B$500=$E134,ROW($C$2:$C$500)-ROW($G$1)),H134)),"")</f>
        <v/>
      </c>
    </row>
    <row r="135" spans="1:9" x14ac:dyDescent="0.2">
      <c r="A135" s="18" t="str">
        <f t="array" ref="A135">IFERROR(IF(ROW()-MATCH(A134,A$1:A134,)&lt;COUNT(INDEX(#REF!,MATCH(A134,#REF!,),))/2,A134,INDEX(#REF!,MATCH(A134,#REF!,)+1)),"-")</f>
        <v>-</v>
      </c>
      <c r="B135" s="13" t="str">
        <f t="array" ref="B135">IFERROR(INDEX(#REF!,MATCH(A135,#REF!,),SMALL(IF(INDEX(#REF!,MATCH(A135,#REF!,),)&lt;&gt;"",COLUMN(#REF!)-1),(ROW()-MATCH(A135,A$1:A135,))*2+1)),"-")</f>
        <v>-</v>
      </c>
      <c r="C135" s="13" t="str">
        <f t="array" ref="C135">IFERROR(INDEX(#REF!,MATCH(A135,#REF!,),SMALL(IF(INDEX(#REF!,MATCH(A135,#REF!,),)&lt;&gt;"",COLUMN(#REF!)-1),(ROW()-MATCH(A135,A$1:A135,))*2+2)),"-")</f>
        <v>-</v>
      </c>
      <c r="D135" s="16"/>
      <c r="E135" s="16">
        <v>134</v>
      </c>
      <c r="F135" s="16">
        <v>4</v>
      </c>
      <c r="G135" s="13" t="str">
        <f t="shared" si="0"/>
        <v>-</v>
      </c>
      <c r="H135" s="13">
        <f t="shared" si="1"/>
        <v>0</v>
      </c>
      <c r="I135" s="1" t="str">
        <f t="array" ref="I135">IFERROR(INDEX($C$2:$C$500,SMALL(IF($B$2:$B$500=$E135,ROW($C$2:$C$500)-ROW($G$1)),H135)),"")</f>
        <v/>
      </c>
    </row>
    <row r="136" spans="1:9" x14ac:dyDescent="0.2">
      <c r="A136" s="18" t="str">
        <f t="array" ref="A136">IFERROR(IF(ROW()-MATCH(A135,A$1:A135,)&lt;COUNT(INDEX(#REF!,MATCH(A135,#REF!,),))/2,A135,INDEX(#REF!,MATCH(A135,#REF!,)+1)),"-")</f>
        <v>-</v>
      </c>
      <c r="B136" s="13" t="str">
        <f t="array" ref="B136">IFERROR(INDEX(#REF!,MATCH(A136,#REF!,),SMALL(IF(INDEX(#REF!,MATCH(A136,#REF!,),)&lt;&gt;"",COLUMN(#REF!)-1),(ROW()-MATCH(A136,A$1:A136,))*2+1)),"-")</f>
        <v>-</v>
      </c>
      <c r="C136" s="13" t="str">
        <f t="array" ref="C136">IFERROR(INDEX(#REF!,MATCH(A136,#REF!,),SMALL(IF(INDEX(#REF!,MATCH(A136,#REF!,),)&lt;&gt;"",COLUMN(#REF!)-1),(ROW()-MATCH(A136,A$1:A136,))*2+2)),"-")</f>
        <v>-</v>
      </c>
      <c r="D136" s="16"/>
      <c r="E136" s="16">
        <v>135</v>
      </c>
      <c r="F136" s="16">
        <v>4</v>
      </c>
      <c r="G136" s="13" t="str">
        <f t="shared" si="0"/>
        <v>-</v>
      </c>
      <c r="H136" s="13">
        <f t="shared" si="1"/>
        <v>0</v>
      </c>
      <c r="I136" s="1" t="str">
        <f t="array" ref="I136">IFERROR(INDEX($C$2:$C$500,SMALL(IF($B$2:$B$500=$E136,ROW($C$2:$C$500)-ROW($G$1)),H136)),"")</f>
        <v/>
      </c>
    </row>
    <row r="137" spans="1:9" x14ac:dyDescent="0.2">
      <c r="A137" s="18" t="str">
        <f t="array" ref="A137">IFERROR(IF(ROW()-MATCH(A136,A$1:A136,)&lt;COUNT(INDEX(#REF!,MATCH(A136,#REF!,),))/2,A136,INDEX(#REF!,MATCH(A136,#REF!,)+1)),"-")</f>
        <v>-</v>
      </c>
      <c r="B137" s="13" t="str">
        <f t="array" ref="B137">IFERROR(INDEX(#REF!,MATCH(A137,#REF!,),SMALL(IF(INDEX(#REF!,MATCH(A137,#REF!,),)&lt;&gt;"",COLUMN(#REF!)-1),(ROW()-MATCH(A137,A$1:A137,))*2+1)),"-")</f>
        <v>-</v>
      </c>
      <c r="C137" s="13" t="str">
        <f t="array" ref="C137">IFERROR(INDEX(#REF!,MATCH(A137,#REF!,),SMALL(IF(INDEX(#REF!,MATCH(A137,#REF!,),)&lt;&gt;"",COLUMN(#REF!)-1),(ROW()-MATCH(A137,A$1:A137,))*2+2)),"-")</f>
        <v>-</v>
      </c>
      <c r="D137" s="16"/>
      <c r="E137" s="16">
        <v>136</v>
      </c>
      <c r="F137" s="16">
        <v>4</v>
      </c>
      <c r="G137" s="13" t="str">
        <f t="shared" si="0"/>
        <v>-</v>
      </c>
      <c r="H137" s="13">
        <f t="shared" si="1"/>
        <v>0</v>
      </c>
      <c r="I137" s="1" t="str">
        <f t="array" ref="I137">IFERROR(INDEX($C$2:$C$500,SMALL(IF($B$2:$B$500=$E137,ROW($C$2:$C$500)-ROW($G$1)),H137)),"")</f>
        <v/>
      </c>
    </row>
    <row r="138" spans="1:9" x14ac:dyDescent="0.2">
      <c r="A138" s="18" t="str">
        <f t="array" ref="A138">IFERROR(IF(ROW()-MATCH(A137,A$1:A137,)&lt;COUNT(INDEX(#REF!,MATCH(A137,#REF!,),))/2,A137,INDEX(#REF!,MATCH(A137,#REF!,)+1)),"-")</f>
        <v>-</v>
      </c>
      <c r="B138" s="13" t="str">
        <f t="array" ref="B138">IFERROR(INDEX(#REF!,MATCH(A138,#REF!,),SMALL(IF(INDEX(#REF!,MATCH(A138,#REF!,),)&lt;&gt;"",COLUMN(#REF!)-1),(ROW()-MATCH(A138,A$1:A138,))*2+1)),"-")</f>
        <v>-</v>
      </c>
      <c r="C138" s="13" t="str">
        <f t="array" ref="C138">IFERROR(INDEX(#REF!,MATCH(A138,#REF!,),SMALL(IF(INDEX(#REF!,MATCH(A138,#REF!,),)&lt;&gt;"",COLUMN(#REF!)-1),(ROW()-MATCH(A138,A$1:A138,))*2+2)),"-")</f>
        <v>-</v>
      </c>
      <c r="D138" s="16"/>
      <c r="E138" s="16">
        <v>137</v>
      </c>
      <c r="F138" s="16">
        <v>4</v>
      </c>
      <c r="G138" s="13" t="str">
        <f t="shared" si="0"/>
        <v>-</v>
      </c>
      <c r="H138" s="13">
        <f t="shared" si="1"/>
        <v>0</v>
      </c>
      <c r="I138" s="1" t="str">
        <f t="array" ref="I138">IFERROR(INDEX($C$2:$C$500,SMALL(IF($B$2:$B$500=$E138,ROW($C$2:$C$500)-ROW($G$1)),H138)),"")</f>
        <v/>
      </c>
    </row>
    <row r="139" spans="1:9" x14ac:dyDescent="0.2">
      <c r="A139" s="18" t="str">
        <f t="array" ref="A139">IFERROR(IF(ROW()-MATCH(A138,A$1:A138,)&lt;COUNT(INDEX(#REF!,MATCH(A138,#REF!,),))/2,A138,INDEX(#REF!,MATCH(A138,#REF!,)+1)),"-")</f>
        <v>-</v>
      </c>
      <c r="B139" s="13" t="str">
        <f t="array" ref="B139">IFERROR(INDEX(#REF!,MATCH(A139,#REF!,),SMALL(IF(INDEX(#REF!,MATCH(A139,#REF!,),)&lt;&gt;"",COLUMN(#REF!)-1),(ROW()-MATCH(A139,A$1:A139,))*2+1)),"-")</f>
        <v>-</v>
      </c>
      <c r="C139" s="13" t="str">
        <f t="array" ref="C139">IFERROR(INDEX(#REF!,MATCH(A139,#REF!,),SMALL(IF(INDEX(#REF!,MATCH(A139,#REF!,),)&lt;&gt;"",COLUMN(#REF!)-1),(ROW()-MATCH(A139,A$1:A139,))*2+2)),"-")</f>
        <v>-</v>
      </c>
      <c r="D139" s="16"/>
      <c r="E139" s="16">
        <v>138</v>
      </c>
      <c r="F139" s="16">
        <v>4</v>
      </c>
      <c r="G139" s="13" t="str">
        <f t="shared" si="0"/>
        <v>-</v>
      </c>
      <c r="H139" s="13">
        <f t="shared" si="1"/>
        <v>0</v>
      </c>
      <c r="I139" s="1" t="str">
        <f t="array" ref="I139">IFERROR(INDEX($C$2:$C$500,SMALL(IF($B$2:$B$500=$E139,ROW($C$2:$C$500)-ROW($G$1)),H139)),"")</f>
        <v/>
      </c>
    </row>
    <row r="140" spans="1:9" x14ac:dyDescent="0.2">
      <c r="A140" s="18" t="str">
        <f t="array" ref="A140">IFERROR(IF(ROW()-MATCH(A139,A$1:A139,)&lt;COUNT(INDEX(#REF!,MATCH(A139,#REF!,),))/2,A139,INDEX(#REF!,MATCH(A139,#REF!,)+1)),"-")</f>
        <v>-</v>
      </c>
      <c r="B140" s="13" t="str">
        <f t="array" ref="B140">IFERROR(INDEX(#REF!,MATCH(A140,#REF!,),SMALL(IF(INDEX(#REF!,MATCH(A140,#REF!,),)&lt;&gt;"",COLUMN(#REF!)-1),(ROW()-MATCH(A140,A$1:A140,))*2+1)),"-")</f>
        <v>-</v>
      </c>
      <c r="C140" s="13" t="str">
        <f t="array" ref="C140">IFERROR(INDEX(#REF!,MATCH(A140,#REF!,),SMALL(IF(INDEX(#REF!,MATCH(A140,#REF!,),)&lt;&gt;"",COLUMN(#REF!)-1),(ROW()-MATCH(A140,A$1:A140,))*2+2)),"-")</f>
        <v>-</v>
      </c>
      <c r="D140" s="16"/>
      <c r="E140" s="16">
        <v>139</v>
      </c>
      <c r="F140" s="16">
        <v>4</v>
      </c>
      <c r="G140" s="13" t="str">
        <f t="shared" si="0"/>
        <v>-</v>
      </c>
      <c r="H140" s="13">
        <f t="shared" si="1"/>
        <v>0</v>
      </c>
      <c r="I140" s="1" t="str">
        <f t="array" ref="I140">IFERROR(INDEX($C$2:$C$500,SMALL(IF($B$2:$B$500=$E140,ROW($C$2:$C$500)-ROW($G$1)),H140)),"")</f>
        <v/>
      </c>
    </row>
    <row r="141" spans="1:9" x14ac:dyDescent="0.2">
      <c r="A141" s="18" t="str">
        <f t="array" ref="A141">IFERROR(IF(ROW()-MATCH(A140,A$1:A140,)&lt;COUNT(INDEX(#REF!,MATCH(A140,#REF!,),))/2,A140,INDEX(#REF!,MATCH(A140,#REF!,)+1)),"-")</f>
        <v>-</v>
      </c>
      <c r="B141" s="13" t="str">
        <f t="array" ref="B141">IFERROR(INDEX(#REF!,MATCH(A141,#REF!,),SMALL(IF(INDEX(#REF!,MATCH(A141,#REF!,),)&lt;&gt;"",COLUMN(#REF!)-1),(ROW()-MATCH(A141,A$1:A141,))*2+1)),"-")</f>
        <v>-</v>
      </c>
      <c r="C141" s="13" t="str">
        <f t="array" ref="C141">IFERROR(INDEX(#REF!,MATCH(A141,#REF!,),SMALL(IF(INDEX(#REF!,MATCH(A141,#REF!,),)&lt;&gt;"",COLUMN(#REF!)-1),(ROW()-MATCH(A141,A$1:A141,))*2+2)),"-")</f>
        <v>-</v>
      </c>
      <c r="D141" s="16"/>
      <c r="E141" s="16">
        <v>140</v>
      </c>
      <c r="F141" s="16">
        <v>4</v>
      </c>
      <c r="G141" s="13" t="str">
        <f t="shared" si="0"/>
        <v>-</v>
      </c>
      <c r="H141" s="13">
        <f t="shared" si="1"/>
        <v>0</v>
      </c>
      <c r="I141" s="1" t="str">
        <f t="array" ref="I141">IFERROR(INDEX($C$2:$C$500,SMALL(IF($B$2:$B$500=$E141,ROW($C$2:$C$500)-ROW($G$1)),H141)),"")</f>
        <v/>
      </c>
    </row>
    <row r="142" spans="1:9" x14ac:dyDescent="0.2">
      <c r="A142" s="18" t="str">
        <f t="array" ref="A142">IFERROR(IF(ROW()-MATCH(A141,A$1:A141,)&lt;COUNT(INDEX(#REF!,MATCH(A141,#REF!,),))/2,A141,INDEX(#REF!,MATCH(A141,#REF!,)+1)),"-")</f>
        <v>-</v>
      </c>
      <c r="B142" s="13" t="str">
        <f t="array" ref="B142">IFERROR(INDEX(#REF!,MATCH(A142,#REF!,),SMALL(IF(INDEX(#REF!,MATCH(A142,#REF!,),)&lt;&gt;"",COLUMN(#REF!)-1),(ROW()-MATCH(A142,A$1:A142,))*2+1)),"-")</f>
        <v>-</v>
      </c>
      <c r="C142" s="13" t="str">
        <f t="array" ref="C142">IFERROR(INDEX(#REF!,MATCH(A142,#REF!,),SMALL(IF(INDEX(#REF!,MATCH(A142,#REF!,),)&lt;&gt;"",COLUMN(#REF!)-1),(ROW()-MATCH(A142,A$1:A142,))*2+2)),"-")</f>
        <v>-</v>
      </c>
      <c r="D142" s="16"/>
      <c r="E142" s="16">
        <v>141</v>
      </c>
      <c r="F142" s="16">
        <v>4</v>
      </c>
      <c r="G142" s="13" t="str">
        <f t="shared" si="0"/>
        <v>-</v>
      </c>
      <c r="H142" s="13">
        <f t="shared" si="1"/>
        <v>0</v>
      </c>
      <c r="I142" s="1" t="str">
        <f t="array" ref="I142">IFERROR(INDEX($C$2:$C$500,SMALL(IF($B$2:$B$500=$E142,ROW($C$2:$C$500)-ROW($G$1)),H142)),"")</f>
        <v/>
      </c>
    </row>
    <row r="143" spans="1:9" x14ac:dyDescent="0.2">
      <c r="A143" s="18" t="str">
        <f t="array" ref="A143">IFERROR(IF(ROW()-MATCH(A142,A$1:A142,)&lt;COUNT(INDEX(#REF!,MATCH(A142,#REF!,),))/2,A142,INDEX(#REF!,MATCH(A142,#REF!,)+1)),"-")</f>
        <v>-</v>
      </c>
      <c r="B143" s="13" t="str">
        <f t="array" ref="B143">IFERROR(INDEX(#REF!,MATCH(A143,#REF!,),SMALL(IF(INDEX(#REF!,MATCH(A143,#REF!,),)&lt;&gt;"",COLUMN(#REF!)-1),(ROW()-MATCH(A143,A$1:A143,))*2+1)),"-")</f>
        <v>-</v>
      </c>
      <c r="C143" s="13" t="str">
        <f t="array" ref="C143">IFERROR(INDEX(#REF!,MATCH(A143,#REF!,),SMALL(IF(INDEX(#REF!,MATCH(A143,#REF!,),)&lt;&gt;"",COLUMN(#REF!)-1),(ROW()-MATCH(A143,A$1:A143,))*2+2)),"-")</f>
        <v>-</v>
      </c>
      <c r="D143" s="16"/>
      <c r="E143" s="16">
        <v>142</v>
      </c>
      <c r="F143" s="16">
        <v>4</v>
      </c>
      <c r="G143" s="13" t="str">
        <f t="shared" si="0"/>
        <v>-</v>
      </c>
      <c r="H143" s="13">
        <f t="shared" si="1"/>
        <v>0</v>
      </c>
      <c r="I143" s="1" t="str">
        <f t="array" ref="I143">IFERROR(INDEX($C$2:$C$500,SMALL(IF($B$2:$B$500=$E143,ROW($C$2:$C$500)-ROW($G$1)),H143)),"")</f>
        <v/>
      </c>
    </row>
    <row r="144" spans="1:9" x14ac:dyDescent="0.2">
      <c r="A144" s="18" t="str">
        <f t="array" ref="A144">IFERROR(IF(ROW()-MATCH(A143,A$1:A143,)&lt;COUNT(INDEX(#REF!,MATCH(A143,#REF!,),))/2,A143,INDEX(#REF!,MATCH(A143,#REF!,)+1)),"-")</f>
        <v>-</v>
      </c>
      <c r="B144" s="13" t="str">
        <f t="array" ref="B144">IFERROR(INDEX(#REF!,MATCH(A144,#REF!,),SMALL(IF(INDEX(#REF!,MATCH(A144,#REF!,),)&lt;&gt;"",COLUMN(#REF!)-1),(ROW()-MATCH(A144,A$1:A144,))*2+1)),"-")</f>
        <v>-</v>
      </c>
      <c r="C144" s="13" t="str">
        <f t="array" ref="C144">IFERROR(INDEX(#REF!,MATCH(A144,#REF!,),SMALL(IF(INDEX(#REF!,MATCH(A144,#REF!,),)&lt;&gt;"",COLUMN(#REF!)-1),(ROW()-MATCH(A144,A$1:A144,))*2+2)),"-")</f>
        <v>-</v>
      </c>
      <c r="D144" s="16"/>
      <c r="E144" s="16">
        <v>143</v>
      </c>
      <c r="F144" s="16">
        <v>5</v>
      </c>
      <c r="G144" s="13" t="str">
        <f t="shared" si="0"/>
        <v>-</v>
      </c>
      <c r="H144" s="13">
        <f t="shared" si="1"/>
        <v>0</v>
      </c>
      <c r="I144" s="1" t="str">
        <f t="array" ref="I144">IFERROR(INDEX($C$2:$C$500,SMALL(IF($B$2:$B$500=$E144,ROW($C$2:$C$500)-ROW($G$1)),H144)),"")</f>
        <v/>
      </c>
    </row>
    <row r="145" spans="1:9" x14ac:dyDescent="0.2">
      <c r="A145" s="18" t="str">
        <f t="array" ref="A145">IFERROR(IF(ROW()-MATCH(A144,A$1:A144,)&lt;COUNT(INDEX(#REF!,MATCH(A144,#REF!,),))/2,A144,INDEX(#REF!,MATCH(A144,#REF!,)+1)),"-")</f>
        <v>-</v>
      </c>
      <c r="B145" s="13" t="str">
        <f t="array" ref="B145">IFERROR(INDEX(#REF!,MATCH(A145,#REF!,),SMALL(IF(INDEX(#REF!,MATCH(A145,#REF!,),)&lt;&gt;"",COLUMN(#REF!)-1),(ROW()-MATCH(A145,A$1:A145,))*2+1)),"-")</f>
        <v>-</v>
      </c>
      <c r="C145" s="13" t="str">
        <f t="array" ref="C145">IFERROR(INDEX(#REF!,MATCH(A145,#REF!,),SMALL(IF(INDEX(#REF!,MATCH(A145,#REF!,),)&lt;&gt;"",COLUMN(#REF!)-1),(ROW()-MATCH(A145,A$1:A145,))*2+2)),"-")</f>
        <v>-</v>
      </c>
      <c r="D145" s="16"/>
      <c r="E145" s="16">
        <v>144</v>
      </c>
      <c r="F145" s="16">
        <v>5</v>
      </c>
      <c r="G145" s="13" t="str">
        <f t="shared" si="0"/>
        <v>-</v>
      </c>
      <c r="H145" s="13">
        <f t="shared" si="1"/>
        <v>0</v>
      </c>
      <c r="I145" s="1" t="str">
        <f t="array" ref="I145">IFERROR(INDEX($C$2:$C$500,SMALL(IF($B$2:$B$500=$E145,ROW($C$2:$C$500)-ROW($G$1)),H145)),"")</f>
        <v/>
      </c>
    </row>
    <row r="146" spans="1:9" x14ac:dyDescent="0.2">
      <c r="A146" s="18" t="str">
        <f t="array" ref="A146">IFERROR(IF(ROW()-MATCH(A145,A$1:A145,)&lt;COUNT(INDEX(#REF!,MATCH(A145,#REF!,),))/2,A145,INDEX(#REF!,MATCH(A145,#REF!,)+1)),"-")</f>
        <v>-</v>
      </c>
      <c r="B146" s="13" t="str">
        <f t="array" ref="B146">IFERROR(INDEX(#REF!,MATCH(A146,#REF!,),SMALL(IF(INDEX(#REF!,MATCH(A146,#REF!,),)&lt;&gt;"",COLUMN(#REF!)-1),(ROW()-MATCH(A146,A$1:A146,))*2+1)),"-")</f>
        <v>-</v>
      </c>
      <c r="C146" s="13" t="str">
        <f t="array" ref="C146">IFERROR(INDEX(#REF!,MATCH(A146,#REF!,),SMALL(IF(INDEX(#REF!,MATCH(A146,#REF!,),)&lt;&gt;"",COLUMN(#REF!)-1),(ROW()-MATCH(A146,A$1:A146,))*2+2)),"-")</f>
        <v>-</v>
      </c>
      <c r="D146" s="16"/>
      <c r="E146" s="16">
        <v>145</v>
      </c>
      <c r="F146" s="16">
        <v>5</v>
      </c>
      <c r="G146" s="13" t="str">
        <f t="shared" si="0"/>
        <v>-</v>
      </c>
      <c r="H146" s="13">
        <f t="shared" si="1"/>
        <v>0</v>
      </c>
      <c r="I146" s="1" t="str">
        <f t="array" ref="I146">IFERROR(INDEX($C$2:$C$500,SMALL(IF($B$2:$B$500=$E146,ROW($C$2:$C$500)-ROW($G$1)),H146)),"")</f>
        <v/>
      </c>
    </row>
    <row r="147" spans="1:9" x14ac:dyDescent="0.2">
      <c r="A147" s="18" t="str">
        <f t="array" ref="A147">IFERROR(IF(ROW()-MATCH(A146,A$1:A146,)&lt;COUNT(INDEX(#REF!,MATCH(A146,#REF!,),))/2,A146,INDEX(#REF!,MATCH(A146,#REF!,)+1)),"-")</f>
        <v>-</v>
      </c>
      <c r="B147" s="13" t="str">
        <f t="array" ref="B147">IFERROR(INDEX(#REF!,MATCH(A147,#REF!,),SMALL(IF(INDEX(#REF!,MATCH(A147,#REF!,),)&lt;&gt;"",COLUMN(#REF!)-1),(ROW()-MATCH(A147,A$1:A147,))*2+1)),"-")</f>
        <v>-</v>
      </c>
      <c r="C147" s="13" t="str">
        <f t="array" ref="C147">IFERROR(INDEX(#REF!,MATCH(A147,#REF!,),SMALL(IF(INDEX(#REF!,MATCH(A147,#REF!,),)&lt;&gt;"",COLUMN(#REF!)-1),(ROW()-MATCH(A147,A$1:A147,))*2+2)),"-")</f>
        <v>-</v>
      </c>
      <c r="D147" s="16"/>
      <c r="E147" s="16">
        <v>146</v>
      </c>
      <c r="F147" s="16">
        <v>5</v>
      </c>
      <c r="G147" s="13" t="str">
        <f t="shared" si="0"/>
        <v>-</v>
      </c>
      <c r="H147" s="13">
        <f t="shared" si="1"/>
        <v>0</v>
      </c>
      <c r="I147" s="1" t="str">
        <f t="array" ref="I147">IFERROR(INDEX($C$2:$C$500,SMALL(IF($B$2:$B$500=$E147,ROW($C$2:$C$500)-ROW($G$1)),H147)),"")</f>
        <v/>
      </c>
    </row>
    <row r="148" spans="1:9" x14ac:dyDescent="0.2">
      <c r="A148" s="18" t="str">
        <f t="array" ref="A148">IFERROR(IF(ROW()-MATCH(A147,A$1:A147,)&lt;COUNT(INDEX(#REF!,MATCH(A147,#REF!,),))/2,A147,INDEX(#REF!,MATCH(A147,#REF!,)+1)),"-")</f>
        <v>-</v>
      </c>
      <c r="B148" s="13" t="str">
        <f t="array" ref="B148">IFERROR(INDEX(#REF!,MATCH(A148,#REF!,),SMALL(IF(INDEX(#REF!,MATCH(A148,#REF!,),)&lt;&gt;"",COLUMN(#REF!)-1),(ROW()-MATCH(A148,A$1:A148,))*2+1)),"-")</f>
        <v>-</v>
      </c>
      <c r="C148" s="13" t="str">
        <f t="array" ref="C148">IFERROR(INDEX(#REF!,MATCH(A148,#REF!,),SMALL(IF(INDEX(#REF!,MATCH(A148,#REF!,),)&lt;&gt;"",COLUMN(#REF!)-1),(ROW()-MATCH(A148,A$1:A148,))*2+2)),"-")</f>
        <v>-</v>
      </c>
      <c r="D148" s="16"/>
      <c r="E148" s="16">
        <v>147</v>
      </c>
      <c r="F148" s="16">
        <v>5</v>
      </c>
      <c r="G148" s="13" t="str">
        <f t="shared" si="0"/>
        <v>-</v>
      </c>
      <c r="H148" s="13">
        <f t="shared" si="1"/>
        <v>0</v>
      </c>
      <c r="I148" s="1" t="str">
        <f t="array" ref="I148">IFERROR(INDEX($C$2:$C$500,SMALL(IF($B$2:$B$500=$E148,ROW($C$2:$C$500)-ROW($G$1)),H148)),"")</f>
        <v/>
      </c>
    </row>
    <row r="149" spans="1:9" x14ac:dyDescent="0.2">
      <c r="A149" s="18" t="str">
        <f t="array" ref="A149">IFERROR(IF(ROW()-MATCH(A148,A$1:A148,)&lt;COUNT(INDEX(#REF!,MATCH(A148,#REF!,),))/2,A148,INDEX(#REF!,MATCH(A148,#REF!,)+1)),"-")</f>
        <v>-</v>
      </c>
      <c r="B149" s="13" t="str">
        <f t="array" ref="B149">IFERROR(INDEX(#REF!,MATCH(A149,#REF!,),SMALL(IF(INDEX(#REF!,MATCH(A149,#REF!,),)&lt;&gt;"",COLUMN(#REF!)-1),(ROW()-MATCH(A149,A$1:A149,))*2+1)),"-")</f>
        <v>-</v>
      </c>
      <c r="C149" s="13" t="str">
        <f t="array" ref="C149">IFERROR(INDEX(#REF!,MATCH(A149,#REF!,),SMALL(IF(INDEX(#REF!,MATCH(A149,#REF!,),)&lt;&gt;"",COLUMN(#REF!)-1),(ROW()-MATCH(A149,A$1:A149,))*2+2)),"-")</f>
        <v>-</v>
      </c>
      <c r="D149" s="16"/>
      <c r="E149" s="16">
        <v>148</v>
      </c>
      <c r="F149" s="16">
        <v>5</v>
      </c>
      <c r="G149" s="13" t="str">
        <f t="shared" si="0"/>
        <v>-</v>
      </c>
      <c r="H149" s="13">
        <f t="shared" si="1"/>
        <v>0</v>
      </c>
      <c r="I149" s="1" t="str">
        <f t="array" ref="I149">IFERROR(INDEX($C$2:$C$500,SMALL(IF($B$2:$B$500=$E149,ROW($C$2:$C$500)-ROW($G$1)),H149)),"")</f>
        <v/>
      </c>
    </row>
    <row r="150" spans="1:9" x14ac:dyDescent="0.2">
      <c r="A150" s="18" t="str">
        <f t="array" ref="A150">IFERROR(IF(ROW()-MATCH(A149,A$1:A149,)&lt;COUNT(INDEX(#REF!,MATCH(A149,#REF!,),))/2,A149,INDEX(#REF!,MATCH(A149,#REF!,)+1)),"-")</f>
        <v>-</v>
      </c>
      <c r="B150" s="13" t="str">
        <f t="array" ref="B150">IFERROR(INDEX(#REF!,MATCH(A150,#REF!,),SMALL(IF(INDEX(#REF!,MATCH(A150,#REF!,),)&lt;&gt;"",COLUMN(#REF!)-1),(ROW()-MATCH(A150,A$1:A150,))*2+1)),"-")</f>
        <v>-</v>
      </c>
      <c r="C150" s="13" t="str">
        <f t="array" ref="C150">IFERROR(INDEX(#REF!,MATCH(A150,#REF!,),SMALL(IF(INDEX(#REF!,MATCH(A150,#REF!,),)&lt;&gt;"",COLUMN(#REF!)-1),(ROW()-MATCH(A150,A$1:A150,))*2+2)),"-")</f>
        <v>-</v>
      </c>
      <c r="D150" s="16"/>
      <c r="E150" s="16">
        <v>149</v>
      </c>
      <c r="F150" s="16">
        <v>5</v>
      </c>
      <c r="G150" s="13" t="str">
        <f t="shared" si="0"/>
        <v>-</v>
      </c>
      <c r="H150" s="13">
        <f t="shared" si="1"/>
        <v>0</v>
      </c>
      <c r="I150" s="1" t="str">
        <f t="array" ref="I150">IFERROR(INDEX($C$2:$C$500,SMALL(IF($B$2:$B$500=$E150,ROW($C$2:$C$500)-ROW($G$1)),H150)),"")</f>
        <v/>
      </c>
    </row>
    <row r="151" spans="1:9" x14ac:dyDescent="0.2">
      <c r="A151" s="18" t="str">
        <f t="array" ref="A151">IFERROR(IF(ROW()-MATCH(A150,A$1:A150,)&lt;COUNT(INDEX(#REF!,MATCH(A150,#REF!,),))/2,A150,INDEX(#REF!,MATCH(A150,#REF!,)+1)),"-")</f>
        <v>-</v>
      </c>
      <c r="B151" s="13" t="str">
        <f t="array" ref="B151">IFERROR(INDEX(#REF!,MATCH(A151,#REF!,),SMALL(IF(INDEX(#REF!,MATCH(A151,#REF!,),)&lt;&gt;"",COLUMN(#REF!)-1),(ROW()-MATCH(A151,A$1:A151,))*2+1)),"-")</f>
        <v>-</v>
      </c>
      <c r="C151" s="13" t="str">
        <f t="array" ref="C151">IFERROR(INDEX(#REF!,MATCH(A151,#REF!,),SMALL(IF(INDEX(#REF!,MATCH(A151,#REF!,),)&lt;&gt;"",COLUMN(#REF!)-1),(ROW()-MATCH(A151,A$1:A151,))*2+2)),"-")</f>
        <v>-</v>
      </c>
      <c r="D151" s="16"/>
      <c r="E151" s="16">
        <v>150</v>
      </c>
      <c r="F151" s="16">
        <v>5</v>
      </c>
      <c r="G151" s="13" t="str">
        <f t="shared" si="0"/>
        <v>-</v>
      </c>
      <c r="H151" s="13">
        <f t="shared" si="1"/>
        <v>0</v>
      </c>
      <c r="I151" s="1" t="str">
        <f t="array" ref="I151">IFERROR(INDEX($C$2:$C$500,SMALL(IF($B$2:$B$500=$E151,ROW($C$2:$C$500)-ROW($G$1)),H151)),"")</f>
        <v/>
      </c>
    </row>
    <row r="152" spans="1:9" x14ac:dyDescent="0.2">
      <c r="A152" s="18" t="str">
        <f t="array" ref="A152">IFERROR(IF(ROW()-MATCH(A151,A$1:A151,)&lt;COUNT(INDEX(#REF!,MATCH(A151,#REF!,),))/2,A151,INDEX(#REF!,MATCH(A151,#REF!,)+1)),"-")</f>
        <v>-</v>
      </c>
      <c r="B152" s="13" t="str">
        <f t="array" ref="B152">IFERROR(INDEX(#REF!,MATCH(A152,#REF!,),SMALL(IF(INDEX(#REF!,MATCH(A152,#REF!,),)&lt;&gt;"",COLUMN(#REF!)-1),(ROW()-MATCH(A152,A$1:A152,))*2+1)),"-")</f>
        <v>-</v>
      </c>
      <c r="C152" s="13" t="str">
        <f t="array" ref="C152">IFERROR(INDEX(#REF!,MATCH(A152,#REF!,),SMALL(IF(INDEX(#REF!,MATCH(A152,#REF!,),)&lt;&gt;"",COLUMN(#REF!)-1),(ROW()-MATCH(A152,A$1:A152,))*2+2)),"-")</f>
        <v>-</v>
      </c>
      <c r="D152" s="16"/>
      <c r="E152" s="16">
        <v>151</v>
      </c>
      <c r="F152" s="16">
        <v>5</v>
      </c>
      <c r="G152" s="13" t="str">
        <f t="shared" si="0"/>
        <v>-</v>
      </c>
      <c r="H152" s="13">
        <f t="shared" si="1"/>
        <v>0</v>
      </c>
      <c r="I152" s="1" t="str">
        <f t="array" ref="I152">IFERROR(INDEX($C$2:$C$500,SMALL(IF($B$2:$B$500=$E152,ROW($C$2:$C$500)-ROW($G$1)),H152)),"")</f>
        <v/>
      </c>
    </row>
    <row r="153" spans="1:9" x14ac:dyDescent="0.2">
      <c r="A153" s="18" t="str">
        <f t="array" ref="A153">IFERROR(IF(ROW()-MATCH(A152,A$1:A152,)&lt;COUNT(INDEX(#REF!,MATCH(A152,#REF!,),))/2,A152,INDEX(#REF!,MATCH(A152,#REF!,)+1)),"-")</f>
        <v>-</v>
      </c>
      <c r="B153" s="13" t="str">
        <f t="array" ref="B153">IFERROR(INDEX(#REF!,MATCH(A153,#REF!,),SMALL(IF(INDEX(#REF!,MATCH(A153,#REF!,),)&lt;&gt;"",COLUMN(#REF!)-1),(ROW()-MATCH(A153,A$1:A153,))*2+1)),"-")</f>
        <v>-</v>
      </c>
      <c r="C153" s="13" t="str">
        <f t="array" ref="C153">IFERROR(INDEX(#REF!,MATCH(A153,#REF!,),SMALL(IF(INDEX(#REF!,MATCH(A153,#REF!,),)&lt;&gt;"",COLUMN(#REF!)-1),(ROW()-MATCH(A153,A$1:A153,))*2+2)),"-")</f>
        <v>-</v>
      </c>
      <c r="D153" s="16"/>
      <c r="E153" s="16">
        <v>152</v>
      </c>
      <c r="F153" s="16">
        <v>5</v>
      </c>
      <c r="G153" s="13" t="str">
        <f t="shared" si="0"/>
        <v>-</v>
      </c>
      <c r="H153" s="13">
        <f t="shared" si="1"/>
        <v>0</v>
      </c>
      <c r="I153" s="1" t="str">
        <f t="array" ref="I153">IFERROR(INDEX($C$2:$C$500,SMALL(IF($B$2:$B$500=$E153,ROW($C$2:$C$500)-ROW($G$1)),H153)),"")</f>
        <v/>
      </c>
    </row>
    <row r="154" spans="1:9" x14ac:dyDescent="0.2">
      <c r="A154" s="18" t="str">
        <f t="array" ref="A154">IFERROR(IF(ROW()-MATCH(A153,A$1:A153,)&lt;COUNT(INDEX(#REF!,MATCH(A153,#REF!,),))/2,A153,INDEX(#REF!,MATCH(A153,#REF!,)+1)),"-")</f>
        <v>-</v>
      </c>
      <c r="B154" s="13" t="str">
        <f t="array" ref="B154">IFERROR(INDEX(#REF!,MATCH(A154,#REF!,),SMALL(IF(INDEX(#REF!,MATCH(A154,#REF!,),)&lt;&gt;"",COLUMN(#REF!)-1),(ROW()-MATCH(A154,A$1:A154,))*2+1)),"-")</f>
        <v>-</v>
      </c>
      <c r="C154" s="13" t="str">
        <f t="array" ref="C154">IFERROR(INDEX(#REF!,MATCH(A154,#REF!,),SMALL(IF(INDEX(#REF!,MATCH(A154,#REF!,),)&lt;&gt;"",COLUMN(#REF!)-1),(ROW()-MATCH(A154,A$1:A154,))*2+2)),"-")</f>
        <v>-</v>
      </c>
      <c r="D154" s="16"/>
      <c r="E154" s="16">
        <v>153</v>
      </c>
      <c r="F154" s="16">
        <v>5</v>
      </c>
      <c r="G154" s="13" t="str">
        <f t="shared" si="0"/>
        <v>-</v>
      </c>
      <c r="H154" s="13">
        <f t="shared" si="1"/>
        <v>0</v>
      </c>
      <c r="I154" s="1" t="str">
        <f t="array" ref="I154">IFERROR(INDEX($C$2:$C$500,SMALL(IF($B$2:$B$500=$E154,ROW($C$2:$C$500)-ROW($G$1)),H154)),"")</f>
        <v/>
      </c>
    </row>
    <row r="155" spans="1:9" x14ac:dyDescent="0.2">
      <c r="A155" s="18" t="str">
        <f t="array" ref="A155">IFERROR(IF(ROW()-MATCH(A154,A$1:A154,)&lt;COUNT(INDEX(#REF!,MATCH(A154,#REF!,),))/2,A154,INDEX(#REF!,MATCH(A154,#REF!,)+1)),"-")</f>
        <v>-</v>
      </c>
      <c r="B155" s="13" t="str">
        <f t="array" ref="B155">IFERROR(INDEX(#REF!,MATCH(A155,#REF!,),SMALL(IF(INDEX(#REF!,MATCH(A155,#REF!,),)&lt;&gt;"",COLUMN(#REF!)-1),(ROW()-MATCH(A155,A$1:A155,))*2+1)),"-")</f>
        <v>-</v>
      </c>
      <c r="C155" s="13" t="str">
        <f t="array" ref="C155">IFERROR(INDEX(#REF!,MATCH(A155,#REF!,),SMALL(IF(INDEX(#REF!,MATCH(A155,#REF!,),)&lt;&gt;"",COLUMN(#REF!)-1),(ROW()-MATCH(A155,A$1:A155,))*2+2)),"-")</f>
        <v>-</v>
      </c>
      <c r="D155" s="16"/>
      <c r="E155" s="16">
        <v>154</v>
      </c>
      <c r="F155" s="16">
        <v>5</v>
      </c>
      <c r="G155" s="13" t="str">
        <f t="shared" si="0"/>
        <v>-</v>
      </c>
      <c r="H155" s="13">
        <f t="shared" si="1"/>
        <v>0</v>
      </c>
      <c r="I155" s="1" t="str">
        <f t="array" ref="I155">IFERROR(INDEX($C$2:$C$500,SMALL(IF($B$2:$B$500=$E155,ROW($C$2:$C$500)-ROW($G$1)),H155)),"")</f>
        <v/>
      </c>
    </row>
    <row r="156" spans="1:9" x14ac:dyDescent="0.2">
      <c r="A156" s="18" t="str">
        <f t="array" ref="A156">IFERROR(IF(ROW()-MATCH(A155,A$1:A155,)&lt;COUNT(INDEX(#REF!,MATCH(A155,#REF!,),))/2,A155,INDEX(#REF!,MATCH(A155,#REF!,)+1)),"-")</f>
        <v>-</v>
      </c>
      <c r="B156" s="13" t="str">
        <f t="array" ref="B156">IFERROR(INDEX(#REF!,MATCH(A156,#REF!,),SMALL(IF(INDEX(#REF!,MATCH(A156,#REF!,),)&lt;&gt;"",COLUMN(#REF!)-1),(ROW()-MATCH(A156,A$1:A156,))*2+1)),"-")</f>
        <v>-</v>
      </c>
      <c r="C156" s="13" t="str">
        <f t="array" ref="C156">IFERROR(INDEX(#REF!,MATCH(A156,#REF!,),SMALL(IF(INDEX(#REF!,MATCH(A156,#REF!,),)&lt;&gt;"",COLUMN(#REF!)-1),(ROW()-MATCH(A156,A$1:A156,))*2+2)),"-")</f>
        <v>-</v>
      </c>
      <c r="D156" s="16"/>
      <c r="E156" s="16">
        <v>155</v>
      </c>
      <c r="F156" s="16">
        <v>5</v>
      </c>
      <c r="G156" s="13" t="str">
        <f t="shared" si="0"/>
        <v>-</v>
      </c>
      <c r="H156" s="13">
        <f t="shared" si="1"/>
        <v>0</v>
      </c>
      <c r="I156" s="1" t="str">
        <f t="array" ref="I156">IFERROR(INDEX($C$2:$C$500,SMALL(IF($B$2:$B$500=$E156,ROW($C$2:$C$500)-ROW($G$1)),H156)),"")</f>
        <v/>
      </c>
    </row>
    <row r="157" spans="1:9" x14ac:dyDescent="0.2">
      <c r="A157" s="18" t="str">
        <f t="array" ref="A157">IFERROR(IF(ROW()-MATCH(A156,A$1:A156,)&lt;COUNT(INDEX(#REF!,MATCH(A156,#REF!,),))/2,A156,INDEX(#REF!,MATCH(A156,#REF!,)+1)),"-")</f>
        <v>-</v>
      </c>
      <c r="B157" s="13" t="str">
        <f t="array" ref="B157">IFERROR(INDEX(#REF!,MATCH(A157,#REF!,),SMALL(IF(INDEX(#REF!,MATCH(A157,#REF!,),)&lt;&gt;"",COLUMN(#REF!)-1),(ROW()-MATCH(A157,A$1:A157,))*2+1)),"-")</f>
        <v>-</v>
      </c>
      <c r="C157" s="13" t="str">
        <f t="array" ref="C157">IFERROR(INDEX(#REF!,MATCH(A157,#REF!,),SMALL(IF(INDEX(#REF!,MATCH(A157,#REF!,),)&lt;&gt;"",COLUMN(#REF!)-1),(ROW()-MATCH(A157,A$1:A157,))*2+2)),"-")</f>
        <v>-</v>
      </c>
      <c r="D157" s="16"/>
      <c r="E157" s="16">
        <v>156</v>
      </c>
      <c r="F157" s="16">
        <v>5</v>
      </c>
      <c r="G157" s="13" t="str">
        <f t="shared" si="0"/>
        <v>-</v>
      </c>
      <c r="H157" s="13">
        <f t="shared" si="1"/>
        <v>0</v>
      </c>
      <c r="I157" s="1" t="str">
        <f t="array" ref="I157">IFERROR(INDEX($C$2:$C$500,SMALL(IF($B$2:$B$500=$E157,ROW($C$2:$C$500)-ROW($G$1)),H157)),"")</f>
        <v/>
      </c>
    </row>
    <row r="158" spans="1:9" x14ac:dyDescent="0.2">
      <c r="A158" s="18" t="str">
        <f t="array" ref="A158">IFERROR(IF(ROW()-MATCH(A157,A$1:A157,)&lt;COUNT(INDEX(#REF!,MATCH(A157,#REF!,),))/2,A157,INDEX(#REF!,MATCH(A157,#REF!,)+1)),"-")</f>
        <v>-</v>
      </c>
      <c r="B158" s="13" t="str">
        <f t="array" ref="B158">IFERROR(INDEX(#REF!,MATCH(A158,#REF!,),SMALL(IF(INDEX(#REF!,MATCH(A158,#REF!,),)&lt;&gt;"",COLUMN(#REF!)-1),(ROW()-MATCH(A158,A$1:A158,))*2+1)),"-")</f>
        <v>-</v>
      </c>
      <c r="C158" s="13" t="str">
        <f t="array" ref="C158">IFERROR(INDEX(#REF!,MATCH(A158,#REF!,),SMALL(IF(INDEX(#REF!,MATCH(A158,#REF!,),)&lt;&gt;"",COLUMN(#REF!)-1),(ROW()-MATCH(A158,A$1:A158,))*2+2)),"-")</f>
        <v>-</v>
      </c>
      <c r="D158" s="16"/>
      <c r="E158" s="16">
        <v>157</v>
      </c>
      <c r="F158" s="16">
        <v>5</v>
      </c>
      <c r="G158" s="13" t="str">
        <f t="shared" si="0"/>
        <v>-</v>
      </c>
      <c r="H158" s="13">
        <f t="shared" si="1"/>
        <v>0</v>
      </c>
      <c r="I158" s="1" t="str">
        <f t="array" ref="I158">IFERROR(INDEX($C$2:$C$500,SMALL(IF($B$2:$B$500=$E158,ROW($C$2:$C$500)-ROW($G$1)),H158)),"")</f>
        <v/>
      </c>
    </row>
    <row r="159" spans="1:9" x14ac:dyDescent="0.2">
      <c r="A159" s="18" t="str">
        <f t="array" ref="A159">IFERROR(IF(ROW()-MATCH(A158,A$1:A158,)&lt;COUNT(INDEX(#REF!,MATCH(A158,#REF!,),))/2,A158,INDEX(#REF!,MATCH(A158,#REF!,)+1)),"-")</f>
        <v>-</v>
      </c>
      <c r="B159" s="13" t="str">
        <f t="array" ref="B159">IFERROR(INDEX(#REF!,MATCH(A159,#REF!,),SMALL(IF(INDEX(#REF!,MATCH(A159,#REF!,),)&lt;&gt;"",COLUMN(#REF!)-1),(ROW()-MATCH(A159,A$1:A159,))*2+1)),"-")</f>
        <v>-</v>
      </c>
      <c r="C159" s="13" t="str">
        <f t="array" ref="C159">IFERROR(INDEX(#REF!,MATCH(A159,#REF!,),SMALL(IF(INDEX(#REF!,MATCH(A159,#REF!,),)&lt;&gt;"",COLUMN(#REF!)-1),(ROW()-MATCH(A159,A$1:A159,))*2+2)),"-")</f>
        <v>-</v>
      </c>
      <c r="D159" s="16"/>
      <c r="E159" s="16">
        <v>158</v>
      </c>
      <c r="F159" s="16">
        <v>5</v>
      </c>
      <c r="G159" s="13" t="str">
        <f t="shared" si="0"/>
        <v>-</v>
      </c>
      <c r="H159" s="13">
        <f t="shared" si="1"/>
        <v>0</v>
      </c>
      <c r="I159" s="1" t="str">
        <f t="array" ref="I159">IFERROR(INDEX($C$2:$C$500,SMALL(IF($B$2:$B$500=$E159,ROW($C$2:$C$500)-ROW($G$1)),H159)),"")</f>
        <v/>
      </c>
    </row>
    <row r="160" spans="1:9" x14ac:dyDescent="0.2">
      <c r="A160" s="18" t="str">
        <f t="array" ref="A160">IFERROR(IF(ROW()-MATCH(A159,A$1:A159,)&lt;COUNT(INDEX(#REF!,MATCH(A159,#REF!,),))/2,A159,INDEX(#REF!,MATCH(A159,#REF!,)+1)),"-")</f>
        <v>-</v>
      </c>
      <c r="B160" s="13" t="str">
        <f t="array" ref="B160">IFERROR(INDEX(#REF!,MATCH(A160,#REF!,),SMALL(IF(INDEX(#REF!,MATCH(A160,#REF!,),)&lt;&gt;"",COLUMN(#REF!)-1),(ROW()-MATCH(A160,A$1:A160,))*2+1)),"-")</f>
        <v>-</v>
      </c>
      <c r="C160" s="13" t="str">
        <f t="array" ref="C160">IFERROR(INDEX(#REF!,MATCH(A160,#REF!,),SMALL(IF(INDEX(#REF!,MATCH(A160,#REF!,),)&lt;&gt;"",COLUMN(#REF!)-1),(ROW()-MATCH(A160,A$1:A160,))*2+2)),"-")</f>
        <v>-</v>
      </c>
      <c r="D160" s="16"/>
      <c r="E160" s="16">
        <v>159</v>
      </c>
      <c r="F160" s="16">
        <v>5</v>
      </c>
      <c r="G160" s="13" t="str">
        <f t="shared" si="0"/>
        <v>-</v>
      </c>
      <c r="H160" s="13">
        <f t="shared" si="1"/>
        <v>0</v>
      </c>
      <c r="I160" s="1" t="str">
        <f t="array" ref="I160">IFERROR(INDEX($C$2:$C$500,SMALL(IF($B$2:$B$500=$E160,ROW($C$2:$C$500)-ROW($G$1)),H160)),"")</f>
        <v/>
      </c>
    </row>
    <row r="161" spans="1:9" x14ac:dyDescent="0.2">
      <c r="A161" s="18" t="str">
        <f t="array" ref="A161">IFERROR(IF(ROW()-MATCH(A160,A$1:A160,)&lt;COUNT(INDEX(#REF!,MATCH(A160,#REF!,),))/2,A160,INDEX(#REF!,MATCH(A160,#REF!,)+1)),"-")</f>
        <v>-</v>
      </c>
      <c r="B161" s="13" t="str">
        <f t="array" ref="B161">IFERROR(INDEX(#REF!,MATCH(A161,#REF!,),SMALL(IF(INDEX(#REF!,MATCH(A161,#REF!,),)&lt;&gt;"",COLUMN(#REF!)-1),(ROW()-MATCH(A161,A$1:A161,))*2+1)),"-")</f>
        <v>-</v>
      </c>
      <c r="C161" s="13" t="str">
        <f t="array" ref="C161">IFERROR(INDEX(#REF!,MATCH(A161,#REF!,),SMALL(IF(INDEX(#REF!,MATCH(A161,#REF!,),)&lt;&gt;"",COLUMN(#REF!)-1),(ROW()-MATCH(A161,A$1:A161,))*2+2)),"-")</f>
        <v>-</v>
      </c>
      <c r="D161" s="16"/>
      <c r="E161" s="16">
        <v>160</v>
      </c>
      <c r="F161" s="16">
        <v>5</v>
      </c>
      <c r="G161" s="13" t="str">
        <f t="shared" si="0"/>
        <v>-</v>
      </c>
      <c r="H161" s="13">
        <f t="shared" si="1"/>
        <v>0</v>
      </c>
      <c r="I161" s="1" t="str">
        <f t="array" ref="I161">IFERROR(INDEX($C$2:$C$500,SMALL(IF($B$2:$B$500=$E161,ROW($C$2:$C$500)-ROW($G$1)),H161)),"")</f>
        <v/>
      </c>
    </row>
    <row r="162" spans="1:9" x14ac:dyDescent="0.2">
      <c r="A162" s="18" t="str">
        <f t="array" ref="A162">IFERROR(IF(ROW()-MATCH(A161,A$1:A161,)&lt;COUNT(INDEX(#REF!,MATCH(A161,#REF!,),))/2,A161,INDEX(#REF!,MATCH(A161,#REF!,)+1)),"-")</f>
        <v>-</v>
      </c>
      <c r="B162" s="13" t="str">
        <f t="array" ref="B162">IFERROR(INDEX(#REF!,MATCH(A162,#REF!,),SMALL(IF(INDEX(#REF!,MATCH(A162,#REF!,),)&lt;&gt;"",COLUMN(#REF!)-1),(ROW()-MATCH(A162,A$1:A162,))*2+1)),"-")</f>
        <v>-</v>
      </c>
      <c r="C162" s="13" t="str">
        <f t="array" ref="C162">IFERROR(INDEX(#REF!,MATCH(A162,#REF!,),SMALL(IF(INDEX(#REF!,MATCH(A162,#REF!,),)&lt;&gt;"",COLUMN(#REF!)-1),(ROW()-MATCH(A162,A$1:A162,))*2+2)),"-")</f>
        <v>-</v>
      </c>
      <c r="D162" s="16"/>
      <c r="E162" s="16">
        <v>161</v>
      </c>
      <c r="F162" s="16">
        <v>5</v>
      </c>
      <c r="G162" s="13" t="str">
        <f t="shared" si="0"/>
        <v>-</v>
      </c>
      <c r="H162" s="13">
        <f t="shared" si="1"/>
        <v>0</v>
      </c>
      <c r="I162" s="1" t="str">
        <f t="array" ref="I162">IFERROR(INDEX($C$2:$C$500,SMALL(IF($B$2:$B$500=$E162,ROW($C$2:$C$500)-ROW($G$1)),H162)),"")</f>
        <v/>
      </c>
    </row>
    <row r="163" spans="1:9" x14ac:dyDescent="0.2">
      <c r="A163" s="18" t="str">
        <f t="array" ref="A163">IFERROR(IF(ROW()-MATCH(A162,A$1:A162,)&lt;COUNT(INDEX(#REF!,MATCH(A162,#REF!,),))/2,A162,INDEX(#REF!,MATCH(A162,#REF!,)+1)),"-")</f>
        <v>-</v>
      </c>
      <c r="B163" s="13" t="str">
        <f t="array" ref="B163">IFERROR(INDEX(#REF!,MATCH(A163,#REF!,),SMALL(IF(INDEX(#REF!,MATCH(A163,#REF!,),)&lt;&gt;"",COLUMN(#REF!)-1),(ROW()-MATCH(A163,A$1:A163,))*2+1)),"-")</f>
        <v>-</v>
      </c>
      <c r="C163" s="13" t="str">
        <f t="array" ref="C163">IFERROR(INDEX(#REF!,MATCH(A163,#REF!,),SMALL(IF(INDEX(#REF!,MATCH(A163,#REF!,),)&lt;&gt;"",COLUMN(#REF!)-1),(ROW()-MATCH(A163,A$1:A163,))*2+2)),"-")</f>
        <v>-</v>
      </c>
      <c r="D163" s="16"/>
      <c r="E163" s="16">
        <v>162</v>
      </c>
      <c r="F163" s="16">
        <v>5</v>
      </c>
      <c r="G163" s="13" t="str">
        <f t="shared" si="0"/>
        <v>-</v>
      </c>
      <c r="H163" s="13">
        <f t="shared" si="1"/>
        <v>0</v>
      </c>
      <c r="I163" s="1" t="str">
        <f t="array" ref="I163">IFERROR(INDEX($C$2:$C$500,SMALL(IF($B$2:$B$500=$E163,ROW($C$2:$C$500)-ROW($G$1)),H163)),"")</f>
        <v/>
      </c>
    </row>
    <row r="164" spans="1:9" x14ac:dyDescent="0.2">
      <c r="A164" s="18" t="str">
        <f t="array" ref="A164">IFERROR(IF(ROW()-MATCH(A163,A$1:A163,)&lt;COUNT(INDEX(#REF!,MATCH(A163,#REF!,),))/2,A163,INDEX(#REF!,MATCH(A163,#REF!,)+1)),"-")</f>
        <v>-</v>
      </c>
      <c r="B164" s="13" t="str">
        <f t="array" ref="B164">IFERROR(INDEX(#REF!,MATCH(A164,#REF!,),SMALL(IF(INDEX(#REF!,MATCH(A164,#REF!,),)&lt;&gt;"",COLUMN(#REF!)-1),(ROW()-MATCH(A164,A$1:A164,))*2+1)),"-")</f>
        <v>-</v>
      </c>
      <c r="C164" s="13" t="str">
        <f t="array" ref="C164">IFERROR(INDEX(#REF!,MATCH(A164,#REF!,),SMALL(IF(INDEX(#REF!,MATCH(A164,#REF!,),)&lt;&gt;"",COLUMN(#REF!)-1),(ROW()-MATCH(A164,A$1:A164,))*2+2)),"-")</f>
        <v>-</v>
      </c>
      <c r="D164" s="16"/>
      <c r="E164" s="16">
        <v>163</v>
      </c>
      <c r="F164" s="16">
        <v>5</v>
      </c>
      <c r="G164" s="13" t="str">
        <f t="shared" si="0"/>
        <v>-</v>
      </c>
      <c r="H164" s="13">
        <f t="shared" si="1"/>
        <v>0</v>
      </c>
      <c r="I164" s="1" t="str">
        <f t="array" ref="I164">IFERROR(INDEX($C$2:$C$500,SMALL(IF($B$2:$B$500=$E164,ROW($C$2:$C$500)-ROW($G$1)),H164)),"")</f>
        <v/>
      </c>
    </row>
    <row r="165" spans="1:9" x14ac:dyDescent="0.2">
      <c r="A165" s="18" t="str">
        <f t="array" ref="A165">IFERROR(IF(ROW()-MATCH(A164,A$1:A164,)&lt;COUNT(INDEX(#REF!,MATCH(A164,#REF!,),))/2,A164,INDEX(#REF!,MATCH(A164,#REF!,)+1)),"-")</f>
        <v>-</v>
      </c>
      <c r="B165" s="13" t="str">
        <f t="array" ref="B165">IFERROR(INDEX(#REF!,MATCH(A165,#REF!,),SMALL(IF(INDEX(#REF!,MATCH(A165,#REF!,),)&lt;&gt;"",COLUMN(#REF!)-1),(ROW()-MATCH(A165,A$1:A165,))*2+1)),"-")</f>
        <v>-</v>
      </c>
      <c r="C165" s="13" t="str">
        <f t="array" ref="C165">IFERROR(INDEX(#REF!,MATCH(A165,#REF!,),SMALL(IF(INDEX(#REF!,MATCH(A165,#REF!,),)&lt;&gt;"",COLUMN(#REF!)-1),(ROW()-MATCH(A165,A$1:A165,))*2+2)),"-")</f>
        <v>-</v>
      </c>
      <c r="D165" s="16"/>
      <c r="E165" s="16">
        <v>164</v>
      </c>
      <c r="F165" s="16">
        <v>5</v>
      </c>
      <c r="G165" s="13" t="str">
        <f t="shared" si="0"/>
        <v>-</v>
      </c>
      <c r="H165" s="13">
        <f t="shared" si="1"/>
        <v>0</v>
      </c>
      <c r="I165" s="1" t="str">
        <f t="array" ref="I165">IFERROR(INDEX($C$2:$C$500,SMALL(IF($B$2:$B$500=$E165,ROW($C$2:$C$500)-ROW($G$1)),H165)),"")</f>
        <v/>
      </c>
    </row>
    <row r="166" spans="1:9" x14ac:dyDescent="0.2">
      <c r="A166" s="18" t="str">
        <f t="array" ref="A166">IFERROR(IF(ROW()-MATCH(A165,A$1:A165,)&lt;COUNT(INDEX(#REF!,MATCH(A165,#REF!,),))/2,A165,INDEX(#REF!,MATCH(A165,#REF!,)+1)),"-")</f>
        <v>-</v>
      </c>
      <c r="B166" s="13" t="str">
        <f t="array" ref="B166">IFERROR(INDEX(#REF!,MATCH(A166,#REF!,),SMALL(IF(INDEX(#REF!,MATCH(A166,#REF!,),)&lt;&gt;"",COLUMN(#REF!)-1),(ROW()-MATCH(A166,A$1:A166,))*2+1)),"-")</f>
        <v>-</v>
      </c>
      <c r="C166" s="13" t="str">
        <f t="array" ref="C166">IFERROR(INDEX(#REF!,MATCH(A166,#REF!,),SMALL(IF(INDEX(#REF!,MATCH(A166,#REF!,),)&lt;&gt;"",COLUMN(#REF!)-1),(ROW()-MATCH(A166,A$1:A166,))*2+2)),"-")</f>
        <v>-</v>
      </c>
      <c r="D166" s="16"/>
      <c r="E166" s="16">
        <v>165</v>
      </c>
      <c r="F166" s="16">
        <v>5</v>
      </c>
      <c r="G166" s="13" t="str">
        <f t="shared" si="0"/>
        <v>-</v>
      </c>
      <c r="H166" s="13">
        <f t="shared" si="1"/>
        <v>0</v>
      </c>
      <c r="I166" s="1" t="str">
        <f t="array" ref="I166">IFERROR(INDEX($C$2:$C$500,SMALL(IF($B$2:$B$500=$E166,ROW($C$2:$C$500)-ROW($G$1)),H166)),"")</f>
        <v/>
      </c>
    </row>
    <row r="167" spans="1:9" x14ac:dyDescent="0.2">
      <c r="A167" s="18" t="str">
        <f t="array" ref="A167">IFERROR(IF(ROW()-MATCH(A166,A$1:A166,)&lt;COUNT(INDEX(#REF!,MATCH(A166,#REF!,),))/2,A166,INDEX(#REF!,MATCH(A166,#REF!,)+1)),"-")</f>
        <v>-</v>
      </c>
      <c r="B167" s="13" t="str">
        <f t="array" ref="B167">IFERROR(INDEX(#REF!,MATCH(A167,#REF!,),SMALL(IF(INDEX(#REF!,MATCH(A167,#REF!,),)&lt;&gt;"",COLUMN(#REF!)-1),(ROW()-MATCH(A167,A$1:A167,))*2+1)),"-")</f>
        <v>-</v>
      </c>
      <c r="C167" s="13" t="str">
        <f t="array" ref="C167">IFERROR(INDEX(#REF!,MATCH(A167,#REF!,),SMALL(IF(INDEX(#REF!,MATCH(A167,#REF!,),)&lt;&gt;"",COLUMN(#REF!)-1),(ROW()-MATCH(A167,A$1:A167,))*2+2)),"-")</f>
        <v>-</v>
      </c>
      <c r="D167" s="16"/>
      <c r="E167" s="16">
        <v>166</v>
      </c>
      <c r="F167" s="16">
        <v>5</v>
      </c>
      <c r="G167" s="13" t="str">
        <f t="shared" si="0"/>
        <v>-</v>
      </c>
      <c r="H167" s="13">
        <f t="shared" si="1"/>
        <v>0</v>
      </c>
      <c r="I167" s="1" t="str">
        <f t="array" ref="I167">IFERROR(INDEX($C$2:$C$500,SMALL(IF($B$2:$B$500=$E167,ROW($C$2:$C$500)-ROW($G$1)),H167)),"")</f>
        <v/>
      </c>
    </row>
    <row r="168" spans="1:9" x14ac:dyDescent="0.2">
      <c r="A168" s="18" t="str">
        <f t="array" ref="A168">IFERROR(IF(ROW()-MATCH(A167,A$1:A167,)&lt;COUNT(INDEX(#REF!,MATCH(A167,#REF!,),))/2,A167,INDEX(#REF!,MATCH(A167,#REF!,)+1)),"-")</f>
        <v>-</v>
      </c>
      <c r="B168" s="13" t="str">
        <f t="array" ref="B168">IFERROR(INDEX(#REF!,MATCH(A168,#REF!,),SMALL(IF(INDEX(#REF!,MATCH(A168,#REF!,),)&lt;&gt;"",COLUMN(#REF!)-1),(ROW()-MATCH(A168,A$1:A168,))*2+1)),"-")</f>
        <v>-</v>
      </c>
      <c r="C168" s="13" t="str">
        <f t="array" ref="C168">IFERROR(INDEX(#REF!,MATCH(A168,#REF!,),SMALL(IF(INDEX(#REF!,MATCH(A168,#REF!,),)&lt;&gt;"",COLUMN(#REF!)-1),(ROW()-MATCH(A168,A$1:A168,))*2+2)),"-")</f>
        <v>-</v>
      </c>
      <c r="D168" s="16"/>
      <c r="E168" s="16">
        <v>167</v>
      </c>
      <c r="F168" s="16">
        <v>5</v>
      </c>
      <c r="G168" s="13" t="str">
        <f t="shared" si="0"/>
        <v>-</v>
      </c>
      <c r="H168" s="13">
        <f t="shared" si="1"/>
        <v>0</v>
      </c>
      <c r="I168" s="1" t="str">
        <f t="array" ref="I168">IFERROR(INDEX($C$2:$C$500,SMALL(IF($B$2:$B$500=$E168,ROW($C$2:$C$500)-ROW($G$1)),H168)),"")</f>
        <v/>
      </c>
    </row>
    <row r="169" spans="1:9" x14ac:dyDescent="0.2">
      <c r="A169" s="18" t="str">
        <f t="array" ref="A169">IFERROR(IF(ROW()-MATCH(A168,A$1:A168,)&lt;COUNT(INDEX(#REF!,MATCH(A168,#REF!,),))/2,A168,INDEX(#REF!,MATCH(A168,#REF!,)+1)),"-")</f>
        <v>-</v>
      </c>
      <c r="B169" s="13" t="str">
        <f t="array" ref="B169">IFERROR(INDEX(#REF!,MATCH(A169,#REF!,),SMALL(IF(INDEX(#REF!,MATCH(A169,#REF!,),)&lt;&gt;"",COLUMN(#REF!)-1),(ROW()-MATCH(A169,A$1:A169,))*2+1)),"-")</f>
        <v>-</v>
      </c>
      <c r="C169" s="13" t="str">
        <f t="array" ref="C169">IFERROR(INDEX(#REF!,MATCH(A169,#REF!,),SMALL(IF(INDEX(#REF!,MATCH(A169,#REF!,),)&lt;&gt;"",COLUMN(#REF!)-1),(ROW()-MATCH(A169,A$1:A169,))*2+2)),"-")</f>
        <v>-</v>
      </c>
      <c r="D169" s="16"/>
      <c r="E169" s="16">
        <v>168</v>
      </c>
      <c r="F169" s="16">
        <v>5</v>
      </c>
      <c r="G169" s="13" t="str">
        <f t="shared" si="0"/>
        <v>-</v>
      </c>
      <c r="H169" s="13">
        <f t="shared" si="1"/>
        <v>0</v>
      </c>
      <c r="I169" s="1" t="str">
        <f t="array" ref="I169">IFERROR(INDEX($C$2:$C$500,SMALL(IF($B$2:$B$500=$E169,ROW($C$2:$C$500)-ROW($G$1)),H169)),"")</f>
        <v/>
      </c>
    </row>
    <row r="170" spans="1:9" x14ac:dyDescent="0.2">
      <c r="A170" s="18" t="str">
        <f t="array" ref="A170">IFERROR(IF(ROW()-MATCH(A169,A$1:A169,)&lt;COUNT(INDEX(#REF!,MATCH(A169,#REF!,),))/2,A169,INDEX(#REF!,MATCH(A169,#REF!,)+1)),"-")</f>
        <v>-</v>
      </c>
      <c r="B170" s="13" t="str">
        <f t="array" ref="B170">IFERROR(INDEX(#REF!,MATCH(A170,#REF!,),SMALL(IF(INDEX(#REF!,MATCH(A170,#REF!,),)&lt;&gt;"",COLUMN(#REF!)-1),(ROW()-MATCH(A170,A$1:A170,))*2+1)),"-")</f>
        <v>-</v>
      </c>
      <c r="C170" s="13" t="str">
        <f t="array" ref="C170">IFERROR(INDEX(#REF!,MATCH(A170,#REF!,),SMALL(IF(INDEX(#REF!,MATCH(A170,#REF!,),)&lt;&gt;"",COLUMN(#REF!)-1),(ROW()-MATCH(A170,A$1:A170,))*2+2)),"-")</f>
        <v>-</v>
      </c>
      <c r="D170" s="16"/>
      <c r="E170" s="16">
        <v>169</v>
      </c>
      <c r="F170" s="16">
        <v>5</v>
      </c>
      <c r="G170" s="13" t="str">
        <f t="shared" si="0"/>
        <v>-</v>
      </c>
      <c r="H170" s="13">
        <f t="shared" si="1"/>
        <v>0</v>
      </c>
      <c r="I170" s="1" t="str">
        <f t="array" ref="I170">IFERROR(INDEX($C$2:$C$500,SMALL(IF($B$2:$B$500=$E170,ROW($C$2:$C$500)-ROW($G$1)),H170)),"")</f>
        <v/>
      </c>
    </row>
    <row r="171" spans="1:9" x14ac:dyDescent="0.2">
      <c r="A171" s="18" t="str">
        <f t="array" ref="A171">IFERROR(IF(ROW()-MATCH(A170,A$1:A170,)&lt;COUNT(INDEX(#REF!,MATCH(A170,#REF!,),))/2,A170,INDEX(#REF!,MATCH(A170,#REF!,)+1)),"-")</f>
        <v>-</v>
      </c>
      <c r="B171" s="13" t="str">
        <f t="array" ref="B171">IFERROR(INDEX(#REF!,MATCH(A171,#REF!,),SMALL(IF(INDEX(#REF!,MATCH(A171,#REF!,),)&lt;&gt;"",COLUMN(#REF!)-1),(ROW()-MATCH(A171,A$1:A171,))*2+1)),"-")</f>
        <v>-</v>
      </c>
      <c r="C171" s="13" t="str">
        <f t="array" ref="C171">IFERROR(INDEX(#REF!,MATCH(A171,#REF!,),SMALL(IF(INDEX(#REF!,MATCH(A171,#REF!,),)&lt;&gt;"",COLUMN(#REF!)-1),(ROW()-MATCH(A171,A$1:A171,))*2+2)),"-")</f>
        <v>-</v>
      </c>
      <c r="D171" s="16"/>
      <c r="E171" s="16">
        <v>170</v>
      </c>
      <c r="F171" s="16">
        <v>5</v>
      </c>
      <c r="G171" s="13" t="str">
        <f t="shared" si="0"/>
        <v>-</v>
      </c>
      <c r="H171" s="13">
        <f t="shared" si="1"/>
        <v>0</v>
      </c>
      <c r="I171" s="1" t="str">
        <f t="array" ref="I171">IFERROR(INDEX($C$2:$C$500,SMALL(IF($B$2:$B$500=$E171,ROW($C$2:$C$500)-ROW($G$1)),H171)),"")</f>
        <v/>
      </c>
    </row>
    <row r="172" spans="1:9" x14ac:dyDescent="0.2">
      <c r="A172" s="18" t="str">
        <f t="array" ref="A172">IFERROR(IF(ROW()-MATCH(A171,A$1:A171,)&lt;COUNT(INDEX(#REF!,MATCH(A171,#REF!,),))/2,A171,INDEX(#REF!,MATCH(A171,#REF!,)+1)),"-")</f>
        <v>-</v>
      </c>
      <c r="B172" s="13" t="str">
        <f t="array" ref="B172">IFERROR(INDEX(#REF!,MATCH(A172,#REF!,),SMALL(IF(INDEX(#REF!,MATCH(A172,#REF!,),)&lt;&gt;"",COLUMN(#REF!)-1),(ROW()-MATCH(A172,A$1:A172,))*2+1)),"-")</f>
        <v>-</v>
      </c>
      <c r="C172" s="13" t="str">
        <f t="array" ref="C172">IFERROR(INDEX(#REF!,MATCH(A172,#REF!,),SMALL(IF(INDEX(#REF!,MATCH(A172,#REF!,),)&lt;&gt;"",COLUMN(#REF!)-1),(ROW()-MATCH(A172,A$1:A172,))*2+2)),"-")</f>
        <v>-</v>
      </c>
      <c r="D172" s="16"/>
      <c r="E172" s="16">
        <v>171</v>
      </c>
      <c r="F172" s="16">
        <v>5</v>
      </c>
      <c r="G172" s="13" t="str">
        <f t="shared" si="0"/>
        <v>-</v>
      </c>
      <c r="H172" s="13">
        <f t="shared" si="1"/>
        <v>0</v>
      </c>
      <c r="I172" s="1" t="str">
        <f t="array" ref="I172">IFERROR(INDEX($C$2:$C$500,SMALL(IF($B$2:$B$500=$E172,ROW($C$2:$C$500)-ROW($G$1)),H172)),"")</f>
        <v/>
      </c>
    </row>
    <row r="173" spans="1:9" x14ac:dyDescent="0.2">
      <c r="A173" s="18" t="str">
        <f t="array" ref="A173">IFERROR(IF(ROW()-MATCH(A172,A$1:A172,)&lt;COUNT(INDEX(#REF!,MATCH(A172,#REF!,),))/2,A172,INDEX(#REF!,MATCH(A172,#REF!,)+1)),"-")</f>
        <v>-</v>
      </c>
      <c r="B173" s="13" t="str">
        <f t="array" ref="B173">IFERROR(INDEX(#REF!,MATCH(A173,#REF!,),SMALL(IF(INDEX(#REF!,MATCH(A173,#REF!,),)&lt;&gt;"",COLUMN(#REF!)-1),(ROW()-MATCH(A173,A$1:A173,))*2+1)),"-")</f>
        <v>-</v>
      </c>
      <c r="C173" s="13" t="str">
        <f t="array" ref="C173">IFERROR(INDEX(#REF!,MATCH(A173,#REF!,),SMALL(IF(INDEX(#REF!,MATCH(A173,#REF!,),)&lt;&gt;"",COLUMN(#REF!)-1),(ROW()-MATCH(A173,A$1:A173,))*2+2)),"-")</f>
        <v>-</v>
      </c>
      <c r="D173" s="16"/>
      <c r="E173" s="16">
        <v>172</v>
      </c>
      <c r="F173" s="16">
        <v>5</v>
      </c>
      <c r="G173" s="13" t="str">
        <f t="shared" si="0"/>
        <v>-</v>
      </c>
      <c r="H173" s="13">
        <f t="shared" si="1"/>
        <v>0</v>
      </c>
      <c r="I173" s="1" t="str">
        <f t="array" ref="I173">IFERROR(INDEX($C$2:$C$500,SMALL(IF($B$2:$B$500=$E173,ROW($C$2:$C$500)-ROW($G$1)),H173)),"")</f>
        <v/>
      </c>
    </row>
    <row r="174" spans="1:9" x14ac:dyDescent="0.2">
      <c r="A174" s="18" t="str">
        <f t="array" ref="A174">IFERROR(IF(ROW()-MATCH(A173,A$1:A173,)&lt;COUNT(INDEX(#REF!,MATCH(A173,#REF!,),))/2,A173,INDEX(#REF!,MATCH(A173,#REF!,)+1)),"-")</f>
        <v>-</v>
      </c>
      <c r="B174" s="13" t="str">
        <f t="array" ref="B174">IFERROR(INDEX(#REF!,MATCH(A174,#REF!,),SMALL(IF(INDEX(#REF!,MATCH(A174,#REF!,),)&lt;&gt;"",COLUMN(#REF!)-1),(ROW()-MATCH(A174,A$1:A174,))*2+1)),"-")</f>
        <v>-</v>
      </c>
      <c r="C174" s="13" t="str">
        <f t="array" ref="C174">IFERROR(INDEX(#REF!,MATCH(A174,#REF!,),SMALL(IF(INDEX(#REF!,MATCH(A174,#REF!,),)&lt;&gt;"",COLUMN(#REF!)-1),(ROW()-MATCH(A174,A$1:A174,))*2+2)),"-")</f>
        <v>-</v>
      </c>
      <c r="D174" s="16"/>
      <c r="E174" s="16">
        <v>173</v>
      </c>
      <c r="F174" s="16">
        <v>5</v>
      </c>
      <c r="G174" s="13" t="str">
        <f t="shared" si="0"/>
        <v>-</v>
      </c>
      <c r="H174" s="13">
        <f t="shared" si="1"/>
        <v>0</v>
      </c>
      <c r="I174" s="1" t="str">
        <f t="array" ref="I174">IFERROR(INDEX($C$2:$C$500,SMALL(IF($B$2:$B$500=$E174,ROW($C$2:$C$500)-ROW($G$1)),H174)),"")</f>
        <v/>
      </c>
    </row>
    <row r="175" spans="1:9" x14ac:dyDescent="0.2">
      <c r="A175" s="18" t="str">
        <f t="array" ref="A175">IFERROR(IF(ROW()-MATCH(A174,A$1:A174,)&lt;COUNT(INDEX(#REF!,MATCH(A174,#REF!,),))/2,A174,INDEX(#REF!,MATCH(A174,#REF!,)+1)),"-")</f>
        <v>-</v>
      </c>
      <c r="B175" s="13" t="str">
        <f t="array" ref="B175">IFERROR(INDEX(#REF!,MATCH(A175,#REF!,),SMALL(IF(INDEX(#REF!,MATCH(A175,#REF!,),)&lt;&gt;"",COLUMN(#REF!)-1),(ROW()-MATCH(A175,A$1:A175,))*2+1)),"-")</f>
        <v>-</v>
      </c>
      <c r="C175" s="13" t="str">
        <f t="array" ref="C175">IFERROR(INDEX(#REF!,MATCH(A175,#REF!,),SMALL(IF(INDEX(#REF!,MATCH(A175,#REF!,),)&lt;&gt;"",COLUMN(#REF!)-1),(ROW()-MATCH(A175,A$1:A175,))*2+2)),"-")</f>
        <v>-</v>
      </c>
      <c r="D175" s="16"/>
      <c r="E175" s="16">
        <v>174</v>
      </c>
      <c r="F175" s="16">
        <v>5</v>
      </c>
      <c r="G175" s="13" t="str">
        <f t="shared" si="0"/>
        <v>-</v>
      </c>
      <c r="H175" s="13">
        <f t="shared" si="1"/>
        <v>0</v>
      </c>
      <c r="I175" s="1" t="str">
        <f t="array" ref="I175">IFERROR(INDEX($C$2:$C$500,SMALL(IF($B$2:$B$500=$E175,ROW($C$2:$C$500)-ROW($G$1)),H175)),"")</f>
        <v/>
      </c>
    </row>
    <row r="176" spans="1:9" x14ac:dyDescent="0.2">
      <c r="A176" s="18" t="str">
        <f t="array" ref="A176">IFERROR(IF(ROW()-MATCH(A175,A$1:A175,)&lt;COUNT(INDEX(#REF!,MATCH(A175,#REF!,),))/2,A175,INDEX(#REF!,MATCH(A175,#REF!,)+1)),"-")</f>
        <v>-</v>
      </c>
      <c r="B176" s="13" t="str">
        <f t="array" ref="B176">IFERROR(INDEX(#REF!,MATCH(A176,#REF!,),SMALL(IF(INDEX(#REF!,MATCH(A176,#REF!,),)&lt;&gt;"",COLUMN(#REF!)-1),(ROW()-MATCH(A176,A$1:A176,))*2+1)),"-")</f>
        <v>-</v>
      </c>
      <c r="C176" s="13" t="str">
        <f t="array" ref="C176">IFERROR(INDEX(#REF!,MATCH(A176,#REF!,),SMALL(IF(INDEX(#REF!,MATCH(A176,#REF!,),)&lt;&gt;"",COLUMN(#REF!)-1),(ROW()-MATCH(A176,A$1:A176,))*2+2)),"-")</f>
        <v>-</v>
      </c>
      <c r="D176" s="16"/>
      <c r="E176" s="16">
        <v>175</v>
      </c>
      <c r="F176" s="16">
        <v>5</v>
      </c>
      <c r="G176" s="13" t="str">
        <f t="shared" si="0"/>
        <v>-</v>
      </c>
      <c r="H176" s="13">
        <f t="shared" si="1"/>
        <v>0</v>
      </c>
      <c r="I176" s="1" t="str">
        <f t="array" ref="I176">IFERROR(INDEX($C$2:$C$500,SMALL(IF($B$2:$B$500=$E176,ROW($C$2:$C$500)-ROW($G$1)),H176)),"")</f>
        <v/>
      </c>
    </row>
    <row r="177" spans="1:9" x14ac:dyDescent="0.2">
      <c r="A177" s="18" t="str">
        <f t="array" ref="A177">IFERROR(IF(ROW()-MATCH(A176,A$1:A176,)&lt;COUNT(INDEX(#REF!,MATCH(A176,#REF!,),))/2,A176,INDEX(#REF!,MATCH(A176,#REF!,)+1)),"-")</f>
        <v>-</v>
      </c>
      <c r="B177" s="13" t="str">
        <f t="array" ref="B177">IFERROR(INDEX(#REF!,MATCH(A177,#REF!,),SMALL(IF(INDEX(#REF!,MATCH(A177,#REF!,),)&lt;&gt;"",COLUMN(#REF!)-1),(ROW()-MATCH(A177,A$1:A177,))*2+1)),"-")</f>
        <v>-</v>
      </c>
      <c r="C177" s="13" t="str">
        <f t="array" ref="C177">IFERROR(INDEX(#REF!,MATCH(A177,#REF!,),SMALL(IF(INDEX(#REF!,MATCH(A177,#REF!,),)&lt;&gt;"",COLUMN(#REF!)-1),(ROW()-MATCH(A177,A$1:A177,))*2+2)),"-")</f>
        <v>-</v>
      </c>
      <c r="D177" s="16"/>
      <c r="E177" s="16">
        <v>176</v>
      </c>
      <c r="F177" s="16">
        <v>5</v>
      </c>
      <c r="G177" s="13" t="str">
        <f t="shared" si="0"/>
        <v>-</v>
      </c>
      <c r="H177" s="13">
        <f t="shared" si="1"/>
        <v>0</v>
      </c>
      <c r="I177" s="1" t="str">
        <f t="array" ref="I177">IFERROR(INDEX($C$2:$C$500,SMALL(IF($B$2:$B$500=$E177,ROW($C$2:$C$500)-ROW($G$1)),H177)),"")</f>
        <v/>
      </c>
    </row>
    <row r="178" spans="1:9" x14ac:dyDescent="0.2">
      <c r="A178" s="18" t="str">
        <f t="array" ref="A178">IFERROR(IF(ROW()-MATCH(A177,A$1:A177,)&lt;COUNT(INDEX(#REF!,MATCH(A177,#REF!,),))/2,A177,INDEX(#REF!,MATCH(A177,#REF!,)+1)),"-")</f>
        <v>-</v>
      </c>
      <c r="B178" s="13" t="str">
        <f t="array" ref="B178">IFERROR(INDEX(#REF!,MATCH(A178,#REF!,),SMALL(IF(INDEX(#REF!,MATCH(A178,#REF!,),)&lt;&gt;"",COLUMN(#REF!)-1),(ROW()-MATCH(A178,A$1:A178,))*2+1)),"-")</f>
        <v>-</v>
      </c>
      <c r="C178" s="13" t="str">
        <f t="array" ref="C178">IFERROR(INDEX(#REF!,MATCH(A178,#REF!,),SMALL(IF(INDEX(#REF!,MATCH(A178,#REF!,),)&lt;&gt;"",COLUMN(#REF!)-1),(ROW()-MATCH(A178,A$1:A178,))*2+2)),"-")</f>
        <v>-</v>
      </c>
      <c r="D178" s="16"/>
      <c r="E178" s="16">
        <v>177</v>
      </c>
      <c r="F178" s="16">
        <v>5</v>
      </c>
      <c r="G178" s="13" t="str">
        <f t="shared" si="0"/>
        <v>-</v>
      </c>
      <c r="H178" s="13">
        <f t="shared" si="1"/>
        <v>0</v>
      </c>
      <c r="I178" s="1" t="str">
        <f t="array" ref="I178">IFERROR(INDEX($C$2:$C$500,SMALL(IF($B$2:$B$500=$E178,ROW($C$2:$C$500)-ROW($G$1)),H178)),"")</f>
        <v/>
      </c>
    </row>
    <row r="179" spans="1:9" x14ac:dyDescent="0.2">
      <c r="A179" s="18" t="str">
        <f t="array" ref="A179">IFERROR(IF(ROW()-MATCH(A178,A$1:A178,)&lt;COUNT(INDEX(#REF!,MATCH(A178,#REF!,),))/2,A178,INDEX(#REF!,MATCH(A178,#REF!,)+1)),"-")</f>
        <v>-</v>
      </c>
      <c r="B179" s="13" t="str">
        <f t="array" ref="B179">IFERROR(INDEX(#REF!,MATCH(A179,#REF!,),SMALL(IF(INDEX(#REF!,MATCH(A179,#REF!,),)&lt;&gt;"",COLUMN(#REF!)-1),(ROW()-MATCH(A179,A$1:A179,))*2+1)),"-")</f>
        <v>-</v>
      </c>
      <c r="C179" s="13" t="str">
        <f t="array" ref="C179">IFERROR(INDEX(#REF!,MATCH(A179,#REF!,),SMALL(IF(INDEX(#REF!,MATCH(A179,#REF!,),)&lt;&gt;"",COLUMN(#REF!)-1),(ROW()-MATCH(A179,A$1:A179,))*2+2)),"-")</f>
        <v>-</v>
      </c>
      <c r="D179" s="16"/>
      <c r="E179" s="16">
        <v>178</v>
      </c>
      <c r="F179" s="16">
        <v>5</v>
      </c>
      <c r="G179" s="13" t="str">
        <f t="shared" si="0"/>
        <v>-</v>
      </c>
      <c r="H179" s="13">
        <f t="shared" si="1"/>
        <v>0</v>
      </c>
      <c r="I179" s="1" t="str">
        <f t="array" ref="I179">IFERROR(INDEX($C$2:$C$500,SMALL(IF($B$2:$B$500=$E179,ROW($C$2:$C$500)-ROW($G$1)),H179)),"")</f>
        <v/>
      </c>
    </row>
    <row r="180" spans="1:9" x14ac:dyDescent="0.2">
      <c r="A180" s="18" t="str">
        <f t="array" ref="A180">IFERROR(IF(ROW()-MATCH(A179,A$1:A179,)&lt;COUNT(INDEX(#REF!,MATCH(A179,#REF!,),))/2,A179,INDEX(#REF!,MATCH(A179,#REF!,)+1)),"-")</f>
        <v>-</v>
      </c>
      <c r="B180" s="13" t="str">
        <f t="array" ref="B180">IFERROR(INDEX(#REF!,MATCH(A180,#REF!,),SMALL(IF(INDEX(#REF!,MATCH(A180,#REF!,),)&lt;&gt;"",COLUMN(#REF!)-1),(ROW()-MATCH(A180,A$1:A180,))*2+1)),"-")</f>
        <v>-</v>
      </c>
      <c r="C180" s="13" t="str">
        <f t="array" ref="C180">IFERROR(INDEX(#REF!,MATCH(A180,#REF!,),SMALL(IF(INDEX(#REF!,MATCH(A180,#REF!,),)&lt;&gt;"",COLUMN(#REF!)-1),(ROW()-MATCH(A180,A$1:A180,))*2+2)),"-")</f>
        <v>-</v>
      </c>
      <c r="D180" s="16"/>
      <c r="E180" s="16">
        <v>179</v>
      </c>
      <c r="F180" s="16">
        <v>6</v>
      </c>
      <c r="G180" s="13" t="str">
        <f t="shared" si="0"/>
        <v>-</v>
      </c>
      <c r="H180" s="13">
        <f t="shared" si="1"/>
        <v>0</v>
      </c>
      <c r="I180" s="1" t="str">
        <f t="array" ref="I180">IFERROR(INDEX($C$2:$C$500,SMALL(IF($B$2:$B$500=$E180,ROW($C$2:$C$500)-ROW($G$1)),H180)),"")</f>
        <v/>
      </c>
    </row>
    <row r="181" spans="1:9" x14ac:dyDescent="0.2">
      <c r="A181" s="18" t="str">
        <f t="array" ref="A181">IFERROR(IF(ROW()-MATCH(A180,A$1:A180,)&lt;COUNT(INDEX(#REF!,MATCH(A180,#REF!,),))/2,A180,INDEX(#REF!,MATCH(A180,#REF!,)+1)),"-")</f>
        <v>-</v>
      </c>
      <c r="B181" s="13" t="str">
        <f t="array" ref="B181">IFERROR(INDEX(#REF!,MATCH(A181,#REF!,),SMALL(IF(INDEX(#REF!,MATCH(A181,#REF!,),)&lt;&gt;"",COLUMN(#REF!)-1),(ROW()-MATCH(A181,A$1:A181,))*2+1)),"-")</f>
        <v>-</v>
      </c>
      <c r="C181" s="13" t="str">
        <f t="array" ref="C181">IFERROR(INDEX(#REF!,MATCH(A181,#REF!,),SMALL(IF(INDEX(#REF!,MATCH(A181,#REF!,),)&lt;&gt;"",COLUMN(#REF!)-1),(ROW()-MATCH(A181,A$1:A181,))*2+2)),"-")</f>
        <v>-</v>
      </c>
      <c r="D181" s="16"/>
      <c r="E181" s="16">
        <v>180</v>
      </c>
      <c r="F181" s="16">
        <v>6</v>
      </c>
      <c r="G181" s="13" t="str">
        <f t="shared" si="0"/>
        <v>-</v>
      </c>
      <c r="H181" s="13">
        <f t="shared" si="1"/>
        <v>0</v>
      </c>
      <c r="I181" s="1" t="str">
        <f t="array" ref="I181">IFERROR(INDEX($C$2:$C$500,SMALL(IF($B$2:$B$500=$E181,ROW($C$2:$C$500)-ROW($G$1)),H181)),"")</f>
        <v/>
      </c>
    </row>
    <row r="182" spans="1:9" x14ac:dyDescent="0.2">
      <c r="A182" s="18" t="str">
        <f t="array" ref="A182">IFERROR(IF(ROW()-MATCH(A181,A$1:A181,)&lt;COUNT(INDEX(#REF!,MATCH(A181,#REF!,),))/2,A181,INDEX(#REF!,MATCH(A181,#REF!,)+1)),"-")</f>
        <v>-</v>
      </c>
      <c r="B182" s="13" t="str">
        <f t="array" ref="B182">IFERROR(INDEX(#REF!,MATCH(A182,#REF!,),SMALL(IF(INDEX(#REF!,MATCH(A182,#REF!,),)&lt;&gt;"",COLUMN(#REF!)-1),(ROW()-MATCH(A182,A$1:A182,))*2+1)),"-")</f>
        <v>-</v>
      </c>
      <c r="C182" s="13" t="str">
        <f t="array" ref="C182">IFERROR(INDEX(#REF!,MATCH(A182,#REF!,),SMALL(IF(INDEX(#REF!,MATCH(A182,#REF!,),)&lt;&gt;"",COLUMN(#REF!)-1),(ROW()-MATCH(A182,A$1:A182,))*2+2)),"-")</f>
        <v>-</v>
      </c>
      <c r="D182" s="16"/>
      <c r="E182" s="16">
        <v>181</v>
      </c>
      <c r="F182" s="16">
        <v>6</v>
      </c>
      <c r="G182" s="13" t="str">
        <f t="shared" si="0"/>
        <v>-</v>
      </c>
      <c r="H182" s="13">
        <f t="shared" si="1"/>
        <v>0</v>
      </c>
      <c r="I182" s="1" t="str">
        <f t="array" ref="I182">IFERROR(INDEX($C$2:$C$500,SMALL(IF($B$2:$B$500=$E182,ROW($C$2:$C$500)-ROW($G$1)),H182)),"")</f>
        <v/>
      </c>
    </row>
    <row r="183" spans="1:9" x14ac:dyDescent="0.2">
      <c r="A183" s="18" t="str">
        <f t="array" ref="A183">IFERROR(IF(ROW()-MATCH(A182,A$1:A182,)&lt;COUNT(INDEX(#REF!,MATCH(A182,#REF!,),))/2,A182,INDEX(#REF!,MATCH(A182,#REF!,)+1)),"-")</f>
        <v>-</v>
      </c>
      <c r="B183" s="13" t="str">
        <f t="array" ref="B183">IFERROR(INDEX(#REF!,MATCH(A183,#REF!,),SMALL(IF(INDEX(#REF!,MATCH(A183,#REF!,),)&lt;&gt;"",COLUMN(#REF!)-1),(ROW()-MATCH(A183,A$1:A183,))*2+1)),"-")</f>
        <v>-</v>
      </c>
      <c r="C183" s="13" t="str">
        <f t="array" ref="C183">IFERROR(INDEX(#REF!,MATCH(A183,#REF!,),SMALL(IF(INDEX(#REF!,MATCH(A183,#REF!,),)&lt;&gt;"",COLUMN(#REF!)-1),(ROW()-MATCH(A183,A$1:A183,))*2+2)),"-")</f>
        <v>-</v>
      </c>
      <c r="D183" s="16"/>
      <c r="E183" s="16">
        <v>182</v>
      </c>
      <c r="F183" s="16">
        <v>6</v>
      </c>
      <c r="G183" s="13" t="str">
        <f t="shared" si="0"/>
        <v>-</v>
      </c>
      <c r="H183" s="13">
        <f t="shared" si="1"/>
        <v>0</v>
      </c>
      <c r="I183" s="1" t="str">
        <f t="array" ref="I183">IFERROR(INDEX($C$2:$C$500,SMALL(IF($B$2:$B$500=$E183,ROW($C$2:$C$500)-ROW($G$1)),H183)),"")</f>
        <v/>
      </c>
    </row>
    <row r="184" spans="1:9" x14ac:dyDescent="0.2">
      <c r="A184" s="18" t="str">
        <f t="array" ref="A184">IFERROR(IF(ROW()-MATCH(A183,A$1:A183,)&lt;COUNT(INDEX(#REF!,MATCH(A183,#REF!,),))/2,A183,INDEX(#REF!,MATCH(A183,#REF!,)+1)),"-")</f>
        <v>-</v>
      </c>
      <c r="B184" s="13" t="str">
        <f t="array" ref="B184">IFERROR(INDEX(#REF!,MATCH(A184,#REF!,),SMALL(IF(INDEX(#REF!,MATCH(A184,#REF!,),)&lt;&gt;"",COLUMN(#REF!)-1),(ROW()-MATCH(A184,A$1:A184,))*2+1)),"-")</f>
        <v>-</v>
      </c>
      <c r="C184" s="13" t="str">
        <f t="array" ref="C184">IFERROR(INDEX(#REF!,MATCH(A184,#REF!,),SMALL(IF(INDEX(#REF!,MATCH(A184,#REF!,),)&lt;&gt;"",COLUMN(#REF!)-1),(ROW()-MATCH(A184,A$1:A184,))*2+2)),"-")</f>
        <v>-</v>
      </c>
      <c r="D184" s="16"/>
      <c r="E184" s="16">
        <v>183</v>
      </c>
      <c r="F184" s="16">
        <v>6</v>
      </c>
      <c r="G184" s="13" t="str">
        <f t="shared" si="0"/>
        <v>-</v>
      </c>
      <c r="H184" s="13">
        <f t="shared" si="1"/>
        <v>0</v>
      </c>
      <c r="I184" s="1" t="str">
        <f t="array" ref="I184">IFERROR(INDEX($C$2:$C$500,SMALL(IF($B$2:$B$500=$E184,ROW($C$2:$C$500)-ROW($G$1)),H184)),"")</f>
        <v/>
      </c>
    </row>
    <row r="185" spans="1:9" x14ac:dyDescent="0.2">
      <c r="A185" s="18" t="str">
        <f t="array" ref="A185">IFERROR(IF(ROW()-MATCH(A184,A$1:A184,)&lt;COUNT(INDEX(#REF!,MATCH(A184,#REF!,),))/2,A184,INDEX(#REF!,MATCH(A184,#REF!,)+1)),"-")</f>
        <v>-</v>
      </c>
      <c r="B185" s="13" t="str">
        <f t="array" ref="B185">IFERROR(INDEX(#REF!,MATCH(A185,#REF!,),SMALL(IF(INDEX(#REF!,MATCH(A185,#REF!,),)&lt;&gt;"",COLUMN(#REF!)-1),(ROW()-MATCH(A185,A$1:A185,))*2+1)),"-")</f>
        <v>-</v>
      </c>
      <c r="C185" s="13" t="str">
        <f t="array" ref="C185">IFERROR(INDEX(#REF!,MATCH(A185,#REF!,),SMALL(IF(INDEX(#REF!,MATCH(A185,#REF!,),)&lt;&gt;"",COLUMN(#REF!)-1),(ROW()-MATCH(A185,A$1:A185,))*2+2)),"-")</f>
        <v>-</v>
      </c>
      <c r="D185" s="16"/>
      <c r="E185" s="16">
        <v>184</v>
      </c>
      <c r="F185" s="16">
        <v>6</v>
      </c>
      <c r="G185" s="13" t="str">
        <f t="shared" si="0"/>
        <v>-</v>
      </c>
      <c r="H185" s="13">
        <f t="shared" si="1"/>
        <v>0</v>
      </c>
      <c r="I185" s="1" t="str">
        <f t="array" ref="I185">IFERROR(INDEX($C$2:$C$500,SMALL(IF($B$2:$B$500=$E185,ROW($C$2:$C$500)-ROW($G$1)),H185)),"")</f>
        <v/>
      </c>
    </row>
    <row r="186" spans="1:9" x14ac:dyDescent="0.2">
      <c r="A186" s="18" t="str">
        <f t="array" ref="A186">IFERROR(IF(ROW()-MATCH(A185,A$1:A185,)&lt;COUNT(INDEX(#REF!,MATCH(A185,#REF!,),))/2,A185,INDEX(#REF!,MATCH(A185,#REF!,)+1)),"-")</f>
        <v>-</v>
      </c>
      <c r="B186" s="13" t="str">
        <f t="array" ref="B186">IFERROR(INDEX(#REF!,MATCH(A186,#REF!,),SMALL(IF(INDEX(#REF!,MATCH(A186,#REF!,),)&lt;&gt;"",COLUMN(#REF!)-1),(ROW()-MATCH(A186,A$1:A186,))*2+1)),"-")</f>
        <v>-</v>
      </c>
      <c r="C186" s="13" t="str">
        <f t="array" ref="C186">IFERROR(INDEX(#REF!,MATCH(A186,#REF!,),SMALL(IF(INDEX(#REF!,MATCH(A186,#REF!,),)&lt;&gt;"",COLUMN(#REF!)-1),(ROW()-MATCH(A186,A$1:A186,))*2+2)),"-")</f>
        <v>-</v>
      </c>
      <c r="D186" s="16"/>
      <c r="E186" s="16">
        <v>185</v>
      </c>
      <c r="F186" s="16">
        <v>6</v>
      </c>
      <c r="G186" s="13" t="str">
        <f t="shared" si="0"/>
        <v>-</v>
      </c>
      <c r="H186" s="13">
        <f t="shared" si="1"/>
        <v>0</v>
      </c>
      <c r="I186" s="1" t="str">
        <f t="array" ref="I186">IFERROR(INDEX($C$2:$C$500,SMALL(IF($B$2:$B$500=$E186,ROW($C$2:$C$500)-ROW($G$1)),H186)),"")</f>
        <v/>
      </c>
    </row>
    <row r="187" spans="1:9" x14ac:dyDescent="0.2">
      <c r="A187" s="18" t="str">
        <f t="array" ref="A187">IFERROR(IF(ROW()-MATCH(A186,A$1:A186,)&lt;COUNT(INDEX(#REF!,MATCH(A186,#REF!,),))/2,A186,INDEX(#REF!,MATCH(A186,#REF!,)+1)),"-")</f>
        <v>-</v>
      </c>
      <c r="B187" s="13" t="str">
        <f t="array" ref="B187">IFERROR(INDEX(#REF!,MATCH(A187,#REF!,),SMALL(IF(INDEX(#REF!,MATCH(A187,#REF!,),)&lt;&gt;"",COLUMN(#REF!)-1),(ROW()-MATCH(A187,A$1:A187,))*2+1)),"-")</f>
        <v>-</v>
      </c>
      <c r="C187" s="13" t="str">
        <f t="array" ref="C187">IFERROR(INDEX(#REF!,MATCH(A187,#REF!,),SMALL(IF(INDEX(#REF!,MATCH(A187,#REF!,),)&lt;&gt;"",COLUMN(#REF!)-1),(ROW()-MATCH(A187,A$1:A187,))*2+2)),"-")</f>
        <v>-</v>
      </c>
      <c r="D187" s="16"/>
      <c r="E187" s="16">
        <v>186</v>
      </c>
      <c r="F187" s="16">
        <v>6</v>
      </c>
      <c r="G187" s="13" t="str">
        <f t="shared" si="0"/>
        <v>-</v>
      </c>
      <c r="H187" s="13">
        <f t="shared" si="1"/>
        <v>0</v>
      </c>
      <c r="I187" s="1" t="str">
        <f t="array" ref="I187">IFERROR(INDEX($C$2:$C$500,SMALL(IF($B$2:$B$500=$E187,ROW($C$2:$C$500)-ROW($G$1)),H187)),"")</f>
        <v/>
      </c>
    </row>
    <row r="188" spans="1:9" x14ac:dyDescent="0.2">
      <c r="A188" s="18" t="str">
        <f t="array" ref="A188">IFERROR(IF(ROW()-MATCH(A187,A$1:A187,)&lt;COUNT(INDEX(#REF!,MATCH(A187,#REF!,),))/2,A187,INDEX(#REF!,MATCH(A187,#REF!,)+1)),"-")</f>
        <v>-</v>
      </c>
      <c r="B188" s="13" t="str">
        <f t="array" ref="B188">IFERROR(INDEX(#REF!,MATCH(A188,#REF!,),SMALL(IF(INDEX(#REF!,MATCH(A188,#REF!,),)&lt;&gt;"",COLUMN(#REF!)-1),(ROW()-MATCH(A188,A$1:A188,))*2+1)),"-")</f>
        <v>-</v>
      </c>
      <c r="C188" s="13" t="str">
        <f t="array" ref="C188">IFERROR(INDEX(#REF!,MATCH(A188,#REF!,),SMALL(IF(INDEX(#REF!,MATCH(A188,#REF!,),)&lt;&gt;"",COLUMN(#REF!)-1),(ROW()-MATCH(A188,A$1:A188,))*2+2)),"-")</f>
        <v>-</v>
      </c>
      <c r="D188" s="16"/>
      <c r="E188" s="16">
        <v>187</v>
      </c>
      <c r="F188" s="16">
        <v>6</v>
      </c>
      <c r="G188" s="13" t="str">
        <f t="shared" si="0"/>
        <v>-</v>
      </c>
      <c r="H188" s="13">
        <f t="shared" si="1"/>
        <v>0</v>
      </c>
      <c r="I188" s="1" t="str">
        <f t="array" ref="I188">IFERROR(INDEX($C$2:$C$500,SMALL(IF($B$2:$B$500=$E188,ROW($C$2:$C$500)-ROW($G$1)),H188)),"")</f>
        <v/>
      </c>
    </row>
    <row r="189" spans="1:9" x14ac:dyDescent="0.2">
      <c r="A189" s="18" t="str">
        <f t="array" ref="A189">IFERROR(IF(ROW()-MATCH(A188,A$1:A188,)&lt;COUNT(INDEX(#REF!,MATCH(A188,#REF!,),))/2,A188,INDEX(#REF!,MATCH(A188,#REF!,)+1)),"-")</f>
        <v>-</v>
      </c>
      <c r="B189" s="13" t="str">
        <f t="array" ref="B189">IFERROR(INDEX(#REF!,MATCH(A189,#REF!,),SMALL(IF(INDEX(#REF!,MATCH(A189,#REF!,),)&lt;&gt;"",COLUMN(#REF!)-1),(ROW()-MATCH(A189,A$1:A189,))*2+1)),"-")</f>
        <v>-</v>
      </c>
      <c r="C189" s="13" t="str">
        <f t="array" ref="C189">IFERROR(INDEX(#REF!,MATCH(A189,#REF!,),SMALL(IF(INDEX(#REF!,MATCH(A189,#REF!,),)&lt;&gt;"",COLUMN(#REF!)-1),(ROW()-MATCH(A189,A$1:A189,))*2+2)),"-")</f>
        <v>-</v>
      </c>
      <c r="D189" s="16"/>
      <c r="E189" s="16">
        <v>188</v>
      </c>
      <c r="F189" s="16">
        <v>6</v>
      </c>
      <c r="G189" s="13" t="str">
        <f t="shared" si="0"/>
        <v>-</v>
      </c>
      <c r="H189" s="13">
        <f t="shared" si="1"/>
        <v>0</v>
      </c>
      <c r="I189" s="1" t="str">
        <f t="array" ref="I189">IFERROR(INDEX($C$2:$C$500,SMALL(IF($B$2:$B$500=$E189,ROW($C$2:$C$500)-ROW($G$1)),H189)),"")</f>
        <v/>
      </c>
    </row>
    <row r="190" spans="1:9" x14ac:dyDescent="0.2">
      <c r="A190" s="18" t="str">
        <f t="array" ref="A190">IFERROR(IF(ROW()-MATCH(A189,A$1:A189,)&lt;COUNT(INDEX(#REF!,MATCH(A189,#REF!,),))/2,A189,INDEX(#REF!,MATCH(A189,#REF!,)+1)),"-")</f>
        <v>-</v>
      </c>
      <c r="B190" s="13" t="str">
        <f t="array" ref="B190">IFERROR(INDEX(#REF!,MATCH(A190,#REF!,),SMALL(IF(INDEX(#REF!,MATCH(A190,#REF!,),)&lt;&gt;"",COLUMN(#REF!)-1),(ROW()-MATCH(A190,A$1:A190,))*2+1)),"-")</f>
        <v>-</v>
      </c>
      <c r="C190" s="13" t="str">
        <f t="array" ref="C190">IFERROR(INDEX(#REF!,MATCH(A190,#REF!,),SMALL(IF(INDEX(#REF!,MATCH(A190,#REF!,),)&lt;&gt;"",COLUMN(#REF!)-1),(ROW()-MATCH(A190,A$1:A190,))*2+2)),"-")</f>
        <v>-</v>
      </c>
      <c r="D190" s="16"/>
      <c r="E190" s="16">
        <v>189</v>
      </c>
      <c r="F190" s="16">
        <v>6</v>
      </c>
      <c r="G190" s="13" t="str">
        <f t="shared" si="0"/>
        <v>-</v>
      </c>
      <c r="H190" s="13">
        <f t="shared" si="1"/>
        <v>0</v>
      </c>
      <c r="I190" s="1" t="str">
        <f t="array" ref="I190">IFERROR(INDEX($C$2:$C$500,SMALL(IF($B$2:$B$500=$E190,ROW($C$2:$C$500)-ROW($G$1)),H190)),"")</f>
        <v/>
      </c>
    </row>
    <row r="191" spans="1:9" x14ac:dyDescent="0.2">
      <c r="A191" s="18" t="str">
        <f t="array" ref="A191">IFERROR(IF(ROW()-MATCH(A190,A$1:A190,)&lt;COUNT(INDEX(#REF!,MATCH(A190,#REF!,),))/2,A190,INDEX(#REF!,MATCH(A190,#REF!,)+1)),"-")</f>
        <v>-</v>
      </c>
      <c r="B191" s="13" t="str">
        <f t="array" ref="B191">IFERROR(INDEX(#REF!,MATCH(A191,#REF!,),SMALL(IF(INDEX(#REF!,MATCH(A191,#REF!,),)&lt;&gt;"",COLUMN(#REF!)-1),(ROW()-MATCH(A191,A$1:A191,))*2+1)),"-")</f>
        <v>-</v>
      </c>
      <c r="C191" s="13" t="str">
        <f t="array" ref="C191">IFERROR(INDEX(#REF!,MATCH(A191,#REF!,),SMALL(IF(INDEX(#REF!,MATCH(A191,#REF!,),)&lt;&gt;"",COLUMN(#REF!)-1),(ROW()-MATCH(A191,A$1:A191,))*2+2)),"-")</f>
        <v>-</v>
      </c>
      <c r="D191" s="16"/>
      <c r="E191" s="16">
        <v>190</v>
      </c>
      <c r="F191" s="16">
        <v>6</v>
      </c>
      <c r="G191" s="13" t="str">
        <f t="shared" si="0"/>
        <v>-</v>
      </c>
      <c r="H191" s="13">
        <f t="shared" si="1"/>
        <v>0</v>
      </c>
      <c r="I191" s="1" t="str">
        <f t="array" ref="I191">IFERROR(INDEX($C$2:$C$500,SMALL(IF($B$2:$B$500=$E191,ROW($C$2:$C$500)-ROW($G$1)),H191)),"")</f>
        <v/>
      </c>
    </row>
    <row r="192" spans="1:9" x14ac:dyDescent="0.2">
      <c r="A192" s="18" t="str">
        <f t="array" ref="A192">IFERROR(IF(ROW()-MATCH(A191,A$1:A191,)&lt;COUNT(INDEX(#REF!,MATCH(A191,#REF!,),))/2,A191,INDEX(#REF!,MATCH(A191,#REF!,)+1)),"-")</f>
        <v>-</v>
      </c>
      <c r="B192" s="13" t="str">
        <f t="array" ref="B192">IFERROR(INDEX(#REF!,MATCH(A192,#REF!,),SMALL(IF(INDEX(#REF!,MATCH(A192,#REF!,),)&lt;&gt;"",COLUMN(#REF!)-1),(ROW()-MATCH(A192,A$1:A192,))*2+1)),"-")</f>
        <v>-</v>
      </c>
      <c r="C192" s="13" t="str">
        <f t="array" ref="C192">IFERROR(INDEX(#REF!,MATCH(A192,#REF!,),SMALL(IF(INDEX(#REF!,MATCH(A192,#REF!,),)&lt;&gt;"",COLUMN(#REF!)-1),(ROW()-MATCH(A192,A$1:A192,))*2+2)),"-")</f>
        <v>-</v>
      </c>
      <c r="D192" s="16"/>
      <c r="E192" s="16">
        <v>191</v>
      </c>
      <c r="F192" s="16">
        <v>6</v>
      </c>
      <c r="G192" s="13" t="str">
        <f t="shared" si="0"/>
        <v>-</v>
      </c>
      <c r="H192" s="13">
        <f t="shared" si="1"/>
        <v>0</v>
      </c>
      <c r="I192" s="1" t="str">
        <f t="array" ref="I192">IFERROR(INDEX($C$2:$C$500,SMALL(IF($B$2:$B$500=$E192,ROW($C$2:$C$500)-ROW($G$1)),H192)),"")</f>
        <v/>
      </c>
    </row>
    <row r="193" spans="1:9" x14ac:dyDescent="0.2">
      <c r="A193" s="18" t="str">
        <f t="array" ref="A193">IFERROR(IF(ROW()-MATCH(A192,A$1:A192,)&lt;COUNT(INDEX(#REF!,MATCH(A192,#REF!,),))/2,A192,INDEX(#REF!,MATCH(A192,#REF!,)+1)),"-")</f>
        <v>-</v>
      </c>
      <c r="B193" s="13" t="str">
        <f t="array" ref="B193">IFERROR(INDEX(#REF!,MATCH(A193,#REF!,),SMALL(IF(INDEX(#REF!,MATCH(A193,#REF!,),)&lt;&gt;"",COLUMN(#REF!)-1),(ROW()-MATCH(A193,A$1:A193,))*2+1)),"-")</f>
        <v>-</v>
      </c>
      <c r="C193" s="13" t="str">
        <f t="array" ref="C193">IFERROR(INDEX(#REF!,MATCH(A193,#REF!,),SMALL(IF(INDEX(#REF!,MATCH(A193,#REF!,),)&lt;&gt;"",COLUMN(#REF!)-1),(ROW()-MATCH(A193,A$1:A193,))*2+2)),"-")</f>
        <v>-</v>
      </c>
      <c r="D193" s="16"/>
      <c r="E193" s="16">
        <v>192</v>
      </c>
      <c r="F193" s="16">
        <v>6</v>
      </c>
      <c r="G193" s="13" t="str">
        <f t="shared" si="0"/>
        <v>-</v>
      </c>
      <c r="H193" s="13">
        <f t="shared" si="1"/>
        <v>0</v>
      </c>
      <c r="I193" s="1" t="str">
        <f t="array" ref="I193">IFERROR(INDEX($C$2:$C$500,SMALL(IF($B$2:$B$500=$E193,ROW($C$2:$C$500)-ROW($G$1)),H193)),"")</f>
        <v/>
      </c>
    </row>
    <row r="194" spans="1:9" x14ac:dyDescent="0.2">
      <c r="A194" s="18" t="str">
        <f t="array" ref="A194">IFERROR(IF(ROW()-MATCH(A193,A$1:A193,)&lt;COUNT(INDEX(#REF!,MATCH(A193,#REF!,),))/2,A193,INDEX(#REF!,MATCH(A193,#REF!,)+1)),"-")</f>
        <v>-</v>
      </c>
      <c r="B194" s="13" t="str">
        <f t="array" ref="B194">IFERROR(INDEX(#REF!,MATCH(A194,#REF!,),SMALL(IF(INDEX(#REF!,MATCH(A194,#REF!,),)&lt;&gt;"",COLUMN(#REF!)-1),(ROW()-MATCH(A194,A$1:A194,))*2+1)),"-")</f>
        <v>-</v>
      </c>
      <c r="C194" s="13" t="str">
        <f t="array" ref="C194">IFERROR(INDEX(#REF!,MATCH(A194,#REF!,),SMALL(IF(INDEX(#REF!,MATCH(A194,#REF!,),)&lt;&gt;"",COLUMN(#REF!)-1),(ROW()-MATCH(A194,A$1:A194,))*2+2)),"-")</f>
        <v>-</v>
      </c>
      <c r="D194" s="16"/>
      <c r="E194" s="16">
        <v>193</v>
      </c>
      <c r="F194" s="16">
        <v>6</v>
      </c>
      <c r="G194" s="13" t="str">
        <f t="shared" si="0"/>
        <v>-</v>
      </c>
      <c r="H194" s="13">
        <f t="shared" si="1"/>
        <v>0</v>
      </c>
      <c r="I194" s="1" t="str">
        <f t="array" ref="I194">IFERROR(INDEX($C$2:$C$500,SMALL(IF($B$2:$B$500=$E194,ROW($C$2:$C$500)-ROW($G$1)),H194)),"")</f>
        <v/>
      </c>
    </row>
    <row r="195" spans="1:9" x14ac:dyDescent="0.2">
      <c r="A195" s="18" t="str">
        <f t="array" ref="A195">IFERROR(IF(ROW()-MATCH(A194,A$1:A194,)&lt;COUNT(INDEX(#REF!,MATCH(A194,#REF!,),))/2,A194,INDEX(#REF!,MATCH(A194,#REF!,)+1)),"-")</f>
        <v>-</v>
      </c>
      <c r="B195" s="13" t="str">
        <f t="array" ref="B195">IFERROR(INDEX(#REF!,MATCH(A195,#REF!,),SMALL(IF(INDEX(#REF!,MATCH(A195,#REF!,),)&lt;&gt;"",COLUMN(#REF!)-1),(ROW()-MATCH(A195,A$1:A195,))*2+1)),"-")</f>
        <v>-</v>
      </c>
      <c r="C195" s="13" t="str">
        <f t="array" ref="C195">IFERROR(INDEX(#REF!,MATCH(A195,#REF!,),SMALL(IF(INDEX(#REF!,MATCH(A195,#REF!,),)&lt;&gt;"",COLUMN(#REF!)-1),(ROW()-MATCH(A195,A$1:A195,))*2+2)),"-")</f>
        <v>-</v>
      </c>
      <c r="D195" s="16"/>
      <c r="E195" s="16">
        <v>194</v>
      </c>
      <c r="F195" s="16">
        <v>6</v>
      </c>
      <c r="G195" s="13" t="str">
        <f t="shared" si="0"/>
        <v>-</v>
      </c>
      <c r="H195" s="13">
        <f t="shared" si="1"/>
        <v>0</v>
      </c>
      <c r="I195" s="1" t="str">
        <f t="array" ref="I195">IFERROR(INDEX($C$2:$C$500,SMALL(IF($B$2:$B$500=$E195,ROW($C$2:$C$500)-ROW($G$1)),H195)),"")</f>
        <v/>
      </c>
    </row>
    <row r="196" spans="1:9" x14ac:dyDescent="0.2">
      <c r="A196" s="18" t="str">
        <f t="array" ref="A196">IFERROR(IF(ROW()-MATCH(A195,A$1:A195,)&lt;COUNT(INDEX(#REF!,MATCH(A195,#REF!,),))/2,A195,INDEX(#REF!,MATCH(A195,#REF!,)+1)),"-")</f>
        <v>-</v>
      </c>
      <c r="B196" s="13" t="str">
        <f t="array" ref="B196">IFERROR(INDEX(#REF!,MATCH(A196,#REF!,),SMALL(IF(INDEX(#REF!,MATCH(A196,#REF!,),)&lt;&gt;"",COLUMN(#REF!)-1),(ROW()-MATCH(A196,A$1:A196,))*2+1)),"-")</f>
        <v>-</v>
      </c>
      <c r="C196" s="13" t="str">
        <f t="array" ref="C196">IFERROR(INDEX(#REF!,MATCH(A196,#REF!,),SMALL(IF(INDEX(#REF!,MATCH(A196,#REF!,),)&lt;&gt;"",COLUMN(#REF!)-1),(ROW()-MATCH(A196,A$1:A196,))*2+2)),"-")</f>
        <v>-</v>
      </c>
      <c r="D196" s="16"/>
      <c r="E196" s="16">
        <v>195</v>
      </c>
      <c r="F196" s="16">
        <v>6</v>
      </c>
      <c r="G196" s="13" t="str">
        <f t="shared" si="0"/>
        <v>-</v>
      </c>
      <c r="H196" s="13">
        <f t="shared" si="1"/>
        <v>0</v>
      </c>
      <c r="I196" s="1" t="str">
        <f t="array" ref="I196">IFERROR(INDEX($C$2:$C$500,SMALL(IF($B$2:$B$500=$E196,ROW($C$2:$C$500)-ROW($G$1)),H196)),"")</f>
        <v/>
      </c>
    </row>
    <row r="197" spans="1:9" x14ac:dyDescent="0.2">
      <c r="A197" s="18" t="str">
        <f t="array" ref="A197">IFERROR(IF(ROW()-MATCH(A196,A$1:A196,)&lt;COUNT(INDEX(#REF!,MATCH(A196,#REF!,),))/2,A196,INDEX(#REF!,MATCH(A196,#REF!,)+1)),"-")</f>
        <v>-</v>
      </c>
      <c r="B197" s="13" t="str">
        <f t="array" ref="B197">IFERROR(INDEX(#REF!,MATCH(A197,#REF!,),SMALL(IF(INDEX(#REF!,MATCH(A197,#REF!,),)&lt;&gt;"",COLUMN(#REF!)-1),(ROW()-MATCH(A197,A$1:A197,))*2+1)),"-")</f>
        <v>-</v>
      </c>
      <c r="C197" s="13" t="str">
        <f t="array" ref="C197">IFERROR(INDEX(#REF!,MATCH(A197,#REF!,),SMALL(IF(INDEX(#REF!,MATCH(A197,#REF!,),)&lt;&gt;"",COLUMN(#REF!)-1),(ROW()-MATCH(A197,A$1:A197,))*2+2)),"-")</f>
        <v>-</v>
      </c>
      <c r="D197" s="16"/>
      <c r="E197" s="16">
        <v>196</v>
      </c>
      <c r="F197" s="16">
        <v>6</v>
      </c>
      <c r="G197" s="13" t="str">
        <f t="shared" si="0"/>
        <v>-</v>
      </c>
      <c r="H197" s="13">
        <f t="shared" si="1"/>
        <v>0</v>
      </c>
      <c r="I197" s="1" t="str">
        <f t="array" ref="I197">IFERROR(INDEX($C$2:$C$500,SMALL(IF($B$2:$B$500=$E197,ROW($C$2:$C$500)-ROW($G$1)),H197)),"")</f>
        <v/>
      </c>
    </row>
    <row r="198" spans="1:9" x14ac:dyDescent="0.2">
      <c r="A198" s="18" t="str">
        <f t="array" ref="A198">IFERROR(IF(ROW()-MATCH(A197,A$1:A197,)&lt;COUNT(INDEX(#REF!,MATCH(A197,#REF!,),))/2,A197,INDEX(#REF!,MATCH(A197,#REF!,)+1)),"-")</f>
        <v>-</v>
      </c>
      <c r="B198" s="13" t="str">
        <f t="array" ref="B198">IFERROR(INDEX(#REF!,MATCH(A198,#REF!,),SMALL(IF(INDEX(#REF!,MATCH(A198,#REF!,),)&lt;&gt;"",COLUMN(#REF!)-1),(ROW()-MATCH(A198,A$1:A198,))*2+1)),"-")</f>
        <v>-</v>
      </c>
      <c r="C198" s="13" t="str">
        <f t="array" ref="C198">IFERROR(INDEX(#REF!,MATCH(A198,#REF!,),SMALL(IF(INDEX(#REF!,MATCH(A198,#REF!,),)&lt;&gt;"",COLUMN(#REF!)-1),(ROW()-MATCH(A198,A$1:A198,))*2+2)),"-")</f>
        <v>-</v>
      </c>
      <c r="D198" s="16"/>
      <c r="E198" s="16">
        <v>197</v>
      </c>
      <c r="F198" s="16">
        <v>6</v>
      </c>
      <c r="G198" s="13" t="str">
        <f t="shared" si="0"/>
        <v>-</v>
      </c>
      <c r="H198" s="13">
        <f t="shared" si="1"/>
        <v>0</v>
      </c>
      <c r="I198" s="1" t="str">
        <f t="array" ref="I198">IFERROR(INDEX($C$2:$C$500,SMALL(IF($B$2:$B$500=$E198,ROW($C$2:$C$500)-ROW($G$1)),H198)),"")</f>
        <v/>
      </c>
    </row>
    <row r="199" spans="1:9" x14ac:dyDescent="0.2">
      <c r="A199" s="18" t="str">
        <f t="array" ref="A199">IFERROR(IF(ROW()-MATCH(A198,A$1:A198,)&lt;COUNT(INDEX(#REF!,MATCH(A198,#REF!,),))/2,A198,INDEX(#REF!,MATCH(A198,#REF!,)+1)),"-")</f>
        <v>-</v>
      </c>
      <c r="B199" s="13" t="str">
        <f t="array" ref="B199">IFERROR(INDEX(#REF!,MATCH(A199,#REF!,),SMALL(IF(INDEX(#REF!,MATCH(A199,#REF!,),)&lt;&gt;"",COLUMN(#REF!)-1),(ROW()-MATCH(A199,A$1:A199,))*2+1)),"-")</f>
        <v>-</v>
      </c>
      <c r="C199" s="13" t="str">
        <f t="array" ref="C199">IFERROR(INDEX(#REF!,MATCH(A199,#REF!,),SMALL(IF(INDEX(#REF!,MATCH(A199,#REF!,),)&lt;&gt;"",COLUMN(#REF!)-1),(ROW()-MATCH(A199,A$1:A199,))*2+2)),"-")</f>
        <v>-</v>
      </c>
      <c r="D199" s="16"/>
      <c r="E199" s="16">
        <v>198</v>
      </c>
      <c r="F199" s="16">
        <v>6</v>
      </c>
      <c r="G199" s="13" t="str">
        <f t="shared" si="0"/>
        <v>-</v>
      </c>
      <c r="H199" s="13">
        <f t="shared" si="1"/>
        <v>0</v>
      </c>
      <c r="I199" s="1" t="str">
        <f t="array" ref="I199">IFERROR(INDEX($C$2:$C$500,SMALL(IF($B$2:$B$500=$E199,ROW($C$2:$C$500)-ROW($G$1)),H199)),"")</f>
        <v/>
      </c>
    </row>
    <row r="200" spans="1:9" x14ac:dyDescent="0.2">
      <c r="A200" s="18" t="str">
        <f t="array" ref="A200">IFERROR(IF(ROW()-MATCH(A199,A$1:A199,)&lt;COUNT(INDEX(#REF!,MATCH(A199,#REF!,),))/2,A199,INDEX(#REF!,MATCH(A199,#REF!,)+1)),"-")</f>
        <v>-</v>
      </c>
      <c r="B200" s="13" t="str">
        <f t="array" ref="B200">IFERROR(INDEX(#REF!,MATCH(A200,#REF!,),SMALL(IF(INDEX(#REF!,MATCH(A200,#REF!,),)&lt;&gt;"",COLUMN(#REF!)-1),(ROW()-MATCH(A200,A$1:A200,))*2+1)),"-")</f>
        <v>-</v>
      </c>
      <c r="C200" s="13" t="str">
        <f t="array" ref="C200">IFERROR(INDEX(#REF!,MATCH(A200,#REF!,),SMALL(IF(INDEX(#REF!,MATCH(A200,#REF!,),)&lt;&gt;"",COLUMN(#REF!)-1),(ROW()-MATCH(A200,A$1:A200,))*2+2)),"-")</f>
        <v>-</v>
      </c>
      <c r="D200" s="16"/>
      <c r="E200" s="16">
        <v>199</v>
      </c>
      <c r="F200" s="16">
        <v>6</v>
      </c>
      <c r="G200" s="13" t="str">
        <f t="shared" si="0"/>
        <v>-</v>
      </c>
      <c r="H200" s="13">
        <f t="shared" si="1"/>
        <v>0</v>
      </c>
      <c r="I200" s="1" t="str">
        <f t="array" ref="I200">IFERROR(INDEX($C$2:$C$500,SMALL(IF($B$2:$B$500=$E200,ROW($C$2:$C$500)-ROW($G$1)),H200)),"")</f>
        <v/>
      </c>
    </row>
    <row r="201" spans="1:9" x14ac:dyDescent="0.2">
      <c r="A201" s="18" t="str">
        <f t="array" ref="A201">IFERROR(IF(ROW()-MATCH(A200,A$1:A200,)&lt;COUNT(INDEX(#REF!,MATCH(A200,#REF!,),))/2,A200,INDEX(#REF!,MATCH(A200,#REF!,)+1)),"-")</f>
        <v>-</v>
      </c>
      <c r="B201" s="13" t="str">
        <f t="array" ref="B201">IFERROR(INDEX(#REF!,MATCH(A201,#REF!,),SMALL(IF(INDEX(#REF!,MATCH(A201,#REF!,),)&lt;&gt;"",COLUMN(#REF!)-1),(ROW()-MATCH(A201,A$1:A201,))*2+1)),"-")</f>
        <v>-</v>
      </c>
      <c r="C201" s="13" t="str">
        <f t="array" ref="C201">IFERROR(INDEX(#REF!,MATCH(A201,#REF!,),SMALL(IF(INDEX(#REF!,MATCH(A201,#REF!,),)&lt;&gt;"",COLUMN(#REF!)-1),(ROW()-MATCH(A201,A$1:A201,))*2+2)),"-")</f>
        <v>-</v>
      </c>
      <c r="D201" s="16"/>
      <c r="E201" s="16">
        <v>200</v>
      </c>
      <c r="F201" s="16">
        <v>6</v>
      </c>
      <c r="G201" s="13" t="str">
        <f t="shared" si="0"/>
        <v>-</v>
      </c>
      <c r="H201" s="13">
        <f t="shared" si="1"/>
        <v>0</v>
      </c>
      <c r="I201" s="1" t="str">
        <f t="array" ref="I201">IFERROR(INDEX($C$2:$C$500,SMALL(IF($B$2:$B$500=$E201,ROW($C$2:$C$500)-ROW($G$1)),H201)),"")</f>
        <v/>
      </c>
    </row>
    <row r="202" spans="1:9" x14ac:dyDescent="0.2">
      <c r="A202" s="18" t="str">
        <f t="array" ref="A202">IFERROR(IF(ROW()-MATCH(A201,A$1:A201,)&lt;COUNT(INDEX(#REF!,MATCH(A201,#REF!,),))/2,A201,INDEX(#REF!,MATCH(A201,#REF!,)+1)),"-")</f>
        <v>-</v>
      </c>
      <c r="B202" s="13" t="str">
        <f t="array" ref="B202">IFERROR(INDEX(#REF!,MATCH(A202,#REF!,),SMALL(IF(INDEX(#REF!,MATCH(A202,#REF!,),)&lt;&gt;"",COLUMN(#REF!)-1),(ROW()-MATCH(A202,A$1:A202,))*2+1)),"-")</f>
        <v>-</v>
      </c>
      <c r="C202" s="13" t="str">
        <f t="array" ref="C202">IFERROR(INDEX(#REF!,MATCH(A202,#REF!,),SMALL(IF(INDEX(#REF!,MATCH(A202,#REF!,),)&lt;&gt;"",COLUMN(#REF!)-1),(ROW()-MATCH(A202,A$1:A202,))*2+2)),"-")</f>
        <v>-</v>
      </c>
      <c r="D202" s="16"/>
      <c r="E202" s="16">
        <v>201</v>
      </c>
      <c r="F202" s="16">
        <v>6</v>
      </c>
      <c r="G202" s="13" t="str">
        <f t="shared" si="0"/>
        <v>-</v>
      </c>
      <c r="H202" s="13">
        <f t="shared" si="1"/>
        <v>0</v>
      </c>
      <c r="I202" s="1" t="str">
        <f t="array" ref="I202">IFERROR(INDEX($C$2:$C$500,SMALL(IF($B$2:$B$500=$E202,ROW($C$2:$C$500)-ROW($G$1)),H202)),"")</f>
        <v/>
      </c>
    </row>
    <row r="203" spans="1:9" x14ac:dyDescent="0.2">
      <c r="A203" s="18" t="str">
        <f t="array" ref="A203">IFERROR(IF(ROW()-MATCH(A202,A$1:A202,)&lt;COUNT(INDEX(#REF!,MATCH(A202,#REF!,),))/2,A202,INDEX(#REF!,MATCH(A202,#REF!,)+1)),"-")</f>
        <v>-</v>
      </c>
      <c r="B203" s="13" t="str">
        <f t="array" ref="B203">IFERROR(INDEX(#REF!,MATCH(A203,#REF!,),SMALL(IF(INDEX(#REF!,MATCH(A203,#REF!,),)&lt;&gt;"",COLUMN(#REF!)-1),(ROW()-MATCH(A203,A$1:A203,))*2+1)),"-")</f>
        <v>-</v>
      </c>
      <c r="C203" s="13" t="str">
        <f t="array" ref="C203">IFERROR(INDEX(#REF!,MATCH(A203,#REF!,),SMALL(IF(INDEX(#REF!,MATCH(A203,#REF!,),)&lt;&gt;"",COLUMN(#REF!)-1),(ROW()-MATCH(A203,A$1:A203,))*2+2)),"-")</f>
        <v>-</v>
      </c>
      <c r="D203" s="16"/>
      <c r="E203" s="16">
        <v>202</v>
      </c>
      <c r="F203" s="16">
        <v>6</v>
      </c>
      <c r="G203" s="13" t="str">
        <f t="shared" si="0"/>
        <v>-</v>
      </c>
      <c r="H203" s="13">
        <f t="shared" si="1"/>
        <v>0</v>
      </c>
      <c r="I203" s="1" t="str">
        <f t="array" ref="I203">IFERROR(INDEX($C$2:$C$500,SMALL(IF($B$2:$B$500=$E203,ROW($C$2:$C$500)-ROW($G$1)),H203)),"")</f>
        <v/>
      </c>
    </row>
    <row r="204" spans="1:9" x14ac:dyDescent="0.2">
      <c r="A204" s="18" t="str">
        <f t="array" ref="A204">IFERROR(IF(ROW()-MATCH(A203,A$1:A203,)&lt;COUNT(INDEX(#REF!,MATCH(A203,#REF!,),))/2,A203,INDEX(#REF!,MATCH(A203,#REF!,)+1)),"-")</f>
        <v>-</v>
      </c>
      <c r="B204" s="13" t="str">
        <f t="array" ref="B204">IFERROR(INDEX(#REF!,MATCH(A204,#REF!,),SMALL(IF(INDEX(#REF!,MATCH(A204,#REF!,),)&lt;&gt;"",COLUMN(#REF!)-1),(ROW()-MATCH(A204,A$1:A204,))*2+1)),"-")</f>
        <v>-</v>
      </c>
      <c r="C204" s="13" t="str">
        <f t="array" ref="C204">IFERROR(INDEX(#REF!,MATCH(A204,#REF!,),SMALL(IF(INDEX(#REF!,MATCH(A204,#REF!,),)&lt;&gt;"",COLUMN(#REF!)-1),(ROW()-MATCH(A204,A$1:A204,))*2+2)),"-")</f>
        <v>-</v>
      </c>
      <c r="D204" s="16"/>
      <c r="E204" s="16">
        <v>203</v>
      </c>
      <c r="F204" s="16">
        <v>6</v>
      </c>
      <c r="G204" s="13" t="str">
        <f t="shared" si="0"/>
        <v>-</v>
      </c>
      <c r="H204" s="13">
        <f t="shared" si="1"/>
        <v>0</v>
      </c>
      <c r="I204" s="1" t="str">
        <f t="array" ref="I204">IFERROR(INDEX($C$2:$C$500,SMALL(IF($B$2:$B$500=$E204,ROW($C$2:$C$500)-ROW($G$1)),H204)),"")</f>
        <v/>
      </c>
    </row>
    <row r="205" spans="1:9" x14ac:dyDescent="0.2">
      <c r="A205" s="18" t="str">
        <f t="array" ref="A205">IFERROR(IF(ROW()-MATCH(A204,A$1:A204,)&lt;COUNT(INDEX(#REF!,MATCH(A204,#REF!,),))/2,A204,INDEX(#REF!,MATCH(A204,#REF!,)+1)),"-")</f>
        <v>-</v>
      </c>
      <c r="B205" s="13" t="str">
        <f t="array" ref="B205">IFERROR(INDEX(#REF!,MATCH(A205,#REF!,),SMALL(IF(INDEX(#REF!,MATCH(A205,#REF!,),)&lt;&gt;"",COLUMN(#REF!)-1),(ROW()-MATCH(A205,A$1:A205,))*2+1)),"-")</f>
        <v>-</v>
      </c>
      <c r="C205" s="13" t="str">
        <f t="array" ref="C205">IFERROR(INDEX(#REF!,MATCH(A205,#REF!,),SMALL(IF(INDEX(#REF!,MATCH(A205,#REF!,),)&lt;&gt;"",COLUMN(#REF!)-1),(ROW()-MATCH(A205,A$1:A205,))*2+2)),"-")</f>
        <v>-</v>
      </c>
      <c r="D205" s="16"/>
      <c r="E205" s="16">
        <v>204</v>
      </c>
      <c r="F205" s="16">
        <v>6</v>
      </c>
      <c r="G205" s="13" t="str">
        <f t="shared" si="0"/>
        <v>-</v>
      </c>
      <c r="H205" s="13">
        <f t="shared" si="1"/>
        <v>0</v>
      </c>
      <c r="I205" s="1" t="str">
        <f t="array" ref="I205">IFERROR(INDEX($C$2:$C$500,SMALL(IF($B$2:$B$500=$E205,ROW($C$2:$C$500)-ROW($G$1)),H205)),"")</f>
        <v/>
      </c>
    </row>
    <row r="206" spans="1:9" x14ac:dyDescent="0.2">
      <c r="A206" s="18" t="str">
        <f t="array" ref="A206">IFERROR(IF(ROW()-MATCH(A205,A$1:A205,)&lt;COUNT(INDEX(#REF!,MATCH(A205,#REF!,),))/2,A205,INDEX(#REF!,MATCH(A205,#REF!,)+1)),"-")</f>
        <v>-</v>
      </c>
      <c r="B206" s="13" t="str">
        <f t="array" ref="B206">IFERROR(INDEX(#REF!,MATCH(A206,#REF!,),SMALL(IF(INDEX(#REF!,MATCH(A206,#REF!,),)&lt;&gt;"",COLUMN(#REF!)-1),(ROW()-MATCH(A206,A$1:A206,))*2+1)),"-")</f>
        <v>-</v>
      </c>
      <c r="C206" s="13" t="str">
        <f t="array" ref="C206">IFERROR(INDEX(#REF!,MATCH(A206,#REF!,),SMALL(IF(INDEX(#REF!,MATCH(A206,#REF!,),)&lt;&gt;"",COLUMN(#REF!)-1),(ROW()-MATCH(A206,A$1:A206,))*2+2)),"-")</f>
        <v>-</v>
      </c>
      <c r="D206" s="16"/>
      <c r="E206" s="16">
        <v>205</v>
      </c>
      <c r="F206" s="16">
        <v>6</v>
      </c>
      <c r="G206" s="13" t="str">
        <f t="shared" si="0"/>
        <v>-</v>
      </c>
      <c r="H206" s="13">
        <f t="shared" si="1"/>
        <v>0</v>
      </c>
      <c r="I206" s="1" t="str">
        <f t="array" ref="I206">IFERROR(INDEX($C$2:$C$500,SMALL(IF($B$2:$B$500=$E206,ROW($C$2:$C$500)-ROW($G$1)),H206)),"")</f>
        <v/>
      </c>
    </row>
    <row r="207" spans="1:9" x14ac:dyDescent="0.2">
      <c r="A207" s="18" t="str">
        <f t="array" ref="A207">IFERROR(IF(ROW()-MATCH(A206,A$1:A206,)&lt;COUNT(INDEX(#REF!,MATCH(A206,#REF!,),))/2,A206,INDEX(#REF!,MATCH(A206,#REF!,)+1)),"-")</f>
        <v>-</v>
      </c>
      <c r="B207" s="13" t="str">
        <f t="array" ref="B207">IFERROR(INDEX(#REF!,MATCH(A207,#REF!,),SMALL(IF(INDEX(#REF!,MATCH(A207,#REF!,),)&lt;&gt;"",COLUMN(#REF!)-1),(ROW()-MATCH(A207,A$1:A207,))*2+1)),"-")</f>
        <v>-</v>
      </c>
      <c r="C207" s="13" t="str">
        <f t="array" ref="C207">IFERROR(INDEX(#REF!,MATCH(A207,#REF!,),SMALL(IF(INDEX(#REF!,MATCH(A207,#REF!,),)&lt;&gt;"",COLUMN(#REF!)-1),(ROW()-MATCH(A207,A$1:A207,))*2+2)),"-")</f>
        <v>-</v>
      </c>
      <c r="D207" s="16"/>
      <c r="E207" s="16">
        <v>206</v>
      </c>
      <c r="F207" s="16">
        <v>6</v>
      </c>
      <c r="G207" s="13" t="str">
        <f t="shared" si="0"/>
        <v>-</v>
      </c>
      <c r="H207" s="13">
        <f t="shared" si="1"/>
        <v>0</v>
      </c>
      <c r="I207" s="1" t="str">
        <f t="array" ref="I207">IFERROR(INDEX($C$2:$C$500,SMALL(IF($B$2:$B$500=$E207,ROW($C$2:$C$500)-ROW($G$1)),H207)),"")</f>
        <v/>
      </c>
    </row>
    <row r="208" spans="1:9" x14ac:dyDescent="0.2">
      <c r="A208" s="18" t="str">
        <f t="array" ref="A208">IFERROR(IF(ROW()-MATCH(A207,A$1:A207,)&lt;COUNT(INDEX(#REF!,MATCH(A207,#REF!,),))/2,A207,INDEX(#REF!,MATCH(A207,#REF!,)+1)),"-")</f>
        <v>-</v>
      </c>
      <c r="B208" s="13" t="str">
        <f t="array" ref="B208">IFERROR(INDEX(#REF!,MATCH(A208,#REF!,),SMALL(IF(INDEX(#REF!,MATCH(A208,#REF!,),)&lt;&gt;"",COLUMN(#REF!)-1),(ROW()-MATCH(A208,A$1:A208,))*2+1)),"-")</f>
        <v>-</v>
      </c>
      <c r="C208" s="13" t="str">
        <f t="array" ref="C208">IFERROR(INDEX(#REF!,MATCH(A208,#REF!,),SMALL(IF(INDEX(#REF!,MATCH(A208,#REF!,),)&lt;&gt;"",COLUMN(#REF!)-1),(ROW()-MATCH(A208,A$1:A208,))*2+2)),"-")</f>
        <v>-</v>
      </c>
      <c r="D208" s="16"/>
      <c r="E208" s="16">
        <v>207</v>
      </c>
      <c r="F208" s="16">
        <v>6</v>
      </c>
      <c r="G208" s="13" t="str">
        <f t="shared" si="0"/>
        <v>-</v>
      </c>
      <c r="H208" s="13">
        <f t="shared" si="1"/>
        <v>0</v>
      </c>
      <c r="I208" s="1" t="str">
        <f t="array" ref="I208">IFERROR(INDEX($C$2:$C$500,SMALL(IF($B$2:$B$500=$E208,ROW($C$2:$C$500)-ROW($G$1)),H208)),"")</f>
        <v/>
      </c>
    </row>
    <row r="209" spans="1:9" x14ac:dyDescent="0.2">
      <c r="A209" s="18" t="str">
        <f t="array" ref="A209">IFERROR(IF(ROW()-MATCH(A208,A$1:A208,)&lt;COUNT(INDEX(#REF!,MATCH(A208,#REF!,),))/2,A208,INDEX(#REF!,MATCH(A208,#REF!,)+1)),"-")</f>
        <v>-</v>
      </c>
      <c r="B209" s="13" t="str">
        <f t="array" ref="B209">IFERROR(INDEX(#REF!,MATCH(A209,#REF!,),SMALL(IF(INDEX(#REF!,MATCH(A209,#REF!,),)&lt;&gt;"",COLUMN(#REF!)-1),(ROW()-MATCH(A209,A$1:A209,))*2+1)),"-")</f>
        <v>-</v>
      </c>
      <c r="C209" s="13" t="str">
        <f t="array" ref="C209">IFERROR(INDEX(#REF!,MATCH(A209,#REF!,),SMALL(IF(INDEX(#REF!,MATCH(A209,#REF!,),)&lt;&gt;"",COLUMN(#REF!)-1),(ROW()-MATCH(A209,A$1:A209,))*2+2)),"-")</f>
        <v>-</v>
      </c>
      <c r="D209" s="16"/>
      <c r="E209" s="16">
        <v>208</v>
      </c>
      <c r="F209" s="16">
        <v>6</v>
      </c>
      <c r="G209" s="13" t="str">
        <f t="shared" si="0"/>
        <v>-</v>
      </c>
      <c r="H209" s="13">
        <f t="shared" si="1"/>
        <v>0</v>
      </c>
      <c r="I209" s="1" t="str">
        <f t="array" ref="I209">IFERROR(INDEX($C$2:$C$500,SMALL(IF($B$2:$B$500=$E209,ROW($C$2:$C$500)-ROW($G$1)),H209)),"")</f>
        <v/>
      </c>
    </row>
    <row r="210" spans="1:9" x14ac:dyDescent="0.2">
      <c r="A210" s="18" t="str">
        <f t="array" ref="A210">IFERROR(IF(ROW()-MATCH(A209,A$1:A209,)&lt;COUNT(INDEX(#REF!,MATCH(A209,#REF!,),))/2,A209,INDEX(#REF!,MATCH(A209,#REF!,)+1)),"-")</f>
        <v>-</v>
      </c>
      <c r="B210" s="13" t="str">
        <f t="array" ref="B210">IFERROR(INDEX(#REF!,MATCH(A210,#REF!,),SMALL(IF(INDEX(#REF!,MATCH(A210,#REF!,),)&lt;&gt;"",COLUMN(#REF!)-1),(ROW()-MATCH(A210,A$1:A210,))*2+1)),"-")</f>
        <v>-</v>
      </c>
      <c r="C210" s="13" t="str">
        <f t="array" ref="C210">IFERROR(INDEX(#REF!,MATCH(A210,#REF!,),SMALL(IF(INDEX(#REF!,MATCH(A210,#REF!,),)&lt;&gt;"",COLUMN(#REF!)-1),(ROW()-MATCH(A210,A$1:A210,))*2+2)),"-")</f>
        <v>-</v>
      </c>
      <c r="D210" s="16"/>
      <c r="E210" s="16">
        <v>209</v>
      </c>
      <c r="F210" s="16">
        <v>6</v>
      </c>
      <c r="G210" s="13" t="str">
        <f t="shared" si="0"/>
        <v>-</v>
      </c>
      <c r="H210" s="13">
        <f t="shared" si="1"/>
        <v>0</v>
      </c>
      <c r="I210" s="1" t="str">
        <f t="array" ref="I210">IFERROR(INDEX($C$2:$C$500,SMALL(IF($B$2:$B$500=$E210,ROW($C$2:$C$500)-ROW($G$1)),H210)),"")</f>
        <v/>
      </c>
    </row>
    <row r="211" spans="1:9" x14ac:dyDescent="0.2">
      <c r="A211" s="18" t="str">
        <f t="array" ref="A211">IFERROR(IF(ROW()-MATCH(A210,A$1:A210,)&lt;COUNT(INDEX(#REF!,MATCH(A210,#REF!,),))/2,A210,INDEX(#REF!,MATCH(A210,#REF!,)+1)),"-")</f>
        <v>-</v>
      </c>
      <c r="B211" s="13" t="str">
        <f t="array" ref="B211">IFERROR(INDEX(#REF!,MATCH(A211,#REF!,),SMALL(IF(INDEX(#REF!,MATCH(A211,#REF!,),)&lt;&gt;"",COLUMN(#REF!)-1),(ROW()-MATCH(A211,A$1:A211,))*2+1)),"-")</f>
        <v>-</v>
      </c>
      <c r="C211" s="13" t="str">
        <f t="array" ref="C211">IFERROR(INDEX(#REF!,MATCH(A211,#REF!,),SMALL(IF(INDEX(#REF!,MATCH(A211,#REF!,),)&lt;&gt;"",COLUMN(#REF!)-1),(ROW()-MATCH(A211,A$1:A211,))*2+2)),"-")</f>
        <v>-</v>
      </c>
      <c r="D211" s="16"/>
      <c r="E211" s="16">
        <v>210</v>
      </c>
      <c r="F211" s="16">
        <v>6</v>
      </c>
      <c r="G211" s="13" t="str">
        <f t="shared" si="0"/>
        <v>-</v>
      </c>
      <c r="H211" s="13">
        <f t="shared" si="1"/>
        <v>0</v>
      </c>
      <c r="I211" s="1" t="str">
        <f t="array" ref="I211">IFERROR(INDEX($C$2:$C$500,SMALL(IF($B$2:$B$500=$E211,ROW($C$2:$C$500)-ROW($G$1)),H211)),"")</f>
        <v/>
      </c>
    </row>
    <row r="212" spans="1:9" x14ac:dyDescent="0.2">
      <c r="A212" s="18" t="str">
        <f t="array" ref="A212">IFERROR(IF(ROW()-MATCH(A211,A$1:A211,)&lt;COUNT(INDEX(#REF!,MATCH(A211,#REF!,),))/2,A211,INDEX(#REF!,MATCH(A211,#REF!,)+1)),"-")</f>
        <v>-</v>
      </c>
      <c r="B212" s="13" t="str">
        <f t="array" ref="B212">IFERROR(INDEX(#REF!,MATCH(A212,#REF!,),SMALL(IF(INDEX(#REF!,MATCH(A212,#REF!,),)&lt;&gt;"",COLUMN(#REF!)-1),(ROW()-MATCH(A212,A$1:A212,))*2+1)),"-")</f>
        <v>-</v>
      </c>
      <c r="C212" s="13" t="str">
        <f t="array" ref="C212">IFERROR(INDEX(#REF!,MATCH(A212,#REF!,),SMALL(IF(INDEX(#REF!,MATCH(A212,#REF!,),)&lt;&gt;"",COLUMN(#REF!)-1),(ROW()-MATCH(A212,A$1:A212,))*2+2)),"-")</f>
        <v>-</v>
      </c>
      <c r="G212" s="13"/>
      <c r="H212" s="13"/>
    </row>
    <row r="213" spans="1:9" x14ac:dyDescent="0.2">
      <c r="A213" s="18" t="str">
        <f t="array" ref="A213">IFERROR(IF(ROW()-MATCH(A212,A$1:A212,)&lt;COUNT(INDEX(#REF!,MATCH(A212,#REF!,),))/2,A212,INDEX(#REF!,MATCH(A212,#REF!,)+1)),"-")</f>
        <v>-</v>
      </c>
      <c r="B213" s="13" t="str">
        <f t="array" ref="B213">IFERROR(INDEX(#REF!,MATCH(A213,#REF!,),SMALL(IF(INDEX(#REF!,MATCH(A213,#REF!,),)&lt;&gt;"",COLUMN(#REF!)-1),(ROW()-MATCH(A213,A$1:A213,))*2+1)),"-")</f>
        <v>-</v>
      </c>
      <c r="C213" s="13" t="str">
        <f t="array" ref="C213">IFERROR(INDEX(#REF!,MATCH(A213,#REF!,),SMALL(IF(INDEX(#REF!,MATCH(A213,#REF!,),)&lt;&gt;"",COLUMN(#REF!)-1),(ROW()-MATCH(A213,A$1:A213,))*2+2)),"-")</f>
        <v>-</v>
      </c>
      <c r="D213" s="13"/>
      <c r="E213" s="13"/>
      <c r="F213" s="13"/>
      <c r="G213" s="13"/>
      <c r="H213" s="13"/>
    </row>
    <row r="214" spans="1:9" x14ac:dyDescent="0.2">
      <c r="A214" s="18" t="str">
        <f t="array" ref="A214">IFERROR(IF(ROW()-MATCH(A213,A$1:A213,)&lt;COUNT(INDEX(#REF!,MATCH(A213,#REF!,),))/2,A213,INDEX(#REF!,MATCH(A213,#REF!,)+1)),"-")</f>
        <v>-</v>
      </c>
      <c r="B214" s="13" t="str">
        <f t="array" ref="B214">IFERROR(INDEX(#REF!,MATCH(A214,#REF!,),SMALL(IF(INDEX(#REF!,MATCH(A214,#REF!,),)&lt;&gt;"",COLUMN(#REF!)-1),(ROW()-MATCH(A214,A$1:A214,))*2+1)),"-")</f>
        <v>-</v>
      </c>
      <c r="C214" s="13" t="str">
        <f t="array" ref="C214">IFERROR(INDEX(#REF!,MATCH(A214,#REF!,),SMALL(IF(INDEX(#REF!,MATCH(A214,#REF!,),)&lt;&gt;"",COLUMN(#REF!)-1),(ROW()-MATCH(A214,A$1:A214,))*2+2)),"-")</f>
        <v>-</v>
      </c>
      <c r="D214" s="13"/>
      <c r="E214" s="13"/>
      <c r="F214" s="13"/>
      <c r="G214" s="13"/>
      <c r="H214" s="13"/>
    </row>
    <row r="215" spans="1:9" x14ac:dyDescent="0.2">
      <c r="A215" s="18" t="str">
        <f t="array" ref="A215">IFERROR(IF(ROW()-MATCH(A214,A$1:A214,)&lt;COUNT(INDEX(#REF!,MATCH(A214,#REF!,),))/2,A214,INDEX(#REF!,MATCH(A214,#REF!,)+1)),"-")</f>
        <v>-</v>
      </c>
      <c r="B215" s="13" t="str">
        <f t="array" ref="B215">IFERROR(INDEX(#REF!,MATCH(A215,#REF!,),SMALL(IF(INDEX(#REF!,MATCH(A215,#REF!,),)&lt;&gt;"",COLUMN(#REF!)-1),(ROW()-MATCH(A215,A$1:A215,))*2+1)),"-")</f>
        <v>-</v>
      </c>
      <c r="C215" s="13" t="str">
        <f t="array" ref="C215">IFERROR(INDEX(#REF!,MATCH(A215,#REF!,),SMALL(IF(INDEX(#REF!,MATCH(A215,#REF!,),)&lt;&gt;"",COLUMN(#REF!)-1),(ROW()-MATCH(A215,A$1:A215,))*2+2)),"-")</f>
        <v>-</v>
      </c>
      <c r="D215" s="13"/>
      <c r="E215" s="13"/>
      <c r="F215" s="13"/>
      <c r="G215" s="13"/>
      <c r="H215" s="13"/>
    </row>
    <row r="216" spans="1:9" x14ac:dyDescent="0.2">
      <c r="A216" s="18" t="str">
        <f t="array" ref="A216">IFERROR(IF(ROW()-MATCH(A215,A$1:A215,)&lt;COUNT(INDEX(#REF!,MATCH(A215,#REF!,),))/2,A215,INDEX(#REF!,MATCH(A215,#REF!,)+1)),"-")</f>
        <v>-</v>
      </c>
      <c r="B216" s="13" t="str">
        <f t="array" ref="B216">IFERROR(INDEX(#REF!,MATCH(A216,#REF!,),SMALL(IF(INDEX(#REF!,MATCH(A216,#REF!,),)&lt;&gt;"",COLUMN(#REF!)-1),(ROW()-MATCH(A216,A$1:A216,))*2+1)),"-")</f>
        <v>-</v>
      </c>
      <c r="C216" s="13" t="str">
        <f t="array" ref="C216">IFERROR(INDEX(#REF!,MATCH(A216,#REF!,),SMALL(IF(INDEX(#REF!,MATCH(A216,#REF!,),)&lt;&gt;"",COLUMN(#REF!)-1),(ROW()-MATCH(A216,A$1:A216,))*2+2)),"-")</f>
        <v>-</v>
      </c>
      <c r="D216" s="13"/>
      <c r="E216" s="13"/>
      <c r="F216" s="13"/>
      <c r="G216" s="13"/>
      <c r="H216" s="13"/>
    </row>
    <row r="217" spans="1:9" x14ac:dyDescent="0.2">
      <c r="A217" s="18" t="str">
        <f t="array" ref="A217">IFERROR(IF(ROW()-MATCH(A216,A$1:A216,)&lt;COUNT(INDEX(#REF!,MATCH(A216,#REF!,),))/2,A216,INDEX(#REF!,MATCH(A216,#REF!,)+1)),"-")</f>
        <v>-</v>
      </c>
      <c r="B217" s="13" t="str">
        <f t="array" ref="B217">IFERROR(INDEX(#REF!,MATCH(A217,#REF!,),SMALL(IF(INDEX(#REF!,MATCH(A217,#REF!,),)&lt;&gt;"",COLUMN(#REF!)-1),(ROW()-MATCH(A217,A$1:A217,))*2+1)),"-")</f>
        <v>-</v>
      </c>
      <c r="C217" s="13" t="str">
        <f t="array" ref="C217">IFERROR(INDEX(#REF!,MATCH(A217,#REF!,),SMALL(IF(INDEX(#REF!,MATCH(A217,#REF!,),)&lt;&gt;"",COLUMN(#REF!)-1),(ROW()-MATCH(A217,A$1:A217,))*2+2)),"-")</f>
        <v>-</v>
      </c>
      <c r="D217" s="13"/>
      <c r="E217" s="13"/>
      <c r="F217" s="13"/>
      <c r="G217" s="13"/>
      <c r="H217" s="13"/>
    </row>
    <row r="218" spans="1:9" x14ac:dyDescent="0.2">
      <c r="A218" s="18" t="str">
        <f t="array" ref="A218">IFERROR(IF(ROW()-MATCH(A217,A$1:A217,)&lt;COUNT(INDEX(#REF!,MATCH(A217,#REF!,),))/2,A217,INDEX(#REF!,MATCH(A217,#REF!,)+1)),"-")</f>
        <v>-</v>
      </c>
      <c r="B218" s="13" t="str">
        <f t="array" ref="B218">IFERROR(INDEX(#REF!,MATCH(A218,#REF!,),SMALL(IF(INDEX(#REF!,MATCH(A218,#REF!,),)&lt;&gt;"",COLUMN(#REF!)-1),(ROW()-MATCH(A218,A$1:A218,))*2+1)),"-")</f>
        <v>-</v>
      </c>
      <c r="C218" s="13" t="str">
        <f t="array" ref="C218">IFERROR(INDEX(#REF!,MATCH(A218,#REF!,),SMALL(IF(INDEX(#REF!,MATCH(A218,#REF!,),)&lt;&gt;"",COLUMN(#REF!)-1),(ROW()-MATCH(A218,A$1:A218,))*2+2)),"-")</f>
        <v>-</v>
      </c>
      <c r="D218" s="13"/>
      <c r="E218" s="13"/>
      <c r="F218" s="13"/>
      <c r="G218" s="13"/>
      <c r="H218" s="13"/>
    </row>
    <row r="219" spans="1:9" x14ac:dyDescent="0.2">
      <c r="A219" s="18" t="str">
        <f t="array" ref="A219">IFERROR(IF(ROW()-MATCH(A218,A$1:A218,)&lt;COUNT(INDEX(#REF!,MATCH(A218,#REF!,),))/2,A218,INDEX(#REF!,MATCH(A218,#REF!,)+1)),"-")</f>
        <v>-</v>
      </c>
      <c r="B219" s="13" t="str">
        <f t="array" ref="B219">IFERROR(INDEX(#REF!,MATCH(A219,#REF!,),SMALL(IF(INDEX(#REF!,MATCH(A219,#REF!,),)&lt;&gt;"",COLUMN(#REF!)-1),(ROW()-MATCH(A219,A$1:A219,))*2+1)),"-")</f>
        <v>-</v>
      </c>
      <c r="C219" s="13" t="str">
        <f t="array" ref="C219">IFERROR(INDEX(#REF!,MATCH(A219,#REF!,),SMALL(IF(INDEX(#REF!,MATCH(A219,#REF!,),)&lt;&gt;"",COLUMN(#REF!)-1),(ROW()-MATCH(A219,A$1:A219,))*2+2)),"-")</f>
        <v>-</v>
      </c>
      <c r="D219" s="13"/>
      <c r="E219" s="13"/>
      <c r="F219" s="13"/>
      <c r="G219" s="13"/>
      <c r="H219" s="13"/>
    </row>
    <row r="220" spans="1:9" x14ac:dyDescent="0.2">
      <c r="A220" s="18" t="str">
        <f t="array" ref="A220">IFERROR(IF(ROW()-MATCH(A219,A$1:A219,)&lt;COUNT(INDEX(#REF!,MATCH(A219,#REF!,),))/2,A219,INDEX(#REF!,MATCH(A219,#REF!,)+1)),"-")</f>
        <v>-</v>
      </c>
      <c r="B220" s="13" t="str">
        <f t="array" ref="B220">IFERROR(INDEX(#REF!,MATCH(A220,#REF!,),SMALL(IF(INDEX(#REF!,MATCH(A220,#REF!,),)&lt;&gt;"",COLUMN(#REF!)-1),(ROW()-MATCH(A220,A$1:A220,))*2+1)),"-")</f>
        <v>-</v>
      </c>
      <c r="C220" s="13" t="str">
        <f t="array" ref="C220">IFERROR(INDEX(#REF!,MATCH(A220,#REF!,),SMALL(IF(INDEX(#REF!,MATCH(A220,#REF!,),)&lt;&gt;"",COLUMN(#REF!)-1),(ROW()-MATCH(A220,A$1:A220,))*2+2)),"-")</f>
        <v>-</v>
      </c>
      <c r="D220" s="13"/>
      <c r="E220" s="13"/>
      <c r="F220" s="13"/>
      <c r="G220" s="13"/>
      <c r="H220" s="13"/>
    </row>
    <row r="221" spans="1:9" x14ac:dyDescent="0.2">
      <c r="A221" s="18" t="str">
        <f t="array" ref="A221">IFERROR(IF(ROW()-MATCH(A220,A$1:A220,)&lt;COUNT(INDEX(#REF!,MATCH(A220,#REF!,),))/2,A220,INDEX(#REF!,MATCH(A220,#REF!,)+1)),"-")</f>
        <v>-</v>
      </c>
      <c r="B221" s="13" t="str">
        <f t="array" ref="B221">IFERROR(INDEX(#REF!,MATCH(A221,#REF!,),SMALL(IF(INDEX(#REF!,MATCH(A221,#REF!,),)&lt;&gt;"",COLUMN(#REF!)-1),(ROW()-MATCH(A221,A$1:A221,))*2+1)),"-")</f>
        <v>-</v>
      </c>
      <c r="C221" s="13" t="str">
        <f t="array" ref="C221">IFERROR(INDEX(#REF!,MATCH(A221,#REF!,),SMALL(IF(INDEX(#REF!,MATCH(A221,#REF!,),)&lt;&gt;"",COLUMN(#REF!)-1),(ROW()-MATCH(A221,A$1:A221,))*2+2)),"-")</f>
        <v>-</v>
      </c>
      <c r="D221" s="13"/>
      <c r="E221" s="13"/>
      <c r="F221" s="13"/>
      <c r="G221" s="13"/>
      <c r="H221" s="13"/>
    </row>
    <row r="222" spans="1:9" x14ac:dyDescent="0.2">
      <c r="A222" s="18" t="str">
        <f t="array" ref="A222">IFERROR(IF(ROW()-MATCH(A221,A$1:A221,)&lt;COUNT(INDEX(#REF!,MATCH(A221,#REF!,),))/2,A221,INDEX(#REF!,MATCH(A221,#REF!,)+1)),"-")</f>
        <v>-</v>
      </c>
      <c r="B222" s="13" t="str">
        <f t="array" ref="B222">IFERROR(INDEX(#REF!,MATCH(A222,#REF!,),SMALL(IF(INDEX(#REF!,MATCH(A222,#REF!,),)&lt;&gt;"",COLUMN(#REF!)-1),(ROW()-MATCH(A222,A$1:A222,))*2+1)),"-")</f>
        <v>-</v>
      </c>
      <c r="C222" s="13" t="str">
        <f t="array" ref="C222">IFERROR(INDEX(#REF!,MATCH(A222,#REF!,),SMALL(IF(INDEX(#REF!,MATCH(A222,#REF!,),)&lt;&gt;"",COLUMN(#REF!)-1),(ROW()-MATCH(A222,A$1:A222,))*2+2)),"-")</f>
        <v>-</v>
      </c>
      <c r="D222" s="13"/>
      <c r="E222" s="13"/>
      <c r="F222" s="13"/>
      <c r="G222" s="13"/>
      <c r="H222" s="13"/>
    </row>
    <row r="223" spans="1:9" x14ac:dyDescent="0.2">
      <c r="A223" s="18" t="str">
        <f t="array" ref="A223">IFERROR(IF(ROW()-MATCH(A222,A$1:A222,)&lt;COUNT(INDEX(#REF!,MATCH(A222,#REF!,),))/2,A222,INDEX(#REF!,MATCH(A222,#REF!,)+1)),"-")</f>
        <v>-</v>
      </c>
      <c r="B223" s="13" t="str">
        <f t="array" ref="B223">IFERROR(INDEX(#REF!,MATCH(A223,#REF!,),SMALL(IF(INDEX(#REF!,MATCH(A223,#REF!,),)&lt;&gt;"",COLUMN(#REF!)-1),(ROW()-MATCH(A223,A$1:A223,))*2+1)),"-")</f>
        <v>-</v>
      </c>
      <c r="C223" s="13" t="str">
        <f t="array" ref="C223">IFERROR(INDEX(#REF!,MATCH(A223,#REF!,),SMALL(IF(INDEX(#REF!,MATCH(A223,#REF!,),)&lt;&gt;"",COLUMN(#REF!)-1),(ROW()-MATCH(A223,A$1:A223,))*2+2)),"-")</f>
        <v>-</v>
      </c>
      <c r="D223" s="13"/>
      <c r="E223" s="13"/>
      <c r="F223" s="13"/>
      <c r="G223" s="13"/>
      <c r="H223" s="13"/>
    </row>
    <row r="224" spans="1:9" x14ac:dyDescent="0.2">
      <c r="A224" s="18" t="str">
        <f t="array" ref="A224">IFERROR(IF(ROW()-MATCH(A223,A$1:A223,)&lt;COUNT(INDEX(#REF!,MATCH(A223,#REF!,),))/2,A223,INDEX(#REF!,MATCH(A223,#REF!,)+1)),"-")</f>
        <v>-</v>
      </c>
      <c r="B224" s="13" t="str">
        <f t="array" ref="B224">IFERROR(INDEX(#REF!,MATCH(A224,#REF!,),SMALL(IF(INDEX(#REF!,MATCH(A224,#REF!,),)&lt;&gt;"",COLUMN(#REF!)-1),(ROW()-MATCH(A224,A$1:A224,))*2+1)),"-")</f>
        <v>-</v>
      </c>
      <c r="C224" s="13" t="str">
        <f t="array" ref="C224">IFERROR(INDEX(#REF!,MATCH(A224,#REF!,),SMALL(IF(INDEX(#REF!,MATCH(A224,#REF!,),)&lt;&gt;"",COLUMN(#REF!)-1),(ROW()-MATCH(A224,A$1:A224,))*2+2)),"-")</f>
        <v>-</v>
      </c>
      <c r="D224" s="13"/>
      <c r="E224" s="13"/>
      <c r="F224" s="13"/>
      <c r="G224" s="13"/>
      <c r="H224" s="13"/>
    </row>
    <row r="225" spans="1:8" x14ac:dyDescent="0.2">
      <c r="A225" s="18" t="str">
        <f t="array" ref="A225">IFERROR(IF(ROW()-MATCH(A224,A$1:A224,)&lt;COUNT(INDEX(#REF!,MATCH(A224,#REF!,),))/2,A224,INDEX(#REF!,MATCH(A224,#REF!,)+1)),"-")</f>
        <v>-</v>
      </c>
      <c r="B225" s="13" t="str">
        <f t="array" ref="B225">IFERROR(INDEX(#REF!,MATCH(A225,#REF!,),SMALL(IF(INDEX(#REF!,MATCH(A225,#REF!,),)&lt;&gt;"",COLUMN(#REF!)-1),(ROW()-MATCH(A225,A$1:A225,))*2+1)),"-")</f>
        <v>-</v>
      </c>
      <c r="C225" s="13" t="str">
        <f t="array" ref="C225">IFERROR(INDEX(#REF!,MATCH(A225,#REF!,),SMALL(IF(INDEX(#REF!,MATCH(A225,#REF!,),)&lt;&gt;"",COLUMN(#REF!)-1),(ROW()-MATCH(A225,A$1:A225,))*2+2)),"-")</f>
        <v>-</v>
      </c>
      <c r="D225" s="13"/>
      <c r="E225" s="13"/>
      <c r="F225" s="13"/>
      <c r="G225" s="13"/>
      <c r="H225" s="13"/>
    </row>
    <row r="226" spans="1:8" x14ac:dyDescent="0.2">
      <c r="A226" s="18" t="str">
        <f t="array" ref="A226">IFERROR(IF(ROW()-MATCH(A225,A$1:A225,)&lt;COUNT(INDEX(#REF!,MATCH(A225,#REF!,),))/2,A225,INDEX(#REF!,MATCH(A225,#REF!,)+1)),"-")</f>
        <v>-</v>
      </c>
      <c r="B226" s="13" t="str">
        <f t="array" ref="B226">IFERROR(INDEX(#REF!,MATCH(A226,#REF!,),SMALL(IF(INDEX(#REF!,MATCH(A226,#REF!,),)&lt;&gt;"",COLUMN(#REF!)-1),(ROW()-MATCH(A226,A$1:A226,))*2+1)),"-")</f>
        <v>-</v>
      </c>
      <c r="C226" s="13" t="str">
        <f t="array" ref="C226">IFERROR(INDEX(#REF!,MATCH(A226,#REF!,),SMALL(IF(INDEX(#REF!,MATCH(A226,#REF!,),)&lt;&gt;"",COLUMN(#REF!)-1),(ROW()-MATCH(A226,A$1:A226,))*2+2)),"-")</f>
        <v>-</v>
      </c>
      <c r="D226" s="13"/>
      <c r="E226" s="13"/>
      <c r="F226" s="13"/>
      <c r="G226" s="13"/>
      <c r="H226" s="13"/>
    </row>
    <row r="227" spans="1:8" x14ac:dyDescent="0.2">
      <c r="A227" s="18" t="str">
        <f t="array" ref="A227">IFERROR(IF(ROW()-MATCH(A226,A$1:A226,)&lt;COUNT(INDEX(#REF!,MATCH(A226,#REF!,),))/2,A226,INDEX(#REF!,MATCH(A226,#REF!,)+1)),"-")</f>
        <v>-</v>
      </c>
      <c r="B227" s="13" t="str">
        <f t="array" ref="B227">IFERROR(INDEX(#REF!,MATCH(A227,#REF!,),SMALL(IF(INDEX(#REF!,MATCH(A227,#REF!,),)&lt;&gt;"",COLUMN(#REF!)-1),(ROW()-MATCH(A227,A$1:A227,))*2+1)),"-")</f>
        <v>-</v>
      </c>
      <c r="C227" s="13" t="str">
        <f t="array" ref="C227">IFERROR(INDEX(#REF!,MATCH(A227,#REF!,),SMALL(IF(INDEX(#REF!,MATCH(A227,#REF!,),)&lt;&gt;"",COLUMN(#REF!)-1),(ROW()-MATCH(A227,A$1:A227,))*2+2)),"-")</f>
        <v>-</v>
      </c>
      <c r="D227" s="13"/>
      <c r="E227" s="13"/>
      <c r="F227" s="13"/>
      <c r="G227" s="13"/>
      <c r="H227" s="13"/>
    </row>
    <row r="228" spans="1:8" x14ac:dyDescent="0.2">
      <c r="A228" s="18" t="str">
        <f t="array" ref="A228">IFERROR(IF(ROW()-MATCH(A227,A$1:A227,)&lt;COUNT(INDEX(#REF!,MATCH(A227,#REF!,),))/2,A227,INDEX(#REF!,MATCH(A227,#REF!,)+1)),"-")</f>
        <v>-</v>
      </c>
      <c r="B228" s="13" t="str">
        <f t="array" ref="B228">IFERROR(INDEX(#REF!,MATCH(A228,#REF!,),SMALL(IF(INDEX(#REF!,MATCH(A228,#REF!,),)&lt;&gt;"",COLUMN(#REF!)-1),(ROW()-MATCH(A228,A$1:A228,))*2+1)),"-")</f>
        <v>-</v>
      </c>
      <c r="C228" s="13" t="str">
        <f t="array" ref="C228">IFERROR(INDEX(#REF!,MATCH(A228,#REF!,),SMALL(IF(INDEX(#REF!,MATCH(A228,#REF!,),)&lt;&gt;"",COLUMN(#REF!)-1),(ROW()-MATCH(A228,A$1:A228,))*2+2)),"-")</f>
        <v>-</v>
      </c>
      <c r="D228" s="13"/>
      <c r="E228" s="13"/>
      <c r="F228" s="13"/>
      <c r="G228" s="13"/>
      <c r="H228" s="13"/>
    </row>
    <row r="229" spans="1:8" x14ac:dyDescent="0.2">
      <c r="A229" s="18" t="str">
        <f t="array" ref="A229">IFERROR(IF(ROW()-MATCH(A228,A$1:A228,)&lt;COUNT(INDEX(#REF!,MATCH(A228,#REF!,),))/2,A228,INDEX(#REF!,MATCH(A228,#REF!,)+1)),"-")</f>
        <v>-</v>
      </c>
      <c r="B229" s="13" t="str">
        <f t="array" ref="B229">IFERROR(INDEX(#REF!,MATCH(A229,#REF!,),SMALL(IF(INDEX(#REF!,MATCH(A229,#REF!,),)&lt;&gt;"",COLUMN(#REF!)-1),(ROW()-MATCH(A229,A$1:A229,))*2+1)),"-")</f>
        <v>-</v>
      </c>
      <c r="C229" s="13" t="str">
        <f t="array" ref="C229">IFERROR(INDEX(#REF!,MATCH(A229,#REF!,),SMALL(IF(INDEX(#REF!,MATCH(A229,#REF!,),)&lt;&gt;"",COLUMN(#REF!)-1),(ROW()-MATCH(A229,A$1:A229,))*2+2)),"-")</f>
        <v>-</v>
      </c>
      <c r="D229" s="13"/>
      <c r="E229" s="13"/>
      <c r="F229" s="13"/>
      <c r="G229" s="13"/>
      <c r="H229" s="13"/>
    </row>
    <row r="230" spans="1:8" x14ac:dyDescent="0.2">
      <c r="A230" s="18" t="str">
        <f t="array" ref="A230">IFERROR(IF(ROW()-MATCH(A229,A$1:A229,)&lt;COUNT(INDEX(#REF!,MATCH(A229,#REF!,),))/2,A229,INDEX(#REF!,MATCH(A229,#REF!,)+1)),"-")</f>
        <v>-</v>
      </c>
      <c r="B230" s="13" t="str">
        <f t="array" ref="B230">IFERROR(INDEX(#REF!,MATCH(A230,#REF!,),SMALL(IF(INDEX(#REF!,MATCH(A230,#REF!,),)&lt;&gt;"",COLUMN(#REF!)-1),(ROW()-MATCH(A230,A$1:A230,))*2+1)),"-")</f>
        <v>-</v>
      </c>
      <c r="C230" s="13" t="str">
        <f t="array" ref="C230">IFERROR(INDEX(#REF!,MATCH(A230,#REF!,),SMALL(IF(INDEX(#REF!,MATCH(A230,#REF!,),)&lt;&gt;"",COLUMN(#REF!)-1),(ROW()-MATCH(A230,A$1:A230,))*2+2)),"-")</f>
        <v>-</v>
      </c>
      <c r="D230" s="13"/>
      <c r="E230" s="13"/>
      <c r="F230" s="13"/>
      <c r="G230" s="13"/>
      <c r="H230" s="13"/>
    </row>
    <row r="231" spans="1:8" x14ac:dyDescent="0.2">
      <c r="A231" s="18" t="str">
        <f t="array" ref="A231">IFERROR(IF(ROW()-MATCH(A230,A$1:A230,)&lt;COUNT(INDEX(#REF!,MATCH(A230,#REF!,),))/2,A230,INDEX(#REF!,MATCH(A230,#REF!,)+1)),"-")</f>
        <v>-</v>
      </c>
      <c r="B231" s="13" t="str">
        <f t="array" ref="B231">IFERROR(INDEX(#REF!,MATCH(A231,#REF!,),SMALL(IF(INDEX(#REF!,MATCH(A231,#REF!,),)&lt;&gt;"",COLUMN(#REF!)-1),(ROW()-MATCH(A231,A$1:A231,))*2+1)),"-")</f>
        <v>-</v>
      </c>
      <c r="C231" s="13" t="str">
        <f t="array" ref="C231">IFERROR(INDEX(#REF!,MATCH(A231,#REF!,),SMALL(IF(INDEX(#REF!,MATCH(A231,#REF!,),)&lt;&gt;"",COLUMN(#REF!)-1),(ROW()-MATCH(A231,A$1:A231,))*2+2)),"-")</f>
        <v>-</v>
      </c>
      <c r="D231" s="13"/>
      <c r="E231" s="13"/>
      <c r="F231" s="13"/>
      <c r="G231" s="13"/>
      <c r="H231" s="13"/>
    </row>
    <row r="232" spans="1:8" x14ac:dyDescent="0.2">
      <c r="A232" s="18" t="str">
        <f t="array" ref="A232">IFERROR(IF(ROW()-MATCH(A231,A$1:A231,)&lt;COUNT(INDEX(#REF!,MATCH(A231,#REF!,),))/2,A231,INDEX(#REF!,MATCH(A231,#REF!,)+1)),"-")</f>
        <v>-</v>
      </c>
      <c r="B232" s="13" t="str">
        <f t="array" ref="B232">IFERROR(INDEX(#REF!,MATCH(A232,#REF!,),SMALL(IF(INDEX(#REF!,MATCH(A232,#REF!,),)&lt;&gt;"",COLUMN(#REF!)-1),(ROW()-MATCH(A232,A$1:A232,))*2+1)),"-")</f>
        <v>-</v>
      </c>
      <c r="C232" s="13" t="str">
        <f t="array" ref="C232">IFERROR(INDEX(#REF!,MATCH(A232,#REF!,),SMALL(IF(INDEX(#REF!,MATCH(A232,#REF!,),)&lt;&gt;"",COLUMN(#REF!)-1),(ROW()-MATCH(A232,A$1:A232,))*2+2)),"-")</f>
        <v>-</v>
      </c>
      <c r="D232" s="13"/>
      <c r="E232" s="13"/>
      <c r="F232" s="13"/>
      <c r="G232" s="13"/>
      <c r="H232" s="13"/>
    </row>
    <row r="233" spans="1:8" x14ac:dyDescent="0.2">
      <c r="A233" s="18" t="str">
        <f t="array" ref="A233">IFERROR(IF(ROW()-MATCH(A232,A$1:A232,)&lt;COUNT(INDEX(#REF!,MATCH(A232,#REF!,),))/2,A232,INDEX(#REF!,MATCH(A232,#REF!,)+1)),"-")</f>
        <v>-</v>
      </c>
      <c r="B233" s="13" t="str">
        <f t="array" ref="B233">IFERROR(INDEX(#REF!,MATCH(A233,#REF!,),SMALL(IF(INDEX(#REF!,MATCH(A233,#REF!,),)&lt;&gt;"",COLUMN(#REF!)-1),(ROW()-MATCH(A233,A$1:A233,))*2+1)),"-")</f>
        <v>-</v>
      </c>
      <c r="C233" s="13" t="str">
        <f t="array" ref="C233">IFERROR(INDEX(#REF!,MATCH(A233,#REF!,),SMALL(IF(INDEX(#REF!,MATCH(A233,#REF!,),)&lt;&gt;"",COLUMN(#REF!)-1),(ROW()-MATCH(A233,A$1:A233,))*2+2)),"-")</f>
        <v>-</v>
      </c>
      <c r="D233" s="13"/>
      <c r="E233" s="13"/>
      <c r="F233" s="13"/>
      <c r="G233" s="13"/>
      <c r="H233" s="13"/>
    </row>
    <row r="234" spans="1:8" x14ac:dyDescent="0.2">
      <c r="A234" s="18" t="str">
        <f t="array" ref="A234">IFERROR(IF(ROW()-MATCH(A233,A$1:A233,)&lt;COUNT(INDEX(#REF!,MATCH(A233,#REF!,),))/2,A233,INDEX(#REF!,MATCH(A233,#REF!,)+1)),"-")</f>
        <v>-</v>
      </c>
      <c r="B234" s="13" t="str">
        <f t="array" ref="B234">IFERROR(INDEX(#REF!,MATCH(A234,#REF!,),SMALL(IF(INDEX(#REF!,MATCH(A234,#REF!,),)&lt;&gt;"",COLUMN(#REF!)-1),(ROW()-MATCH(A234,A$1:A234,))*2+1)),"-")</f>
        <v>-</v>
      </c>
      <c r="C234" s="13" t="str">
        <f t="array" ref="C234">IFERROR(INDEX(#REF!,MATCH(A234,#REF!,),SMALL(IF(INDEX(#REF!,MATCH(A234,#REF!,),)&lt;&gt;"",COLUMN(#REF!)-1),(ROW()-MATCH(A234,A$1:A234,))*2+2)),"-")</f>
        <v>-</v>
      </c>
      <c r="D234" s="13"/>
      <c r="E234" s="13"/>
      <c r="F234" s="13"/>
      <c r="G234" s="13"/>
      <c r="H234" s="13"/>
    </row>
    <row r="235" spans="1:8" x14ac:dyDescent="0.2">
      <c r="A235" s="18" t="str">
        <f t="array" ref="A235">IFERROR(IF(ROW()-MATCH(A234,A$1:A234,)&lt;COUNT(INDEX(#REF!,MATCH(A234,#REF!,),))/2,A234,INDEX(#REF!,MATCH(A234,#REF!,)+1)),"-")</f>
        <v>-</v>
      </c>
      <c r="B235" s="13" t="str">
        <f t="array" ref="B235">IFERROR(INDEX(#REF!,MATCH(A235,#REF!,),SMALL(IF(INDEX(#REF!,MATCH(A235,#REF!,),)&lt;&gt;"",COLUMN(#REF!)-1),(ROW()-MATCH(A235,A$1:A235,))*2+1)),"-")</f>
        <v>-</v>
      </c>
      <c r="C235" s="13" t="str">
        <f t="array" ref="C235">IFERROR(INDEX(#REF!,MATCH(A235,#REF!,),SMALL(IF(INDEX(#REF!,MATCH(A235,#REF!,),)&lt;&gt;"",COLUMN(#REF!)-1),(ROW()-MATCH(A235,A$1:A235,))*2+2)),"-")</f>
        <v>-</v>
      </c>
      <c r="D235" s="13"/>
      <c r="E235" s="13"/>
      <c r="F235" s="13"/>
      <c r="G235" s="13"/>
      <c r="H235" s="13"/>
    </row>
    <row r="236" spans="1:8" x14ac:dyDescent="0.2">
      <c r="A236" s="18" t="str">
        <f t="array" ref="A236">IFERROR(IF(ROW()-MATCH(A235,A$1:A235,)&lt;COUNT(INDEX(#REF!,MATCH(A235,#REF!,),))/2,A235,INDEX(#REF!,MATCH(A235,#REF!,)+1)),"-")</f>
        <v>-</v>
      </c>
      <c r="B236" s="13" t="str">
        <f t="array" ref="B236">IFERROR(INDEX(#REF!,MATCH(A236,#REF!,),SMALL(IF(INDEX(#REF!,MATCH(A236,#REF!,),)&lt;&gt;"",COLUMN(#REF!)-1),(ROW()-MATCH(A236,A$1:A236,))*2+1)),"-")</f>
        <v>-</v>
      </c>
      <c r="C236" s="13" t="str">
        <f t="array" ref="C236">IFERROR(INDEX(#REF!,MATCH(A236,#REF!,),SMALL(IF(INDEX(#REF!,MATCH(A236,#REF!,),)&lt;&gt;"",COLUMN(#REF!)-1),(ROW()-MATCH(A236,A$1:A236,))*2+2)),"-")</f>
        <v>-</v>
      </c>
      <c r="D236" s="13"/>
      <c r="E236" s="13"/>
      <c r="F236" s="13"/>
      <c r="G236" s="13"/>
      <c r="H236" s="13"/>
    </row>
    <row r="237" spans="1:8" x14ac:dyDescent="0.2">
      <c r="A237" s="18" t="str">
        <f t="array" ref="A237">IFERROR(IF(ROW()-MATCH(A236,A$1:A236,)&lt;COUNT(INDEX(#REF!,MATCH(A236,#REF!,),))/2,A236,INDEX(#REF!,MATCH(A236,#REF!,)+1)),"-")</f>
        <v>-</v>
      </c>
      <c r="B237" s="13" t="str">
        <f t="array" ref="B237">IFERROR(INDEX(#REF!,MATCH(A237,#REF!,),SMALL(IF(INDEX(#REF!,MATCH(A237,#REF!,),)&lt;&gt;"",COLUMN(#REF!)-1),(ROW()-MATCH(A237,A$1:A237,))*2+1)),"-")</f>
        <v>-</v>
      </c>
      <c r="C237" s="13" t="str">
        <f t="array" ref="C237">IFERROR(INDEX(#REF!,MATCH(A237,#REF!,),SMALL(IF(INDEX(#REF!,MATCH(A237,#REF!,),)&lt;&gt;"",COLUMN(#REF!)-1),(ROW()-MATCH(A237,A$1:A237,))*2+2)),"-")</f>
        <v>-</v>
      </c>
      <c r="D237" s="13"/>
      <c r="E237" s="13"/>
      <c r="F237" s="13"/>
      <c r="G237" s="13"/>
      <c r="H237" s="13"/>
    </row>
    <row r="238" spans="1:8" x14ac:dyDescent="0.2">
      <c r="A238" s="18" t="str">
        <f t="array" ref="A238">IFERROR(IF(ROW()-MATCH(A237,A$1:A237,)&lt;COUNT(INDEX(#REF!,MATCH(A237,#REF!,),))/2,A237,INDEX(#REF!,MATCH(A237,#REF!,)+1)),"-")</f>
        <v>-</v>
      </c>
      <c r="B238" s="13" t="str">
        <f t="array" ref="B238">IFERROR(INDEX(#REF!,MATCH(A238,#REF!,),SMALL(IF(INDEX(#REF!,MATCH(A238,#REF!,),)&lt;&gt;"",COLUMN(#REF!)-1),(ROW()-MATCH(A238,A$1:A238,))*2+1)),"-")</f>
        <v>-</v>
      </c>
      <c r="C238" s="13" t="str">
        <f t="array" ref="C238">IFERROR(INDEX(#REF!,MATCH(A238,#REF!,),SMALL(IF(INDEX(#REF!,MATCH(A238,#REF!,),)&lt;&gt;"",COLUMN(#REF!)-1),(ROW()-MATCH(A238,A$1:A238,))*2+2)),"-")</f>
        <v>-</v>
      </c>
      <c r="D238" s="13"/>
      <c r="E238" s="13"/>
      <c r="F238" s="13"/>
      <c r="G238" s="13"/>
      <c r="H238" s="13"/>
    </row>
    <row r="239" spans="1:8" x14ac:dyDescent="0.2">
      <c r="A239" s="18" t="str">
        <f t="array" ref="A239">IFERROR(IF(ROW()-MATCH(A238,A$1:A238,)&lt;COUNT(INDEX(#REF!,MATCH(A238,#REF!,),))/2,A238,INDEX(#REF!,MATCH(A238,#REF!,)+1)),"-")</f>
        <v>-</v>
      </c>
      <c r="B239" s="13" t="str">
        <f t="array" ref="B239">IFERROR(INDEX(#REF!,MATCH(A239,#REF!,),SMALL(IF(INDEX(#REF!,MATCH(A239,#REF!,),)&lt;&gt;"",COLUMN(#REF!)-1),(ROW()-MATCH(A239,A$1:A239,))*2+1)),"-")</f>
        <v>-</v>
      </c>
      <c r="C239" s="13" t="str">
        <f t="array" ref="C239">IFERROR(INDEX(#REF!,MATCH(A239,#REF!,),SMALL(IF(INDEX(#REF!,MATCH(A239,#REF!,),)&lt;&gt;"",COLUMN(#REF!)-1),(ROW()-MATCH(A239,A$1:A239,))*2+2)),"-")</f>
        <v>-</v>
      </c>
      <c r="D239" s="13"/>
      <c r="E239" s="13"/>
      <c r="F239" s="13"/>
      <c r="G239" s="13"/>
      <c r="H239" s="13"/>
    </row>
    <row r="240" spans="1:8" x14ac:dyDescent="0.2">
      <c r="A240" s="18" t="str">
        <f t="array" ref="A240">IFERROR(IF(ROW()-MATCH(A239,A$1:A239,)&lt;COUNT(INDEX(#REF!,MATCH(A239,#REF!,),))/2,A239,INDEX(#REF!,MATCH(A239,#REF!,)+1)),"-")</f>
        <v>-</v>
      </c>
      <c r="B240" s="13" t="str">
        <f t="array" ref="B240">IFERROR(INDEX(#REF!,MATCH(A240,#REF!,),SMALL(IF(INDEX(#REF!,MATCH(A240,#REF!,),)&lt;&gt;"",COLUMN(#REF!)-1),(ROW()-MATCH(A240,A$1:A240,))*2+1)),"-")</f>
        <v>-</v>
      </c>
      <c r="C240" s="13" t="str">
        <f t="array" ref="C240">IFERROR(INDEX(#REF!,MATCH(A240,#REF!,),SMALL(IF(INDEX(#REF!,MATCH(A240,#REF!,),)&lt;&gt;"",COLUMN(#REF!)-1),(ROW()-MATCH(A240,A$1:A240,))*2+2)),"-")</f>
        <v>-</v>
      </c>
      <c r="D240" s="13"/>
      <c r="E240" s="13"/>
      <c r="F240" s="13"/>
      <c r="G240" s="13"/>
      <c r="H240" s="13"/>
    </row>
    <row r="241" spans="1:8" x14ac:dyDescent="0.2">
      <c r="A241" s="18" t="str">
        <f t="array" ref="A241">IFERROR(IF(ROW()-MATCH(A240,A$1:A240,)&lt;COUNT(INDEX(#REF!,MATCH(A240,#REF!,),))/2,A240,INDEX(#REF!,MATCH(A240,#REF!,)+1)),"-")</f>
        <v>-</v>
      </c>
      <c r="B241" s="13" t="str">
        <f t="array" ref="B241">IFERROR(INDEX(#REF!,MATCH(A241,#REF!,),SMALL(IF(INDEX(#REF!,MATCH(A241,#REF!,),)&lt;&gt;"",COLUMN(#REF!)-1),(ROW()-MATCH(A241,A$1:A241,))*2+1)),"-")</f>
        <v>-</v>
      </c>
      <c r="C241" s="13" t="str">
        <f t="array" ref="C241">IFERROR(INDEX(#REF!,MATCH(A241,#REF!,),SMALL(IF(INDEX(#REF!,MATCH(A241,#REF!,),)&lt;&gt;"",COLUMN(#REF!)-1),(ROW()-MATCH(A241,A$1:A241,))*2+2)),"-")</f>
        <v>-</v>
      </c>
      <c r="D241" s="13"/>
      <c r="E241" s="13"/>
      <c r="F241" s="13"/>
      <c r="G241" s="13"/>
      <c r="H241" s="13"/>
    </row>
    <row r="242" spans="1:8" x14ac:dyDescent="0.2">
      <c r="A242" s="18" t="str">
        <f t="array" ref="A242">IFERROR(IF(ROW()-MATCH(A241,A$1:A241,)&lt;COUNT(INDEX(#REF!,MATCH(A241,#REF!,),))/2,A241,INDEX(#REF!,MATCH(A241,#REF!,)+1)),"-")</f>
        <v>-</v>
      </c>
      <c r="B242" s="13" t="str">
        <f t="array" ref="B242">IFERROR(INDEX(#REF!,MATCH(A242,#REF!,),SMALL(IF(INDEX(#REF!,MATCH(A242,#REF!,),)&lt;&gt;"",COLUMN(#REF!)-1),(ROW()-MATCH(A242,A$1:A242,))*2+1)),"-")</f>
        <v>-</v>
      </c>
      <c r="C242" s="13" t="str">
        <f t="array" ref="C242">IFERROR(INDEX(#REF!,MATCH(A242,#REF!,),SMALL(IF(INDEX(#REF!,MATCH(A242,#REF!,),)&lt;&gt;"",COLUMN(#REF!)-1),(ROW()-MATCH(A242,A$1:A242,))*2+2)),"-")</f>
        <v>-</v>
      </c>
      <c r="D242" s="13"/>
      <c r="E242" s="13"/>
      <c r="F242" s="13"/>
      <c r="G242" s="13"/>
      <c r="H242" s="13"/>
    </row>
    <row r="243" spans="1:8" x14ac:dyDescent="0.2">
      <c r="A243" s="18" t="str">
        <f t="array" ref="A243">IFERROR(IF(ROW()-MATCH(A242,A$1:A242,)&lt;COUNT(INDEX(#REF!,MATCH(A242,#REF!,),))/2,A242,INDEX(#REF!,MATCH(A242,#REF!,)+1)),"-")</f>
        <v>-</v>
      </c>
      <c r="B243" s="13" t="str">
        <f t="array" ref="B243">IFERROR(INDEX(#REF!,MATCH(A243,#REF!,),SMALL(IF(INDEX(#REF!,MATCH(A243,#REF!,),)&lt;&gt;"",COLUMN(#REF!)-1),(ROW()-MATCH(A243,A$1:A243,))*2+1)),"-")</f>
        <v>-</v>
      </c>
      <c r="C243" s="13" t="str">
        <f t="array" ref="C243">IFERROR(INDEX(#REF!,MATCH(A243,#REF!,),SMALL(IF(INDEX(#REF!,MATCH(A243,#REF!,),)&lt;&gt;"",COLUMN(#REF!)-1),(ROW()-MATCH(A243,A$1:A243,))*2+2)),"-")</f>
        <v>-</v>
      </c>
      <c r="D243" s="13"/>
      <c r="E243" s="13"/>
      <c r="F243" s="13"/>
      <c r="G243" s="13"/>
      <c r="H243" s="13"/>
    </row>
    <row r="244" spans="1:8" x14ac:dyDescent="0.2">
      <c r="A244" s="18" t="str">
        <f t="array" ref="A244">IFERROR(IF(ROW()-MATCH(A243,A$1:A243,)&lt;COUNT(INDEX(#REF!,MATCH(A243,#REF!,),))/2,A243,INDEX(#REF!,MATCH(A243,#REF!,)+1)),"-")</f>
        <v>-</v>
      </c>
      <c r="B244" s="13" t="str">
        <f t="array" ref="B244">IFERROR(INDEX(#REF!,MATCH(A244,#REF!,),SMALL(IF(INDEX(#REF!,MATCH(A244,#REF!,),)&lt;&gt;"",COLUMN(#REF!)-1),(ROW()-MATCH(A244,A$1:A244,))*2+1)),"-")</f>
        <v>-</v>
      </c>
      <c r="C244" s="13" t="str">
        <f t="array" ref="C244">IFERROR(INDEX(#REF!,MATCH(A244,#REF!,),SMALL(IF(INDEX(#REF!,MATCH(A244,#REF!,),)&lt;&gt;"",COLUMN(#REF!)-1),(ROW()-MATCH(A244,A$1:A244,))*2+2)),"-")</f>
        <v>-</v>
      </c>
      <c r="D244" s="13"/>
      <c r="E244" s="13"/>
      <c r="F244" s="13"/>
      <c r="G244" s="13"/>
      <c r="H244" s="13"/>
    </row>
    <row r="245" spans="1:8" x14ac:dyDescent="0.2">
      <c r="A245" s="18" t="str">
        <f t="array" ref="A245">IFERROR(IF(ROW()-MATCH(A244,A$1:A244,)&lt;COUNT(INDEX(#REF!,MATCH(A244,#REF!,),))/2,A244,INDEX(#REF!,MATCH(A244,#REF!,)+1)),"-")</f>
        <v>-</v>
      </c>
      <c r="B245" s="13" t="str">
        <f t="array" ref="B245">IFERROR(INDEX(#REF!,MATCH(A245,#REF!,),SMALL(IF(INDEX(#REF!,MATCH(A245,#REF!,),)&lt;&gt;"",COLUMN(#REF!)-1),(ROW()-MATCH(A245,A$1:A245,))*2+1)),"-")</f>
        <v>-</v>
      </c>
      <c r="C245" s="13" t="str">
        <f t="array" ref="C245">IFERROR(INDEX(#REF!,MATCH(A245,#REF!,),SMALL(IF(INDEX(#REF!,MATCH(A245,#REF!,),)&lt;&gt;"",COLUMN(#REF!)-1),(ROW()-MATCH(A245,A$1:A245,))*2+2)),"-")</f>
        <v>-</v>
      </c>
      <c r="D245" s="13"/>
      <c r="E245" s="13"/>
      <c r="F245" s="13"/>
      <c r="G245" s="13"/>
      <c r="H245" s="13"/>
    </row>
    <row r="246" spans="1:8" x14ac:dyDescent="0.2">
      <c r="A246" s="18" t="str">
        <f t="array" ref="A246">IFERROR(IF(ROW()-MATCH(A245,A$1:A245,)&lt;COUNT(INDEX(#REF!,MATCH(A245,#REF!,),))/2,A245,INDEX(#REF!,MATCH(A245,#REF!,)+1)),"-")</f>
        <v>-</v>
      </c>
      <c r="B246" s="13" t="str">
        <f t="array" ref="B246">IFERROR(INDEX(#REF!,MATCH(A246,#REF!,),SMALL(IF(INDEX(#REF!,MATCH(A246,#REF!,),)&lt;&gt;"",COLUMN(#REF!)-1),(ROW()-MATCH(A246,A$1:A246,))*2+1)),"-")</f>
        <v>-</v>
      </c>
      <c r="C246" s="13" t="str">
        <f t="array" ref="C246">IFERROR(INDEX(#REF!,MATCH(A246,#REF!,),SMALL(IF(INDEX(#REF!,MATCH(A246,#REF!,),)&lt;&gt;"",COLUMN(#REF!)-1),(ROW()-MATCH(A246,A$1:A246,))*2+2)),"-")</f>
        <v>-</v>
      </c>
      <c r="D246" s="13"/>
      <c r="E246" s="13"/>
      <c r="F246" s="13"/>
      <c r="G246" s="13"/>
      <c r="H246" s="13"/>
    </row>
    <row r="247" spans="1:8" x14ac:dyDescent="0.2">
      <c r="A247" s="18" t="str">
        <f t="array" ref="A247">IFERROR(IF(ROW()-MATCH(A246,A$1:A246,)&lt;COUNT(INDEX(#REF!,MATCH(A246,#REF!,),))/2,A246,INDEX(#REF!,MATCH(A246,#REF!,)+1)),"-")</f>
        <v>-</v>
      </c>
      <c r="B247" s="13" t="str">
        <f t="array" ref="B247">IFERROR(INDEX(#REF!,MATCH(A247,#REF!,),SMALL(IF(INDEX(#REF!,MATCH(A247,#REF!,),)&lt;&gt;"",COLUMN(#REF!)-1),(ROW()-MATCH(A247,A$1:A247,))*2+1)),"-")</f>
        <v>-</v>
      </c>
      <c r="C247" s="13" t="str">
        <f t="array" ref="C247">IFERROR(INDEX(#REF!,MATCH(A247,#REF!,),SMALL(IF(INDEX(#REF!,MATCH(A247,#REF!,),)&lt;&gt;"",COLUMN(#REF!)-1),(ROW()-MATCH(A247,A$1:A247,))*2+2)),"-")</f>
        <v>-</v>
      </c>
      <c r="D247" s="13"/>
      <c r="E247" s="13"/>
      <c r="F247" s="13"/>
      <c r="G247" s="13"/>
      <c r="H247" s="13"/>
    </row>
    <row r="248" spans="1:8" x14ac:dyDescent="0.2">
      <c r="A248" s="18" t="str">
        <f t="array" ref="A248">IFERROR(IF(ROW()-MATCH(A247,A$1:A247,)&lt;COUNT(INDEX(#REF!,MATCH(A247,#REF!,),))/2,A247,INDEX(#REF!,MATCH(A247,#REF!,)+1)),"-")</f>
        <v>-</v>
      </c>
      <c r="B248" s="13" t="str">
        <f t="array" ref="B248">IFERROR(INDEX(#REF!,MATCH(A248,#REF!,),SMALL(IF(INDEX(#REF!,MATCH(A248,#REF!,),)&lt;&gt;"",COLUMN(#REF!)-1),(ROW()-MATCH(A248,A$1:A248,))*2+1)),"-")</f>
        <v>-</v>
      </c>
      <c r="C248" s="13" t="str">
        <f t="array" ref="C248">IFERROR(INDEX(#REF!,MATCH(A248,#REF!,),SMALL(IF(INDEX(#REF!,MATCH(A248,#REF!,),)&lt;&gt;"",COLUMN(#REF!)-1),(ROW()-MATCH(A248,A$1:A248,))*2+2)),"-")</f>
        <v>-</v>
      </c>
      <c r="D248" s="13"/>
      <c r="E248" s="13"/>
      <c r="F248" s="13"/>
      <c r="G248" s="13"/>
      <c r="H248" s="13"/>
    </row>
    <row r="249" spans="1:8" x14ac:dyDescent="0.2">
      <c r="A249" s="18" t="str">
        <f t="array" ref="A249">IFERROR(IF(ROW()-MATCH(A248,A$1:A248,)&lt;COUNT(INDEX(#REF!,MATCH(A248,#REF!,),))/2,A248,INDEX(#REF!,MATCH(A248,#REF!,)+1)),"-")</f>
        <v>-</v>
      </c>
      <c r="B249" s="13" t="str">
        <f t="array" ref="B249">IFERROR(INDEX(#REF!,MATCH(A249,#REF!,),SMALL(IF(INDEX(#REF!,MATCH(A249,#REF!,),)&lt;&gt;"",COLUMN(#REF!)-1),(ROW()-MATCH(A249,A$1:A249,))*2+1)),"-")</f>
        <v>-</v>
      </c>
      <c r="C249" s="13" t="str">
        <f t="array" ref="C249">IFERROR(INDEX(#REF!,MATCH(A249,#REF!,),SMALL(IF(INDEX(#REF!,MATCH(A249,#REF!,),)&lt;&gt;"",COLUMN(#REF!)-1),(ROW()-MATCH(A249,A$1:A249,))*2+2)),"-")</f>
        <v>-</v>
      </c>
      <c r="D249" s="13"/>
      <c r="E249" s="13"/>
      <c r="F249" s="13"/>
      <c r="G249" s="13"/>
      <c r="H249" s="13"/>
    </row>
    <row r="250" spans="1:8" x14ac:dyDescent="0.2">
      <c r="A250" s="18" t="str">
        <f t="array" ref="A250">IFERROR(IF(ROW()-MATCH(A249,A$1:A249,)&lt;COUNT(INDEX(#REF!,MATCH(A249,#REF!,),))/2,A249,INDEX(#REF!,MATCH(A249,#REF!,)+1)),"-")</f>
        <v>-</v>
      </c>
      <c r="B250" s="13" t="str">
        <f t="array" ref="B250">IFERROR(INDEX(#REF!,MATCH(A250,#REF!,),SMALL(IF(INDEX(#REF!,MATCH(A250,#REF!,),)&lt;&gt;"",COLUMN(#REF!)-1),(ROW()-MATCH(A250,A$1:A250,))*2+1)),"-")</f>
        <v>-</v>
      </c>
      <c r="C250" s="13" t="str">
        <f t="array" ref="C250">IFERROR(INDEX(#REF!,MATCH(A250,#REF!,),SMALL(IF(INDEX(#REF!,MATCH(A250,#REF!,),)&lt;&gt;"",COLUMN(#REF!)-1),(ROW()-MATCH(A250,A$1:A250,))*2+2)),"-")</f>
        <v>-</v>
      </c>
      <c r="D250" s="13"/>
      <c r="E250" s="13"/>
      <c r="F250" s="13"/>
      <c r="G250" s="13"/>
      <c r="H250" s="13"/>
    </row>
    <row r="251" spans="1:8" x14ac:dyDescent="0.2">
      <c r="A251" s="18" t="str">
        <f t="array" ref="A251">IFERROR(IF(ROW()-MATCH(A250,A$1:A250,)&lt;COUNT(INDEX(#REF!,MATCH(A250,#REF!,),))/2,A250,INDEX(#REF!,MATCH(A250,#REF!,)+1)),"-")</f>
        <v>-</v>
      </c>
      <c r="B251" s="13" t="str">
        <f t="array" ref="B251">IFERROR(INDEX(#REF!,MATCH(A251,#REF!,),SMALL(IF(INDEX(#REF!,MATCH(A251,#REF!,),)&lt;&gt;"",COLUMN(#REF!)-1),(ROW()-MATCH(A251,A$1:A251,))*2+1)),"-")</f>
        <v>-</v>
      </c>
      <c r="C251" s="13" t="str">
        <f t="array" ref="C251">IFERROR(INDEX(#REF!,MATCH(A251,#REF!,),SMALL(IF(INDEX(#REF!,MATCH(A251,#REF!,),)&lt;&gt;"",COLUMN(#REF!)-1),(ROW()-MATCH(A251,A$1:A251,))*2+2)),"-")</f>
        <v>-</v>
      </c>
      <c r="D251" s="13"/>
      <c r="E251" s="13"/>
      <c r="F251" s="13"/>
      <c r="G251" s="13"/>
      <c r="H251" s="13"/>
    </row>
    <row r="252" spans="1:8" x14ac:dyDescent="0.2">
      <c r="A252" s="18" t="str">
        <f t="array" ref="A252">IFERROR(IF(ROW()-MATCH(A251,A$1:A251,)&lt;COUNT(INDEX(#REF!,MATCH(A251,#REF!,),))/2,A251,INDEX(#REF!,MATCH(A251,#REF!,)+1)),"-")</f>
        <v>-</v>
      </c>
      <c r="B252" s="13" t="str">
        <f t="array" ref="B252">IFERROR(INDEX(#REF!,MATCH(A252,#REF!,),SMALL(IF(INDEX(#REF!,MATCH(A252,#REF!,),)&lt;&gt;"",COLUMN(#REF!)-1),(ROW()-MATCH(A252,A$1:A252,))*2+1)),"-")</f>
        <v>-</v>
      </c>
      <c r="C252" s="13" t="str">
        <f t="array" ref="C252">IFERROR(INDEX(#REF!,MATCH(A252,#REF!,),SMALL(IF(INDEX(#REF!,MATCH(A252,#REF!,),)&lt;&gt;"",COLUMN(#REF!)-1),(ROW()-MATCH(A252,A$1:A252,))*2+2)),"-")</f>
        <v>-</v>
      </c>
      <c r="D252" s="13"/>
      <c r="E252" s="13"/>
      <c r="F252" s="13"/>
      <c r="G252" s="13"/>
      <c r="H252" s="13"/>
    </row>
    <row r="253" spans="1:8" x14ac:dyDescent="0.2">
      <c r="A253" s="18" t="str">
        <f t="array" ref="A253">IFERROR(IF(ROW()-MATCH(A252,A$1:A252,)&lt;COUNT(INDEX(#REF!,MATCH(A252,#REF!,),))/2,A252,INDEX(#REF!,MATCH(A252,#REF!,)+1)),"-")</f>
        <v>-</v>
      </c>
      <c r="B253" s="13" t="str">
        <f t="array" ref="B253">IFERROR(INDEX(#REF!,MATCH(A253,#REF!,),SMALL(IF(INDEX(#REF!,MATCH(A253,#REF!,),)&lt;&gt;"",COLUMN(#REF!)-1),(ROW()-MATCH(A253,A$1:A253,))*2+1)),"-")</f>
        <v>-</v>
      </c>
      <c r="C253" s="13" t="str">
        <f t="array" ref="C253">IFERROR(INDEX(#REF!,MATCH(A253,#REF!,),SMALL(IF(INDEX(#REF!,MATCH(A253,#REF!,),)&lt;&gt;"",COLUMN(#REF!)-1),(ROW()-MATCH(A253,A$1:A253,))*2+2)),"-")</f>
        <v>-</v>
      </c>
      <c r="D253" s="13"/>
      <c r="E253" s="13"/>
      <c r="F253" s="13"/>
      <c r="G253" s="13"/>
      <c r="H253" s="13"/>
    </row>
    <row r="254" spans="1:8" x14ac:dyDescent="0.2">
      <c r="A254" s="18" t="str">
        <f t="array" ref="A254">IFERROR(IF(ROW()-MATCH(A253,A$1:A253,)&lt;COUNT(INDEX(#REF!,MATCH(A253,#REF!,),))/2,A253,INDEX(#REF!,MATCH(A253,#REF!,)+1)),"-")</f>
        <v>-</v>
      </c>
      <c r="B254" s="13" t="str">
        <f t="array" ref="B254">IFERROR(INDEX(#REF!,MATCH(A254,#REF!,),SMALL(IF(INDEX(#REF!,MATCH(A254,#REF!,),)&lt;&gt;"",COLUMN(#REF!)-1),(ROW()-MATCH(A254,A$1:A254,))*2+1)),"-")</f>
        <v>-</v>
      </c>
      <c r="C254" s="13" t="str">
        <f t="array" ref="C254">IFERROR(INDEX(#REF!,MATCH(A254,#REF!,),SMALL(IF(INDEX(#REF!,MATCH(A254,#REF!,),)&lt;&gt;"",COLUMN(#REF!)-1),(ROW()-MATCH(A254,A$1:A254,))*2+2)),"-")</f>
        <v>-</v>
      </c>
      <c r="D254" s="13"/>
      <c r="E254" s="13"/>
      <c r="F254" s="13"/>
      <c r="G254" s="13"/>
      <c r="H254" s="13"/>
    </row>
    <row r="255" spans="1:8" x14ac:dyDescent="0.2">
      <c r="A255" s="18" t="str">
        <f t="array" ref="A255">IFERROR(IF(ROW()-MATCH(A254,A$1:A254,)&lt;COUNT(INDEX(#REF!,MATCH(A254,#REF!,),))/2,A254,INDEX(#REF!,MATCH(A254,#REF!,)+1)),"-")</f>
        <v>-</v>
      </c>
      <c r="B255" s="13" t="str">
        <f t="array" ref="B255">IFERROR(INDEX(#REF!,MATCH(A255,#REF!,),SMALL(IF(INDEX(#REF!,MATCH(A255,#REF!,),)&lt;&gt;"",COLUMN(#REF!)-1),(ROW()-MATCH(A255,A$1:A255,))*2+1)),"-")</f>
        <v>-</v>
      </c>
      <c r="C255" s="13" t="str">
        <f t="array" ref="C255">IFERROR(INDEX(#REF!,MATCH(A255,#REF!,),SMALL(IF(INDEX(#REF!,MATCH(A255,#REF!,),)&lt;&gt;"",COLUMN(#REF!)-1),(ROW()-MATCH(A255,A$1:A255,))*2+2)),"-")</f>
        <v>-</v>
      </c>
      <c r="D255" s="13"/>
      <c r="E255" s="13"/>
      <c r="F255" s="13"/>
      <c r="G255" s="13"/>
      <c r="H255" s="13"/>
    </row>
    <row r="256" spans="1:8" x14ac:dyDescent="0.2">
      <c r="A256" s="18" t="str">
        <f t="array" ref="A256">IFERROR(IF(ROW()-MATCH(A255,A$1:A255,)&lt;COUNT(INDEX(#REF!,MATCH(A255,#REF!,),))/2,A255,INDEX(#REF!,MATCH(A255,#REF!,)+1)),"-")</f>
        <v>-</v>
      </c>
      <c r="B256" s="13" t="str">
        <f t="array" ref="B256">IFERROR(INDEX(#REF!,MATCH(A256,#REF!,),SMALL(IF(INDEX(#REF!,MATCH(A256,#REF!,),)&lt;&gt;"",COLUMN(#REF!)-1),(ROW()-MATCH(A256,A$1:A256,))*2+1)),"-")</f>
        <v>-</v>
      </c>
      <c r="C256" s="13" t="str">
        <f t="array" ref="C256">IFERROR(INDEX(#REF!,MATCH(A256,#REF!,),SMALL(IF(INDEX(#REF!,MATCH(A256,#REF!,),)&lt;&gt;"",COLUMN(#REF!)-1),(ROW()-MATCH(A256,A$1:A256,))*2+2)),"-")</f>
        <v>-</v>
      </c>
      <c r="D256" s="13"/>
      <c r="E256" s="13"/>
      <c r="F256" s="13"/>
      <c r="G256" s="13"/>
      <c r="H256" s="13"/>
    </row>
    <row r="257" spans="1:8" x14ac:dyDescent="0.2">
      <c r="A257" s="18" t="str">
        <f t="array" ref="A257">IFERROR(IF(ROW()-MATCH(A256,A$1:A256,)&lt;COUNT(INDEX(#REF!,MATCH(A256,#REF!,),))/2,A256,INDEX(#REF!,MATCH(A256,#REF!,)+1)),"-")</f>
        <v>-</v>
      </c>
      <c r="B257" s="13" t="str">
        <f t="array" ref="B257">IFERROR(INDEX(#REF!,MATCH(A257,#REF!,),SMALL(IF(INDEX(#REF!,MATCH(A257,#REF!,),)&lt;&gt;"",COLUMN(#REF!)-1),(ROW()-MATCH(A257,A$1:A257,))*2+1)),"-")</f>
        <v>-</v>
      </c>
      <c r="C257" s="13" t="str">
        <f t="array" ref="C257">IFERROR(INDEX(#REF!,MATCH(A257,#REF!,),SMALL(IF(INDEX(#REF!,MATCH(A257,#REF!,),)&lt;&gt;"",COLUMN(#REF!)-1),(ROW()-MATCH(A257,A$1:A257,))*2+2)),"-")</f>
        <v>-</v>
      </c>
      <c r="D257" s="13"/>
      <c r="E257" s="13"/>
      <c r="F257" s="13"/>
      <c r="G257" s="13"/>
      <c r="H257" s="13"/>
    </row>
    <row r="258" spans="1:8" x14ac:dyDescent="0.2">
      <c r="A258" s="18" t="str">
        <f t="array" ref="A258">IFERROR(IF(ROW()-MATCH(A257,A$1:A257,)&lt;COUNT(INDEX(#REF!,MATCH(A257,#REF!,),))/2,A257,INDEX(#REF!,MATCH(A257,#REF!,)+1)),"-")</f>
        <v>-</v>
      </c>
      <c r="B258" s="13" t="str">
        <f t="array" ref="B258">IFERROR(INDEX(#REF!,MATCH(A258,#REF!,),SMALL(IF(INDEX(#REF!,MATCH(A258,#REF!,),)&lt;&gt;"",COLUMN(#REF!)-1),(ROW()-MATCH(A258,A$1:A258,))*2+1)),"-")</f>
        <v>-</v>
      </c>
      <c r="C258" s="13" t="str">
        <f t="array" ref="C258">IFERROR(INDEX(#REF!,MATCH(A258,#REF!,),SMALL(IF(INDEX(#REF!,MATCH(A258,#REF!,),)&lt;&gt;"",COLUMN(#REF!)-1),(ROW()-MATCH(A258,A$1:A258,))*2+2)),"-")</f>
        <v>-</v>
      </c>
      <c r="D258" s="13"/>
      <c r="E258" s="13"/>
      <c r="F258" s="13"/>
      <c r="G258" s="13"/>
      <c r="H258" s="13"/>
    </row>
    <row r="259" spans="1:8" x14ac:dyDescent="0.2">
      <c r="A259" s="18" t="str">
        <f t="array" ref="A259">IFERROR(IF(ROW()-MATCH(A258,A$1:A258,)&lt;COUNT(INDEX(#REF!,MATCH(A258,#REF!,),))/2,A258,INDEX(#REF!,MATCH(A258,#REF!,)+1)),"-")</f>
        <v>-</v>
      </c>
      <c r="B259" s="13" t="str">
        <f t="array" ref="B259">IFERROR(INDEX(#REF!,MATCH(A259,#REF!,),SMALL(IF(INDEX(#REF!,MATCH(A259,#REF!,),)&lt;&gt;"",COLUMN(#REF!)-1),(ROW()-MATCH(A259,A$1:A259,))*2+1)),"-")</f>
        <v>-</v>
      </c>
      <c r="C259" s="13" t="str">
        <f t="array" ref="C259">IFERROR(INDEX(#REF!,MATCH(A259,#REF!,),SMALL(IF(INDEX(#REF!,MATCH(A259,#REF!,),)&lt;&gt;"",COLUMN(#REF!)-1),(ROW()-MATCH(A259,A$1:A259,))*2+2)),"-")</f>
        <v>-</v>
      </c>
      <c r="D259" s="13"/>
      <c r="E259" s="13"/>
      <c r="F259" s="13"/>
      <c r="G259" s="13"/>
      <c r="H259" s="13"/>
    </row>
    <row r="260" spans="1:8" x14ac:dyDescent="0.2">
      <c r="A260" s="18" t="str">
        <f t="array" ref="A260">IFERROR(IF(ROW()-MATCH(A259,A$1:A259,)&lt;COUNT(INDEX(#REF!,MATCH(A259,#REF!,),))/2,A259,INDEX(#REF!,MATCH(A259,#REF!,)+1)),"-")</f>
        <v>-</v>
      </c>
      <c r="B260" s="13" t="str">
        <f t="array" ref="B260">IFERROR(INDEX(#REF!,MATCH(A260,#REF!,),SMALL(IF(INDEX(#REF!,MATCH(A260,#REF!,),)&lt;&gt;"",COLUMN(#REF!)-1),(ROW()-MATCH(A260,A$1:A260,))*2+1)),"-")</f>
        <v>-</v>
      </c>
      <c r="C260" s="13" t="str">
        <f t="array" ref="C260">IFERROR(INDEX(#REF!,MATCH(A260,#REF!,),SMALL(IF(INDEX(#REF!,MATCH(A260,#REF!,),)&lt;&gt;"",COLUMN(#REF!)-1),(ROW()-MATCH(A260,A$1:A260,))*2+2)),"-")</f>
        <v>-</v>
      </c>
      <c r="D260" s="13"/>
      <c r="E260" s="13"/>
      <c r="F260" s="13"/>
      <c r="G260" s="13"/>
      <c r="H260" s="13"/>
    </row>
    <row r="261" spans="1:8" x14ac:dyDescent="0.2">
      <c r="A261" s="18" t="str">
        <f t="array" ref="A261">IFERROR(IF(ROW()-MATCH(A260,A$1:A260,)&lt;COUNT(INDEX(#REF!,MATCH(A260,#REF!,),))/2,A260,INDEX(#REF!,MATCH(A260,#REF!,)+1)),"-")</f>
        <v>-</v>
      </c>
      <c r="B261" s="13" t="str">
        <f t="array" ref="B261">IFERROR(INDEX(#REF!,MATCH(A261,#REF!,),SMALL(IF(INDEX(#REF!,MATCH(A261,#REF!,),)&lt;&gt;"",COLUMN(#REF!)-1),(ROW()-MATCH(A261,A$1:A261,))*2+1)),"-")</f>
        <v>-</v>
      </c>
      <c r="C261" s="13" t="str">
        <f t="array" ref="C261">IFERROR(INDEX(#REF!,MATCH(A261,#REF!,),SMALL(IF(INDEX(#REF!,MATCH(A261,#REF!,),)&lt;&gt;"",COLUMN(#REF!)-1),(ROW()-MATCH(A261,A$1:A261,))*2+2)),"-")</f>
        <v>-</v>
      </c>
      <c r="D261" s="13"/>
      <c r="E261" s="13"/>
      <c r="F261" s="13"/>
      <c r="G261" s="13"/>
      <c r="H261" s="13"/>
    </row>
    <row r="262" spans="1:8" x14ac:dyDescent="0.2">
      <c r="A262" s="18" t="str">
        <f t="array" ref="A262">IFERROR(IF(ROW()-MATCH(A261,A$1:A261,)&lt;COUNT(INDEX(#REF!,MATCH(A261,#REF!,),))/2,A261,INDEX(#REF!,MATCH(A261,#REF!,)+1)),"-")</f>
        <v>-</v>
      </c>
      <c r="B262" s="13" t="str">
        <f t="array" ref="B262">IFERROR(INDEX(#REF!,MATCH(A262,#REF!,),SMALL(IF(INDEX(#REF!,MATCH(A262,#REF!,),)&lt;&gt;"",COLUMN(#REF!)-1),(ROW()-MATCH(A262,A$1:A262,))*2+1)),"-")</f>
        <v>-</v>
      </c>
      <c r="C262" s="13" t="str">
        <f t="array" ref="C262">IFERROR(INDEX(#REF!,MATCH(A262,#REF!,),SMALL(IF(INDEX(#REF!,MATCH(A262,#REF!,),)&lt;&gt;"",COLUMN(#REF!)-1),(ROW()-MATCH(A262,A$1:A262,))*2+2)),"-")</f>
        <v>-</v>
      </c>
      <c r="D262" s="13"/>
      <c r="E262" s="13"/>
      <c r="F262" s="13"/>
      <c r="G262" s="13"/>
      <c r="H262" s="13"/>
    </row>
    <row r="263" spans="1:8" x14ac:dyDescent="0.2">
      <c r="A263" s="18" t="str">
        <f t="array" ref="A263">IFERROR(IF(ROW()-MATCH(A262,A$1:A262,)&lt;COUNT(INDEX(#REF!,MATCH(A262,#REF!,),))/2,A262,INDEX(#REF!,MATCH(A262,#REF!,)+1)),"-")</f>
        <v>-</v>
      </c>
      <c r="B263" s="13" t="str">
        <f t="array" ref="B263">IFERROR(INDEX(#REF!,MATCH(A263,#REF!,),SMALL(IF(INDEX(#REF!,MATCH(A263,#REF!,),)&lt;&gt;"",COLUMN(#REF!)-1),(ROW()-MATCH(A263,A$1:A263,))*2+1)),"-")</f>
        <v>-</v>
      </c>
      <c r="C263" s="13" t="str">
        <f t="array" ref="C263">IFERROR(INDEX(#REF!,MATCH(A263,#REF!,),SMALL(IF(INDEX(#REF!,MATCH(A263,#REF!,),)&lt;&gt;"",COLUMN(#REF!)-1),(ROW()-MATCH(A263,A$1:A263,))*2+2)),"-")</f>
        <v>-</v>
      </c>
      <c r="D263" s="13"/>
      <c r="E263" s="13"/>
      <c r="F263" s="13"/>
      <c r="G263" s="13"/>
      <c r="H263" s="13"/>
    </row>
    <row r="264" spans="1:8" x14ac:dyDescent="0.2">
      <c r="A264" s="18" t="str">
        <f t="array" ref="A264">IFERROR(IF(ROW()-MATCH(A263,A$1:A263,)&lt;COUNT(INDEX(#REF!,MATCH(A263,#REF!,),))/2,A263,INDEX(#REF!,MATCH(A263,#REF!,)+1)),"-")</f>
        <v>-</v>
      </c>
      <c r="B264" s="13" t="str">
        <f t="array" ref="B264">IFERROR(INDEX(#REF!,MATCH(A264,#REF!,),SMALL(IF(INDEX(#REF!,MATCH(A264,#REF!,),)&lt;&gt;"",COLUMN(#REF!)-1),(ROW()-MATCH(A264,A$1:A264,))*2+1)),"-")</f>
        <v>-</v>
      </c>
      <c r="C264" s="13" t="str">
        <f t="array" ref="C264">IFERROR(INDEX(#REF!,MATCH(A264,#REF!,),SMALL(IF(INDEX(#REF!,MATCH(A264,#REF!,),)&lt;&gt;"",COLUMN(#REF!)-1),(ROW()-MATCH(A264,A$1:A264,))*2+2)),"-")</f>
        <v>-</v>
      </c>
      <c r="D264" s="13"/>
      <c r="E264" s="13"/>
      <c r="F264" s="13"/>
      <c r="G264" s="13"/>
      <c r="H264" s="13"/>
    </row>
    <row r="265" spans="1:8" x14ac:dyDescent="0.2">
      <c r="A265" s="18" t="str">
        <f t="array" ref="A265">IFERROR(IF(ROW()-MATCH(A264,A$1:A264,)&lt;COUNT(INDEX(#REF!,MATCH(A264,#REF!,),))/2,A264,INDEX(#REF!,MATCH(A264,#REF!,)+1)),"-")</f>
        <v>-</v>
      </c>
      <c r="B265" s="13" t="str">
        <f t="array" ref="B265">IFERROR(INDEX(#REF!,MATCH(A265,#REF!,),SMALL(IF(INDEX(#REF!,MATCH(A265,#REF!,),)&lt;&gt;"",COLUMN(#REF!)-1),(ROW()-MATCH(A265,A$1:A265,))*2+1)),"-")</f>
        <v>-</v>
      </c>
      <c r="C265" s="13" t="str">
        <f t="array" ref="C265">IFERROR(INDEX(#REF!,MATCH(A265,#REF!,),SMALL(IF(INDEX(#REF!,MATCH(A265,#REF!,),)&lt;&gt;"",COLUMN(#REF!)-1),(ROW()-MATCH(A265,A$1:A265,))*2+2)),"-")</f>
        <v>-</v>
      </c>
      <c r="D265" s="13"/>
      <c r="E265" s="13"/>
      <c r="F265" s="13"/>
      <c r="G265" s="13"/>
      <c r="H265" s="13"/>
    </row>
    <row r="266" spans="1:8" x14ac:dyDescent="0.2">
      <c r="A266" s="18" t="str">
        <f t="array" ref="A266">IFERROR(IF(ROW()-MATCH(A265,A$1:A265,)&lt;COUNT(INDEX(#REF!,MATCH(A265,#REF!,),))/2,A265,INDEX(#REF!,MATCH(A265,#REF!,)+1)),"-")</f>
        <v>-</v>
      </c>
      <c r="B266" s="13" t="str">
        <f t="array" ref="B266">IFERROR(INDEX(#REF!,MATCH(A266,#REF!,),SMALL(IF(INDEX(#REF!,MATCH(A266,#REF!,),)&lt;&gt;"",COLUMN(#REF!)-1),(ROW()-MATCH(A266,A$1:A266,))*2+1)),"-")</f>
        <v>-</v>
      </c>
      <c r="C266" s="13" t="str">
        <f t="array" ref="C266">IFERROR(INDEX(#REF!,MATCH(A266,#REF!,),SMALL(IF(INDEX(#REF!,MATCH(A266,#REF!,),)&lt;&gt;"",COLUMN(#REF!)-1),(ROW()-MATCH(A266,A$1:A266,))*2+2)),"-")</f>
        <v>-</v>
      </c>
      <c r="D266" s="13"/>
      <c r="E266" s="13"/>
      <c r="F266" s="13"/>
      <c r="G266" s="13"/>
      <c r="H266" s="13"/>
    </row>
    <row r="267" spans="1:8" x14ac:dyDescent="0.2">
      <c r="A267" s="18" t="str">
        <f t="array" ref="A267">IFERROR(IF(ROW()-MATCH(A266,A$1:A266,)&lt;COUNT(INDEX(#REF!,MATCH(A266,#REF!,),))/2,A266,INDEX(#REF!,MATCH(A266,#REF!,)+1)),"-")</f>
        <v>-</v>
      </c>
      <c r="B267" s="13" t="str">
        <f t="array" ref="B267">IFERROR(INDEX(#REF!,MATCH(A267,#REF!,),SMALL(IF(INDEX(#REF!,MATCH(A267,#REF!,),)&lt;&gt;"",COLUMN(#REF!)-1),(ROW()-MATCH(A267,A$1:A267,))*2+1)),"-")</f>
        <v>-</v>
      </c>
      <c r="C267" s="13" t="str">
        <f t="array" ref="C267">IFERROR(INDEX(#REF!,MATCH(A267,#REF!,),SMALL(IF(INDEX(#REF!,MATCH(A267,#REF!,),)&lt;&gt;"",COLUMN(#REF!)-1),(ROW()-MATCH(A267,A$1:A267,))*2+2)),"-")</f>
        <v>-</v>
      </c>
      <c r="D267" s="13"/>
      <c r="E267" s="13"/>
      <c r="F267" s="13"/>
      <c r="G267" s="13"/>
      <c r="H267" s="13"/>
    </row>
    <row r="268" spans="1:8" x14ac:dyDescent="0.2">
      <c r="A268" s="18" t="str">
        <f t="array" ref="A268">IFERROR(IF(ROW()-MATCH(A267,A$1:A267,)&lt;COUNT(INDEX(#REF!,MATCH(A267,#REF!,),))/2,A267,INDEX(#REF!,MATCH(A267,#REF!,)+1)),"-")</f>
        <v>-</v>
      </c>
      <c r="B268" s="13" t="str">
        <f t="array" ref="B268">IFERROR(INDEX(#REF!,MATCH(A268,#REF!,),SMALL(IF(INDEX(#REF!,MATCH(A268,#REF!,),)&lt;&gt;"",COLUMN(#REF!)-1),(ROW()-MATCH(A268,A$1:A268,))*2+1)),"-")</f>
        <v>-</v>
      </c>
      <c r="C268" s="13" t="str">
        <f t="array" ref="C268">IFERROR(INDEX(#REF!,MATCH(A268,#REF!,),SMALL(IF(INDEX(#REF!,MATCH(A268,#REF!,),)&lt;&gt;"",COLUMN(#REF!)-1),(ROW()-MATCH(A268,A$1:A268,))*2+2)),"-")</f>
        <v>-</v>
      </c>
      <c r="D268" s="13"/>
      <c r="E268" s="13"/>
      <c r="F268" s="13"/>
      <c r="G268" s="13"/>
      <c r="H268" s="13"/>
    </row>
    <row r="269" spans="1:8" x14ac:dyDescent="0.2">
      <c r="A269" s="18" t="str">
        <f t="array" ref="A269">IFERROR(IF(ROW()-MATCH(A268,A$1:A268,)&lt;COUNT(INDEX(#REF!,MATCH(A268,#REF!,),))/2,A268,INDEX(#REF!,MATCH(A268,#REF!,)+1)),"-")</f>
        <v>-</v>
      </c>
      <c r="B269" s="13" t="str">
        <f t="array" ref="B269">IFERROR(INDEX(#REF!,MATCH(A269,#REF!,),SMALL(IF(INDEX(#REF!,MATCH(A269,#REF!,),)&lt;&gt;"",COLUMN(#REF!)-1),(ROW()-MATCH(A269,A$1:A269,))*2+1)),"-")</f>
        <v>-</v>
      </c>
      <c r="C269" s="13" t="str">
        <f t="array" ref="C269">IFERROR(INDEX(#REF!,MATCH(A269,#REF!,),SMALL(IF(INDEX(#REF!,MATCH(A269,#REF!,),)&lt;&gt;"",COLUMN(#REF!)-1),(ROW()-MATCH(A269,A$1:A269,))*2+2)),"-")</f>
        <v>-</v>
      </c>
      <c r="D269" s="13"/>
      <c r="E269" s="13"/>
      <c r="F269" s="13"/>
      <c r="G269" s="13"/>
      <c r="H269" s="13"/>
    </row>
    <row r="270" spans="1:8" x14ac:dyDescent="0.2">
      <c r="A270" s="18" t="str">
        <f t="array" ref="A270">IFERROR(IF(ROW()-MATCH(A269,A$1:A269,)&lt;COUNT(INDEX(#REF!,MATCH(A269,#REF!,),))/2,A269,INDEX(#REF!,MATCH(A269,#REF!,)+1)),"-")</f>
        <v>-</v>
      </c>
      <c r="B270" s="13" t="str">
        <f t="array" ref="B270">IFERROR(INDEX(#REF!,MATCH(A270,#REF!,),SMALL(IF(INDEX(#REF!,MATCH(A270,#REF!,),)&lt;&gt;"",COLUMN(#REF!)-1),(ROW()-MATCH(A270,A$1:A270,))*2+1)),"-")</f>
        <v>-</v>
      </c>
      <c r="C270" s="13" t="str">
        <f t="array" ref="C270">IFERROR(INDEX(#REF!,MATCH(A270,#REF!,),SMALL(IF(INDEX(#REF!,MATCH(A270,#REF!,),)&lt;&gt;"",COLUMN(#REF!)-1),(ROW()-MATCH(A270,A$1:A270,))*2+2)),"-")</f>
        <v>-</v>
      </c>
      <c r="D270" s="13"/>
      <c r="E270" s="13"/>
      <c r="F270" s="13"/>
      <c r="G270" s="13"/>
      <c r="H270" s="13"/>
    </row>
    <row r="271" spans="1:8" x14ac:dyDescent="0.2">
      <c r="A271" s="18" t="str">
        <f t="array" ref="A271">IFERROR(IF(ROW()-MATCH(A270,A$1:A270,)&lt;COUNT(INDEX(#REF!,MATCH(A270,#REF!,),))/2,A270,INDEX(#REF!,MATCH(A270,#REF!,)+1)),"-")</f>
        <v>-</v>
      </c>
      <c r="B271" s="13" t="str">
        <f t="array" ref="B271">IFERROR(INDEX(#REF!,MATCH(A271,#REF!,),SMALL(IF(INDEX(#REF!,MATCH(A271,#REF!,),)&lt;&gt;"",COLUMN(#REF!)-1),(ROW()-MATCH(A271,A$1:A271,))*2+1)),"-")</f>
        <v>-</v>
      </c>
      <c r="C271" s="13" t="str">
        <f t="array" ref="C271">IFERROR(INDEX(#REF!,MATCH(A271,#REF!,),SMALL(IF(INDEX(#REF!,MATCH(A271,#REF!,),)&lt;&gt;"",COLUMN(#REF!)-1),(ROW()-MATCH(A271,A$1:A271,))*2+2)),"-")</f>
        <v>-</v>
      </c>
      <c r="D271" s="13"/>
      <c r="E271" s="13"/>
      <c r="F271" s="13"/>
      <c r="G271" s="13"/>
      <c r="H271" s="13"/>
    </row>
    <row r="272" spans="1:8" x14ac:dyDescent="0.2">
      <c r="A272" s="18" t="str">
        <f t="array" ref="A272">IFERROR(IF(ROW()-MATCH(A271,A$1:A271,)&lt;COUNT(INDEX(#REF!,MATCH(A271,#REF!,),))/2,A271,INDEX(#REF!,MATCH(A271,#REF!,)+1)),"-")</f>
        <v>-</v>
      </c>
      <c r="B272" s="13" t="str">
        <f t="array" ref="B272">IFERROR(INDEX(#REF!,MATCH(A272,#REF!,),SMALL(IF(INDEX(#REF!,MATCH(A272,#REF!,),)&lt;&gt;"",COLUMN(#REF!)-1),(ROW()-MATCH(A272,A$1:A272,))*2+1)),"-")</f>
        <v>-</v>
      </c>
      <c r="C272" s="13" t="str">
        <f t="array" ref="C272">IFERROR(INDEX(#REF!,MATCH(A272,#REF!,),SMALL(IF(INDEX(#REF!,MATCH(A272,#REF!,),)&lt;&gt;"",COLUMN(#REF!)-1),(ROW()-MATCH(A272,A$1:A272,))*2+2)),"-")</f>
        <v>-</v>
      </c>
      <c r="D272" s="13"/>
      <c r="E272" s="13"/>
      <c r="F272" s="13"/>
      <c r="G272" s="13"/>
      <c r="H272" s="13"/>
    </row>
    <row r="273" spans="1:8" x14ac:dyDescent="0.2">
      <c r="A273" s="18" t="str">
        <f t="array" ref="A273">IFERROR(IF(ROW()-MATCH(A272,A$1:A272,)&lt;COUNT(INDEX(#REF!,MATCH(A272,#REF!,),))/2,A272,INDEX(#REF!,MATCH(A272,#REF!,)+1)),"-")</f>
        <v>-</v>
      </c>
      <c r="B273" s="13" t="str">
        <f t="array" ref="B273">IFERROR(INDEX(#REF!,MATCH(A273,#REF!,),SMALL(IF(INDEX(#REF!,MATCH(A273,#REF!,),)&lt;&gt;"",COLUMN(#REF!)-1),(ROW()-MATCH(A273,A$1:A273,))*2+1)),"-")</f>
        <v>-</v>
      </c>
      <c r="C273" s="13" t="str">
        <f t="array" ref="C273">IFERROR(INDEX(#REF!,MATCH(A273,#REF!,),SMALL(IF(INDEX(#REF!,MATCH(A273,#REF!,),)&lt;&gt;"",COLUMN(#REF!)-1),(ROW()-MATCH(A273,A$1:A273,))*2+2)),"-")</f>
        <v>-</v>
      </c>
      <c r="D273" s="13"/>
      <c r="E273" s="13"/>
      <c r="F273" s="13"/>
      <c r="G273" s="13"/>
      <c r="H273" s="13"/>
    </row>
    <row r="274" spans="1:8" x14ac:dyDescent="0.2">
      <c r="A274" s="18" t="str">
        <f t="array" ref="A274">IFERROR(IF(ROW()-MATCH(A273,A$1:A273,)&lt;COUNT(INDEX(#REF!,MATCH(A273,#REF!,),))/2,A273,INDEX(#REF!,MATCH(A273,#REF!,)+1)),"-")</f>
        <v>-</v>
      </c>
      <c r="B274" s="13" t="str">
        <f t="array" ref="B274">IFERROR(INDEX(#REF!,MATCH(A274,#REF!,),SMALL(IF(INDEX(#REF!,MATCH(A274,#REF!,),)&lt;&gt;"",COLUMN(#REF!)-1),(ROW()-MATCH(A274,A$1:A274,))*2+1)),"-")</f>
        <v>-</v>
      </c>
      <c r="C274" s="13" t="str">
        <f t="array" ref="C274">IFERROR(INDEX(#REF!,MATCH(A274,#REF!,),SMALL(IF(INDEX(#REF!,MATCH(A274,#REF!,),)&lt;&gt;"",COLUMN(#REF!)-1),(ROW()-MATCH(A274,A$1:A274,))*2+2)),"-")</f>
        <v>-</v>
      </c>
      <c r="D274" s="13"/>
      <c r="E274" s="13"/>
      <c r="F274" s="13"/>
      <c r="G274" s="13"/>
      <c r="H274" s="13"/>
    </row>
    <row r="275" spans="1:8" x14ac:dyDescent="0.2">
      <c r="A275" s="18" t="str">
        <f t="array" ref="A275">IFERROR(IF(ROW()-MATCH(A274,A$1:A274,)&lt;COUNT(INDEX(#REF!,MATCH(A274,#REF!,),))/2,A274,INDEX(#REF!,MATCH(A274,#REF!,)+1)),"-")</f>
        <v>-</v>
      </c>
      <c r="B275" s="13" t="str">
        <f t="array" ref="B275">IFERROR(INDEX(#REF!,MATCH(A275,#REF!,),SMALL(IF(INDEX(#REF!,MATCH(A275,#REF!,),)&lt;&gt;"",COLUMN(#REF!)-1),(ROW()-MATCH(A275,A$1:A275,))*2+1)),"-")</f>
        <v>-</v>
      </c>
      <c r="C275" s="13" t="str">
        <f t="array" ref="C275">IFERROR(INDEX(#REF!,MATCH(A275,#REF!,),SMALL(IF(INDEX(#REF!,MATCH(A275,#REF!,),)&lt;&gt;"",COLUMN(#REF!)-1),(ROW()-MATCH(A275,A$1:A275,))*2+2)),"-")</f>
        <v>-</v>
      </c>
      <c r="D275" s="13"/>
      <c r="E275" s="13"/>
      <c r="F275" s="13"/>
      <c r="G275" s="13"/>
      <c r="H275" s="13"/>
    </row>
    <row r="276" spans="1:8" x14ac:dyDescent="0.2">
      <c r="A276" s="18" t="str">
        <f t="array" ref="A276">IFERROR(IF(ROW()-MATCH(A275,A$1:A275,)&lt;COUNT(INDEX(#REF!,MATCH(A275,#REF!,),))/2,A275,INDEX(#REF!,MATCH(A275,#REF!,)+1)),"-")</f>
        <v>-</v>
      </c>
      <c r="B276" s="13" t="str">
        <f t="array" ref="B276">IFERROR(INDEX(#REF!,MATCH(A276,#REF!,),SMALL(IF(INDEX(#REF!,MATCH(A276,#REF!,),)&lt;&gt;"",COLUMN(#REF!)-1),(ROW()-MATCH(A276,A$1:A276,))*2+1)),"-")</f>
        <v>-</v>
      </c>
      <c r="C276" s="13" t="str">
        <f t="array" ref="C276">IFERROR(INDEX(#REF!,MATCH(A276,#REF!,),SMALL(IF(INDEX(#REF!,MATCH(A276,#REF!,),)&lt;&gt;"",COLUMN(#REF!)-1),(ROW()-MATCH(A276,A$1:A276,))*2+2)),"-")</f>
        <v>-</v>
      </c>
      <c r="D276" s="13"/>
      <c r="E276" s="13"/>
      <c r="F276" s="13"/>
      <c r="G276" s="13"/>
      <c r="H276" s="13"/>
    </row>
    <row r="277" spans="1:8" x14ac:dyDescent="0.2">
      <c r="A277" s="18" t="str">
        <f t="array" ref="A277">IFERROR(IF(ROW()-MATCH(A276,A$1:A276,)&lt;COUNT(INDEX(#REF!,MATCH(A276,#REF!,),))/2,A276,INDEX(#REF!,MATCH(A276,#REF!,)+1)),"-")</f>
        <v>-</v>
      </c>
      <c r="B277" s="13" t="str">
        <f t="array" ref="B277">IFERROR(INDEX(#REF!,MATCH(A277,#REF!,),SMALL(IF(INDEX(#REF!,MATCH(A277,#REF!,),)&lt;&gt;"",COLUMN(#REF!)-1),(ROW()-MATCH(A277,A$1:A277,))*2+1)),"-")</f>
        <v>-</v>
      </c>
      <c r="C277" s="13" t="str">
        <f t="array" ref="C277">IFERROR(INDEX(#REF!,MATCH(A277,#REF!,),SMALL(IF(INDEX(#REF!,MATCH(A277,#REF!,),)&lt;&gt;"",COLUMN(#REF!)-1),(ROW()-MATCH(A277,A$1:A277,))*2+2)),"-")</f>
        <v>-</v>
      </c>
      <c r="D277" s="13"/>
      <c r="E277" s="13"/>
      <c r="F277" s="13"/>
      <c r="G277" s="13"/>
      <c r="H277" s="13"/>
    </row>
    <row r="278" spans="1:8" x14ac:dyDescent="0.2">
      <c r="A278" s="18" t="str">
        <f t="array" ref="A278">IFERROR(IF(ROW()-MATCH(A277,A$1:A277,)&lt;COUNT(INDEX(#REF!,MATCH(A277,#REF!,),))/2,A277,INDEX(#REF!,MATCH(A277,#REF!,)+1)),"-")</f>
        <v>-</v>
      </c>
      <c r="B278" s="13" t="str">
        <f t="array" ref="B278">IFERROR(INDEX(#REF!,MATCH(A278,#REF!,),SMALL(IF(INDEX(#REF!,MATCH(A278,#REF!,),)&lt;&gt;"",COLUMN(#REF!)-1),(ROW()-MATCH(A278,A$1:A278,))*2+1)),"-")</f>
        <v>-</v>
      </c>
      <c r="C278" s="13" t="str">
        <f t="array" ref="C278">IFERROR(INDEX(#REF!,MATCH(A278,#REF!,),SMALL(IF(INDEX(#REF!,MATCH(A278,#REF!,),)&lt;&gt;"",COLUMN(#REF!)-1),(ROW()-MATCH(A278,A$1:A278,))*2+2)),"-")</f>
        <v>-</v>
      </c>
      <c r="D278" s="13"/>
      <c r="E278" s="13"/>
      <c r="F278" s="13"/>
      <c r="G278" s="13"/>
      <c r="H278" s="13"/>
    </row>
    <row r="279" spans="1:8" x14ac:dyDescent="0.2">
      <c r="A279" s="18" t="str">
        <f t="array" ref="A279">IFERROR(IF(ROW()-MATCH(A278,A$1:A278,)&lt;COUNT(INDEX(#REF!,MATCH(A278,#REF!,),))/2,A278,INDEX(#REF!,MATCH(A278,#REF!,)+1)),"-")</f>
        <v>-</v>
      </c>
      <c r="B279" s="13" t="str">
        <f t="array" ref="B279">IFERROR(INDEX(#REF!,MATCH(A279,#REF!,),SMALL(IF(INDEX(#REF!,MATCH(A279,#REF!,),)&lt;&gt;"",COLUMN(#REF!)-1),(ROW()-MATCH(A279,A$1:A279,))*2+1)),"-")</f>
        <v>-</v>
      </c>
      <c r="C279" s="13" t="str">
        <f t="array" ref="C279">IFERROR(INDEX(#REF!,MATCH(A279,#REF!,),SMALL(IF(INDEX(#REF!,MATCH(A279,#REF!,),)&lt;&gt;"",COLUMN(#REF!)-1),(ROW()-MATCH(A279,A$1:A279,))*2+2)),"-")</f>
        <v>-</v>
      </c>
      <c r="D279" s="13"/>
      <c r="E279" s="13"/>
      <c r="F279" s="13"/>
      <c r="G279" s="13"/>
      <c r="H279" s="13"/>
    </row>
    <row r="280" spans="1:8" x14ac:dyDescent="0.2">
      <c r="A280" s="18" t="str">
        <f t="array" ref="A280">IFERROR(IF(ROW()-MATCH(A279,A$1:A279,)&lt;COUNT(INDEX(#REF!,MATCH(A279,#REF!,),))/2,A279,INDEX(#REF!,MATCH(A279,#REF!,)+1)),"-")</f>
        <v>-</v>
      </c>
      <c r="B280" s="13" t="str">
        <f t="array" ref="B280">IFERROR(INDEX(#REF!,MATCH(A280,#REF!,),SMALL(IF(INDEX(#REF!,MATCH(A280,#REF!,),)&lt;&gt;"",COLUMN(#REF!)-1),(ROW()-MATCH(A280,A$1:A280,))*2+1)),"-")</f>
        <v>-</v>
      </c>
      <c r="C280" s="13" t="str">
        <f t="array" ref="C280">IFERROR(INDEX(#REF!,MATCH(A280,#REF!,),SMALL(IF(INDEX(#REF!,MATCH(A280,#REF!,),)&lt;&gt;"",COLUMN(#REF!)-1),(ROW()-MATCH(A280,A$1:A280,))*2+2)),"-")</f>
        <v>-</v>
      </c>
      <c r="D280" s="13"/>
      <c r="E280" s="13"/>
      <c r="F280" s="13"/>
      <c r="G280" s="13"/>
      <c r="H280" s="13"/>
    </row>
    <row r="281" spans="1:8" x14ac:dyDescent="0.2">
      <c r="A281" s="18" t="str">
        <f t="array" ref="A281">IFERROR(IF(ROW()-MATCH(A280,A$1:A280,)&lt;COUNT(INDEX(#REF!,MATCH(A280,#REF!,),))/2,A280,INDEX(#REF!,MATCH(A280,#REF!,)+1)),"-")</f>
        <v>-</v>
      </c>
      <c r="B281" s="13" t="str">
        <f t="array" ref="B281">IFERROR(INDEX(#REF!,MATCH(A281,#REF!,),SMALL(IF(INDEX(#REF!,MATCH(A281,#REF!,),)&lt;&gt;"",COLUMN(#REF!)-1),(ROW()-MATCH(A281,A$1:A281,))*2+1)),"-")</f>
        <v>-</v>
      </c>
      <c r="C281" s="13" t="str">
        <f t="array" ref="C281">IFERROR(INDEX(#REF!,MATCH(A281,#REF!,),SMALL(IF(INDEX(#REF!,MATCH(A281,#REF!,),)&lt;&gt;"",COLUMN(#REF!)-1),(ROW()-MATCH(A281,A$1:A281,))*2+2)),"-")</f>
        <v>-</v>
      </c>
      <c r="D281" s="13"/>
      <c r="E281" s="13"/>
      <c r="F281" s="13"/>
      <c r="G281" s="13"/>
      <c r="H281" s="13"/>
    </row>
    <row r="282" spans="1:8" x14ac:dyDescent="0.2">
      <c r="A282" s="18" t="str">
        <f t="array" ref="A282">IFERROR(IF(ROW()-MATCH(A281,A$1:A281,)&lt;COUNT(INDEX(#REF!,MATCH(A281,#REF!,),))/2,A281,INDEX(#REF!,MATCH(A281,#REF!,)+1)),"-")</f>
        <v>-</v>
      </c>
      <c r="B282" s="13" t="str">
        <f t="array" ref="B282">IFERROR(INDEX(#REF!,MATCH(A282,#REF!,),SMALL(IF(INDEX(#REF!,MATCH(A282,#REF!,),)&lt;&gt;"",COLUMN(#REF!)-1),(ROW()-MATCH(A282,A$1:A282,))*2+1)),"-")</f>
        <v>-</v>
      </c>
      <c r="C282" s="13" t="str">
        <f t="array" ref="C282">IFERROR(INDEX(#REF!,MATCH(A282,#REF!,),SMALL(IF(INDEX(#REF!,MATCH(A282,#REF!,),)&lt;&gt;"",COLUMN(#REF!)-1),(ROW()-MATCH(A282,A$1:A282,))*2+2)),"-")</f>
        <v>-</v>
      </c>
      <c r="D282" s="13"/>
      <c r="E282" s="13"/>
      <c r="F282" s="13"/>
      <c r="G282" s="13"/>
      <c r="H282" s="13"/>
    </row>
    <row r="283" spans="1:8" x14ac:dyDescent="0.2">
      <c r="A283" s="18" t="str">
        <f t="array" ref="A283">IFERROR(IF(ROW()-MATCH(A282,A$1:A282,)&lt;COUNT(INDEX(#REF!,MATCH(A282,#REF!,),))/2,A282,INDEX(#REF!,MATCH(A282,#REF!,)+1)),"-")</f>
        <v>-</v>
      </c>
      <c r="B283" s="13" t="str">
        <f t="array" ref="B283">IFERROR(INDEX(#REF!,MATCH(A283,#REF!,),SMALL(IF(INDEX(#REF!,MATCH(A283,#REF!,),)&lt;&gt;"",COLUMN(#REF!)-1),(ROW()-MATCH(A283,A$1:A283,))*2+1)),"-")</f>
        <v>-</v>
      </c>
      <c r="C283" s="13" t="str">
        <f t="array" ref="C283">IFERROR(INDEX(#REF!,MATCH(A283,#REF!,),SMALL(IF(INDEX(#REF!,MATCH(A283,#REF!,),)&lt;&gt;"",COLUMN(#REF!)-1),(ROW()-MATCH(A283,A$1:A283,))*2+2)),"-")</f>
        <v>-</v>
      </c>
      <c r="D283" s="13"/>
      <c r="E283" s="13"/>
      <c r="F283" s="13"/>
      <c r="G283" s="13"/>
      <c r="H283" s="13"/>
    </row>
    <row r="284" spans="1:8" x14ac:dyDescent="0.2">
      <c r="A284" s="18" t="str">
        <f t="array" ref="A284">IFERROR(IF(ROW()-MATCH(A283,A$1:A283,)&lt;COUNT(INDEX(#REF!,MATCH(A283,#REF!,),))/2,A283,INDEX(#REF!,MATCH(A283,#REF!,)+1)),"-")</f>
        <v>-</v>
      </c>
      <c r="B284" s="13" t="str">
        <f t="array" ref="B284">IFERROR(INDEX(#REF!,MATCH(A284,#REF!,),SMALL(IF(INDEX(#REF!,MATCH(A284,#REF!,),)&lt;&gt;"",COLUMN(#REF!)-1),(ROW()-MATCH(A284,A$1:A284,))*2+1)),"-")</f>
        <v>-</v>
      </c>
      <c r="C284" s="13" t="str">
        <f t="array" ref="C284">IFERROR(INDEX(#REF!,MATCH(A284,#REF!,),SMALL(IF(INDEX(#REF!,MATCH(A284,#REF!,),)&lt;&gt;"",COLUMN(#REF!)-1),(ROW()-MATCH(A284,A$1:A284,))*2+2)),"-")</f>
        <v>-</v>
      </c>
      <c r="D284" s="13"/>
      <c r="E284" s="13"/>
      <c r="F284" s="13"/>
      <c r="G284" s="13"/>
      <c r="H284" s="13"/>
    </row>
    <row r="285" spans="1:8" x14ac:dyDescent="0.2">
      <c r="A285" s="18" t="str">
        <f t="array" ref="A285">IFERROR(IF(ROW()-MATCH(A284,A$1:A284,)&lt;COUNT(INDEX(#REF!,MATCH(A284,#REF!,),))/2,A284,INDEX(#REF!,MATCH(A284,#REF!,)+1)),"-")</f>
        <v>-</v>
      </c>
      <c r="B285" s="13" t="str">
        <f t="array" ref="B285">IFERROR(INDEX(#REF!,MATCH(A285,#REF!,),SMALL(IF(INDEX(#REF!,MATCH(A285,#REF!,),)&lt;&gt;"",COLUMN(#REF!)-1),(ROW()-MATCH(A285,A$1:A285,))*2+1)),"-")</f>
        <v>-</v>
      </c>
      <c r="C285" s="13" t="str">
        <f t="array" ref="C285">IFERROR(INDEX(#REF!,MATCH(A285,#REF!,),SMALL(IF(INDEX(#REF!,MATCH(A285,#REF!,),)&lt;&gt;"",COLUMN(#REF!)-1),(ROW()-MATCH(A285,A$1:A285,))*2+2)),"-")</f>
        <v>-</v>
      </c>
      <c r="D285" s="13"/>
      <c r="E285" s="13"/>
      <c r="F285" s="13"/>
      <c r="G285" s="13"/>
      <c r="H285" s="13"/>
    </row>
    <row r="286" spans="1:8" x14ac:dyDescent="0.2">
      <c r="A286" s="18" t="str">
        <f t="array" ref="A286">IFERROR(IF(ROW()-MATCH(A285,A$1:A285,)&lt;COUNT(INDEX(#REF!,MATCH(A285,#REF!,),))/2,A285,INDEX(#REF!,MATCH(A285,#REF!,)+1)),"-")</f>
        <v>-</v>
      </c>
      <c r="B286" s="13" t="str">
        <f t="array" ref="B286">IFERROR(INDEX(#REF!,MATCH(A286,#REF!,),SMALL(IF(INDEX(#REF!,MATCH(A286,#REF!,),)&lt;&gt;"",COLUMN(#REF!)-1),(ROW()-MATCH(A286,A$1:A286,))*2+1)),"-")</f>
        <v>-</v>
      </c>
      <c r="C286" s="13" t="str">
        <f t="array" ref="C286">IFERROR(INDEX(#REF!,MATCH(A286,#REF!,),SMALL(IF(INDEX(#REF!,MATCH(A286,#REF!,),)&lt;&gt;"",COLUMN(#REF!)-1),(ROW()-MATCH(A286,A$1:A286,))*2+2)),"-")</f>
        <v>-</v>
      </c>
      <c r="D286" s="13"/>
      <c r="E286" s="13"/>
      <c r="F286" s="13"/>
      <c r="G286" s="13"/>
      <c r="H286" s="13"/>
    </row>
    <row r="287" spans="1:8" x14ac:dyDescent="0.2">
      <c r="A287" s="18" t="str">
        <f t="array" ref="A287">IFERROR(IF(ROW()-MATCH(A286,A$1:A286,)&lt;COUNT(INDEX(#REF!,MATCH(A286,#REF!,),))/2,A286,INDEX(#REF!,MATCH(A286,#REF!,)+1)),"-")</f>
        <v>-</v>
      </c>
      <c r="B287" s="13" t="str">
        <f t="array" ref="B287">IFERROR(INDEX(#REF!,MATCH(A287,#REF!,),SMALL(IF(INDEX(#REF!,MATCH(A287,#REF!,),)&lt;&gt;"",COLUMN(#REF!)-1),(ROW()-MATCH(A287,A$1:A287,))*2+1)),"-")</f>
        <v>-</v>
      </c>
      <c r="C287" s="13" t="str">
        <f t="array" ref="C287">IFERROR(INDEX(#REF!,MATCH(A287,#REF!,),SMALL(IF(INDEX(#REF!,MATCH(A287,#REF!,),)&lt;&gt;"",COLUMN(#REF!)-1),(ROW()-MATCH(A287,A$1:A287,))*2+2)),"-")</f>
        <v>-</v>
      </c>
      <c r="D287" s="13"/>
      <c r="E287" s="13"/>
      <c r="F287" s="13"/>
      <c r="G287" s="13"/>
      <c r="H287" s="13"/>
    </row>
    <row r="288" spans="1:8" x14ac:dyDescent="0.2">
      <c r="A288" s="18" t="str">
        <f t="array" ref="A288">IFERROR(IF(ROW()-MATCH(A287,A$1:A287,)&lt;COUNT(INDEX(#REF!,MATCH(A287,#REF!,),))/2,A287,INDEX(#REF!,MATCH(A287,#REF!,)+1)),"-")</f>
        <v>-</v>
      </c>
      <c r="B288" s="13" t="str">
        <f t="array" ref="B288">IFERROR(INDEX(#REF!,MATCH(A288,#REF!,),SMALL(IF(INDEX(#REF!,MATCH(A288,#REF!,),)&lt;&gt;"",COLUMN(#REF!)-1),(ROW()-MATCH(A288,A$1:A288,))*2+1)),"-")</f>
        <v>-</v>
      </c>
      <c r="C288" s="13" t="str">
        <f t="array" ref="C288">IFERROR(INDEX(#REF!,MATCH(A288,#REF!,),SMALL(IF(INDEX(#REF!,MATCH(A288,#REF!,),)&lt;&gt;"",COLUMN(#REF!)-1),(ROW()-MATCH(A288,A$1:A288,))*2+2)),"-")</f>
        <v>-</v>
      </c>
      <c r="D288" s="13"/>
      <c r="E288" s="13"/>
      <c r="F288" s="13"/>
      <c r="G288" s="13"/>
      <c r="H288" s="13"/>
    </row>
    <row r="289" spans="1:8" x14ac:dyDescent="0.2">
      <c r="A289" s="18" t="str">
        <f t="array" ref="A289">IFERROR(IF(ROW()-MATCH(A288,A$1:A288,)&lt;COUNT(INDEX(#REF!,MATCH(A288,#REF!,),))/2,A288,INDEX(#REF!,MATCH(A288,#REF!,)+1)),"-")</f>
        <v>-</v>
      </c>
      <c r="B289" s="13" t="str">
        <f t="array" ref="B289">IFERROR(INDEX(#REF!,MATCH(A289,#REF!,),SMALL(IF(INDEX(#REF!,MATCH(A289,#REF!,),)&lt;&gt;"",COLUMN(#REF!)-1),(ROW()-MATCH(A289,A$1:A289,))*2+1)),"-")</f>
        <v>-</v>
      </c>
      <c r="C289" s="13" t="str">
        <f t="array" ref="C289">IFERROR(INDEX(#REF!,MATCH(A289,#REF!,),SMALL(IF(INDEX(#REF!,MATCH(A289,#REF!,),)&lt;&gt;"",COLUMN(#REF!)-1),(ROW()-MATCH(A289,A$1:A289,))*2+2)),"-")</f>
        <v>-</v>
      </c>
      <c r="D289" s="13"/>
      <c r="E289" s="13"/>
      <c r="F289" s="13"/>
      <c r="G289" s="13"/>
      <c r="H289" s="13"/>
    </row>
    <row r="290" spans="1:8" x14ac:dyDescent="0.2">
      <c r="A290" s="18" t="str">
        <f t="array" ref="A290">IFERROR(IF(ROW()-MATCH(A289,A$1:A289,)&lt;COUNT(INDEX(#REF!,MATCH(A289,#REF!,),))/2,A289,INDEX(#REF!,MATCH(A289,#REF!,)+1)),"-")</f>
        <v>-</v>
      </c>
      <c r="B290" s="13" t="str">
        <f t="array" ref="B290">IFERROR(INDEX(#REF!,MATCH(A290,#REF!,),SMALL(IF(INDEX(#REF!,MATCH(A290,#REF!,),)&lt;&gt;"",COLUMN(#REF!)-1),(ROW()-MATCH(A290,A$1:A290,))*2+1)),"-")</f>
        <v>-</v>
      </c>
      <c r="C290" s="13" t="str">
        <f t="array" ref="C290">IFERROR(INDEX(#REF!,MATCH(A290,#REF!,),SMALL(IF(INDEX(#REF!,MATCH(A290,#REF!,),)&lt;&gt;"",COLUMN(#REF!)-1),(ROW()-MATCH(A290,A$1:A290,))*2+2)),"-")</f>
        <v>-</v>
      </c>
      <c r="D290" s="13"/>
      <c r="E290" s="13"/>
      <c r="F290" s="13"/>
      <c r="G290" s="13"/>
      <c r="H290" s="13"/>
    </row>
    <row r="291" spans="1:8" x14ac:dyDescent="0.2">
      <c r="A291" s="18" t="str">
        <f t="array" ref="A291">IFERROR(IF(ROW()-MATCH(A290,A$1:A290,)&lt;COUNT(INDEX(#REF!,MATCH(A290,#REF!,),))/2,A290,INDEX(#REF!,MATCH(A290,#REF!,)+1)),"-")</f>
        <v>-</v>
      </c>
      <c r="B291" s="13" t="str">
        <f t="array" ref="B291">IFERROR(INDEX(#REF!,MATCH(A291,#REF!,),SMALL(IF(INDEX(#REF!,MATCH(A291,#REF!,),)&lt;&gt;"",COLUMN(#REF!)-1),(ROW()-MATCH(A291,A$1:A291,))*2+1)),"-")</f>
        <v>-</v>
      </c>
      <c r="C291" s="13" t="str">
        <f t="array" ref="C291">IFERROR(INDEX(#REF!,MATCH(A291,#REF!,),SMALL(IF(INDEX(#REF!,MATCH(A291,#REF!,),)&lt;&gt;"",COLUMN(#REF!)-1),(ROW()-MATCH(A291,A$1:A291,))*2+2)),"-")</f>
        <v>-</v>
      </c>
      <c r="D291" s="13"/>
      <c r="E291" s="13"/>
      <c r="F291" s="13"/>
      <c r="G291" s="13"/>
      <c r="H291" s="13"/>
    </row>
    <row r="292" spans="1:8" x14ac:dyDescent="0.2">
      <c r="A292" s="18" t="str">
        <f t="array" ref="A292">IFERROR(IF(ROW()-MATCH(A291,A$1:A291,)&lt;COUNT(INDEX(#REF!,MATCH(A291,#REF!,),))/2,A291,INDEX(#REF!,MATCH(A291,#REF!,)+1)),"-")</f>
        <v>-</v>
      </c>
      <c r="B292" s="13" t="str">
        <f t="array" ref="B292">IFERROR(INDEX(#REF!,MATCH(A292,#REF!,),SMALL(IF(INDEX(#REF!,MATCH(A292,#REF!,),)&lt;&gt;"",COLUMN(#REF!)-1),(ROW()-MATCH(A292,A$1:A292,))*2+1)),"-")</f>
        <v>-</v>
      </c>
      <c r="C292" s="13" t="str">
        <f t="array" ref="C292">IFERROR(INDEX(#REF!,MATCH(A292,#REF!,),SMALL(IF(INDEX(#REF!,MATCH(A292,#REF!,),)&lt;&gt;"",COLUMN(#REF!)-1),(ROW()-MATCH(A292,A$1:A292,))*2+2)),"-")</f>
        <v>-</v>
      </c>
      <c r="D292" s="13"/>
      <c r="E292" s="13"/>
      <c r="F292" s="13"/>
      <c r="G292" s="13"/>
      <c r="H292" s="13"/>
    </row>
    <row r="293" spans="1:8" x14ac:dyDescent="0.2">
      <c r="A293" s="18" t="str">
        <f t="array" ref="A293">IFERROR(IF(ROW()-MATCH(A292,A$1:A292,)&lt;COUNT(INDEX(#REF!,MATCH(A292,#REF!,),))/2,A292,INDEX(#REF!,MATCH(A292,#REF!,)+1)),"-")</f>
        <v>-</v>
      </c>
      <c r="B293" s="13" t="str">
        <f t="array" ref="B293">IFERROR(INDEX(#REF!,MATCH(A293,#REF!,),SMALL(IF(INDEX(#REF!,MATCH(A293,#REF!,),)&lt;&gt;"",COLUMN(#REF!)-1),(ROW()-MATCH(A293,A$1:A293,))*2+1)),"-")</f>
        <v>-</v>
      </c>
      <c r="C293" s="13" t="str">
        <f t="array" ref="C293">IFERROR(INDEX(#REF!,MATCH(A293,#REF!,),SMALL(IF(INDEX(#REF!,MATCH(A293,#REF!,),)&lt;&gt;"",COLUMN(#REF!)-1),(ROW()-MATCH(A293,A$1:A293,))*2+2)),"-")</f>
        <v>-</v>
      </c>
      <c r="D293" s="13"/>
      <c r="E293" s="13"/>
      <c r="F293" s="13"/>
      <c r="G293" s="13"/>
      <c r="H293" s="13"/>
    </row>
    <row r="294" spans="1:8" x14ac:dyDescent="0.2">
      <c r="A294" s="18" t="str">
        <f t="array" ref="A294">IFERROR(IF(ROW()-MATCH(A293,A$1:A293,)&lt;COUNT(INDEX(#REF!,MATCH(A293,#REF!,),))/2,A293,INDEX(#REF!,MATCH(A293,#REF!,)+1)),"-")</f>
        <v>-</v>
      </c>
      <c r="B294" s="13" t="str">
        <f t="array" ref="B294">IFERROR(INDEX(#REF!,MATCH(A294,#REF!,),SMALL(IF(INDEX(#REF!,MATCH(A294,#REF!,),)&lt;&gt;"",COLUMN(#REF!)-1),(ROW()-MATCH(A294,A$1:A294,))*2+1)),"-")</f>
        <v>-</v>
      </c>
      <c r="C294" s="13" t="str">
        <f t="array" ref="C294">IFERROR(INDEX(#REF!,MATCH(A294,#REF!,),SMALL(IF(INDEX(#REF!,MATCH(A294,#REF!,),)&lt;&gt;"",COLUMN(#REF!)-1),(ROW()-MATCH(A294,A$1:A294,))*2+2)),"-")</f>
        <v>-</v>
      </c>
      <c r="D294" s="13"/>
      <c r="E294" s="13"/>
      <c r="F294" s="13"/>
      <c r="G294" s="13"/>
      <c r="H294" s="13"/>
    </row>
    <row r="295" spans="1:8" x14ac:dyDescent="0.2">
      <c r="A295" s="18" t="str">
        <f t="array" ref="A295">IFERROR(IF(ROW()-MATCH(A294,A$1:A294,)&lt;COUNT(INDEX(#REF!,MATCH(A294,#REF!,),))/2,A294,INDEX(#REF!,MATCH(A294,#REF!,)+1)),"-")</f>
        <v>-</v>
      </c>
      <c r="B295" s="13" t="str">
        <f t="array" ref="B295">IFERROR(INDEX(#REF!,MATCH(A295,#REF!,),SMALL(IF(INDEX(#REF!,MATCH(A295,#REF!,),)&lt;&gt;"",COLUMN(#REF!)-1),(ROW()-MATCH(A295,A$1:A295,))*2+1)),"-")</f>
        <v>-</v>
      </c>
      <c r="C295" s="13" t="str">
        <f t="array" ref="C295">IFERROR(INDEX(#REF!,MATCH(A295,#REF!,),SMALL(IF(INDEX(#REF!,MATCH(A295,#REF!,),)&lt;&gt;"",COLUMN(#REF!)-1),(ROW()-MATCH(A295,A$1:A295,))*2+2)),"-")</f>
        <v>-</v>
      </c>
      <c r="D295" s="13"/>
      <c r="E295" s="13"/>
      <c r="F295" s="13"/>
      <c r="G295" s="13"/>
      <c r="H295" s="13"/>
    </row>
    <row r="296" spans="1:8" x14ac:dyDescent="0.2">
      <c r="A296" s="18" t="str">
        <f t="array" ref="A296">IFERROR(IF(ROW()-MATCH(A295,A$1:A295,)&lt;COUNT(INDEX(#REF!,MATCH(A295,#REF!,),))/2,A295,INDEX(#REF!,MATCH(A295,#REF!,)+1)),"-")</f>
        <v>-</v>
      </c>
      <c r="B296" s="13" t="str">
        <f t="array" ref="B296">IFERROR(INDEX(#REF!,MATCH(A296,#REF!,),SMALL(IF(INDEX(#REF!,MATCH(A296,#REF!,),)&lt;&gt;"",COLUMN(#REF!)-1),(ROW()-MATCH(A296,A$1:A296,))*2+1)),"-")</f>
        <v>-</v>
      </c>
      <c r="C296" s="13" t="str">
        <f t="array" ref="C296">IFERROR(INDEX(#REF!,MATCH(A296,#REF!,),SMALL(IF(INDEX(#REF!,MATCH(A296,#REF!,),)&lt;&gt;"",COLUMN(#REF!)-1),(ROW()-MATCH(A296,A$1:A296,))*2+2)),"-")</f>
        <v>-</v>
      </c>
      <c r="D296" s="13"/>
      <c r="E296" s="13"/>
      <c r="F296" s="13"/>
      <c r="G296" s="13"/>
      <c r="H296" s="13"/>
    </row>
    <row r="297" spans="1:8" x14ac:dyDescent="0.2">
      <c r="A297" s="18" t="str">
        <f t="array" ref="A297">IFERROR(IF(ROW()-MATCH(A296,A$1:A296,)&lt;COUNT(INDEX(#REF!,MATCH(A296,#REF!,),))/2,A296,INDEX(#REF!,MATCH(A296,#REF!,)+1)),"-")</f>
        <v>-</v>
      </c>
      <c r="B297" s="13" t="str">
        <f t="array" ref="B297">IFERROR(INDEX(#REF!,MATCH(A297,#REF!,),SMALL(IF(INDEX(#REF!,MATCH(A297,#REF!,),)&lt;&gt;"",COLUMN(#REF!)-1),(ROW()-MATCH(A297,A$1:A297,))*2+1)),"-")</f>
        <v>-</v>
      </c>
      <c r="C297" s="13" t="str">
        <f t="array" ref="C297">IFERROR(INDEX(#REF!,MATCH(A297,#REF!,),SMALL(IF(INDEX(#REF!,MATCH(A297,#REF!,),)&lt;&gt;"",COLUMN(#REF!)-1),(ROW()-MATCH(A297,A$1:A297,))*2+2)),"-")</f>
        <v>-</v>
      </c>
      <c r="D297" s="13"/>
      <c r="E297" s="13"/>
      <c r="F297" s="13"/>
      <c r="G297" s="13"/>
      <c r="H297" s="13"/>
    </row>
    <row r="298" spans="1:8" x14ac:dyDescent="0.2">
      <c r="A298" s="18" t="str">
        <f t="array" ref="A298">IFERROR(IF(ROW()-MATCH(A297,A$1:A297,)&lt;COUNT(INDEX(#REF!,MATCH(A297,#REF!,),))/2,A297,INDEX(#REF!,MATCH(A297,#REF!,)+1)),"-")</f>
        <v>-</v>
      </c>
      <c r="B298" s="13" t="str">
        <f t="array" ref="B298">IFERROR(INDEX(#REF!,MATCH(A298,#REF!,),SMALL(IF(INDEX(#REF!,MATCH(A298,#REF!,),)&lt;&gt;"",COLUMN(#REF!)-1),(ROW()-MATCH(A298,A$1:A298,))*2+1)),"-")</f>
        <v>-</v>
      </c>
      <c r="C298" s="13" t="str">
        <f t="array" ref="C298">IFERROR(INDEX(#REF!,MATCH(A298,#REF!,),SMALL(IF(INDEX(#REF!,MATCH(A298,#REF!,),)&lt;&gt;"",COLUMN(#REF!)-1),(ROW()-MATCH(A298,A$1:A298,))*2+2)),"-")</f>
        <v>-</v>
      </c>
      <c r="D298" s="13"/>
      <c r="E298" s="13"/>
      <c r="F298" s="13"/>
      <c r="G298" s="13"/>
      <c r="H298" s="13"/>
    </row>
    <row r="299" spans="1:8" x14ac:dyDescent="0.2">
      <c r="A299" s="18" t="str">
        <f t="array" ref="A299">IFERROR(IF(ROW()-MATCH(A298,A$1:A298,)&lt;COUNT(INDEX(#REF!,MATCH(A298,#REF!,),))/2,A298,INDEX(#REF!,MATCH(A298,#REF!,)+1)),"-")</f>
        <v>-</v>
      </c>
      <c r="B299" s="13" t="str">
        <f t="array" ref="B299">IFERROR(INDEX(#REF!,MATCH(A299,#REF!,),SMALL(IF(INDEX(#REF!,MATCH(A299,#REF!,),)&lt;&gt;"",COLUMN(#REF!)-1),(ROW()-MATCH(A299,A$1:A299,))*2+1)),"-")</f>
        <v>-</v>
      </c>
      <c r="C299" s="13" t="str">
        <f t="array" ref="C299">IFERROR(INDEX(#REF!,MATCH(A299,#REF!,),SMALL(IF(INDEX(#REF!,MATCH(A299,#REF!,),)&lt;&gt;"",COLUMN(#REF!)-1),(ROW()-MATCH(A299,A$1:A299,))*2+2)),"-")</f>
        <v>-</v>
      </c>
      <c r="D299" s="13"/>
      <c r="E299" s="13"/>
      <c r="F299" s="13"/>
      <c r="G299" s="13"/>
      <c r="H299" s="13"/>
    </row>
    <row r="300" spans="1:8" x14ac:dyDescent="0.2">
      <c r="A300" s="18" t="str">
        <f t="array" ref="A300">IFERROR(IF(ROW()-MATCH(A299,A$1:A299,)&lt;COUNT(INDEX(#REF!,MATCH(A299,#REF!,),))/2,A299,INDEX(#REF!,MATCH(A299,#REF!,)+1)),"-")</f>
        <v>-</v>
      </c>
      <c r="B300" s="13" t="str">
        <f t="array" ref="B300">IFERROR(INDEX(#REF!,MATCH(A300,#REF!,),SMALL(IF(INDEX(#REF!,MATCH(A300,#REF!,),)&lt;&gt;"",COLUMN(#REF!)-1),(ROW()-MATCH(A300,A$1:A300,))*2+1)),"-")</f>
        <v>-</v>
      </c>
      <c r="C300" s="13" t="str">
        <f t="array" ref="C300">IFERROR(INDEX(#REF!,MATCH(A300,#REF!,),SMALL(IF(INDEX(#REF!,MATCH(A300,#REF!,),)&lt;&gt;"",COLUMN(#REF!)-1),(ROW()-MATCH(A300,A$1:A300,))*2+2)),"-")</f>
        <v>-</v>
      </c>
      <c r="D300" s="13"/>
      <c r="E300" s="13"/>
      <c r="F300" s="13"/>
      <c r="G300" s="13"/>
      <c r="H300" s="13"/>
    </row>
    <row r="301" spans="1:8" x14ac:dyDescent="0.2">
      <c r="A301" s="18" t="str">
        <f t="array" ref="A301">IFERROR(IF(ROW()-MATCH(A300,A$1:A300,)&lt;COUNT(INDEX(#REF!,MATCH(A300,#REF!,),))/2,A300,INDEX(#REF!,MATCH(A300,#REF!,)+1)),"-")</f>
        <v>-</v>
      </c>
      <c r="B301" s="13" t="str">
        <f t="array" ref="B301">IFERROR(INDEX(#REF!,MATCH(A301,#REF!,),SMALL(IF(INDEX(#REF!,MATCH(A301,#REF!,),)&lt;&gt;"",COLUMN(#REF!)-1),(ROW()-MATCH(A301,A$1:A301,))*2+1)),"-")</f>
        <v>-</v>
      </c>
      <c r="C301" s="13" t="str">
        <f t="array" ref="C301">IFERROR(INDEX(#REF!,MATCH(A301,#REF!,),SMALL(IF(INDEX(#REF!,MATCH(A301,#REF!,),)&lt;&gt;"",COLUMN(#REF!)-1),(ROW()-MATCH(A301,A$1:A301,))*2+2)),"-")</f>
        <v>-</v>
      </c>
      <c r="D301" s="13"/>
      <c r="E301" s="13"/>
      <c r="F301" s="13"/>
      <c r="G301" s="13"/>
      <c r="H301" s="13"/>
    </row>
    <row r="302" spans="1:8" x14ac:dyDescent="0.2">
      <c r="A302" s="18" t="str">
        <f t="array" ref="A302">IFERROR(IF(ROW()-MATCH(A301,A$1:A301,)&lt;COUNT(INDEX(#REF!,MATCH(A301,#REF!,),))/2,A301,INDEX(#REF!,MATCH(A301,#REF!,)+1)),"-")</f>
        <v>-</v>
      </c>
      <c r="B302" s="13" t="str">
        <f t="array" ref="B302">IFERROR(INDEX(#REF!,MATCH(A302,#REF!,),SMALL(IF(INDEX(#REF!,MATCH(A302,#REF!,),)&lt;&gt;"",COLUMN(#REF!)-1),(ROW()-MATCH(A302,A$1:A302,))*2+1)),"-")</f>
        <v>-</v>
      </c>
      <c r="C302" s="13" t="str">
        <f t="array" ref="C302">IFERROR(INDEX(#REF!,MATCH(A302,#REF!,),SMALL(IF(INDEX(#REF!,MATCH(A302,#REF!,),)&lt;&gt;"",COLUMN(#REF!)-1),(ROW()-MATCH(A302,A$1:A302,))*2+2)),"-")</f>
        <v>-</v>
      </c>
      <c r="D302" s="13"/>
      <c r="E302" s="13"/>
      <c r="F302" s="13"/>
      <c r="G302" s="13"/>
      <c r="H302" s="13"/>
    </row>
    <row r="303" spans="1:8" x14ac:dyDescent="0.2">
      <c r="A303" s="18" t="str">
        <f t="array" ref="A303">IFERROR(IF(ROW()-MATCH(A302,A$1:A302,)&lt;COUNT(INDEX(#REF!,MATCH(A302,#REF!,),))/2,A302,INDEX(#REF!,MATCH(A302,#REF!,)+1)),"-")</f>
        <v>-</v>
      </c>
      <c r="B303" s="13" t="str">
        <f t="array" ref="B303">IFERROR(INDEX(#REF!,MATCH(A303,#REF!,),SMALL(IF(INDEX(#REF!,MATCH(A303,#REF!,),)&lt;&gt;"",COLUMN(#REF!)-1),(ROW()-MATCH(A303,A$1:A303,))*2+1)),"-")</f>
        <v>-</v>
      </c>
      <c r="C303" s="13" t="str">
        <f t="array" ref="C303">IFERROR(INDEX(#REF!,MATCH(A303,#REF!,),SMALL(IF(INDEX(#REF!,MATCH(A303,#REF!,),)&lt;&gt;"",COLUMN(#REF!)-1),(ROW()-MATCH(A303,A$1:A303,))*2+2)),"-")</f>
        <v>-</v>
      </c>
      <c r="D303" s="13"/>
      <c r="E303" s="13"/>
      <c r="F303" s="13"/>
      <c r="G303" s="13"/>
      <c r="H303" s="13"/>
    </row>
    <row r="304" spans="1:8" x14ac:dyDescent="0.2">
      <c r="A304" s="18" t="str">
        <f t="array" ref="A304">IFERROR(IF(ROW()-MATCH(A303,A$1:A303,)&lt;COUNT(INDEX(#REF!,MATCH(A303,#REF!,),))/2,A303,INDEX(#REF!,MATCH(A303,#REF!,)+1)),"-")</f>
        <v>-</v>
      </c>
      <c r="B304" s="13" t="str">
        <f t="array" ref="B304">IFERROR(INDEX(#REF!,MATCH(A304,#REF!,),SMALL(IF(INDEX(#REF!,MATCH(A304,#REF!,),)&lt;&gt;"",COLUMN(#REF!)-1),(ROW()-MATCH(A304,A$1:A304,))*2+1)),"-")</f>
        <v>-</v>
      </c>
      <c r="C304" s="13" t="str">
        <f t="array" ref="C304">IFERROR(INDEX(#REF!,MATCH(A304,#REF!,),SMALL(IF(INDEX(#REF!,MATCH(A304,#REF!,),)&lt;&gt;"",COLUMN(#REF!)-1),(ROW()-MATCH(A304,A$1:A304,))*2+2)),"-")</f>
        <v>-</v>
      </c>
      <c r="D304" s="13"/>
      <c r="E304" s="13"/>
      <c r="F304" s="13"/>
      <c r="G304" s="13"/>
      <c r="H304" s="13"/>
    </row>
    <row r="305" spans="1:8" x14ac:dyDescent="0.2">
      <c r="A305" s="18" t="str">
        <f t="array" ref="A305">IFERROR(IF(ROW()-MATCH(A304,A$1:A304,)&lt;COUNT(INDEX(#REF!,MATCH(A304,#REF!,),))/2,A304,INDEX(#REF!,MATCH(A304,#REF!,)+1)),"-")</f>
        <v>-</v>
      </c>
      <c r="B305" s="13" t="str">
        <f t="array" ref="B305">IFERROR(INDEX(#REF!,MATCH(A305,#REF!,),SMALL(IF(INDEX(#REF!,MATCH(A305,#REF!,),)&lt;&gt;"",COLUMN(#REF!)-1),(ROW()-MATCH(A305,A$1:A305,))*2+1)),"-")</f>
        <v>-</v>
      </c>
      <c r="C305" s="13" t="str">
        <f t="array" ref="C305">IFERROR(INDEX(#REF!,MATCH(A305,#REF!,),SMALL(IF(INDEX(#REF!,MATCH(A305,#REF!,),)&lt;&gt;"",COLUMN(#REF!)-1),(ROW()-MATCH(A305,A$1:A305,))*2+2)),"-")</f>
        <v>-</v>
      </c>
      <c r="D305" s="13"/>
      <c r="E305" s="13"/>
      <c r="F305" s="13"/>
      <c r="G305" s="13"/>
      <c r="H305" s="13"/>
    </row>
    <row r="306" spans="1:8" x14ac:dyDescent="0.2">
      <c r="A306" s="18" t="str">
        <f t="array" ref="A306">IFERROR(IF(ROW()-MATCH(A305,A$1:A305,)&lt;COUNT(INDEX(#REF!,MATCH(A305,#REF!,),))/2,A305,INDEX(#REF!,MATCH(A305,#REF!,)+1)),"-")</f>
        <v>-</v>
      </c>
      <c r="B306" s="13" t="str">
        <f t="array" ref="B306">IFERROR(INDEX(#REF!,MATCH(A306,#REF!,),SMALL(IF(INDEX(#REF!,MATCH(A306,#REF!,),)&lt;&gt;"",COLUMN(#REF!)-1),(ROW()-MATCH(A306,A$1:A306,))*2+1)),"-")</f>
        <v>-</v>
      </c>
      <c r="C306" s="13" t="str">
        <f t="array" ref="C306">IFERROR(INDEX(#REF!,MATCH(A306,#REF!,),SMALL(IF(INDEX(#REF!,MATCH(A306,#REF!,),)&lt;&gt;"",COLUMN(#REF!)-1),(ROW()-MATCH(A306,A$1:A306,))*2+2)),"-")</f>
        <v>-</v>
      </c>
      <c r="D306" s="13"/>
      <c r="E306" s="13"/>
      <c r="F306" s="13"/>
      <c r="G306" s="13"/>
      <c r="H306" s="13"/>
    </row>
    <row r="307" spans="1:8" x14ac:dyDescent="0.2">
      <c r="A307" s="18" t="str">
        <f t="array" ref="A307">IFERROR(IF(ROW()-MATCH(A306,A$1:A306,)&lt;COUNT(INDEX(#REF!,MATCH(A306,#REF!,),))/2,A306,INDEX(#REF!,MATCH(A306,#REF!,)+1)),"-")</f>
        <v>-</v>
      </c>
      <c r="B307" s="13" t="str">
        <f t="array" ref="B307">IFERROR(INDEX(#REF!,MATCH(A307,#REF!,),SMALL(IF(INDEX(#REF!,MATCH(A307,#REF!,),)&lt;&gt;"",COLUMN(#REF!)-1),(ROW()-MATCH(A307,A$1:A307,))*2+1)),"-")</f>
        <v>-</v>
      </c>
      <c r="C307" s="13" t="str">
        <f t="array" ref="C307">IFERROR(INDEX(#REF!,MATCH(A307,#REF!,),SMALL(IF(INDEX(#REF!,MATCH(A307,#REF!,),)&lt;&gt;"",COLUMN(#REF!)-1),(ROW()-MATCH(A307,A$1:A307,))*2+2)),"-")</f>
        <v>-</v>
      </c>
      <c r="D307" s="13"/>
      <c r="E307" s="13"/>
      <c r="F307" s="13"/>
      <c r="G307" s="13"/>
      <c r="H307" s="13"/>
    </row>
    <row r="308" spans="1:8" x14ac:dyDescent="0.2">
      <c r="A308" s="18" t="str">
        <f t="array" ref="A308">IFERROR(IF(ROW()-MATCH(A307,A$1:A307,)&lt;COUNT(INDEX(#REF!,MATCH(A307,#REF!,),))/2,A307,INDEX(#REF!,MATCH(A307,#REF!,)+1)),"-")</f>
        <v>-</v>
      </c>
      <c r="B308" s="13" t="str">
        <f t="array" ref="B308">IFERROR(INDEX(#REF!,MATCH(A308,#REF!,),SMALL(IF(INDEX(#REF!,MATCH(A308,#REF!,),)&lt;&gt;"",COLUMN(#REF!)-1),(ROW()-MATCH(A308,A$1:A308,))*2+1)),"-")</f>
        <v>-</v>
      </c>
      <c r="C308" s="13" t="str">
        <f t="array" ref="C308">IFERROR(INDEX(#REF!,MATCH(A308,#REF!,),SMALL(IF(INDEX(#REF!,MATCH(A308,#REF!,),)&lt;&gt;"",COLUMN(#REF!)-1),(ROW()-MATCH(A308,A$1:A308,))*2+2)),"-")</f>
        <v>-</v>
      </c>
      <c r="D308" s="13"/>
      <c r="E308" s="13"/>
      <c r="F308" s="13"/>
      <c r="G308" s="13"/>
      <c r="H308" s="13"/>
    </row>
    <row r="309" spans="1:8" x14ac:dyDescent="0.2">
      <c r="A309" s="18" t="str">
        <f t="array" ref="A309">IFERROR(IF(ROW()-MATCH(A308,A$1:A308,)&lt;COUNT(INDEX(#REF!,MATCH(A308,#REF!,),))/2,A308,INDEX(#REF!,MATCH(A308,#REF!,)+1)),"-")</f>
        <v>-</v>
      </c>
      <c r="B309" s="13" t="str">
        <f t="array" ref="B309">IFERROR(INDEX(#REF!,MATCH(A309,#REF!,),SMALL(IF(INDEX(#REF!,MATCH(A309,#REF!,),)&lt;&gt;"",COLUMN(#REF!)-1),(ROW()-MATCH(A309,A$1:A309,))*2+1)),"-")</f>
        <v>-</v>
      </c>
      <c r="C309" s="13" t="str">
        <f t="array" ref="C309">IFERROR(INDEX(#REF!,MATCH(A309,#REF!,),SMALL(IF(INDEX(#REF!,MATCH(A309,#REF!,),)&lt;&gt;"",COLUMN(#REF!)-1),(ROW()-MATCH(A309,A$1:A309,))*2+2)),"-")</f>
        <v>-</v>
      </c>
      <c r="D309" s="13"/>
      <c r="E309" s="13"/>
      <c r="F309" s="13"/>
      <c r="G309" s="13"/>
      <c r="H309" s="13"/>
    </row>
    <row r="310" spans="1:8" x14ac:dyDescent="0.2">
      <c r="A310" s="18" t="str">
        <f t="array" ref="A310">IFERROR(IF(ROW()-MATCH(A309,A$1:A309,)&lt;COUNT(INDEX(#REF!,MATCH(A309,#REF!,),))/2,A309,INDEX(#REF!,MATCH(A309,#REF!,)+1)),"-")</f>
        <v>-</v>
      </c>
      <c r="B310" s="13" t="str">
        <f t="array" ref="B310">IFERROR(INDEX(#REF!,MATCH(A310,#REF!,),SMALL(IF(INDEX(#REF!,MATCH(A310,#REF!,),)&lt;&gt;"",COLUMN(#REF!)-1),(ROW()-MATCH(A310,A$1:A310,))*2+1)),"-")</f>
        <v>-</v>
      </c>
      <c r="C310" s="13" t="str">
        <f t="array" ref="C310">IFERROR(INDEX(#REF!,MATCH(A310,#REF!,),SMALL(IF(INDEX(#REF!,MATCH(A310,#REF!,),)&lt;&gt;"",COLUMN(#REF!)-1),(ROW()-MATCH(A310,A$1:A310,))*2+2)),"-")</f>
        <v>-</v>
      </c>
      <c r="D310" s="13"/>
      <c r="E310" s="13"/>
      <c r="F310" s="13"/>
      <c r="G310" s="13"/>
      <c r="H310" s="13"/>
    </row>
    <row r="311" spans="1:8" x14ac:dyDescent="0.2">
      <c r="A311" s="18" t="str">
        <f t="array" ref="A311">IFERROR(IF(ROW()-MATCH(A310,A$1:A310,)&lt;COUNT(INDEX(#REF!,MATCH(A310,#REF!,),))/2,A310,INDEX(#REF!,MATCH(A310,#REF!,)+1)),"-")</f>
        <v>-</v>
      </c>
      <c r="B311" s="13" t="str">
        <f t="array" ref="B311">IFERROR(INDEX(#REF!,MATCH(A311,#REF!,),SMALL(IF(INDEX(#REF!,MATCH(A311,#REF!,),)&lt;&gt;"",COLUMN(#REF!)-1),(ROW()-MATCH(A311,A$1:A311,))*2+1)),"-")</f>
        <v>-</v>
      </c>
      <c r="C311" s="13" t="str">
        <f t="array" ref="C311">IFERROR(INDEX(#REF!,MATCH(A311,#REF!,),SMALL(IF(INDEX(#REF!,MATCH(A311,#REF!,),)&lt;&gt;"",COLUMN(#REF!)-1),(ROW()-MATCH(A311,A$1:A311,))*2+2)),"-")</f>
        <v>-</v>
      </c>
      <c r="D311" s="13"/>
      <c r="E311" s="13"/>
      <c r="F311" s="13"/>
      <c r="G311" s="13"/>
      <c r="H311" s="13"/>
    </row>
    <row r="312" spans="1:8" x14ac:dyDescent="0.2">
      <c r="A312" s="18" t="str">
        <f t="array" ref="A312">IFERROR(IF(ROW()-MATCH(A311,A$1:A311,)&lt;COUNT(INDEX(#REF!,MATCH(A311,#REF!,),))/2,A311,INDEX(#REF!,MATCH(A311,#REF!,)+1)),"-")</f>
        <v>-</v>
      </c>
      <c r="B312" s="13" t="str">
        <f t="array" ref="B312">IFERROR(INDEX(#REF!,MATCH(A312,#REF!,),SMALL(IF(INDEX(#REF!,MATCH(A312,#REF!,),)&lt;&gt;"",COLUMN(#REF!)-1),(ROW()-MATCH(A312,A$1:A312,))*2+1)),"-")</f>
        <v>-</v>
      </c>
      <c r="C312" s="13" t="str">
        <f t="array" ref="C312">IFERROR(INDEX(#REF!,MATCH(A312,#REF!,),SMALL(IF(INDEX(#REF!,MATCH(A312,#REF!,),)&lt;&gt;"",COLUMN(#REF!)-1),(ROW()-MATCH(A312,A$1:A312,))*2+2)),"-")</f>
        <v>-</v>
      </c>
      <c r="D312" s="13"/>
      <c r="E312" s="13"/>
      <c r="F312" s="13"/>
      <c r="G312" s="13"/>
      <c r="H312" s="13"/>
    </row>
    <row r="313" spans="1:8" x14ac:dyDescent="0.2">
      <c r="A313" s="18" t="str">
        <f t="array" ref="A313">IFERROR(IF(ROW()-MATCH(A312,A$1:A312,)&lt;COUNT(INDEX(#REF!,MATCH(A312,#REF!,),))/2,A312,INDEX(#REF!,MATCH(A312,#REF!,)+1)),"-")</f>
        <v>-</v>
      </c>
      <c r="B313" s="13" t="str">
        <f t="array" ref="B313">IFERROR(INDEX(#REF!,MATCH(A313,#REF!,),SMALL(IF(INDEX(#REF!,MATCH(A313,#REF!,),)&lt;&gt;"",COLUMN(#REF!)-1),(ROW()-MATCH(A313,A$1:A313,))*2+1)),"-")</f>
        <v>-</v>
      </c>
      <c r="C313" s="13" t="str">
        <f t="array" ref="C313">IFERROR(INDEX(#REF!,MATCH(A313,#REF!,),SMALL(IF(INDEX(#REF!,MATCH(A313,#REF!,),)&lt;&gt;"",COLUMN(#REF!)-1),(ROW()-MATCH(A313,A$1:A313,))*2+2)),"-")</f>
        <v>-</v>
      </c>
      <c r="D313" s="13"/>
      <c r="E313" s="13"/>
      <c r="F313" s="13"/>
      <c r="G313" s="13"/>
      <c r="H313" s="13"/>
    </row>
    <row r="314" spans="1:8" x14ac:dyDescent="0.2">
      <c r="A314" s="18" t="str">
        <f t="array" ref="A314">IFERROR(IF(ROW()-MATCH(A313,A$1:A313,)&lt;COUNT(INDEX(#REF!,MATCH(A313,#REF!,),))/2,A313,INDEX(#REF!,MATCH(A313,#REF!,)+1)),"-")</f>
        <v>-</v>
      </c>
      <c r="B314" s="13" t="str">
        <f t="array" ref="B314">IFERROR(INDEX(#REF!,MATCH(A314,#REF!,),SMALL(IF(INDEX(#REF!,MATCH(A314,#REF!,),)&lt;&gt;"",COLUMN(#REF!)-1),(ROW()-MATCH(A314,A$1:A314,))*2+1)),"-")</f>
        <v>-</v>
      </c>
      <c r="C314" s="13" t="str">
        <f t="array" ref="C314">IFERROR(INDEX(#REF!,MATCH(A314,#REF!,),SMALL(IF(INDEX(#REF!,MATCH(A314,#REF!,),)&lt;&gt;"",COLUMN(#REF!)-1),(ROW()-MATCH(A314,A$1:A314,))*2+2)),"-")</f>
        <v>-</v>
      </c>
      <c r="D314" s="13"/>
      <c r="E314" s="13"/>
      <c r="F314" s="13"/>
      <c r="G314" s="13"/>
      <c r="H314" s="13"/>
    </row>
    <row r="315" spans="1:8" x14ac:dyDescent="0.2">
      <c r="A315" s="18" t="str">
        <f t="array" ref="A315">IFERROR(IF(ROW()-MATCH(A314,A$1:A314,)&lt;COUNT(INDEX(#REF!,MATCH(A314,#REF!,),))/2,A314,INDEX(#REF!,MATCH(A314,#REF!,)+1)),"-")</f>
        <v>-</v>
      </c>
      <c r="B315" s="13" t="str">
        <f t="array" ref="B315">IFERROR(INDEX(#REF!,MATCH(A315,#REF!,),SMALL(IF(INDEX(#REF!,MATCH(A315,#REF!,),)&lt;&gt;"",COLUMN(#REF!)-1),(ROW()-MATCH(A315,A$1:A315,))*2+1)),"-")</f>
        <v>-</v>
      </c>
      <c r="C315" s="13" t="str">
        <f t="array" ref="C315">IFERROR(INDEX(#REF!,MATCH(A315,#REF!,),SMALL(IF(INDEX(#REF!,MATCH(A315,#REF!,),)&lt;&gt;"",COLUMN(#REF!)-1),(ROW()-MATCH(A315,A$1:A315,))*2+2)),"-")</f>
        <v>-</v>
      </c>
      <c r="D315" s="13"/>
      <c r="E315" s="13"/>
      <c r="F315" s="13"/>
      <c r="G315" s="13"/>
      <c r="H315" s="13"/>
    </row>
    <row r="316" spans="1:8" x14ac:dyDescent="0.2">
      <c r="A316" s="18" t="str">
        <f t="array" ref="A316">IFERROR(IF(ROW()-MATCH(A315,A$1:A315,)&lt;COUNT(INDEX(#REF!,MATCH(A315,#REF!,),))/2,A315,INDEX(#REF!,MATCH(A315,#REF!,)+1)),"-")</f>
        <v>-</v>
      </c>
      <c r="B316" s="13" t="str">
        <f t="array" ref="B316">IFERROR(INDEX(#REF!,MATCH(A316,#REF!,),SMALL(IF(INDEX(#REF!,MATCH(A316,#REF!,),)&lt;&gt;"",COLUMN(#REF!)-1),(ROW()-MATCH(A316,A$1:A316,))*2+1)),"-")</f>
        <v>-</v>
      </c>
      <c r="C316" s="13" t="str">
        <f t="array" ref="C316">IFERROR(INDEX(#REF!,MATCH(A316,#REF!,),SMALL(IF(INDEX(#REF!,MATCH(A316,#REF!,),)&lt;&gt;"",COLUMN(#REF!)-1),(ROW()-MATCH(A316,A$1:A316,))*2+2)),"-")</f>
        <v>-</v>
      </c>
      <c r="D316" s="13"/>
      <c r="E316" s="13"/>
      <c r="F316" s="13"/>
      <c r="G316" s="13"/>
      <c r="H316" s="13"/>
    </row>
    <row r="317" spans="1:8" x14ac:dyDescent="0.2">
      <c r="A317" s="18" t="str">
        <f t="array" ref="A317">IFERROR(IF(ROW()-MATCH(A316,A$1:A316,)&lt;COUNT(INDEX(#REF!,MATCH(A316,#REF!,),))/2,A316,INDEX(#REF!,MATCH(A316,#REF!,)+1)),"-")</f>
        <v>-</v>
      </c>
      <c r="B317" s="13" t="str">
        <f t="array" ref="B317">IFERROR(INDEX(#REF!,MATCH(A317,#REF!,),SMALL(IF(INDEX(#REF!,MATCH(A317,#REF!,),)&lt;&gt;"",COLUMN(#REF!)-1),(ROW()-MATCH(A317,A$1:A317,))*2+1)),"-")</f>
        <v>-</v>
      </c>
      <c r="C317" s="13" t="str">
        <f t="array" ref="C317">IFERROR(INDEX(#REF!,MATCH(A317,#REF!,),SMALL(IF(INDEX(#REF!,MATCH(A317,#REF!,),)&lt;&gt;"",COLUMN(#REF!)-1),(ROW()-MATCH(A317,A$1:A317,))*2+2)),"-")</f>
        <v>-</v>
      </c>
      <c r="D317" s="13"/>
      <c r="E317" s="13"/>
      <c r="F317" s="13"/>
      <c r="G317" s="13"/>
      <c r="H317" s="13"/>
    </row>
    <row r="318" spans="1:8" x14ac:dyDescent="0.2">
      <c r="A318" s="18" t="str">
        <f t="array" ref="A318">IFERROR(IF(ROW()-MATCH(A317,A$1:A317,)&lt;COUNT(INDEX(#REF!,MATCH(A317,#REF!,),))/2,A317,INDEX(#REF!,MATCH(A317,#REF!,)+1)),"-")</f>
        <v>-</v>
      </c>
      <c r="B318" s="13" t="str">
        <f t="array" ref="B318">IFERROR(INDEX(#REF!,MATCH(A318,#REF!,),SMALL(IF(INDEX(#REF!,MATCH(A318,#REF!,),)&lt;&gt;"",COLUMN(#REF!)-1),(ROW()-MATCH(A318,A$1:A318,))*2+1)),"-")</f>
        <v>-</v>
      </c>
      <c r="C318" s="13" t="str">
        <f t="array" ref="C318">IFERROR(INDEX(#REF!,MATCH(A318,#REF!,),SMALL(IF(INDEX(#REF!,MATCH(A318,#REF!,),)&lt;&gt;"",COLUMN(#REF!)-1),(ROW()-MATCH(A318,A$1:A318,))*2+2)),"-")</f>
        <v>-</v>
      </c>
      <c r="D318" s="13"/>
      <c r="E318" s="13"/>
      <c r="F318" s="13"/>
      <c r="G318" s="13"/>
      <c r="H318" s="13"/>
    </row>
    <row r="319" spans="1:8" x14ac:dyDescent="0.2">
      <c r="A319" s="18" t="str">
        <f t="array" ref="A319">IFERROR(IF(ROW()-MATCH(A318,A$1:A318,)&lt;COUNT(INDEX(#REF!,MATCH(A318,#REF!,),))/2,A318,INDEX(#REF!,MATCH(A318,#REF!,)+1)),"-")</f>
        <v>-</v>
      </c>
      <c r="B319" s="13" t="str">
        <f t="array" ref="B319">IFERROR(INDEX(#REF!,MATCH(A319,#REF!,),SMALL(IF(INDEX(#REF!,MATCH(A319,#REF!,),)&lt;&gt;"",COLUMN(#REF!)-1),(ROW()-MATCH(A319,A$1:A319,))*2+1)),"-")</f>
        <v>-</v>
      </c>
      <c r="C319" s="13" t="str">
        <f t="array" ref="C319">IFERROR(INDEX(#REF!,MATCH(A319,#REF!,),SMALL(IF(INDEX(#REF!,MATCH(A319,#REF!,),)&lt;&gt;"",COLUMN(#REF!)-1),(ROW()-MATCH(A319,A$1:A319,))*2+2)),"-")</f>
        <v>-</v>
      </c>
      <c r="D319" s="13"/>
      <c r="E319" s="13"/>
      <c r="F319" s="13"/>
      <c r="G319" s="13"/>
      <c r="H319" s="13"/>
    </row>
    <row r="320" spans="1:8" x14ac:dyDescent="0.2">
      <c r="A320" s="18" t="str">
        <f t="array" ref="A320">IFERROR(IF(ROW()-MATCH(A319,A$1:A319,)&lt;COUNT(INDEX(#REF!,MATCH(A319,#REF!,),))/2,A319,INDEX(#REF!,MATCH(A319,#REF!,)+1)),"-")</f>
        <v>-</v>
      </c>
      <c r="B320" s="13" t="str">
        <f t="array" ref="B320">IFERROR(INDEX(#REF!,MATCH(A320,#REF!,),SMALL(IF(INDEX(#REF!,MATCH(A320,#REF!,),)&lt;&gt;"",COLUMN(#REF!)-1),(ROW()-MATCH(A320,A$1:A320,))*2+1)),"-")</f>
        <v>-</v>
      </c>
      <c r="C320" s="13" t="str">
        <f t="array" ref="C320">IFERROR(INDEX(#REF!,MATCH(A320,#REF!,),SMALL(IF(INDEX(#REF!,MATCH(A320,#REF!,),)&lt;&gt;"",COLUMN(#REF!)-1),(ROW()-MATCH(A320,A$1:A320,))*2+2)),"-")</f>
        <v>-</v>
      </c>
      <c r="D320" s="13"/>
      <c r="E320" s="13"/>
      <c r="F320" s="13"/>
      <c r="G320" s="13"/>
      <c r="H320" s="13"/>
    </row>
    <row r="321" spans="1:8" x14ac:dyDescent="0.2">
      <c r="A321" s="18" t="str">
        <f t="array" ref="A321">IFERROR(IF(ROW()-MATCH(A320,A$1:A320,)&lt;COUNT(INDEX(#REF!,MATCH(A320,#REF!,),))/2,A320,INDEX(#REF!,MATCH(A320,#REF!,)+1)),"-")</f>
        <v>-</v>
      </c>
      <c r="B321" s="13" t="str">
        <f t="array" ref="B321">IFERROR(INDEX(#REF!,MATCH(A321,#REF!,),SMALL(IF(INDEX(#REF!,MATCH(A321,#REF!,),)&lt;&gt;"",COLUMN(#REF!)-1),(ROW()-MATCH(A321,A$1:A321,))*2+1)),"-")</f>
        <v>-</v>
      </c>
      <c r="C321" s="13" t="str">
        <f t="array" ref="C321">IFERROR(INDEX(#REF!,MATCH(A321,#REF!,),SMALL(IF(INDEX(#REF!,MATCH(A321,#REF!,),)&lt;&gt;"",COLUMN(#REF!)-1),(ROW()-MATCH(A321,A$1:A321,))*2+2)),"-")</f>
        <v>-</v>
      </c>
      <c r="D321" s="13"/>
      <c r="E321" s="13"/>
      <c r="F321" s="13"/>
      <c r="G321" s="13"/>
      <c r="H321" s="13"/>
    </row>
    <row r="322" spans="1:8" x14ac:dyDescent="0.2">
      <c r="A322" s="18" t="str">
        <f t="array" ref="A322">IFERROR(IF(ROW()-MATCH(A321,A$1:A321,)&lt;COUNT(INDEX(#REF!,MATCH(A321,#REF!,),))/2,A321,INDEX(#REF!,MATCH(A321,#REF!,)+1)),"-")</f>
        <v>-</v>
      </c>
      <c r="B322" s="13" t="str">
        <f t="array" ref="B322">IFERROR(INDEX(#REF!,MATCH(A322,#REF!,),SMALL(IF(INDEX(#REF!,MATCH(A322,#REF!,),)&lt;&gt;"",COLUMN(#REF!)-1),(ROW()-MATCH(A322,A$1:A322,))*2+1)),"-")</f>
        <v>-</v>
      </c>
      <c r="C322" s="13" t="str">
        <f t="array" ref="C322">IFERROR(INDEX(#REF!,MATCH(A322,#REF!,),SMALL(IF(INDEX(#REF!,MATCH(A322,#REF!,),)&lt;&gt;"",COLUMN(#REF!)-1),(ROW()-MATCH(A322,A$1:A322,))*2+2)),"-")</f>
        <v>-</v>
      </c>
      <c r="D322" s="13"/>
      <c r="E322" s="13"/>
      <c r="F322" s="13"/>
      <c r="G322" s="13"/>
      <c r="H322" s="13"/>
    </row>
    <row r="323" spans="1:8" x14ac:dyDescent="0.2">
      <c r="A323" s="18" t="str">
        <f t="array" ref="A323">IFERROR(IF(ROW()-MATCH(A322,A$1:A322,)&lt;COUNT(INDEX(#REF!,MATCH(A322,#REF!,),))/2,A322,INDEX(#REF!,MATCH(A322,#REF!,)+1)),"-")</f>
        <v>-</v>
      </c>
      <c r="B323" s="13" t="str">
        <f t="array" ref="B323">IFERROR(INDEX(#REF!,MATCH(A323,#REF!,),SMALL(IF(INDEX(#REF!,MATCH(A323,#REF!,),)&lt;&gt;"",COLUMN(#REF!)-1),(ROW()-MATCH(A323,A$1:A323,))*2+1)),"-")</f>
        <v>-</v>
      </c>
      <c r="C323" s="13" t="str">
        <f t="array" ref="C323">IFERROR(INDEX(#REF!,MATCH(A323,#REF!,),SMALL(IF(INDEX(#REF!,MATCH(A323,#REF!,),)&lt;&gt;"",COLUMN(#REF!)-1),(ROW()-MATCH(A323,A$1:A323,))*2+2)),"-")</f>
        <v>-</v>
      </c>
      <c r="D323" s="13"/>
      <c r="E323" s="13"/>
      <c r="F323" s="13"/>
      <c r="G323" s="13"/>
      <c r="H323" s="13"/>
    </row>
    <row r="324" spans="1:8" x14ac:dyDescent="0.2">
      <c r="A324" s="18" t="str">
        <f t="array" ref="A324">IFERROR(IF(ROW()-MATCH(A323,A$1:A323,)&lt;COUNT(INDEX(#REF!,MATCH(A323,#REF!,),))/2,A323,INDEX(#REF!,MATCH(A323,#REF!,)+1)),"-")</f>
        <v>-</v>
      </c>
      <c r="B324" s="13" t="str">
        <f t="array" ref="B324">IFERROR(INDEX(#REF!,MATCH(A324,#REF!,),SMALL(IF(INDEX(#REF!,MATCH(A324,#REF!,),)&lt;&gt;"",COLUMN(#REF!)-1),(ROW()-MATCH(A324,A$1:A324,))*2+1)),"-")</f>
        <v>-</v>
      </c>
      <c r="C324" s="13" t="str">
        <f t="array" ref="C324">IFERROR(INDEX(#REF!,MATCH(A324,#REF!,),SMALL(IF(INDEX(#REF!,MATCH(A324,#REF!,),)&lt;&gt;"",COLUMN(#REF!)-1),(ROW()-MATCH(A324,A$1:A324,))*2+2)),"-")</f>
        <v>-</v>
      </c>
      <c r="D324" s="13"/>
      <c r="E324" s="13"/>
      <c r="F324" s="13"/>
      <c r="G324" s="13"/>
      <c r="H324" s="13"/>
    </row>
    <row r="325" spans="1:8" x14ac:dyDescent="0.2">
      <c r="A325" s="18" t="str">
        <f t="array" ref="A325">IFERROR(IF(ROW()-MATCH(A324,A$1:A324,)&lt;COUNT(INDEX(#REF!,MATCH(A324,#REF!,),))/2,A324,INDEX(#REF!,MATCH(A324,#REF!,)+1)),"-")</f>
        <v>-</v>
      </c>
      <c r="B325" s="13" t="str">
        <f t="array" ref="B325">IFERROR(INDEX(#REF!,MATCH(A325,#REF!,),SMALL(IF(INDEX(#REF!,MATCH(A325,#REF!,),)&lt;&gt;"",COLUMN(#REF!)-1),(ROW()-MATCH(A325,A$1:A325,))*2+1)),"-")</f>
        <v>-</v>
      </c>
      <c r="C325" s="13" t="str">
        <f t="array" ref="C325">IFERROR(INDEX(#REF!,MATCH(A325,#REF!,),SMALL(IF(INDEX(#REF!,MATCH(A325,#REF!,),)&lt;&gt;"",COLUMN(#REF!)-1),(ROW()-MATCH(A325,A$1:A325,))*2+2)),"-")</f>
        <v>-</v>
      </c>
      <c r="D325" s="13"/>
      <c r="E325" s="13"/>
      <c r="F325" s="13"/>
      <c r="G325" s="13"/>
      <c r="H325" s="13"/>
    </row>
    <row r="326" spans="1:8" x14ac:dyDescent="0.2">
      <c r="A326" s="18" t="str">
        <f t="array" ref="A326">IFERROR(IF(ROW()-MATCH(A325,A$1:A325,)&lt;COUNT(INDEX(#REF!,MATCH(A325,#REF!,),))/2,A325,INDEX(#REF!,MATCH(A325,#REF!,)+1)),"-")</f>
        <v>-</v>
      </c>
      <c r="B326" s="13" t="str">
        <f t="array" ref="B326">IFERROR(INDEX(#REF!,MATCH(A326,#REF!,),SMALL(IF(INDEX(#REF!,MATCH(A326,#REF!,),)&lt;&gt;"",COLUMN(#REF!)-1),(ROW()-MATCH(A326,A$1:A326,))*2+1)),"-")</f>
        <v>-</v>
      </c>
      <c r="C326" s="13" t="str">
        <f t="array" ref="C326">IFERROR(INDEX(#REF!,MATCH(A326,#REF!,),SMALL(IF(INDEX(#REF!,MATCH(A326,#REF!,),)&lt;&gt;"",COLUMN(#REF!)-1),(ROW()-MATCH(A326,A$1:A326,))*2+2)),"-")</f>
        <v>-</v>
      </c>
      <c r="D326" s="13"/>
      <c r="E326" s="13"/>
      <c r="F326" s="13"/>
      <c r="G326" s="13"/>
      <c r="H326" s="13"/>
    </row>
    <row r="327" spans="1:8" x14ac:dyDescent="0.2">
      <c r="A327" s="18" t="str">
        <f t="array" ref="A327">IFERROR(IF(ROW()-MATCH(A326,A$1:A326,)&lt;COUNT(INDEX(#REF!,MATCH(A326,#REF!,),))/2,A326,INDEX(#REF!,MATCH(A326,#REF!,)+1)),"-")</f>
        <v>-</v>
      </c>
      <c r="B327" s="13" t="str">
        <f t="array" ref="B327">IFERROR(INDEX(#REF!,MATCH(A327,#REF!,),SMALL(IF(INDEX(#REF!,MATCH(A327,#REF!,),)&lt;&gt;"",COLUMN(#REF!)-1),(ROW()-MATCH(A327,A$1:A327,))*2+1)),"-")</f>
        <v>-</v>
      </c>
      <c r="C327" s="13" t="str">
        <f t="array" ref="C327">IFERROR(INDEX(#REF!,MATCH(A327,#REF!,),SMALL(IF(INDEX(#REF!,MATCH(A327,#REF!,),)&lt;&gt;"",COLUMN(#REF!)-1),(ROW()-MATCH(A327,A$1:A327,))*2+2)),"-")</f>
        <v>-</v>
      </c>
      <c r="D327" s="13"/>
      <c r="E327" s="13"/>
      <c r="F327" s="13"/>
      <c r="G327" s="13"/>
      <c r="H327" s="13"/>
    </row>
    <row r="328" spans="1:8" x14ac:dyDescent="0.2">
      <c r="A328" s="18" t="str">
        <f t="array" ref="A328">IFERROR(IF(ROW()-MATCH(A327,A$1:A327,)&lt;COUNT(INDEX(#REF!,MATCH(A327,#REF!,),))/2,A327,INDEX(#REF!,MATCH(A327,#REF!,)+1)),"-")</f>
        <v>-</v>
      </c>
      <c r="B328" s="13" t="str">
        <f t="array" ref="B328">IFERROR(INDEX(#REF!,MATCH(A328,#REF!,),SMALL(IF(INDEX(#REF!,MATCH(A328,#REF!,),)&lt;&gt;"",COLUMN(#REF!)-1),(ROW()-MATCH(A328,A$1:A328,))*2+1)),"-")</f>
        <v>-</v>
      </c>
      <c r="C328" s="13" t="str">
        <f t="array" ref="C328">IFERROR(INDEX(#REF!,MATCH(A328,#REF!,),SMALL(IF(INDEX(#REF!,MATCH(A328,#REF!,),)&lt;&gt;"",COLUMN(#REF!)-1),(ROW()-MATCH(A328,A$1:A328,))*2+2)),"-")</f>
        <v>-</v>
      </c>
      <c r="D328" s="13"/>
      <c r="E328" s="13"/>
      <c r="F328" s="13"/>
      <c r="G328" s="13"/>
      <c r="H328" s="13"/>
    </row>
    <row r="329" spans="1:8" x14ac:dyDescent="0.2">
      <c r="A329" s="18" t="str">
        <f t="array" ref="A329">IFERROR(IF(ROW()-MATCH(A328,A$1:A328,)&lt;COUNT(INDEX(#REF!,MATCH(A328,#REF!,),))/2,A328,INDEX(#REF!,MATCH(A328,#REF!,)+1)),"-")</f>
        <v>-</v>
      </c>
      <c r="B329" s="13" t="str">
        <f t="array" ref="B329">IFERROR(INDEX(#REF!,MATCH(A329,#REF!,),SMALL(IF(INDEX(#REF!,MATCH(A329,#REF!,),)&lt;&gt;"",COLUMN(#REF!)-1),(ROW()-MATCH(A329,A$1:A329,))*2+1)),"-")</f>
        <v>-</v>
      </c>
      <c r="C329" s="13" t="str">
        <f t="array" ref="C329">IFERROR(INDEX(#REF!,MATCH(A329,#REF!,),SMALL(IF(INDEX(#REF!,MATCH(A329,#REF!,),)&lt;&gt;"",COLUMN(#REF!)-1),(ROW()-MATCH(A329,A$1:A329,))*2+2)),"-")</f>
        <v>-</v>
      </c>
      <c r="D329" s="13"/>
      <c r="E329" s="13"/>
      <c r="F329" s="13"/>
      <c r="G329" s="13"/>
      <c r="H329" s="13"/>
    </row>
    <row r="330" spans="1:8" x14ac:dyDescent="0.2">
      <c r="A330" s="18" t="str">
        <f t="array" ref="A330">IFERROR(IF(ROW()-MATCH(A329,A$1:A329,)&lt;COUNT(INDEX(#REF!,MATCH(A329,#REF!,),))/2,A329,INDEX(#REF!,MATCH(A329,#REF!,)+1)),"-")</f>
        <v>-</v>
      </c>
      <c r="B330" s="13" t="str">
        <f t="array" ref="B330">IFERROR(INDEX(#REF!,MATCH(A330,#REF!,),SMALL(IF(INDEX(#REF!,MATCH(A330,#REF!,),)&lt;&gt;"",COLUMN(#REF!)-1),(ROW()-MATCH(A330,A$1:A330,))*2+1)),"-")</f>
        <v>-</v>
      </c>
      <c r="C330" s="13" t="str">
        <f t="array" ref="C330">IFERROR(INDEX(#REF!,MATCH(A330,#REF!,),SMALL(IF(INDEX(#REF!,MATCH(A330,#REF!,),)&lt;&gt;"",COLUMN(#REF!)-1),(ROW()-MATCH(A330,A$1:A330,))*2+2)),"-")</f>
        <v>-</v>
      </c>
      <c r="D330" s="13"/>
      <c r="E330" s="13"/>
      <c r="F330" s="13"/>
      <c r="G330" s="13"/>
      <c r="H330" s="13"/>
    </row>
    <row r="331" spans="1:8" x14ac:dyDescent="0.2">
      <c r="A331" s="18" t="str">
        <f t="array" ref="A331">IFERROR(IF(ROW()-MATCH(A330,A$1:A330,)&lt;COUNT(INDEX(#REF!,MATCH(A330,#REF!,),))/2,A330,INDEX(#REF!,MATCH(A330,#REF!,)+1)),"-")</f>
        <v>-</v>
      </c>
      <c r="B331" s="13" t="str">
        <f t="array" ref="B331">IFERROR(INDEX(#REF!,MATCH(A331,#REF!,),SMALL(IF(INDEX(#REF!,MATCH(A331,#REF!,),)&lt;&gt;"",COLUMN(#REF!)-1),(ROW()-MATCH(A331,A$1:A331,))*2+1)),"-")</f>
        <v>-</v>
      </c>
      <c r="C331" s="13" t="str">
        <f t="array" ref="C331">IFERROR(INDEX(#REF!,MATCH(A331,#REF!,),SMALL(IF(INDEX(#REF!,MATCH(A331,#REF!,),)&lt;&gt;"",COLUMN(#REF!)-1),(ROW()-MATCH(A331,A$1:A331,))*2+2)),"-")</f>
        <v>-</v>
      </c>
      <c r="D331" s="13"/>
      <c r="E331" s="13"/>
      <c r="F331" s="13"/>
      <c r="G331" s="13"/>
      <c r="H331" s="13"/>
    </row>
    <row r="332" spans="1:8" x14ac:dyDescent="0.2">
      <c r="A332" s="18" t="str">
        <f t="array" ref="A332">IFERROR(IF(ROW()-MATCH(A331,A$1:A331,)&lt;COUNT(INDEX(#REF!,MATCH(A331,#REF!,),))/2,A331,INDEX(#REF!,MATCH(A331,#REF!,)+1)),"-")</f>
        <v>-</v>
      </c>
      <c r="B332" s="13" t="str">
        <f t="array" ref="B332">IFERROR(INDEX(#REF!,MATCH(A332,#REF!,),SMALL(IF(INDEX(#REF!,MATCH(A332,#REF!,),)&lt;&gt;"",COLUMN(#REF!)-1),(ROW()-MATCH(A332,A$1:A332,))*2+1)),"-")</f>
        <v>-</v>
      </c>
      <c r="C332" s="13" t="str">
        <f t="array" ref="C332">IFERROR(INDEX(#REF!,MATCH(A332,#REF!,),SMALL(IF(INDEX(#REF!,MATCH(A332,#REF!,),)&lt;&gt;"",COLUMN(#REF!)-1),(ROW()-MATCH(A332,A$1:A332,))*2+2)),"-")</f>
        <v>-</v>
      </c>
      <c r="D332" s="13"/>
      <c r="E332" s="13"/>
      <c r="F332" s="13"/>
      <c r="G332" s="13"/>
      <c r="H332" s="13"/>
    </row>
    <row r="333" spans="1:8" x14ac:dyDescent="0.2">
      <c r="A333" s="18" t="str">
        <f t="array" ref="A333">IFERROR(IF(ROW()-MATCH(A332,A$1:A332,)&lt;COUNT(INDEX(#REF!,MATCH(A332,#REF!,),))/2,A332,INDEX(#REF!,MATCH(A332,#REF!,)+1)),"-")</f>
        <v>-</v>
      </c>
      <c r="B333" s="13" t="str">
        <f t="array" ref="B333">IFERROR(INDEX(#REF!,MATCH(A333,#REF!,),SMALL(IF(INDEX(#REF!,MATCH(A333,#REF!,),)&lt;&gt;"",COLUMN(#REF!)-1),(ROW()-MATCH(A333,A$1:A333,))*2+1)),"-")</f>
        <v>-</v>
      </c>
      <c r="C333" s="13" t="str">
        <f t="array" ref="C333">IFERROR(INDEX(#REF!,MATCH(A333,#REF!,),SMALL(IF(INDEX(#REF!,MATCH(A333,#REF!,),)&lt;&gt;"",COLUMN(#REF!)-1),(ROW()-MATCH(A333,A$1:A333,))*2+2)),"-")</f>
        <v>-</v>
      </c>
      <c r="D333" s="13"/>
      <c r="E333" s="13"/>
      <c r="F333" s="13"/>
      <c r="G333" s="13"/>
      <c r="H333" s="13"/>
    </row>
    <row r="334" spans="1:8" x14ac:dyDescent="0.2">
      <c r="A334" s="18" t="str">
        <f t="array" ref="A334">IFERROR(IF(ROW()-MATCH(A333,A$1:A333,)&lt;COUNT(INDEX(#REF!,MATCH(A333,#REF!,),))/2,A333,INDEX(#REF!,MATCH(A333,#REF!,)+1)),"-")</f>
        <v>-</v>
      </c>
      <c r="B334" s="13" t="str">
        <f t="array" ref="B334">IFERROR(INDEX(#REF!,MATCH(A334,#REF!,),SMALL(IF(INDEX(#REF!,MATCH(A334,#REF!,),)&lt;&gt;"",COLUMN(#REF!)-1),(ROW()-MATCH(A334,A$1:A334,))*2+1)),"-")</f>
        <v>-</v>
      </c>
      <c r="C334" s="13" t="str">
        <f t="array" ref="C334">IFERROR(INDEX(#REF!,MATCH(A334,#REF!,),SMALL(IF(INDEX(#REF!,MATCH(A334,#REF!,),)&lt;&gt;"",COLUMN(#REF!)-1),(ROW()-MATCH(A334,A$1:A334,))*2+2)),"-")</f>
        <v>-</v>
      </c>
      <c r="D334" s="13"/>
      <c r="E334" s="13"/>
      <c r="F334" s="13"/>
      <c r="G334" s="13"/>
      <c r="H334" s="13"/>
    </row>
    <row r="335" spans="1:8" x14ac:dyDescent="0.2">
      <c r="A335" s="18" t="str">
        <f t="array" ref="A335">IFERROR(IF(ROW()-MATCH(A334,A$1:A334,)&lt;COUNT(INDEX(#REF!,MATCH(A334,#REF!,),))/2,A334,INDEX(#REF!,MATCH(A334,#REF!,)+1)),"-")</f>
        <v>-</v>
      </c>
      <c r="B335" s="13" t="str">
        <f t="array" ref="B335">IFERROR(INDEX(#REF!,MATCH(A335,#REF!,),SMALL(IF(INDEX(#REF!,MATCH(A335,#REF!,),)&lt;&gt;"",COLUMN(#REF!)-1),(ROW()-MATCH(A335,A$1:A335,))*2+1)),"-")</f>
        <v>-</v>
      </c>
      <c r="C335" s="13" t="str">
        <f t="array" ref="C335">IFERROR(INDEX(#REF!,MATCH(A335,#REF!,),SMALL(IF(INDEX(#REF!,MATCH(A335,#REF!,),)&lt;&gt;"",COLUMN(#REF!)-1),(ROW()-MATCH(A335,A$1:A335,))*2+2)),"-")</f>
        <v>-</v>
      </c>
      <c r="D335" s="13"/>
      <c r="E335" s="13"/>
      <c r="F335" s="13"/>
      <c r="G335" s="13"/>
      <c r="H335" s="13"/>
    </row>
    <row r="336" spans="1:8" x14ac:dyDescent="0.2">
      <c r="A336" s="18" t="str">
        <f t="array" ref="A336">IFERROR(IF(ROW()-MATCH(A335,A$1:A335,)&lt;COUNT(INDEX(#REF!,MATCH(A335,#REF!,),))/2,A335,INDEX(#REF!,MATCH(A335,#REF!,)+1)),"-")</f>
        <v>-</v>
      </c>
      <c r="B336" s="13" t="str">
        <f t="array" ref="B336">IFERROR(INDEX(#REF!,MATCH(A336,#REF!,),SMALL(IF(INDEX(#REF!,MATCH(A336,#REF!,),)&lt;&gt;"",COLUMN(#REF!)-1),(ROW()-MATCH(A336,A$1:A336,))*2+1)),"-")</f>
        <v>-</v>
      </c>
      <c r="C336" s="13" t="str">
        <f t="array" ref="C336">IFERROR(INDEX(#REF!,MATCH(A336,#REF!,),SMALL(IF(INDEX(#REF!,MATCH(A336,#REF!,),)&lt;&gt;"",COLUMN(#REF!)-1),(ROW()-MATCH(A336,A$1:A336,))*2+2)),"-")</f>
        <v>-</v>
      </c>
      <c r="D336" s="13"/>
      <c r="E336" s="13"/>
      <c r="F336" s="13"/>
      <c r="G336" s="13"/>
      <c r="H336" s="13"/>
    </row>
    <row r="337" spans="1:8" x14ac:dyDescent="0.2">
      <c r="A337" s="18" t="str">
        <f t="array" ref="A337">IFERROR(IF(ROW()-MATCH(A336,A$1:A336,)&lt;COUNT(INDEX(#REF!,MATCH(A336,#REF!,),))/2,A336,INDEX(#REF!,MATCH(A336,#REF!,)+1)),"-")</f>
        <v>-</v>
      </c>
      <c r="B337" s="13" t="str">
        <f t="array" ref="B337">IFERROR(INDEX(#REF!,MATCH(A337,#REF!,),SMALL(IF(INDEX(#REF!,MATCH(A337,#REF!,),)&lt;&gt;"",COLUMN(#REF!)-1),(ROW()-MATCH(A337,A$1:A337,))*2+1)),"-")</f>
        <v>-</v>
      </c>
      <c r="C337" s="13" t="str">
        <f t="array" ref="C337">IFERROR(INDEX(#REF!,MATCH(A337,#REF!,),SMALL(IF(INDEX(#REF!,MATCH(A337,#REF!,),)&lt;&gt;"",COLUMN(#REF!)-1),(ROW()-MATCH(A337,A$1:A337,))*2+2)),"-")</f>
        <v>-</v>
      </c>
      <c r="D337" s="13"/>
      <c r="E337" s="13"/>
      <c r="F337" s="13"/>
      <c r="G337" s="13"/>
      <c r="H337" s="13"/>
    </row>
    <row r="338" spans="1:8" x14ac:dyDescent="0.2">
      <c r="A338" s="18" t="str">
        <f t="array" ref="A338">IFERROR(IF(ROW()-MATCH(A337,A$1:A337,)&lt;COUNT(INDEX(#REF!,MATCH(A337,#REF!,),))/2,A337,INDEX(#REF!,MATCH(A337,#REF!,)+1)),"-")</f>
        <v>-</v>
      </c>
      <c r="B338" s="13" t="str">
        <f t="array" ref="B338">IFERROR(INDEX(#REF!,MATCH(A338,#REF!,),SMALL(IF(INDEX(#REF!,MATCH(A338,#REF!,),)&lt;&gt;"",COLUMN(#REF!)-1),(ROW()-MATCH(A338,A$1:A338,))*2+1)),"-")</f>
        <v>-</v>
      </c>
      <c r="C338" s="13" t="str">
        <f t="array" ref="C338">IFERROR(INDEX(#REF!,MATCH(A338,#REF!,),SMALL(IF(INDEX(#REF!,MATCH(A338,#REF!,),)&lt;&gt;"",COLUMN(#REF!)-1),(ROW()-MATCH(A338,A$1:A338,))*2+2)),"-")</f>
        <v>-</v>
      </c>
      <c r="D338" s="13"/>
      <c r="E338" s="13"/>
      <c r="F338" s="13"/>
      <c r="G338" s="13"/>
      <c r="H338" s="13"/>
    </row>
    <row r="339" spans="1:8" x14ac:dyDescent="0.2">
      <c r="A339" s="18" t="str">
        <f t="array" ref="A339">IFERROR(IF(ROW()-MATCH(A338,A$1:A338,)&lt;COUNT(INDEX(#REF!,MATCH(A338,#REF!,),))/2,A338,INDEX(#REF!,MATCH(A338,#REF!,)+1)),"-")</f>
        <v>-</v>
      </c>
      <c r="B339" s="13" t="str">
        <f t="array" ref="B339">IFERROR(INDEX(#REF!,MATCH(A339,#REF!,),SMALL(IF(INDEX(#REF!,MATCH(A339,#REF!,),)&lt;&gt;"",COLUMN(#REF!)-1),(ROW()-MATCH(A339,A$1:A339,))*2+1)),"-")</f>
        <v>-</v>
      </c>
      <c r="C339" s="13" t="str">
        <f t="array" ref="C339">IFERROR(INDEX(#REF!,MATCH(A339,#REF!,),SMALL(IF(INDEX(#REF!,MATCH(A339,#REF!,),)&lt;&gt;"",COLUMN(#REF!)-1),(ROW()-MATCH(A339,A$1:A339,))*2+2)),"-")</f>
        <v>-</v>
      </c>
      <c r="D339" s="13"/>
      <c r="E339" s="13"/>
      <c r="F339" s="13"/>
      <c r="G339" s="13"/>
      <c r="H339" s="13"/>
    </row>
    <row r="340" spans="1:8" x14ac:dyDescent="0.2">
      <c r="A340" s="18" t="str">
        <f t="array" ref="A340">IFERROR(IF(ROW()-MATCH(A339,A$1:A339,)&lt;COUNT(INDEX(#REF!,MATCH(A339,#REF!,),))/2,A339,INDEX(#REF!,MATCH(A339,#REF!,)+1)),"-")</f>
        <v>-</v>
      </c>
      <c r="B340" s="13" t="str">
        <f t="array" ref="B340">IFERROR(INDEX(#REF!,MATCH(A340,#REF!,),SMALL(IF(INDEX(#REF!,MATCH(A340,#REF!,),)&lt;&gt;"",COLUMN(#REF!)-1),(ROW()-MATCH(A340,A$1:A340,))*2+1)),"-")</f>
        <v>-</v>
      </c>
      <c r="C340" s="13" t="str">
        <f t="array" ref="C340">IFERROR(INDEX(#REF!,MATCH(A340,#REF!,),SMALL(IF(INDEX(#REF!,MATCH(A340,#REF!,),)&lt;&gt;"",COLUMN(#REF!)-1),(ROW()-MATCH(A340,A$1:A340,))*2+2)),"-")</f>
        <v>-</v>
      </c>
      <c r="D340" s="13"/>
      <c r="E340" s="13"/>
      <c r="F340" s="13"/>
      <c r="G340" s="13"/>
      <c r="H340" s="13"/>
    </row>
    <row r="341" spans="1:8" x14ac:dyDescent="0.2">
      <c r="A341" s="18" t="str">
        <f t="array" ref="A341">IFERROR(IF(ROW()-MATCH(A340,A$1:A340,)&lt;COUNT(INDEX(#REF!,MATCH(A340,#REF!,),))/2,A340,INDEX(#REF!,MATCH(A340,#REF!,)+1)),"-")</f>
        <v>-</v>
      </c>
      <c r="B341" s="13" t="str">
        <f t="array" ref="B341">IFERROR(INDEX(#REF!,MATCH(A341,#REF!,),SMALL(IF(INDEX(#REF!,MATCH(A341,#REF!,),)&lt;&gt;"",COLUMN(#REF!)-1),(ROW()-MATCH(A341,A$1:A341,))*2+1)),"-")</f>
        <v>-</v>
      </c>
      <c r="C341" s="13" t="str">
        <f t="array" ref="C341">IFERROR(INDEX(#REF!,MATCH(A341,#REF!,),SMALL(IF(INDEX(#REF!,MATCH(A341,#REF!,),)&lt;&gt;"",COLUMN(#REF!)-1),(ROW()-MATCH(A341,A$1:A341,))*2+2)),"-")</f>
        <v>-</v>
      </c>
      <c r="D341" s="13"/>
      <c r="E341" s="13"/>
      <c r="F341" s="13"/>
      <c r="G341" s="13"/>
      <c r="H341" s="13"/>
    </row>
    <row r="342" spans="1:8" x14ac:dyDescent="0.2">
      <c r="A342" s="18" t="str">
        <f t="array" ref="A342">IFERROR(IF(ROW()-MATCH(A341,A$1:A341,)&lt;COUNT(INDEX(#REF!,MATCH(A341,#REF!,),))/2,A341,INDEX(#REF!,MATCH(A341,#REF!,)+1)),"-")</f>
        <v>-</v>
      </c>
      <c r="B342" s="13" t="str">
        <f t="array" ref="B342">IFERROR(INDEX(#REF!,MATCH(A342,#REF!,),SMALL(IF(INDEX(#REF!,MATCH(A342,#REF!,),)&lt;&gt;"",COLUMN(#REF!)-1),(ROW()-MATCH(A342,A$1:A342,))*2+1)),"-")</f>
        <v>-</v>
      </c>
      <c r="C342" s="13" t="str">
        <f t="array" ref="C342">IFERROR(INDEX(#REF!,MATCH(A342,#REF!,),SMALL(IF(INDEX(#REF!,MATCH(A342,#REF!,),)&lt;&gt;"",COLUMN(#REF!)-1),(ROW()-MATCH(A342,A$1:A342,))*2+2)),"-")</f>
        <v>-</v>
      </c>
      <c r="D342" s="13"/>
      <c r="E342" s="13"/>
      <c r="F342" s="13"/>
      <c r="G342" s="13"/>
      <c r="H342" s="13"/>
    </row>
    <row r="343" spans="1:8" x14ac:dyDescent="0.2">
      <c r="A343" s="18" t="str">
        <f t="array" ref="A343">IFERROR(IF(ROW()-MATCH(A342,A$1:A342,)&lt;COUNT(INDEX(#REF!,MATCH(A342,#REF!,),))/2,A342,INDEX(#REF!,MATCH(A342,#REF!,)+1)),"-")</f>
        <v>-</v>
      </c>
      <c r="B343" s="13" t="str">
        <f t="array" ref="B343">IFERROR(INDEX(#REF!,MATCH(A343,#REF!,),SMALL(IF(INDEX(#REF!,MATCH(A343,#REF!,),)&lt;&gt;"",COLUMN(#REF!)-1),(ROW()-MATCH(A343,A$1:A343,))*2+1)),"-")</f>
        <v>-</v>
      </c>
      <c r="C343" s="13" t="str">
        <f t="array" ref="C343">IFERROR(INDEX(#REF!,MATCH(A343,#REF!,),SMALL(IF(INDEX(#REF!,MATCH(A343,#REF!,),)&lt;&gt;"",COLUMN(#REF!)-1),(ROW()-MATCH(A343,A$1:A343,))*2+2)),"-")</f>
        <v>-</v>
      </c>
      <c r="D343" s="13"/>
      <c r="E343" s="13"/>
      <c r="F343" s="13"/>
      <c r="G343" s="13"/>
      <c r="H343" s="13"/>
    </row>
    <row r="344" spans="1:8" x14ac:dyDescent="0.2">
      <c r="A344" s="18" t="str">
        <f t="array" ref="A344">IFERROR(IF(ROW()-MATCH(A343,A$1:A343,)&lt;COUNT(INDEX(#REF!,MATCH(A343,#REF!,),))/2,A343,INDEX(#REF!,MATCH(A343,#REF!,)+1)),"-")</f>
        <v>-</v>
      </c>
      <c r="B344" s="13" t="str">
        <f t="array" ref="B344">IFERROR(INDEX(#REF!,MATCH(A344,#REF!,),SMALL(IF(INDEX(#REF!,MATCH(A344,#REF!,),)&lt;&gt;"",COLUMN(#REF!)-1),(ROW()-MATCH(A344,A$1:A344,))*2+1)),"-")</f>
        <v>-</v>
      </c>
      <c r="C344" s="13" t="str">
        <f t="array" ref="C344">IFERROR(INDEX(#REF!,MATCH(A344,#REF!,),SMALL(IF(INDEX(#REF!,MATCH(A344,#REF!,),)&lt;&gt;"",COLUMN(#REF!)-1),(ROW()-MATCH(A344,A$1:A344,))*2+2)),"-")</f>
        <v>-</v>
      </c>
      <c r="D344" s="13"/>
      <c r="E344" s="13"/>
      <c r="F344" s="13"/>
      <c r="G344" s="13"/>
      <c r="H344" s="13"/>
    </row>
    <row r="345" spans="1:8" x14ac:dyDescent="0.2">
      <c r="A345" s="18" t="str">
        <f t="array" ref="A345">IFERROR(IF(ROW()-MATCH(A344,A$1:A344,)&lt;COUNT(INDEX(#REF!,MATCH(A344,#REF!,),))/2,A344,INDEX(#REF!,MATCH(A344,#REF!,)+1)),"-")</f>
        <v>-</v>
      </c>
      <c r="B345" s="13" t="str">
        <f t="array" ref="B345">IFERROR(INDEX(#REF!,MATCH(A345,#REF!,),SMALL(IF(INDEX(#REF!,MATCH(A345,#REF!,),)&lt;&gt;"",COLUMN(#REF!)-1),(ROW()-MATCH(A345,A$1:A345,))*2+1)),"-")</f>
        <v>-</v>
      </c>
      <c r="C345" s="13" t="str">
        <f t="array" ref="C345">IFERROR(INDEX(#REF!,MATCH(A345,#REF!,),SMALL(IF(INDEX(#REF!,MATCH(A345,#REF!,),)&lt;&gt;"",COLUMN(#REF!)-1),(ROW()-MATCH(A345,A$1:A345,))*2+2)),"-")</f>
        <v>-</v>
      </c>
      <c r="D345" s="13"/>
      <c r="E345" s="13"/>
      <c r="F345" s="13"/>
      <c r="G345" s="13"/>
      <c r="H345" s="13"/>
    </row>
    <row r="346" spans="1:8" x14ac:dyDescent="0.2">
      <c r="A346" s="18" t="str">
        <f t="array" ref="A346">IFERROR(IF(ROW()-MATCH(A345,A$1:A345,)&lt;COUNT(INDEX(#REF!,MATCH(A345,#REF!,),))/2,A345,INDEX(#REF!,MATCH(A345,#REF!,)+1)),"-")</f>
        <v>-</v>
      </c>
      <c r="B346" s="13" t="str">
        <f t="array" ref="B346">IFERROR(INDEX(#REF!,MATCH(A346,#REF!,),SMALL(IF(INDEX(#REF!,MATCH(A346,#REF!,),)&lt;&gt;"",COLUMN(#REF!)-1),(ROW()-MATCH(A346,A$1:A346,))*2+1)),"-")</f>
        <v>-</v>
      </c>
      <c r="C346" s="13" t="str">
        <f t="array" ref="C346">IFERROR(INDEX(#REF!,MATCH(A346,#REF!,),SMALL(IF(INDEX(#REF!,MATCH(A346,#REF!,),)&lt;&gt;"",COLUMN(#REF!)-1),(ROW()-MATCH(A346,A$1:A346,))*2+2)),"-")</f>
        <v>-</v>
      </c>
      <c r="D346" s="13"/>
      <c r="E346" s="13"/>
      <c r="F346" s="13"/>
      <c r="G346" s="13"/>
      <c r="H346" s="13"/>
    </row>
    <row r="347" spans="1:8" x14ac:dyDescent="0.2">
      <c r="A347" s="18" t="str">
        <f t="array" ref="A347">IFERROR(IF(ROW()-MATCH(A346,A$1:A346,)&lt;COUNT(INDEX(#REF!,MATCH(A346,#REF!,),))/2,A346,INDEX(#REF!,MATCH(A346,#REF!,)+1)),"-")</f>
        <v>-</v>
      </c>
      <c r="B347" s="13" t="str">
        <f t="array" ref="B347">IFERROR(INDEX(#REF!,MATCH(A347,#REF!,),SMALL(IF(INDEX(#REF!,MATCH(A347,#REF!,),)&lt;&gt;"",COLUMN(#REF!)-1),(ROW()-MATCH(A347,A$1:A347,))*2+1)),"-")</f>
        <v>-</v>
      </c>
      <c r="C347" s="13" t="str">
        <f t="array" ref="C347">IFERROR(INDEX(#REF!,MATCH(A347,#REF!,),SMALL(IF(INDEX(#REF!,MATCH(A347,#REF!,),)&lt;&gt;"",COLUMN(#REF!)-1),(ROW()-MATCH(A347,A$1:A347,))*2+2)),"-")</f>
        <v>-</v>
      </c>
      <c r="D347" s="13"/>
      <c r="E347" s="13"/>
      <c r="F347" s="13"/>
      <c r="G347" s="13"/>
      <c r="H347" s="13"/>
    </row>
    <row r="348" spans="1:8" x14ac:dyDescent="0.2">
      <c r="A348" s="18" t="str">
        <f t="array" ref="A348">IFERROR(IF(ROW()-MATCH(A347,A$1:A347,)&lt;COUNT(INDEX(#REF!,MATCH(A347,#REF!,),))/2,A347,INDEX(#REF!,MATCH(A347,#REF!,)+1)),"-")</f>
        <v>-</v>
      </c>
      <c r="B348" s="13" t="str">
        <f t="array" ref="B348">IFERROR(INDEX(#REF!,MATCH(A348,#REF!,),SMALL(IF(INDEX(#REF!,MATCH(A348,#REF!,),)&lt;&gt;"",COLUMN(#REF!)-1),(ROW()-MATCH(A348,A$1:A348,))*2+1)),"-")</f>
        <v>-</v>
      </c>
      <c r="C348" s="13" t="str">
        <f t="array" ref="C348">IFERROR(INDEX(#REF!,MATCH(A348,#REF!,),SMALL(IF(INDEX(#REF!,MATCH(A348,#REF!,),)&lt;&gt;"",COLUMN(#REF!)-1),(ROW()-MATCH(A348,A$1:A348,))*2+2)),"-")</f>
        <v>-</v>
      </c>
      <c r="D348" s="13"/>
      <c r="E348" s="13"/>
      <c r="F348" s="13"/>
      <c r="G348" s="13"/>
      <c r="H348" s="13"/>
    </row>
    <row r="349" spans="1:8" x14ac:dyDescent="0.2">
      <c r="A349" s="18" t="str">
        <f t="array" ref="A349">IFERROR(IF(ROW()-MATCH(A348,A$1:A348,)&lt;COUNT(INDEX(#REF!,MATCH(A348,#REF!,),))/2,A348,INDEX(#REF!,MATCH(A348,#REF!,)+1)),"-")</f>
        <v>-</v>
      </c>
      <c r="B349" s="13" t="str">
        <f t="array" ref="B349">IFERROR(INDEX(#REF!,MATCH(A349,#REF!,),SMALL(IF(INDEX(#REF!,MATCH(A349,#REF!,),)&lt;&gt;"",COLUMN(#REF!)-1),(ROW()-MATCH(A349,A$1:A349,))*2+1)),"-")</f>
        <v>-</v>
      </c>
      <c r="C349" s="13" t="str">
        <f t="array" ref="C349">IFERROR(INDEX(#REF!,MATCH(A349,#REF!,),SMALL(IF(INDEX(#REF!,MATCH(A349,#REF!,),)&lt;&gt;"",COLUMN(#REF!)-1),(ROW()-MATCH(A349,A$1:A349,))*2+2)),"-")</f>
        <v>-</v>
      </c>
      <c r="D349" s="13"/>
      <c r="E349" s="13"/>
      <c r="F349" s="13"/>
      <c r="G349" s="13"/>
      <c r="H349" s="13"/>
    </row>
    <row r="350" spans="1:8" x14ac:dyDescent="0.2">
      <c r="A350" s="18" t="str">
        <f t="array" ref="A350">IFERROR(IF(ROW()-MATCH(A349,A$1:A349,)&lt;COUNT(INDEX(#REF!,MATCH(A349,#REF!,),))/2,A349,INDEX(#REF!,MATCH(A349,#REF!,)+1)),"-")</f>
        <v>-</v>
      </c>
      <c r="B350" s="13" t="str">
        <f t="array" ref="B350">IFERROR(INDEX(#REF!,MATCH(A350,#REF!,),SMALL(IF(INDEX(#REF!,MATCH(A350,#REF!,),)&lt;&gt;"",COLUMN(#REF!)-1),(ROW()-MATCH(A350,A$1:A350,))*2+1)),"-")</f>
        <v>-</v>
      </c>
      <c r="C350" s="13" t="str">
        <f t="array" ref="C350">IFERROR(INDEX(#REF!,MATCH(A350,#REF!,),SMALL(IF(INDEX(#REF!,MATCH(A350,#REF!,),)&lt;&gt;"",COLUMN(#REF!)-1),(ROW()-MATCH(A350,A$1:A350,))*2+2)),"-")</f>
        <v>-</v>
      </c>
      <c r="D350" s="13"/>
      <c r="E350" s="13"/>
      <c r="F350" s="13"/>
      <c r="G350" s="13"/>
      <c r="H350" s="13"/>
    </row>
    <row r="351" spans="1:8" x14ac:dyDescent="0.2">
      <c r="A351" s="18" t="str">
        <f t="array" ref="A351">IFERROR(IF(ROW()-MATCH(A350,A$1:A350,)&lt;COUNT(INDEX(#REF!,MATCH(A350,#REF!,),))/2,A350,INDEX(#REF!,MATCH(A350,#REF!,)+1)),"-")</f>
        <v>-</v>
      </c>
      <c r="B351" s="13" t="str">
        <f t="array" ref="B351">IFERROR(INDEX(#REF!,MATCH(A351,#REF!,),SMALL(IF(INDEX(#REF!,MATCH(A351,#REF!,),)&lt;&gt;"",COLUMN(#REF!)-1),(ROW()-MATCH(A351,A$1:A351,))*2+1)),"-")</f>
        <v>-</v>
      </c>
      <c r="C351" s="13" t="str">
        <f t="array" ref="C351">IFERROR(INDEX(#REF!,MATCH(A351,#REF!,),SMALL(IF(INDEX(#REF!,MATCH(A351,#REF!,),)&lt;&gt;"",COLUMN(#REF!)-1),(ROW()-MATCH(A351,A$1:A351,))*2+2)),"-")</f>
        <v>-</v>
      </c>
      <c r="D351" s="13"/>
      <c r="E351" s="13"/>
      <c r="F351" s="13"/>
      <c r="G351" s="13"/>
      <c r="H351" s="13"/>
    </row>
    <row r="352" spans="1:8" x14ac:dyDescent="0.2">
      <c r="A352" s="18" t="str">
        <f t="array" ref="A352">IFERROR(IF(ROW()-MATCH(A351,A$1:A351,)&lt;COUNT(INDEX(#REF!,MATCH(A351,#REF!,),))/2,A351,INDEX(#REF!,MATCH(A351,#REF!,)+1)),"-")</f>
        <v>-</v>
      </c>
      <c r="B352" s="13" t="str">
        <f t="array" ref="B352">IFERROR(INDEX(#REF!,MATCH(A352,#REF!,),SMALL(IF(INDEX(#REF!,MATCH(A352,#REF!,),)&lt;&gt;"",COLUMN(#REF!)-1),(ROW()-MATCH(A352,A$1:A352,))*2+1)),"-")</f>
        <v>-</v>
      </c>
      <c r="C352" s="13" t="str">
        <f t="array" ref="C352">IFERROR(INDEX(#REF!,MATCH(A352,#REF!,),SMALL(IF(INDEX(#REF!,MATCH(A352,#REF!,),)&lt;&gt;"",COLUMN(#REF!)-1),(ROW()-MATCH(A352,A$1:A352,))*2+2)),"-")</f>
        <v>-</v>
      </c>
      <c r="D352" s="13"/>
      <c r="E352" s="13"/>
      <c r="F352" s="13"/>
      <c r="G352" s="13"/>
      <c r="H352" s="13"/>
    </row>
    <row r="353" spans="1:8" x14ac:dyDescent="0.2">
      <c r="A353" s="18" t="str">
        <f t="array" ref="A353">IFERROR(IF(ROW()-MATCH(A352,A$1:A352,)&lt;COUNT(INDEX(#REF!,MATCH(A352,#REF!,),))/2,A352,INDEX(#REF!,MATCH(A352,#REF!,)+1)),"-")</f>
        <v>-</v>
      </c>
      <c r="B353" s="13" t="str">
        <f t="array" ref="B353">IFERROR(INDEX(#REF!,MATCH(A353,#REF!,),SMALL(IF(INDEX(#REF!,MATCH(A353,#REF!,),)&lt;&gt;"",COLUMN(#REF!)-1),(ROW()-MATCH(A353,A$1:A353,))*2+1)),"-")</f>
        <v>-</v>
      </c>
      <c r="C353" s="13" t="str">
        <f t="array" ref="C353">IFERROR(INDEX(#REF!,MATCH(A353,#REF!,),SMALL(IF(INDEX(#REF!,MATCH(A353,#REF!,),)&lt;&gt;"",COLUMN(#REF!)-1),(ROW()-MATCH(A353,A$1:A353,))*2+2)),"-")</f>
        <v>-</v>
      </c>
      <c r="D353" s="13"/>
      <c r="E353" s="13"/>
      <c r="F353" s="13"/>
      <c r="G353" s="13"/>
      <c r="H353" s="13"/>
    </row>
    <row r="354" spans="1:8" x14ac:dyDescent="0.2">
      <c r="A354" s="18" t="str">
        <f t="array" ref="A354">IFERROR(IF(ROW()-MATCH(A353,A$1:A353,)&lt;COUNT(INDEX(#REF!,MATCH(A353,#REF!,),))/2,A353,INDEX(#REF!,MATCH(A353,#REF!,)+1)),"-")</f>
        <v>-</v>
      </c>
      <c r="B354" s="13" t="str">
        <f t="array" ref="B354">IFERROR(INDEX(#REF!,MATCH(A354,#REF!,),SMALL(IF(INDEX(#REF!,MATCH(A354,#REF!,),)&lt;&gt;"",COLUMN(#REF!)-1),(ROW()-MATCH(A354,A$1:A354,))*2+1)),"-")</f>
        <v>-</v>
      </c>
      <c r="C354" s="13" t="str">
        <f t="array" ref="C354">IFERROR(INDEX(#REF!,MATCH(A354,#REF!,),SMALL(IF(INDEX(#REF!,MATCH(A354,#REF!,),)&lt;&gt;"",COLUMN(#REF!)-1),(ROW()-MATCH(A354,A$1:A354,))*2+2)),"-")</f>
        <v>-</v>
      </c>
      <c r="D354" s="13"/>
      <c r="E354" s="13"/>
      <c r="F354" s="13"/>
      <c r="G354" s="13"/>
      <c r="H354" s="13"/>
    </row>
    <row r="355" spans="1:8" x14ac:dyDescent="0.2">
      <c r="A355" s="18" t="str">
        <f t="array" ref="A355">IFERROR(IF(ROW()-MATCH(A354,A$1:A354,)&lt;COUNT(INDEX(#REF!,MATCH(A354,#REF!,),))/2,A354,INDEX(#REF!,MATCH(A354,#REF!,)+1)),"-")</f>
        <v>-</v>
      </c>
      <c r="B355" s="13" t="str">
        <f t="array" ref="B355">IFERROR(INDEX(#REF!,MATCH(A355,#REF!,),SMALL(IF(INDEX(#REF!,MATCH(A355,#REF!,),)&lt;&gt;"",COLUMN(#REF!)-1),(ROW()-MATCH(A355,A$1:A355,))*2+1)),"-")</f>
        <v>-</v>
      </c>
      <c r="C355" s="13" t="str">
        <f t="array" ref="C355">IFERROR(INDEX(#REF!,MATCH(A355,#REF!,),SMALL(IF(INDEX(#REF!,MATCH(A355,#REF!,),)&lt;&gt;"",COLUMN(#REF!)-1),(ROW()-MATCH(A355,A$1:A355,))*2+2)),"-")</f>
        <v>-</v>
      </c>
      <c r="D355" s="13"/>
      <c r="E355" s="13"/>
      <c r="F355" s="13"/>
      <c r="G355" s="13"/>
      <c r="H355" s="13"/>
    </row>
    <row r="356" spans="1:8" x14ac:dyDescent="0.2">
      <c r="A356" s="18" t="str">
        <f t="array" ref="A356">IFERROR(IF(ROW()-MATCH(A355,A$1:A355,)&lt;COUNT(INDEX(#REF!,MATCH(A355,#REF!,),))/2,A355,INDEX(#REF!,MATCH(A355,#REF!,)+1)),"-")</f>
        <v>-</v>
      </c>
      <c r="B356" s="13" t="str">
        <f t="array" ref="B356">IFERROR(INDEX(#REF!,MATCH(A356,#REF!,),SMALL(IF(INDEX(#REF!,MATCH(A356,#REF!,),)&lt;&gt;"",COLUMN(#REF!)-1),(ROW()-MATCH(A356,A$1:A356,))*2+1)),"-")</f>
        <v>-</v>
      </c>
      <c r="C356" s="13" t="str">
        <f t="array" ref="C356">IFERROR(INDEX(#REF!,MATCH(A356,#REF!,),SMALL(IF(INDEX(#REF!,MATCH(A356,#REF!,),)&lt;&gt;"",COLUMN(#REF!)-1),(ROW()-MATCH(A356,A$1:A356,))*2+2)),"-")</f>
        <v>-</v>
      </c>
      <c r="D356" s="13"/>
      <c r="E356" s="13"/>
      <c r="F356" s="13"/>
      <c r="G356" s="13"/>
      <c r="H356" s="13"/>
    </row>
    <row r="357" spans="1:8" x14ac:dyDescent="0.2">
      <c r="A357" s="18" t="str">
        <f t="array" ref="A357">IFERROR(IF(ROW()-MATCH(A356,A$1:A356,)&lt;COUNT(INDEX(#REF!,MATCH(A356,#REF!,),))/2,A356,INDEX(#REF!,MATCH(A356,#REF!,)+1)),"-")</f>
        <v>-</v>
      </c>
      <c r="B357" s="13" t="str">
        <f t="array" ref="B357">IFERROR(INDEX(#REF!,MATCH(A357,#REF!,),SMALL(IF(INDEX(#REF!,MATCH(A357,#REF!,),)&lt;&gt;"",COLUMN(#REF!)-1),(ROW()-MATCH(A357,A$1:A357,))*2+1)),"-")</f>
        <v>-</v>
      </c>
      <c r="C357" s="13" t="str">
        <f t="array" ref="C357">IFERROR(INDEX(#REF!,MATCH(A357,#REF!,),SMALL(IF(INDEX(#REF!,MATCH(A357,#REF!,),)&lt;&gt;"",COLUMN(#REF!)-1),(ROW()-MATCH(A357,A$1:A357,))*2+2)),"-")</f>
        <v>-</v>
      </c>
      <c r="D357" s="13"/>
      <c r="E357" s="13"/>
      <c r="F357" s="13"/>
      <c r="G357" s="13"/>
      <c r="H357" s="13"/>
    </row>
    <row r="358" spans="1:8" x14ac:dyDescent="0.2">
      <c r="A358" s="18" t="str">
        <f t="array" ref="A358">IFERROR(IF(ROW()-MATCH(A357,A$1:A357,)&lt;COUNT(INDEX(#REF!,MATCH(A357,#REF!,),))/2,A357,INDEX(#REF!,MATCH(A357,#REF!,)+1)),"-")</f>
        <v>-</v>
      </c>
      <c r="B358" s="13" t="str">
        <f t="array" ref="B358">IFERROR(INDEX(#REF!,MATCH(A358,#REF!,),SMALL(IF(INDEX(#REF!,MATCH(A358,#REF!,),)&lt;&gt;"",COLUMN(#REF!)-1),(ROW()-MATCH(A358,A$1:A358,))*2+1)),"-")</f>
        <v>-</v>
      </c>
      <c r="C358" s="13" t="str">
        <f t="array" ref="C358">IFERROR(INDEX(#REF!,MATCH(A358,#REF!,),SMALL(IF(INDEX(#REF!,MATCH(A358,#REF!,),)&lt;&gt;"",COLUMN(#REF!)-1),(ROW()-MATCH(A358,A$1:A358,))*2+2)),"-")</f>
        <v>-</v>
      </c>
      <c r="D358" s="13"/>
      <c r="E358" s="13"/>
      <c r="F358" s="13"/>
      <c r="G358" s="13"/>
      <c r="H358" s="13"/>
    </row>
    <row r="359" spans="1:8" x14ac:dyDescent="0.2">
      <c r="A359" s="18" t="str">
        <f t="array" ref="A359">IFERROR(IF(ROW()-MATCH(A358,A$1:A358,)&lt;COUNT(INDEX(#REF!,MATCH(A358,#REF!,),))/2,A358,INDEX(#REF!,MATCH(A358,#REF!,)+1)),"-")</f>
        <v>-</v>
      </c>
      <c r="B359" s="13" t="str">
        <f t="array" ref="B359">IFERROR(INDEX(#REF!,MATCH(A359,#REF!,),SMALL(IF(INDEX(#REF!,MATCH(A359,#REF!,),)&lt;&gt;"",COLUMN(#REF!)-1),(ROW()-MATCH(A359,A$1:A359,))*2+1)),"-")</f>
        <v>-</v>
      </c>
      <c r="C359" s="13" t="str">
        <f t="array" ref="C359">IFERROR(INDEX(#REF!,MATCH(A359,#REF!,),SMALL(IF(INDEX(#REF!,MATCH(A359,#REF!,),)&lt;&gt;"",COLUMN(#REF!)-1),(ROW()-MATCH(A359,A$1:A359,))*2+2)),"-")</f>
        <v>-</v>
      </c>
      <c r="D359" s="13"/>
      <c r="E359" s="13"/>
      <c r="F359" s="13"/>
      <c r="G359" s="13"/>
      <c r="H359" s="13"/>
    </row>
    <row r="360" spans="1:8" x14ac:dyDescent="0.2">
      <c r="A360" s="18" t="str">
        <f t="array" ref="A360">IFERROR(IF(ROW()-MATCH(A359,A$1:A359,)&lt;COUNT(INDEX(#REF!,MATCH(A359,#REF!,),))/2,A359,INDEX(#REF!,MATCH(A359,#REF!,)+1)),"-")</f>
        <v>-</v>
      </c>
      <c r="B360" s="13" t="str">
        <f t="array" ref="B360">IFERROR(INDEX(#REF!,MATCH(A360,#REF!,),SMALL(IF(INDEX(#REF!,MATCH(A360,#REF!,),)&lt;&gt;"",COLUMN(#REF!)-1),(ROW()-MATCH(A360,A$1:A360,))*2+1)),"-")</f>
        <v>-</v>
      </c>
      <c r="C360" s="13" t="str">
        <f t="array" ref="C360">IFERROR(INDEX(#REF!,MATCH(A360,#REF!,),SMALL(IF(INDEX(#REF!,MATCH(A360,#REF!,),)&lt;&gt;"",COLUMN(#REF!)-1),(ROW()-MATCH(A360,A$1:A360,))*2+2)),"-")</f>
        <v>-</v>
      </c>
      <c r="D360" s="13"/>
      <c r="E360" s="13"/>
      <c r="F360" s="13"/>
      <c r="G360" s="13"/>
      <c r="H360" s="13"/>
    </row>
    <row r="361" spans="1:8" x14ac:dyDescent="0.2">
      <c r="A361" s="18" t="str">
        <f t="array" ref="A361">IFERROR(IF(ROW()-MATCH(A360,A$1:A360,)&lt;COUNT(INDEX(#REF!,MATCH(A360,#REF!,),))/2,A360,INDEX(#REF!,MATCH(A360,#REF!,)+1)),"-")</f>
        <v>-</v>
      </c>
      <c r="B361" s="13" t="str">
        <f t="array" ref="B361">IFERROR(INDEX(#REF!,MATCH(A361,#REF!,),SMALL(IF(INDEX(#REF!,MATCH(A361,#REF!,),)&lt;&gt;"",COLUMN(#REF!)-1),(ROW()-MATCH(A361,A$1:A361,))*2+1)),"-")</f>
        <v>-</v>
      </c>
      <c r="C361" s="13" t="str">
        <f t="array" ref="C361">IFERROR(INDEX(#REF!,MATCH(A361,#REF!,),SMALL(IF(INDEX(#REF!,MATCH(A361,#REF!,),)&lt;&gt;"",COLUMN(#REF!)-1),(ROW()-MATCH(A361,A$1:A361,))*2+2)),"-")</f>
        <v>-</v>
      </c>
      <c r="D361" s="13"/>
      <c r="E361" s="13"/>
      <c r="F361" s="13"/>
      <c r="G361" s="13"/>
      <c r="H361" s="13"/>
    </row>
    <row r="362" spans="1:8" x14ac:dyDescent="0.2">
      <c r="A362" s="18" t="str">
        <f t="array" ref="A362">IFERROR(IF(ROW()-MATCH(A361,A$1:A361,)&lt;COUNT(INDEX(#REF!,MATCH(A361,#REF!,),))/2,A361,INDEX(#REF!,MATCH(A361,#REF!,)+1)),"-")</f>
        <v>-</v>
      </c>
      <c r="B362" s="13" t="str">
        <f t="array" ref="B362">IFERROR(INDEX(#REF!,MATCH(A362,#REF!,),SMALL(IF(INDEX(#REF!,MATCH(A362,#REF!,),)&lt;&gt;"",COLUMN(#REF!)-1),(ROW()-MATCH(A362,A$1:A362,))*2+1)),"-")</f>
        <v>-</v>
      </c>
      <c r="C362" s="13" t="str">
        <f t="array" ref="C362">IFERROR(INDEX(#REF!,MATCH(A362,#REF!,),SMALL(IF(INDEX(#REF!,MATCH(A362,#REF!,),)&lt;&gt;"",COLUMN(#REF!)-1),(ROW()-MATCH(A362,A$1:A362,))*2+2)),"-")</f>
        <v>-</v>
      </c>
      <c r="D362" s="13"/>
      <c r="E362" s="13"/>
      <c r="F362" s="13"/>
      <c r="G362" s="13"/>
      <c r="H362" s="13"/>
    </row>
    <row r="363" spans="1:8" x14ac:dyDescent="0.2">
      <c r="A363" s="18" t="str">
        <f t="array" ref="A363">IFERROR(IF(ROW()-MATCH(A362,A$1:A362,)&lt;COUNT(INDEX(#REF!,MATCH(A362,#REF!,),))/2,A362,INDEX(#REF!,MATCH(A362,#REF!,)+1)),"-")</f>
        <v>-</v>
      </c>
      <c r="B363" s="13" t="str">
        <f t="array" ref="B363">IFERROR(INDEX(#REF!,MATCH(A363,#REF!,),SMALL(IF(INDEX(#REF!,MATCH(A363,#REF!,),)&lt;&gt;"",COLUMN(#REF!)-1),(ROW()-MATCH(A363,A$1:A363,))*2+1)),"-")</f>
        <v>-</v>
      </c>
      <c r="C363" s="13" t="str">
        <f t="array" ref="C363">IFERROR(INDEX(#REF!,MATCH(A363,#REF!,),SMALL(IF(INDEX(#REF!,MATCH(A363,#REF!,),)&lt;&gt;"",COLUMN(#REF!)-1),(ROW()-MATCH(A363,A$1:A363,))*2+2)),"-")</f>
        <v>-</v>
      </c>
      <c r="D363" s="13"/>
      <c r="E363" s="13"/>
      <c r="F363" s="13"/>
      <c r="G363" s="13"/>
      <c r="H363" s="13"/>
    </row>
    <row r="364" spans="1:8" x14ac:dyDescent="0.2">
      <c r="A364" s="18" t="str">
        <f t="array" ref="A364">IFERROR(IF(ROW()-MATCH(A363,A$1:A363,)&lt;COUNT(INDEX(#REF!,MATCH(A363,#REF!,),))/2,A363,INDEX(#REF!,MATCH(A363,#REF!,)+1)),"-")</f>
        <v>-</v>
      </c>
      <c r="B364" s="13" t="str">
        <f t="array" ref="B364">IFERROR(INDEX(#REF!,MATCH(A364,#REF!,),SMALL(IF(INDEX(#REF!,MATCH(A364,#REF!,),)&lt;&gt;"",COLUMN(#REF!)-1),(ROW()-MATCH(A364,A$1:A364,))*2+1)),"-")</f>
        <v>-</v>
      </c>
      <c r="C364" s="13" t="str">
        <f t="array" ref="C364">IFERROR(INDEX(#REF!,MATCH(A364,#REF!,),SMALL(IF(INDEX(#REF!,MATCH(A364,#REF!,),)&lt;&gt;"",COLUMN(#REF!)-1),(ROW()-MATCH(A364,A$1:A364,))*2+2)),"-")</f>
        <v>-</v>
      </c>
      <c r="D364" s="13"/>
      <c r="E364" s="13"/>
      <c r="F364" s="13"/>
      <c r="G364" s="13"/>
      <c r="H364" s="13"/>
    </row>
    <row r="365" spans="1:8" x14ac:dyDescent="0.2">
      <c r="A365" s="18" t="str">
        <f t="array" ref="A365">IFERROR(IF(ROW()-MATCH(A364,A$1:A364,)&lt;COUNT(INDEX(#REF!,MATCH(A364,#REF!,),))/2,A364,INDEX(#REF!,MATCH(A364,#REF!,)+1)),"-")</f>
        <v>-</v>
      </c>
      <c r="B365" s="13" t="str">
        <f t="array" ref="B365">IFERROR(INDEX(#REF!,MATCH(A365,#REF!,),SMALL(IF(INDEX(#REF!,MATCH(A365,#REF!,),)&lt;&gt;"",COLUMN(#REF!)-1),(ROW()-MATCH(A365,A$1:A365,))*2+1)),"-")</f>
        <v>-</v>
      </c>
      <c r="C365" s="13" t="str">
        <f t="array" ref="C365">IFERROR(INDEX(#REF!,MATCH(A365,#REF!,),SMALL(IF(INDEX(#REF!,MATCH(A365,#REF!,),)&lt;&gt;"",COLUMN(#REF!)-1),(ROW()-MATCH(A365,A$1:A365,))*2+2)),"-")</f>
        <v>-</v>
      </c>
      <c r="D365" s="13"/>
      <c r="E365" s="13"/>
      <c r="F365" s="13"/>
      <c r="G365" s="13"/>
      <c r="H365" s="13"/>
    </row>
    <row r="366" spans="1:8" x14ac:dyDescent="0.2">
      <c r="A366" s="18" t="str">
        <f t="array" ref="A366">IFERROR(IF(ROW()-MATCH(A365,A$1:A365,)&lt;COUNT(INDEX(#REF!,MATCH(A365,#REF!,),))/2,A365,INDEX(#REF!,MATCH(A365,#REF!,)+1)),"-")</f>
        <v>-</v>
      </c>
      <c r="B366" s="13" t="str">
        <f t="array" ref="B366">IFERROR(INDEX(#REF!,MATCH(A366,#REF!,),SMALL(IF(INDEX(#REF!,MATCH(A366,#REF!,),)&lt;&gt;"",COLUMN(#REF!)-1),(ROW()-MATCH(A366,A$1:A366,))*2+1)),"-")</f>
        <v>-</v>
      </c>
      <c r="C366" s="13" t="str">
        <f t="array" ref="C366">IFERROR(INDEX(#REF!,MATCH(A366,#REF!,),SMALL(IF(INDEX(#REF!,MATCH(A366,#REF!,),)&lt;&gt;"",COLUMN(#REF!)-1),(ROW()-MATCH(A366,A$1:A366,))*2+2)),"-")</f>
        <v>-</v>
      </c>
      <c r="D366" s="13"/>
      <c r="E366" s="13"/>
      <c r="F366" s="13"/>
      <c r="G366" s="13"/>
      <c r="H366" s="13"/>
    </row>
    <row r="367" spans="1:8" x14ac:dyDescent="0.2">
      <c r="A367" s="18" t="str">
        <f t="array" ref="A367">IFERROR(IF(ROW()-MATCH(A366,A$1:A366,)&lt;COUNT(INDEX(#REF!,MATCH(A366,#REF!,),))/2,A366,INDEX(#REF!,MATCH(A366,#REF!,)+1)),"-")</f>
        <v>-</v>
      </c>
      <c r="B367" s="13" t="str">
        <f t="array" ref="B367">IFERROR(INDEX(#REF!,MATCH(A367,#REF!,),SMALL(IF(INDEX(#REF!,MATCH(A367,#REF!,),)&lt;&gt;"",COLUMN(#REF!)-1),(ROW()-MATCH(A367,A$1:A367,))*2+1)),"-")</f>
        <v>-</v>
      </c>
      <c r="C367" s="13" t="str">
        <f t="array" ref="C367">IFERROR(INDEX(#REF!,MATCH(A367,#REF!,),SMALL(IF(INDEX(#REF!,MATCH(A367,#REF!,),)&lt;&gt;"",COLUMN(#REF!)-1),(ROW()-MATCH(A367,A$1:A367,))*2+2)),"-")</f>
        <v>-</v>
      </c>
      <c r="D367" s="13"/>
      <c r="E367" s="13"/>
      <c r="F367" s="13"/>
      <c r="G367" s="13"/>
      <c r="H367" s="13"/>
    </row>
    <row r="368" spans="1:8" x14ac:dyDescent="0.2">
      <c r="A368" s="18" t="str">
        <f t="array" ref="A368">IFERROR(IF(ROW()-MATCH(A367,A$1:A367,)&lt;COUNT(INDEX(#REF!,MATCH(A367,#REF!,),))/2,A367,INDEX(#REF!,MATCH(A367,#REF!,)+1)),"-")</f>
        <v>-</v>
      </c>
      <c r="B368" s="13" t="str">
        <f t="array" ref="B368">IFERROR(INDEX(#REF!,MATCH(A368,#REF!,),SMALL(IF(INDEX(#REF!,MATCH(A368,#REF!,),)&lt;&gt;"",COLUMN(#REF!)-1),(ROW()-MATCH(A368,A$1:A368,))*2+1)),"-")</f>
        <v>-</v>
      </c>
      <c r="C368" s="13" t="str">
        <f t="array" ref="C368">IFERROR(INDEX(#REF!,MATCH(A368,#REF!,),SMALL(IF(INDEX(#REF!,MATCH(A368,#REF!,),)&lt;&gt;"",COLUMN(#REF!)-1),(ROW()-MATCH(A368,A$1:A368,))*2+2)),"-")</f>
        <v>-</v>
      </c>
      <c r="D368" s="13"/>
      <c r="E368" s="13"/>
      <c r="F368" s="13"/>
      <c r="G368" s="13"/>
      <c r="H368" s="13"/>
    </row>
    <row r="369" spans="1:8" x14ac:dyDescent="0.2">
      <c r="A369" s="18" t="str">
        <f t="array" ref="A369">IFERROR(IF(ROW()-MATCH(A368,A$1:A368,)&lt;COUNT(INDEX(#REF!,MATCH(A368,#REF!,),))/2,A368,INDEX(#REF!,MATCH(A368,#REF!,)+1)),"-")</f>
        <v>-</v>
      </c>
      <c r="B369" s="13" t="str">
        <f t="array" ref="B369">IFERROR(INDEX(#REF!,MATCH(A369,#REF!,),SMALL(IF(INDEX(#REF!,MATCH(A369,#REF!,),)&lt;&gt;"",COLUMN(#REF!)-1),(ROW()-MATCH(A369,A$1:A369,))*2+1)),"-")</f>
        <v>-</v>
      </c>
      <c r="C369" s="13" t="str">
        <f t="array" ref="C369">IFERROR(INDEX(#REF!,MATCH(A369,#REF!,),SMALL(IF(INDEX(#REF!,MATCH(A369,#REF!,),)&lt;&gt;"",COLUMN(#REF!)-1),(ROW()-MATCH(A369,A$1:A369,))*2+2)),"-")</f>
        <v>-</v>
      </c>
      <c r="D369" s="13"/>
      <c r="E369" s="13"/>
      <c r="F369" s="13"/>
      <c r="G369" s="13"/>
      <c r="H369" s="13"/>
    </row>
    <row r="370" spans="1:8" x14ac:dyDescent="0.2">
      <c r="A370" s="18" t="str">
        <f t="array" ref="A370">IFERROR(IF(ROW()-MATCH(A369,A$1:A369,)&lt;COUNT(INDEX(#REF!,MATCH(A369,#REF!,),))/2,A369,INDEX(#REF!,MATCH(A369,#REF!,)+1)),"-")</f>
        <v>-</v>
      </c>
      <c r="B370" s="13" t="str">
        <f t="array" ref="B370">IFERROR(INDEX(#REF!,MATCH(A370,#REF!,),SMALL(IF(INDEX(#REF!,MATCH(A370,#REF!,),)&lt;&gt;"",COLUMN(#REF!)-1),(ROW()-MATCH(A370,A$1:A370,))*2+1)),"-")</f>
        <v>-</v>
      </c>
      <c r="C370" s="13" t="str">
        <f t="array" ref="C370">IFERROR(INDEX(#REF!,MATCH(A370,#REF!,),SMALL(IF(INDEX(#REF!,MATCH(A370,#REF!,),)&lt;&gt;"",COLUMN(#REF!)-1),(ROW()-MATCH(A370,A$1:A370,))*2+2)),"-")</f>
        <v>-</v>
      </c>
      <c r="D370" s="13"/>
      <c r="E370" s="13"/>
      <c r="F370" s="13"/>
      <c r="G370" s="13"/>
      <c r="H370" s="13"/>
    </row>
    <row r="371" spans="1:8" x14ac:dyDescent="0.2">
      <c r="A371" s="18" t="str">
        <f t="array" ref="A371">IFERROR(IF(ROW()-MATCH(A370,A$1:A370,)&lt;COUNT(INDEX(#REF!,MATCH(A370,#REF!,),))/2,A370,INDEX(#REF!,MATCH(A370,#REF!,)+1)),"-")</f>
        <v>-</v>
      </c>
      <c r="B371" s="13" t="str">
        <f t="array" ref="B371">IFERROR(INDEX(#REF!,MATCH(A371,#REF!,),SMALL(IF(INDEX(#REF!,MATCH(A371,#REF!,),)&lt;&gt;"",COLUMN(#REF!)-1),(ROW()-MATCH(A371,A$1:A371,))*2+1)),"-")</f>
        <v>-</v>
      </c>
      <c r="C371" s="13" t="str">
        <f t="array" ref="C371">IFERROR(INDEX(#REF!,MATCH(A371,#REF!,),SMALL(IF(INDEX(#REF!,MATCH(A371,#REF!,),)&lt;&gt;"",COLUMN(#REF!)-1),(ROW()-MATCH(A371,A$1:A371,))*2+2)),"-")</f>
        <v>-</v>
      </c>
      <c r="D371" s="13"/>
      <c r="E371" s="13"/>
      <c r="F371" s="31" t="e">
        <f>(A239-A2)*24</f>
        <v>#VALUE!</v>
      </c>
      <c r="G371" s="13"/>
      <c r="H371" s="13"/>
    </row>
    <row r="372" spans="1:8" x14ac:dyDescent="0.2">
      <c r="A372" s="18" t="str">
        <f t="array" ref="A372">IFERROR(IF(ROW()-MATCH(A371,A$1:A371,)&lt;COUNT(INDEX(#REF!,MATCH(A371,#REF!,),))/2,A371,INDEX(#REF!,MATCH(A371,#REF!,)+1)),"-")</f>
        <v>-</v>
      </c>
      <c r="B372" s="13" t="str">
        <f t="array" ref="B372">IFERROR(INDEX(#REF!,MATCH(A372,#REF!,),SMALL(IF(INDEX(#REF!,MATCH(A372,#REF!,),)&lt;&gt;"",COLUMN(#REF!)-1),(ROW()-MATCH(A372,A$1:A372,))*2+1)),"-")</f>
        <v>-</v>
      </c>
      <c r="C372" s="13" t="str">
        <f t="array" ref="C372">IFERROR(INDEX(#REF!,MATCH(A372,#REF!,),SMALL(IF(INDEX(#REF!,MATCH(A372,#REF!,),)&lt;&gt;"",COLUMN(#REF!)-1),(ROW()-MATCH(A372,A$1:A372,))*2+2)),"-")</f>
        <v>-</v>
      </c>
      <c r="D372" s="13"/>
      <c r="E372" s="13"/>
      <c r="F372" s="13"/>
      <c r="G372" s="13"/>
      <c r="H372" s="13"/>
    </row>
    <row r="373" spans="1:8" x14ac:dyDescent="0.2">
      <c r="A373" s="18" t="str">
        <f t="array" ref="A373">IFERROR(IF(ROW()-MATCH(A372,A$1:A372,)&lt;COUNT(INDEX(#REF!,MATCH(A372,#REF!,),))/2,A372,INDEX(#REF!,MATCH(A372,#REF!,)+1)),"-")</f>
        <v>-</v>
      </c>
      <c r="B373" s="13" t="str">
        <f t="array" ref="B373">IFERROR(INDEX(#REF!,MATCH(A373,#REF!,),SMALL(IF(INDEX(#REF!,MATCH(A373,#REF!,),)&lt;&gt;"",COLUMN(#REF!)-1),(ROW()-MATCH(A373,A$1:A373,))*2+1)),"-")</f>
        <v>-</v>
      </c>
      <c r="C373" s="13" t="str">
        <f t="array" ref="C373">IFERROR(INDEX(#REF!,MATCH(A373,#REF!,),SMALL(IF(INDEX(#REF!,MATCH(A373,#REF!,),)&lt;&gt;"",COLUMN(#REF!)-1),(ROW()-MATCH(A373,A$1:A373,))*2+2)),"-")</f>
        <v>-</v>
      </c>
      <c r="D373" s="13"/>
      <c r="E373" s="13"/>
      <c r="F373" s="13"/>
      <c r="G373" s="13"/>
      <c r="H373" s="13"/>
    </row>
    <row r="374" spans="1:8" x14ac:dyDescent="0.2">
      <c r="A374" s="18" t="str">
        <f t="array" ref="A374">IFERROR(IF(ROW()-MATCH(A373,A$1:A373,)&lt;COUNT(INDEX(#REF!,MATCH(A373,#REF!,),))/2,A373,INDEX(#REF!,MATCH(A373,#REF!,)+1)),"-")</f>
        <v>-</v>
      </c>
      <c r="B374" s="13" t="str">
        <f t="array" ref="B374">IFERROR(INDEX(#REF!,MATCH(A374,#REF!,),SMALL(IF(INDEX(#REF!,MATCH(A374,#REF!,),)&lt;&gt;"",COLUMN(#REF!)-1),(ROW()-MATCH(A374,A$1:A374,))*2+1)),"-")</f>
        <v>-</v>
      </c>
      <c r="C374" s="13" t="str">
        <f t="array" ref="C374">IFERROR(INDEX(#REF!,MATCH(A374,#REF!,),SMALL(IF(INDEX(#REF!,MATCH(A374,#REF!,),)&lt;&gt;"",COLUMN(#REF!)-1),(ROW()-MATCH(A374,A$1:A374,))*2+2)),"-")</f>
        <v>-</v>
      </c>
      <c r="D374" s="13"/>
      <c r="E374" s="13"/>
      <c r="F374" s="13"/>
      <c r="G374" s="13"/>
      <c r="H374" s="13"/>
    </row>
    <row r="375" spans="1:8" x14ac:dyDescent="0.2">
      <c r="A375" s="18" t="str">
        <f t="array" ref="A375">IFERROR(IF(ROW()-MATCH(A374,A$1:A374,)&lt;COUNT(INDEX(#REF!,MATCH(A374,#REF!,),))/2,A374,INDEX(#REF!,MATCH(A374,#REF!,)+1)),"-")</f>
        <v>-</v>
      </c>
      <c r="B375" s="13" t="str">
        <f t="array" ref="B375">IFERROR(INDEX(#REF!,MATCH(A375,#REF!,),SMALL(IF(INDEX(#REF!,MATCH(A375,#REF!,),)&lt;&gt;"",COLUMN(#REF!)-1),(ROW()-MATCH(A375,A$1:A375,))*2+1)),"-")</f>
        <v>-</v>
      </c>
      <c r="C375" s="13" t="str">
        <f t="array" ref="C375">IFERROR(INDEX(#REF!,MATCH(A375,#REF!,),SMALL(IF(INDEX(#REF!,MATCH(A375,#REF!,),)&lt;&gt;"",COLUMN(#REF!)-1),(ROW()-MATCH(A375,A$1:A375,))*2+2)),"-")</f>
        <v>-</v>
      </c>
      <c r="D375" s="13"/>
      <c r="E375" s="13"/>
      <c r="F375" s="13"/>
      <c r="G375" s="13"/>
      <c r="H375" s="13"/>
    </row>
    <row r="376" spans="1:8" x14ac:dyDescent="0.2">
      <c r="A376" s="18" t="str">
        <f t="array" ref="A376">IFERROR(IF(ROW()-MATCH(A375,A$1:A375,)&lt;COUNT(INDEX(#REF!,MATCH(A375,#REF!,),))/2,A375,INDEX(#REF!,MATCH(A375,#REF!,)+1)),"-")</f>
        <v>-</v>
      </c>
      <c r="B376" s="13" t="str">
        <f t="array" ref="B376">IFERROR(INDEX(#REF!,MATCH(A376,#REF!,),SMALL(IF(INDEX(#REF!,MATCH(A376,#REF!,),)&lt;&gt;"",COLUMN(#REF!)-1),(ROW()-MATCH(A376,A$1:A376,))*2+1)),"-")</f>
        <v>-</v>
      </c>
      <c r="C376" s="13" t="str">
        <f t="array" ref="C376">IFERROR(INDEX(#REF!,MATCH(A376,#REF!,),SMALL(IF(INDEX(#REF!,MATCH(A376,#REF!,),)&lt;&gt;"",COLUMN(#REF!)-1),(ROW()-MATCH(A376,A$1:A376,))*2+2)),"-")</f>
        <v>-</v>
      </c>
      <c r="D376" s="13"/>
      <c r="E376" s="13"/>
      <c r="F376" s="13"/>
      <c r="G376" s="13"/>
      <c r="H376" s="13"/>
    </row>
    <row r="377" spans="1:8" x14ac:dyDescent="0.2">
      <c r="A377" s="18" t="str">
        <f t="array" ref="A377">IFERROR(IF(ROW()-MATCH(A376,A$1:A376,)&lt;COUNT(INDEX(#REF!,MATCH(A376,#REF!,),))/2,A376,INDEX(#REF!,MATCH(A376,#REF!,)+1)),"-")</f>
        <v>-</v>
      </c>
      <c r="B377" s="13" t="str">
        <f t="array" ref="B377">IFERROR(INDEX(#REF!,MATCH(A377,#REF!,),SMALL(IF(INDEX(#REF!,MATCH(A377,#REF!,),)&lt;&gt;"",COLUMN(#REF!)-1),(ROW()-MATCH(A377,A$1:A377,))*2+1)),"-")</f>
        <v>-</v>
      </c>
      <c r="C377" s="13" t="str">
        <f t="array" ref="C377">IFERROR(INDEX(#REF!,MATCH(A377,#REF!,),SMALL(IF(INDEX(#REF!,MATCH(A377,#REF!,),)&lt;&gt;"",COLUMN(#REF!)-1),(ROW()-MATCH(A377,A$1:A377,))*2+2)),"-")</f>
        <v>-</v>
      </c>
      <c r="D377" s="13"/>
      <c r="E377" s="13"/>
      <c r="F377" s="13"/>
      <c r="G377" s="13"/>
      <c r="H377" s="13"/>
    </row>
    <row r="378" spans="1:8" x14ac:dyDescent="0.2">
      <c r="A378" s="18" t="str">
        <f t="array" ref="A378">IFERROR(IF(ROW()-MATCH(A377,A$1:A377,)&lt;COUNT(INDEX(#REF!,MATCH(A377,#REF!,),))/2,A377,INDEX(#REF!,MATCH(A377,#REF!,)+1)),"-")</f>
        <v>-</v>
      </c>
      <c r="B378" s="13" t="str">
        <f t="array" ref="B378">IFERROR(INDEX(#REF!,MATCH(A378,#REF!,),SMALL(IF(INDEX(#REF!,MATCH(A378,#REF!,),)&lt;&gt;"",COLUMN(#REF!)-1),(ROW()-MATCH(A378,A$1:A378,))*2+1)),"-")</f>
        <v>-</v>
      </c>
      <c r="C378" s="13" t="str">
        <f t="array" ref="C378">IFERROR(INDEX(#REF!,MATCH(A378,#REF!,),SMALL(IF(INDEX(#REF!,MATCH(A378,#REF!,),)&lt;&gt;"",COLUMN(#REF!)-1),(ROW()-MATCH(A378,A$1:A378,))*2+2)),"-")</f>
        <v>-</v>
      </c>
      <c r="D378" s="13"/>
      <c r="E378" s="13"/>
      <c r="F378" s="13"/>
      <c r="G378" s="13"/>
      <c r="H378" s="13"/>
    </row>
    <row r="379" spans="1:8" x14ac:dyDescent="0.2">
      <c r="A379" s="18" t="str">
        <f t="array" ref="A379">IFERROR(IF(ROW()-MATCH(A378,A$1:A378,)&lt;COUNT(INDEX(#REF!,MATCH(A378,#REF!,),))/2,A378,INDEX(#REF!,MATCH(A378,#REF!,)+1)),"-")</f>
        <v>-</v>
      </c>
      <c r="B379" s="13" t="str">
        <f t="array" ref="B379">IFERROR(INDEX(#REF!,MATCH(A379,#REF!,),SMALL(IF(INDEX(#REF!,MATCH(A379,#REF!,),)&lt;&gt;"",COLUMN(#REF!)-1),(ROW()-MATCH(A379,A$1:A379,))*2+1)),"-")</f>
        <v>-</v>
      </c>
      <c r="C379" s="13" t="str">
        <f t="array" ref="C379">IFERROR(INDEX(#REF!,MATCH(A379,#REF!,),SMALL(IF(INDEX(#REF!,MATCH(A379,#REF!,),)&lt;&gt;"",COLUMN(#REF!)-1),(ROW()-MATCH(A379,A$1:A379,))*2+2)),"-")</f>
        <v>-</v>
      </c>
      <c r="D379" s="13"/>
      <c r="E379" s="13"/>
      <c r="F379" s="13"/>
      <c r="G379" s="13"/>
      <c r="H379" s="13"/>
    </row>
    <row r="380" spans="1:8" x14ac:dyDescent="0.2">
      <c r="A380" s="18" t="str">
        <f t="array" ref="A380">IFERROR(IF(ROW()-MATCH(A379,A$1:A379,)&lt;COUNT(INDEX(#REF!,MATCH(A379,#REF!,),))/2,A379,INDEX(#REF!,MATCH(A379,#REF!,)+1)),"-")</f>
        <v>-</v>
      </c>
      <c r="B380" s="13" t="str">
        <f t="array" ref="B380">IFERROR(INDEX(#REF!,MATCH(A380,#REF!,),SMALL(IF(INDEX(#REF!,MATCH(A380,#REF!,),)&lt;&gt;"",COLUMN(#REF!)-1),(ROW()-MATCH(A380,A$1:A380,))*2+1)),"-")</f>
        <v>-</v>
      </c>
      <c r="C380" s="13" t="str">
        <f t="array" ref="C380">IFERROR(INDEX(#REF!,MATCH(A380,#REF!,),SMALL(IF(INDEX(#REF!,MATCH(A380,#REF!,),)&lt;&gt;"",COLUMN(#REF!)-1),(ROW()-MATCH(A380,A$1:A380,))*2+2)),"-")</f>
        <v>-</v>
      </c>
      <c r="D380" s="13"/>
      <c r="E380" s="13"/>
      <c r="F380" s="13"/>
      <c r="G380" s="13"/>
      <c r="H380" s="13"/>
    </row>
    <row r="381" spans="1:8" x14ac:dyDescent="0.2">
      <c r="A381" s="18" t="str">
        <f t="array" ref="A381">IFERROR(IF(ROW()-MATCH(A380,A$1:A380,)&lt;COUNT(INDEX(#REF!,MATCH(A380,#REF!,),))/2,A380,INDEX(#REF!,MATCH(A380,#REF!,)+1)),"-")</f>
        <v>-</v>
      </c>
      <c r="B381" s="13" t="str">
        <f t="array" ref="B381">IFERROR(INDEX(#REF!,MATCH(A381,#REF!,),SMALL(IF(INDEX(#REF!,MATCH(A381,#REF!,),)&lt;&gt;"",COLUMN(#REF!)-1),(ROW()-MATCH(A381,A$1:A381,))*2+1)),"-")</f>
        <v>-</v>
      </c>
      <c r="C381" s="13" t="str">
        <f t="array" ref="C381">IFERROR(INDEX(#REF!,MATCH(A381,#REF!,),SMALL(IF(INDEX(#REF!,MATCH(A381,#REF!,),)&lt;&gt;"",COLUMN(#REF!)-1),(ROW()-MATCH(A381,A$1:A381,))*2+2)),"-")</f>
        <v>-</v>
      </c>
      <c r="D381" s="13"/>
      <c r="E381" s="13"/>
      <c r="F381" s="13"/>
      <c r="G381" s="13"/>
      <c r="H381" s="13"/>
    </row>
    <row r="382" spans="1:8" x14ac:dyDescent="0.2">
      <c r="A382" s="18" t="str">
        <f t="array" ref="A382">IFERROR(IF(ROW()-MATCH(A381,A$1:A381,)&lt;COUNT(INDEX(#REF!,MATCH(A381,#REF!,),))/2,A381,INDEX(#REF!,MATCH(A381,#REF!,)+1)),"-")</f>
        <v>-</v>
      </c>
      <c r="B382" s="13" t="str">
        <f t="array" ref="B382">IFERROR(INDEX(#REF!,MATCH(A382,#REF!,),SMALL(IF(INDEX(#REF!,MATCH(A382,#REF!,),)&lt;&gt;"",COLUMN(#REF!)-1),(ROW()-MATCH(A382,A$1:A382,))*2+1)),"-")</f>
        <v>-</v>
      </c>
      <c r="C382" s="13" t="str">
        <f t="array" ref="C382">IFERROR(INDEX(#REF!,MATCH(A382,#REF!,),SMALL(IF(INDEX(#REF!,MATCH(A382,#REF!,),)&lt;&gt;"",COLUMN(#REF!)-1),(ROW()-MATCH(A382,A$1:A382,))*2+2)),"-")</f>
        <v>-</v>
      </c>
      <c r="D382" s="13"/>
      <c r="E382" s="13"/>
      <c r="F382" s="13"/>
      <c r="G382" s="13"/>
      <c r="H382" s="13"/>
    </row>
    <row r="383" spans="1:8" x14ac:dyDescent="0.2">
      <c r="A383" s="18" t="str">
        <f t="array" ref="A383">IFERROR(IF(ROW()-MATCH(A382,A$1:A382,)&lt;COUNT(INDEX(#REF!,MATCH(A382,#REF!,),))/2,A382,INDEX(#REF!,MATCH(A382,#REF!,)+1)),"-")</f>
        <v>-</v>
      </c>
      <c r="B383" s="13" t="str">
        <f t="array" ref="B383">IFERROR(INDEX(#REF!,MATCH(A383,#REF!,),SMALL(IF(INDEX(#REF!,MATCH(A383,#REF!,),)&lt;&gt;"",COLUMN(#REF!)-1),(ROW()-MATCH(A383,A$1:A383,))*2+1)),"-")</f>
        <v>-</v>
      </c>
      <c r="C383" s="13" t="str">
        <f t="array" ref="C383">IFERROR(INDEX(#REF!,MATCH(A383,#REF!,),SMALL(IF(INDEX(#REF!,MATCH(A383,#REF!,),)&lt;&gt;"",COLUMN(#REF!)-1),(ROW()-MATCH(A383,A$1:A383,))*2+2)),"-")</f>
        <v>-</v>
      </c>
      <c r="D383" s="13"/>
      <c r="E383" s="13"/>
      <c r="F383" s="13"/>
      <c r="G383" s="13"/>
      <c r="H383" s="13"/>
    </row>
    <row r="384" spans="1:8" x14ac:dyDescent="0.2">
      <c r="A384" s="18" t="str">
        <f t="array" ref="A384">IFERROR(IF(ROW()-MATCH(A383,A$1:A383,)&lt;COUNT(INDEX(#REF!,MATCH(A383,#REF!,),))/2,A383,INDEX(#REF!,MATCH(A383,#REF!,)+1)),"-")</f>
        <v>-</v>
      </c>
      <c r="B384" s="13" t="str">
        <f t="array" ref="B384">IFERROR(INDEX(#REF!,MATCH(A384,#REF!,),SMALL(IF(INDEX(#REF!,MATCH(A384,#REF!,),)&lt;&gt;"",COLUMN(#REF!)-1),(ROW()-MATCH(A384,A$1:A384,))*2+1)),"-")</f>
        <v>-</v>
      </c>
      <c r="C384" s="13" t="str">
        <f t="array" ref="C384">IFERROR(INDEX(#REF!,MATCH(A384,#REF!,),SMALL(IF(INDEX(#REF!,MATCH(A384,#REF!,),)&lt;&gt;"",COLUMN(#REF!)-1),(ROW()-MATCH(A384,A$1:A384,))*2+2)),"-")</f>
        <v>-</v>
      </c>
      <c r="D384" s="13"/>
      <c r="E384" s="13"/>
      <c r="F384" s="13"/>
      <c r="G384" s="13"/>
      <c r="H384" s="13"/>
    </row>
    <row r="385" spans="1:8" x14ac:dyDescent="0.2">
      <c r="A385" s="18" t="str">
        <f t="array" ref="A385">IFERROR(IF(ROW()-MATCH(A384,A$1:A384,)&lt;COUNT(INDEX(#REF!,MATCH(A384,#REF!,),))/2,A384,INDEX(#REF!,MATCH(A384,#REF!,)+1)),"-")</f>
        <v>-</v>
      </c>
      <c r="B385" s="13" t="str">
        <f t="array" ref="B385">IFERROR(INDEX(#REF!,MATCH(A385,#REF!,),SMALL(IF(INDEX(#REF!,MATCH(A385,#REF!,),)&lt;&gt;"",COLUMN(#REF!)-1),(ROW()-MATCH(A385,A$1:A385,))*2+1)),"-")</f>
        <v>-</v>
      </c>
      <c r="C385" s="13" t="str">
        <f t="array" ref="C385">IFERROR(INDEX(#REF!,MATCH(A385,#REF!,),SMALL(IF(INDEX(#REF!,MATCH(A385,#REF!,),)&lt;&gt;"",COLUMN(#REF!)-1),(ROW()-MATCH(A385,A$1:A385,))*2+2)),"-")</f>
        <v>-</v>
      </c>
      <c r="D385" s="13"/>
      <c r="E385" s="13"/>
      <c r="F385" s="13"/>
      <c r="G385" s="13"/>
      <c r="H385" s="13"/>
    </row>
    <row r="386" spans="1:8" x14ac:dyDescent="0.2">
      <c r="A386" s="18" t="str">
        <f t="array" ref="A386">IFERROR(IF(ROW()-MATCH(A385,A$1:A385,)&lt;COUNT(INDEX(#REF!,MATCH(A385,#REF!,),))/2,A385,INDEX(#REF!,MATCH(A385,#REF!,)+1)),"-")</f>
        <v>-</v>
      </c>
      <c r="B386" s="13" t="str">
        <f t="array" ref="B386">IFERROR(INDEX(#REF!,MATCH(A386,#REF!,),SMALL(IF(INDEX(#REF!,MATCH(A386,#REF!,),)&lt;&gt;"",COLUMN(#REF!)-1),(ROW()-MATCH(A386,A$1:A386,))*2+1)),"-")</f>
        <v>-</v>
      </c>
      <c r="C386" s="13" t="str">
        <f t="array" ref="C386">IFERROR(INDEX(#REF!,MATCH(A386,#REF!,),SMALL(IF(INDEX(#REF!,MATCH(A386,#REF!,),)&lt;&gt;"",COLUMN(#REF!)-1),(ROW()-MATCH(A386,A$1:A386,))*2+2)),"-")</f>
        <v>-</v>
      </c>
      <c r="D386" s="13"/>
      <c r="E386" s="13"/>
      <c r="F386" s="13"/>
      <c r="G386" s="13"/>
      <c r="H386" s="13"/>
    </row>
    <row r="387" spans="1:8" x14ac:dyDescent="0.2">
      <c r="A387" s="18" t="str">
        <f t="array" ref="A387">IFERROR(IF(ROW()-MATCH(A386,A$1:A386,)&lt;COUNT(INDEX(#REF!,MATCH(A386,#REF!,),))/2,A386,INDEX(#REF!,MATCH(A386,#REF!,)+1)),"-")</f>
        <v>-</v>
      </c>
      <c r="B387" s="13" t="str">
        <f t="array" ref="B387">IFERROR(INDEX(#REF!,MATCH(A387,#REF!,),SMALL(IF(INDEX(#REF!,MATCH(A387,#REF!,),)&lt;&gt;"",COLUMN(#REF!)-1),(ROW()-MATCH(A387,A$1:A387,))*2+1)),"-")</f>
        <v>-</v>
      </c>
      <c r="C387" s="13" t="str">
        <f t="array" ref="C387">IFERROR(INDEX(#REF!,MATCH(A387,#REF!,),SMALL(IF(INDEX(#REF!,MATCH(A387,#REF!,),)&lt;&gt;"",COLUMN(#REF!)-1),(ROW()-MATCH(A387,A$1:A387,))*2+2)),"-")</f>
        <v>-</v>
      </c>
      <c r="D387" s="13"/>
      <c r="E387" s="13"/>
      <c r="F387" s="13"/>
      <c r="G387" s="13"/>
      <c r="H387" s="13"/>
    </row>
    <row r="388" spans="1:8" x14ac:dyDescent="0.2">
      <c r="A388" s="18" t="str">
        <f t="array" ref="A388">IFERROR(IF(ROW()-MATCH(A387,A$1:A387,)&lt;COUNT(INDEX(#REF!,MATCH(A387,#REF!,),))/2,A387,INDEX(#REF!,MATCH(A387,#REF!,)+1)),"-")</f>
        <v>-</v>
      </c>
      <c r="B388" s="13" t="str">
        <f t="array" ref="B388">IFERROR(INDEX(#REF!,MATCH(A388,#REF!,),SMALL(IF(INDEX(#REF!,MATCH(A388,#REF!,),)&lt;&gt;"",COLUMN(#REF!)-1),(ROW()-MATCH(A388,A$1:A388,))*2+1)),"-")</f>
        <v>-</v>
      </c>
      <c r="C388" s="13" t="str">
        <f t="array" ref="C388">IFERROR(INDEX(#REF!,MATCH(A388,#REF!,),SMALL(IF(INDEX(#REF!,MATCH(A388,#REF!,),)&lt;&gt;"",COLUMN(#REF!)-1),(ROW()-MATCH(A388,A$1:A388,))*2+2)),"-")</f>
        <v>-</v>
      </c>
      <c r="D388" s="13"/>
      <c r="E388" s="13"/>
      <c r="F388" s="13"/>
      <c r="G388" s="13"/>
      <c r="H388" s="13"/>
    </row>
    <row r="389" spans="1:8" x14ac:dyDescent="0.2">
      <c r="A389" s="18" t="str">
        <f t="array" ref="A389">IFERROR(IF(ROW()-MATCH(A388,A$1:A388,)&lt;COUNT(INDEX(#REF!,MATCH(A388,#REF!,),))/2,A388,INDEX(#REF!,MATCH(A388,#REF!,)+1)),"-")</f>
        <v>-</v>
      </c>
      <c r="B389" s="13" t="str">
        <f t="array" ref="B389">IFERROR(INDEX(#REF!,MATCH(A389,#REF!,),SMALL(IF(INDEX(#REF!,MATCH(A389,#REF!,),)&lt;&gt;"",COLUMN(#REF!)-1),(ROW()-MATCH(A389,A$1:A389,))*2+1)),"-")</f>
        <v>-</v>
      </c>
      <c r="C389" s="13" t="str">
        <f t="array" ref="C389">IFERROR(INDEX(#REF!,MATCH(A389,#REF!,),SMALL(IF(INDEX(#REF!,MATCH(A389,#REF!,),)&lt;&gt;"",COLUMN(#REF!)-1),(ROW()-MATCH(A389,A$1:A389,))*2+2)),"-")</f>
        <v>-</v>
      </c>
      <c r="D389" s="13"/>
      <c r="E389" s="13"/>
      <c r="F389" s="13"/>
      <c r="G389" s="13"/>
      <c r="H389" s="13"/>
    </row>
    <row r="390" spans="1:8" x14ac:dyDescent="0.2">
      <c r="A390" s="18" t="str">
        <f t="array" ref="A390">IFERROR(IF(ROW()-MATCH(A389,A$1:A389,)&lt;COUNT(INDEX(#REF!,MATCH(A389,#REF!,),))/2,A389,INDEX(#REF!,MATCH(A389,#REF!,)+1)),"-")</f>
        <v>-</v>
      </c>
      <c r="B390" s="13" t="str">
        <f t="array" ref="B390">IFERROR(INDEX(#REF!,MATCH(A390,#REF!,),SMALL(IF(INDEX(#REF!,MATCH(A390,#REF!,),)&lt;&gt;"",COLUMN(#REF!)-1),(ROW()-MATCH(A390,A$1:A390,))*2+1)),"-")</f>
        <v>-</v>
      </c>
      <c r="C390" s="13" t="str">
        <f t="array" ref="C390">IFERROR(INDEX(#REF!,MATCH(A390,#REF!,),SMALL(IF(INDEX(#REF!,MATCH(A390,#REF!,),)&lt;&gt;"",COLUMN(#REF!)-1),(ROW()-MATCH(A390,A$1:A390,))*2+2)),"-")</f>
        <v>-</v>
      </c>
      <c r="D390" s="13"/>
      <c r="E390" s="13"/>
      <c r="F390" s="13"/>
      <c r="G390" s="13"/>
      <c r="H390" s="13"/>
    </row>
    <row r="391" spans="1:8" x14ac:dyDescent="0.2">
      <c r="A391" s="18" t="str">
        <f t="array" ref="A391">IFERROR(IF(ROW()-MATCH(A390,A$1:A390,)&lt;COUNT(INDEX(#REF!,MATCH(A390,#REF!,),))/2,A390,INDEX(#REF!,MATCH(A390,#REF!,)+1)),"-")</f>
        <v>-</v>
      </c>
      <c r="B391" s="13" t="str">
        <f t="array" ref="B391">IFERROR(INDEX(#REF!,MATCH(A391,#REF!,),SMALL(IF(INDEX(#REF!,MATCH(A391,#REF!,),)&lt;&gt;"",COLUMN(#REF!)-1),(ROW()-MATCH(A391,A$1:A391,))*2+1)),"-")</f>
        <v>-</v>
      </c>
      <c r="C391" s="13" t="str">
        <f t="array" ref="C391">IFERROR(INDEX(#REF!,MATCH(A391,#REF!,),SMALL(IF(INDEX(#REF!,MATCH(A391,#REF!,),)&lt;&gt;"",COLUMN(#REF!)-1),(ROW()-MATCH(A391,A$1:A391,))*2+2)),"-")</f>
        <v>-</v>
      </c>
      <c r="D391" s="13"/>
      <c r="E391" s="13"/>
      <c r="F391" s="13"/>
      <c r="G391" s="13"/>
      <c r="H391" s="13"/>
    </row>
    <row r="392" spans="1:8" x14ac:dyDescent="0.2">
      <c r="A392" s="18" t="str">
        <f t="array" ref="A392">IFERROR(IF(ROW()-MATCH(A391,A$1:A391,)&lt;COUNT(INDEX(#REF!,MATCH(A391,#REF!,),))/2,A391,INDEX(#REF!,MATCH(A391,#REF!,)+1)),"-")</f>
        <v>-</v>
      </c>
      <c r="B392" s="13" t="str">
        <f t="array" ref="B392">IFERROR(INDEX(#REF!,MATCH(A392,#REF!,),SMALL(IF(INDEX(#REF!,MATCH(A392,#REF!,),)&lt;&gt;"",COLUMN(#REF!)-1),(ROW()-MATCH(A392,A$1:A392,))*2+1)),"-")</f>
        <v>-</v>
      </c>
      <c r="C392" s="13" t="str">
        <f t="array" ref="C392">IFERROR(INDEX(#REF!,MATCH(A392,#REF!,),SMALL(IF(INDEX(#REF!,MATCH(A392,#REF!,),)&lt;&gt;"",COLUMN(#REF!)-1),(ROW()-MATCH(A392,A$1:A392,))*2+2)),"-")</f>
        <v>-</v>
      </c>
      <c r="D392" s="13"/>
      <c r="E392" s="13"/>
      <c r="F392" s="13"/>
      <c r="G392" s="13"/>
      <c r="H392" s="13"/>
    </row>
    <row r="393" spans="1:8" x14ac:dyDescent="0.2">
      <c r="A393" s="18" t="str">
        <f t="array" ref="A393">IFERROR(IF(ROW()-MATCH(A392,A$1:A392,)&lt;COUNT(INDEX(#REF!,MATCH(A392,#REF!,),))/2,A392,INDEX(#REF!,MATCH(A392,#REF!,)+1)),"-")</f>
        <v>-</v>
      </c>
      <c r="B393" s="13" t="str">
        <f t="array" ref="B393">IFERROR(INDEX(#REF!,MATCH(A393,#REF!,),SMALL(IF(INDEX(#REF!,MATCH(A393,#REF!,),)&lt;&gt;"",COLUMN(#REF!)-1),(ROW()-MATCH(A393,A$1:A393,))*2+1)),"-")</f>
        <v>-</v>
      </c>
      <c r="C393" s="13" t="str">
        <f t="array" ref="C393">IFERROR(INDEX(#REF!,MATCH(A393,#REF!,),SMALL(IF(INDEX(#REF!,MATCH(A393,#REF!,),)&lt;&gt;"",COLUMN(#REF!)-1),(ROW()-MATCH(A393,A$1:A393,))*2+2)),"-")</f>
        <v>-</v>
      </c>
      <c r="D393" s="13"/>
      <c r="E393" s="13"/>
      <c r="F393" s="13"/>
      <c r="G393" s="13"/>
      <c r="H393" s="13"/>
    </row>
    <row r="394" spans="1:8" x14ac:dyDescent="0.2">
      <c r="A394" s="18" t="str">
        <f t="array" ref="A394">IFERROR(IF(ROW()-MATCH(A393,A$1:A393,)&lt;COUNT(INDEX(#REF!,MATCH(A393,#REF!,),))/2,A393,INDEX(#REF!,MATCH(A393,#REF!,)+1)),"-")</f>
        <v>-</v>
      </c>
      <c r="B394" s="13" t="str">
        <f t="array" ref="B394">IFERROR(INDEX(#REF!,MATCH(A394,#REF!,),SMALL(IF(INDEX(#REF!,MATCH(A394,#REF!,),)&lt;&gt;"",COLUMN(#REF!)-1),(ROW()-MATCH(A394,A$1:A394,))*2+1)),"-")</f>
        <v>-</v>
      </c>
      <c r="C394" s="13" t="str">
        <f t="array" ref="C394">IFERROR(INDEX(#REF!,MATCH(A394,#REF!,),SMALL(IF(INDEX(#REF!,MATCH(A394,#REF!,),)&lt;&gt;"",COLUMN(#REF!)-1),(ROW()-MATCH(A394,A$1:A394,))*2+2)),"-")</f>
        <v>-</v>
      </c>
      <c r="D394" s="13"/>
      <c r="E394" s="13"/>
      <c r="F394" s="13"/>
      <c r="G394" s="13"/>
      <c r="H394" s="13"/>
    </row>
    <row r="395" spans="1:8" x14ac:dyDescent="0.2">
      <c r="A395" s="18" t="str">
        <f t="array" ref="A395">IFERROR(IF(ROW()-MATCH(A394,A$1:A394,)&lt;COUNT(INDEX(#REF!,MATCH(A394,#REF!,),))/2,A394,INDEX(#REF!,MATCH(A394,#REF!,)+1)),"-")</f>
        <v>-</v>
      </c>
      <c r="B395" s="13" t="str">
        <f t="array" ref="B395">IFERROR(INDEX(#REF!,MATCH(A395,#REF!,),SMALL(IF(INDEX(#REF!,MATCH(A395,#REF!,),)&lt;&gt;"",COLUMN(#REF!)-1),(ROW()-MATCH(A395,A$1:A395,))*2+1)),"-")</f>
        <v>-</v>
      </c>
      <c r="C395" s="13" t="str">
        <f t="array" ref="C395">IFERROR(INDEX(#REF!,MATCH(A395,#REF!,),SMALL(IF(INDEX(#REF!,MATCH(A395,#REF!,),)&lt;&gt;"",COLUMN(#REF!)-1),(ROW()-MATCH(A395,A$1:A395,))*2+2)),"-")</f>
        <v>-</v>
      </c>
      <c r="D395" s="13"/>
      <c r="E395" s="13"/>
      <c r="F395" s="13"/>
      <c r="G395" s="13"/>
      <c r="H395" s="13"/>
    </row>
    <row r="396" spans="1:8" x14ac:dyDescent="0.2">
      <c r="A396" s="18" t="str">
        <f t="array" ref="A396">IFERROR(IF(ROW()-MATCH(A395,A$1:A395,)&lt;COUNT(INDEX(#REF!,MATCH(A395,#REF!,),))/2,A395,INDEX(#REF!,MATCH(A395,#REF!,)+1)),"-")</f>
        <v>-</v>
      </c>
      <c r="B396" s="13" t="str">
        <f t="array" ref="B396">IFERROR(INDEX(#REF!,MATCH(A396,#REF!,),SMALL(IF(INDEX(#REF!,MATCH(A396,#REF!,),)&lt;&gt;"",COLUMN(#REF!)-1),(ROW()-MATCH(A396,A$1:A396,))*2+1)),"-")</f>
        <v>-</v>
      </c>
      <c r="C396" s="13" t="str">
        <f t="array" ref="C396">IFERROR(INDEX(#REF!,MATCH(A396,#REF!,),SMALL(IF(INDEX(#REF!,MATCH(A396,#REF!,),)&lt;&gt;"",COLUMN(#REF!)-1),(ROW()-MATCH(A396,A$1:A396,))*2+2)),"-")</f>
        <v>-</v>
      </c>
      <c r="D396" s="13"/>
      <c r="E396" s="13"/>
      <c r="F396" s="13"/>
      <c r="G396" s="13"/>
      <c r="H396" s="13"/>
    </row>
    <row r="397" spans="1:8" x14ac:dyDescent="0.2">
      <c r="A397" s="18" t="str">
        <f t="array" ref="A397">IFERROR(IF(ROW()-MATCH(A396,A$1:A396,)&lt;COUNT(INDEX(#REF!,MATCH(A396,#REF!,),))/2,A396,INDEX(#REF!,MATCH(A396,#REF!,)+1)),"-")</f>
        <v>-</v>
      </c>
      <c r="B397" s="13" t="str">
        <f t="array" ref="B397">IFERROR(INDEX(#REF!,MATCH(A397,#REF!,),SMALL(IF(INDEX(#REF!,MATCH(A397,#REF!,),)&lt;&gt;"",COLUMN(#REF!)-1),(ROW()-MATCH(A397,A$1:A397,))*2+1)),"-")</f>
        <v>-</v>
      </c>
      <c r="C397" s="13" t="str">
        <f t="array" ref="C397">IFERROR(INDEX(#REF!,MATCH(A397,#REF!,),SMALL(IF(INDEX(#REF!,MATCH(A397,#REF!,),)&lt;&gt;"",COLUMN(#REF!)-1),(ROW()-MATCH(A397,A$1:A397,))*2+2)),"-")</f>
        <v>-</v>
      </c>
      <c r="D397" s="13"/>
      <c r="E397" s="13"/>
      <c r="F397" s="13"/>
      <c r="G397" s="13"/>
      <c r="H397" s="13"/>
    </row>
    <row r="398" spans="1:8" x14ac:dyDescent="0.2">
      <c r="A398" s="18" t="str">
        <f t="array" ref="A398">IFERROR(IF(ROW()-MATCH(A397,A$1:A397,)&lt;COUNT(INDEX(#REF!,MATCH(A397,#REF!,),))/2,A397,INDEX(#REF!,MATCH(A397,#REF!,)+1)),"-")</f>
        <v>-</v>
      </c>
      <c r="B398" s="13" t="str">
        <f t="array" ref="B398">IFERROR(INDEX(#REF!,MATCH(A398,#REF!,),SMALL(IF(INDEX(#REF!,MATCH(A398,#REF!,),)&lt;&gt;"",COLUMN(#REF!)-1),(ROW()-MATCH(A398,A$1:A398,))*2+1)),"-")</f>
        <v>-</v>
      </c>
      <c r="C398" s="13" t="str">
        <f t="array" ref="C398">IFERROR(INDEX(#REF!,MATCH(A398,#REF!,),SMALL(IF(INDEX(#REF!,MATCH(A398,#REF!,),)&lt;&gt;"",COLUMN(#REF!)-1),(ROW()-MATCH(A398,A$1:A398,))*2+2)),"-")</f>
        <v>-</v>
      </c>
      <c r="D398" s="13"/>
      <c r="E398" s="13"/>
      <c r="F398" s="13"/>
      <c r="G398" s="13"/>
      <c r="H398" s="13"/>
    </row>
    <row r="399" spans="1:8" x14ac:dyDescent="0.2">
      <c r="A399" s="18" t="str">
        <f t="array" ref="A399">IFERROR(IF(ROW()-MATCH(A398,A$1:A398,)&lt;COUNT(INDEX(#REF!,MATCH(A398,#REF!,),))/2,A398,INDEX(#REF!,MATCH(A398,#REF!,)+1)),"-")</f>
        <v>-</v>
      </c>
      <c r="B399" s="13" t="str">
        <f t="array" ref="B399">IFERROR(INDEX(#REF!,MATCH(A399,#REF!,),SMALL(IF(INDEX(#REF!,MATCH(A399,#REF!,),)&lt;&gt;"",COLUMN(#REF!)-1),(ROW()-MATCH(A399,A$1:A399,))*2+1)),"-")</f>
        <v>-</v>
      </c>
      <c r="C399" s="13" t="str">
        <f t="array" ref="C399">IFERROR(INDEX(#REF!,MATCH(A399,#REF!,),SMALL(IF(INDEX(#REF!,MATCH(A399,#REF!,),)&lt;&gt;"",COLUMN(#REF!)-1),(ROW()-MATCH(A399,A$1:A399,))*2+2)),"-")</f>
        <v>-</v>
      </c>
      <c r="D399" s="13"/>
      <c r="E399" s="13"/>
      <c r="F399" s="13"/>
      <c r="G399" s="13"/>
      <c r="H399" s="13"/>
    </row>
    <row r="400" spans="1:8" x14ac:dyDescent="0.2">
      <c r="A400" s="18" t="str">
        <f t="array" ref="A400">IFERROR(IF(ROW()-MATCH(A399,A$1:A399,)&lt;COUNT(INDEX(#REF!,MATCH(A399,#REF!,),))/2,A399,INDEX(#REF!,MATCH(A399,#REF!,)+1)),"-")</f>
        <v>-</v>
      </c>
      <c r="B400" s="13" t="str">
        <f t="array" ref="B400">IFERROR(INDEX(#REF!,MATCH(A400,#REF!,),SMALL(IF(INDEX(#REF!,MATCH(A400,#REF!,),)&lt;&gt;"",COLUMN(#REF!)-1),(ROW()-MATCH(A400,A$1:A400,))*2+1)),"-")</f>
        <v>-</v>
      </c>
      <c r="C400" s="13" t="str">
        <f t="array" ref="C400">IFERROR(INDEX(#REF!,MATCH(A400,#REF!,),SMALL(IF(INDEX(#REF!,MATCH(A400,#REF!,),)&lt;&gt;"",COLUMN(#REF!)-1),(ROW()-MATCH(A400,A$1:A400,))*2+2)),"-")</f>
        <v>-</v>
      </c>
      <c r="D400" s="13"/>
      <c r="E400" s="13"/>
      <c r="F400" s="13"/>
      <c r="G400" s="13"/>
      <c r="H400" s="13"/>
    </row>
    <row r="401" spans="1:8" x14ac:dyDescent="0.2">
      <c r="A401" s="18" t="str">
        <f t="array" ref="A401">IFERROR(IF(ROW()-MATCH(A400,A$1:A400,)&lt;COUNT(INDEX(#REF!,MATCH(A400,#REF!,),))/2,A400,INDEX(#REF!,MATCH(A400,#REF!,)+1)),"-")</f>
        <v>-</v>
      </c>
      <c r="B401" s="13" t="str">
        <f t="array" ref="B401">IFERROR(INDEX(#REF!,MATCH(A401,#REF!,),SMALL(IF(INDEX(#REF!,MATCH(A401,#REF!,),)&lt;&gt;"",COLUMN(#REF!)-1),(ROW()-MATCH(A401,A$1:A401,))*2+1)),"-")</f>
        <v>-</v>
      </c>
      <c r="C401" s="13" t="str">
        <f t="array" ref="C401">IFERROR(INDEX(#REF!,MATCH(A401,#REF!,),SMALL(IF(INDEX(#REF!,MATCH(A401,#REF!,),)&lt;&gt;"",COLUMN(#REF!)-1),(ROW()-MATCH(A401,A$1:A401,))*2+2)),"-")</f>
        <v>-</v>
      </c>
      <c r="D401" s="13"/>
      <c r="E401" s="13"/>
      <c r="F401" s="13"/>
      <c r="G401" s="13"/>
      <c r="H401" s="13"/>
    </row>
    <row r="402" spans="1:8" x14ac:dyDescent="0.2">
      <c r="A402" s="18" t="str">
        <f t="array" ref="A402">IFERROR(IF(ROW()-MATCH(A401,A$1:A401,)&lt;COUNT(INDEX(#REF!,MATCH(A401,#REF!,),))/2,A401,INDEX(#REF!,MATCH(A401,#REF!,)+1)),"-")</f>
        <v>-</v>
      </c>
      <c r="B402" s="13" t="str">
        <f t="array" ref="B402">IFERROR(INDEX(#REF!,MATCH(A402,#REF!,),SMALL(IF(INDEX(#REF!,MATCH(A402,#REF!,),)&lt;&gt;"",COLUMN(#REF!)-1),(ROW()-MATCH(A402,A$1:A402,))*2+1)),"-")</f>
        <v>-</v>
      </c>
      <c r="C402" s="13" t="str">
        <f t="array" ref="C402">IFERROR(INDEX(#REF!,MATCH(A402,#REF!,),SMALL(IF(INDEX(#REF!,MATCH(A402,#REF!,),)&lt;&gt;"",COLUMN(#REF!)-1),(ROW()-MATCH(A402,A$1:A402,))*2+2)),"-")</f>
        <v>-</v>
      </c>
      <c r="D402" s="13"/>
      <c r="E402" s="13"/>
      <c r="F402" s="13"/>
      <c r="G402" s="13"/>
      <c r="H402" s="13"/>
    </row>
    <row r="403" spans="1:8" x14ac:dyDescent="0.2">
      <c r="A403" s="18" t="str">
        <f t="array" ref="A403">IFERROR(IF(ROW()-MATCH(A402,A$1:A402,)&lt;COUNT(INDEX(#REF!,MATCH(A402,#REF!,),))/2,A402,INDEX(#REF!,MATCH(A402,#REF!,)+1)),"-")</f>
        <v>-</v>
      </c>
      <c r="B403" s="13" t="str">
        <f t="array" ref="B403">IFERROR(INDEX(#REF!,MATCH(A403,#REF!,),SMALL(IF(INDEX(#REF!,MATCH(A403,#REF!,),)&lt;&gt;"",COLUMN(#REF!)-1),(ROW()-MATCH(A403,A$1:A403,))*2+1)),"-")</f>
        <v>-</v>
      </c>
      <c r="C403" s="13" t="str">
        <f t="array" ref="C403">IFERROR(INDEX(#REF!,MATCH(A403,#REF!,),SMALL(IF(INDEX(#REF!,MATCH(A403,#REF!,),)&lt;&gt;"",COLUMN(#REF!)-1),(ROW()-MATCH(A403,A$1:A403,))*2+2)),"-")</f>
        <v>-</v>
      </c>
      <c r="D403" s="13"/>
      <c r="E403" s="13"/>
      <c r="F403" s="13"/>
      <c r="G403" s="13"/>
      <c r="H403" s="13"/>
    </row>
    <row r="404" spans="1:8" x14ac:dyDescent="0.2">
      <c r="A404" s="18" t="str">
        <f t="array" ref="A404">IFERROR(IF(ROW()-MATCH(A403,A$1:A403,)&lt;COUNT(INDEX(#REF!,MATCH(A403,#REF!,),))/2,A403,INDEX(#REF!,MATCH(A403,#REF!,)+1)),"-")</f>
        <v>-</v>
      </c>
      <c r="B404" s="13" t="str">
        <f t="array" ref="B404">IFERROR(INDEX(#REF!,MATCH(A404,#REF!,),SMALL(IF(INDEX(#REF!,MATCH(A404,#REF!,),)&lt;&gt;"",COLUMN(#REF!)-1),(ROW()-MATCH(A404,A$1:A404,))*2+1)),"-")</f>
        <v>-</v>
      </c>
      <c r="C404" s="13" t="str">
        <f t="array" ref="C404">IFERROR(INDEX(#REF!,MATCH(A404,#REF!,),SMALL(IF(INDEX(#REF!,MATCH(A404,#REF!,),)&lt;&gt;"",COLUMN(#REF!)-1),(ROW()-MATCH(A404,A$1:A404,))*2+2)),"-")</f>
        <v>-</v>
      </c>
      <c r="D404" s="13"/>
      <c r="E404" s="13"/>
      <c r="F404" s="13"/>
      <c r="G404" s="13"/>
      <c r="H404" s="13"/>
    </row>
    <row r="405" spans="1:8" x14ac:dyDescent="0.2">
      <c r="A405" s="18" t="str">
        <f t="array" ref="A405">IFERROR(IF(ROW()-MATCH(A404,A$1:A404,)&lt;COUNT(INDEX(#REF!,MATCH(A404,#REF!,),))/2,A404,INDEX(#REF!,MATCH(A404,#REF!,)+1)),"-")</f>
        <v>-</v>
      </c>
      <c r="B405" s="13" t="str">
        <f t="array" ref="B405">IFERROR(INDEX(#REF!,MATCH(A405,#REF!,),SMALL(IF(INDEX(#REF!,MATCH(A405,#REF!,),)&lt;&gt;"",COLUMN(#REF!)-1),(ROW()-MATCH(A405,A$1:A405,))*2+1)),"-")</f>
        <v>-</v>
      </c>
      <c r="C405" s="13" t="str">
        <f t="array" ref="C405">IFERROR(INDEX(#REF!,MATCH(A405,#REF!,),SMALL(IF(INDEX(#REF!,MATCH(A405,#REF!,),)&lt;&gt;"",COLUMN(#REF!)-1),(ROW()-MATCH(A405,A$1:A405,))*2+2)),"-")</f>
        <v>-</v>
      </c>
      <c r="D405" s="13"/>
      <c r="E405" s="13"/>
      <c r="F405" s="13"/>
      <c r="G405" s="13"/>
      <c r="H405" s="13"/>
    </row>
    <row r="406" spans="1:8" x14ac:dyDescent="0.2">
      <c r="A406" s="18" t="str">
        <f t="array" ref="A406">IFERROR(IF(ROW()-MATCH(A405,A$1:A405,)&lt;COUNT(INDEX(#REF!,MATCH(A405,#REF!,),))/2,A405,INDEX(#REF!,MATCH(A405,#REF!,)+1)),"-")</f>
        <v>-</v>
      </c>
      <c r="B406" s="13" t="str">
        <f t="array" ref="B406">IFERROR(INDEX(#REF!,MATCH(A406,#REF!,),SMALL(IF(INDEX(#REF!,MATCH(A406,#REF!,),)&lt;&gt;"",COLUMN(#REF!)-1),(ROW()-MATCH(A406,A$1:A406,))*2+1)),"-")</f>
        <v>-</v>
      </c>
      <c r="C406" s="13" t="str">
        <f t="array" ref="C406">IFERROR(INDEX(#REF!,MATCH(A406,#REF!,),SMALL(IF(INDEX(#REF!,MATCH(A406,#REF!,),)&lt;&gt;"",COLUMN(#REF!)-1),(ROW()-MATCH(A406,A$1:A406,))*2+2)),"-")</f>
        <v>-</v>
      </c>
      <c r="D406" s="13"/>
      <c r="E406" s="13"/>
      <c r="F406" s="13"/>
      <c r="G406" s="13"/>
      <c r="H406" s="13"/>
    </row>
    <row r="407" spans="1:8" x14ac:dyDescent="0.2">
      <c r="A407" s="18" t="str">
        <f t="array" ref="A407">IFERROR(IF(ROW()-MATCH(A406,A$1:A406,)&lt;COUNT(INDEX(#REF!,MATCH(A406,#REF!,),))/2,A406,INDEX(#REF!,MATCH(A406,#REF!,)+1)),"-")</f>
        <v>-</v>
      </c>
      <c r="B407" s="13" t="str">
        <f t="array" ref="B407">IFERROR(INDEX(#REF!,MATCH(A407,#REF!,),SMALL(IF(INDEX(#REF!,MATCH(A407,#REF!,),)&lt;&gt;"",COLUMN(#REF!)-1),(ROW()-MATCH(A407,A$1:A407,))*2+1)),"-")</f>
        <v>-</v>
      </c>
      <c r="C407" s="13" t="str">
        <f t="array" ref="C407">IFERROR(INDEX(#REF!,MATCH(A407,#REF!,),SMALL(IF(INDEX(#REF!,MATCH(A407,#REF!,),)&lt;&gt;"",COLUMN(#REF!)-1),(ROW()-MATCH(A407,A$1:A407,))*2+2)),"-")</f>
        <v>-</v>
      </c>
      <c r="D407" s="13"/>
      <c r="E407" s="13"/>
      <c r="F407" s="13"/>
      <c r="G407" s="13"/>
      <c r="H407" s="13"/>
    </row>
    <row r="408" spans="1:8" x14ac:dyDescent="0.2">
      <c r="A408" s="18" t="str">
        <f t="array" ref="A408">IFERROR(IF(ROW()-MATCH(A407,A$1:A407,)&lt;COUNT(INDEX(#REF!,MATCH(A407,#REF!,),))/2,A407,INDEX(#REF!,MATCH(A407,#REF!,)+1)),"-")</f>
        <v>-</v>
      </c>
      <c r="B408" s="13" t="str">
        <f t="array" ref="B408">IFERROR(INDEX(#REF!,MATCH(A408,#REF!,),SMALL(IF(INDEX(#REF!,MATCH(A408,#REF!,),)&lt;&gt;"",COLUMN(#REF!)-1),(ROW()-MATCH(A408,A$1:A408,))*2+1)),"-")</f>
        <v>-</v>
      </c>
      <c r="C408" s="13" t="str">
        <f t="array" ref="C408">IFERROR(INDEX(#REF!,MATCH(A408,#REF!,),SMALL(IF(INDEX(#REF!,MATCH(A408,#REF!,),)&lt;&gt;"",COLUMN(#REF!)-1),(ROW()-MATCH(A408,A$1:A408,))*2+2)),"-")</f>
        <v>-</v>
      </c>
      <c r="D408" s="13"/>
      <c r="E408" s="13"/>
      <c r="F408" s="13"/>
      <c r="G408" s="13"/>
      <c r="H408" s="13"/>
    </row>
    <row r="409" spans="1:8" x14ac:dyDescent="0.2">
      <c r="A409" s="18" t="str">
        <f t="array" ref="A409">IFERROR(IF(ROW()-MATCH(A408,A$1:A408,)&lt;COUNT(INDEX(#REF!,MATCH(A408,#REF!,),))/2,A408,INDEX(#REF!,MATCH(A408,#REF!,)+1)),"-")</f>
        <v>-</v>
      </c>
      <c r="B409" s="13" t="str">
        <f t="array" ref="B409">IFERROR(INDEX(#REF!,MATCH(A409,#REF!,),SMALL(IF(INDEX(#REF!,MATCH(A409,#REF!,),)&lt;&gt;"",COLUMN(#REF!)-1),(ROW()-MATCH(A409,A$1:A409,))*2+1)),"-")</f>
        <v>-</v>
      </c>
      <c r="C409" s="13" t="str">
        <f t="array" ref="C409">IFERROR(INDEX(#REF!,MATCH(A409,#REF!,),SMALL(IF(INDEX(#REF!,MATCH(A409,#REF!,),)&lt;&gt;"",COLUMN(#REF!)-1),(ROW()-MATCH(A409,A$1:A409,))*2+2)),"-")</f>
        <v>-</v>
      </c>
      <c r="D409" s="13"/>
      <c r="E409" s="13"/>
      <c r="F409" s="13"/>
      <c r="G409" s="13"/>
      <c r="H409" s="13"/>
    </row>
    <row r="410" spans="1:8" x14ac:dyDescent="0.2">
      <c r="A410" s="18" t="str">
        <f t="array" ref="A410">IFERROR(IF(ROW()-MATCH(A409,A$1:A409,)&lt;COUNT(INDEX(#REF!,MATCH(A409,#REF!,),))/2,A409,INDEX(#REF!,MATCH(A409,#REF!,)+1)),"-")</f>
        <v>-</v>
      </c>
      <c r="B410" s="13" t="str">
        <f t="array" ref="B410">IFERROR(INDEX(#REF!,MATCH(A410,#REF!,),SMALL(IF(INDEX(#REF!,MATCH(A410,#REF!,),)&lt;&gt;"",COLUMN(#REF!)-1),(ROW()-MATCH(A410,A$1:A410,))*2+1)),"-")</f>
        <v>-</v>
      </c>
      <c r="C410" s="13" t="str">
        <f t="array" ref="C410">IFERROR(INDEX(#REF!,MATCH(A410,#REF!,),SMALL(IF(INDEX(#REF!,MATCH(A410,#REF!,),)&lt;&gt;"",COLUMN(#REF!)-1),(ROW()-MATCH(A410,A$1:A410,))*2+2)),"-")</f>
        <v>-</v>
      </c>
      <c r="D410" s="13"/>
      <c r="E410" s="13"/>
      <c r="F410" s="13"/>
      <c r="G410" s="13"/>
      <c r="H410" s="13"/>
    </row>
    <row r="411" spans="1:8" x14ac:dyDescent="0.2">
      <c r="A411" s="18" t="str">
        <f t="array" ref="A411">IFERROR(IF(ROW()-MATCH(A410,A$1:A410,)&lt;COUNT(INDEX(#REF!,MATCH(A410,#REF!,),))/2,A410,INDEX(#REF!,MATCH(A410,#REF!,)+1)),"-")</f>
        <v>-</v>
      </c>
      <c r="B411" s="13" t="str">
        <f t="array" ref="B411">IFERROR(INDEX(#REF!,MATCH(A411,#REF!,),SMALL(IF(INDEX(#REF!,MATCH(A411,#REF!,),)&lt;&gt;"",COLUMN(#REF!)-1),(ROW()-MATCH(A411,A$1:A411,))*2+1)),"-")</f>
        <v>-</v>
      </c>
      <c r="C411" s="13" t="str">
        <f t="array" ref="C411">IFERROR(INDEX(#REF!,MATCH(A411,#REF!,),SMALL(IF(INDEX(#REF!,MATCH(A411,#REF!,),)&lt;&gt;"",COLUMN(#REF!)-1),(ROW()-MATCH(A411,A$1:A411,))*2+2)),"-")</f>
        <v>-</v>
      </c>
      <c r="D411" s="13"/>
      <c r="E411" s="13"/>
      <c r="F411" s="13"/>
      <c r="G411" s="13"/>
      <c r="H411" s="13"/>
    </row>
    <row r="412" spans="1:8" x14ac:dyDescent="0.2">
      <c r="A412" s="18" t="str">
        <f t="array" ref="A412">IFERROR(IF(ROW()-MATCH(A411,A$1:A411,)&lt;COUNT(INDEX(#REF!,MATCH(A411,#REF!,),))/2,A411,INDEX(#REF!,MATCH(A411,#REF!,)+1)),"-")</f>
        <v>-</v>
      </c>
      <c r="B412" s="13" t="str">
        <f t="array" ref="B412">IFERROR(INDEX(#REF!,MATCH(A412,#REF!,),SMALL(IF(INDEX(#REF!,MATCH(A412,#REF!,),)&lt;&gt;"",COLUMN(#REF!)-1),(ROW()-MATCH(A412,A$1:A412,))*2+1)),"-")</f>
        <v>-</v>
      </c>
      <c r="C412" s="13" t="str">
        <f t="array" ref="C412">IFERROR(INDEX(#REF!,MATCH(A412,#REF!,),SMALL(IF(INDEX(#REF!,MATCH(A412,#REF!,),)&lt;&gt;"",COLUMN(#REF!)-1),(ROW()-MATCH(A412,A$1:A412,))*2+2)),"-")</f>
        <v>-</v>
      </c>
      <c r="D412" s="13"/>
      <c r="E412" s="13"/>
      <c r="F412" s="13"/>
      <c r="G412" s="13"/>
      <c r="H412" s="13"/>
    </row>
    <row r="413" spans="1:8" x14ac:dyDescent="0.2">
      <c r="A413" s="18" t="str">
        <f t="array" ref="A413">IFERROR(IF(ROW()-MATCH(A412,A$1:A412,)&lt;COUNT(INDEX(#REF!,MATCH(A412,#REF!,),))/2,A412,INDEX(#REF!,MATCH(A412,#REF!,)+1)),"-")</f>
        <v>-</v>
      </c>
      <c r="B413" s="13" t="str">
        <f t="array" ref="B413">IFERROR(INDEX(#REF!,MATCH(A413,#REF!,),SMALL(IF(INDEX(#REF!,MATCH(A413,#REF!,),)&lt;&gt;"",COLUMN(#REF!)-1),(ROW()-MATCH(A413,A$1:A413,))*2+1)),"-")</f>
        <v>-</v>
      </c>
      <c r="C413" s="13" t="str">
        <f t="array" ref="C413">IFERROR(INDEX(#REF!,MATCH(A413,#REF!,),SMALL(IF(INDEX(#REF!,MATCH(A413,#REF!,),)&lt;&gt;"",COLUMN(#REF!)-1),(ROW()-MATCH(A413,A$1:A413,))*2+2)),"-")</f>
        <v>-</v>
      </c>
      <c r="D413" s="13"/>
      <c r="E413" s="13"/>
      <c r="F413" s="13"/>
      <c r="G413" s="13"/>
      <c r="H413" s="13"/>
    </row>
    <row r="414" spans="1:8" x14ac:dyDescent="0.2">
      <c r="A414" s="18" t="str">
        <f t="array" ref="A414">IFERROR(IF(ROW()-MATCH(A413,A$1:A413,)&lt;COUNT(INDEX(#REF!,MATCH(A413,#REF!,),))/2,A413,INDEX(#REF!,MATCH(A413,#REF!,)+1)),"-")</f>
        <v>-</v>
      </c>
      <c r="B414" s="13" t="str">
        <f t="array" ref="B414">IFERROR(INDEX(#REF!,MATCH(A414,#REF!,),SMALL(IF(INDEX(#REF!,MATCH(A414,#REF!,),)&lt;&gt;"",COLUMN(#REF!)-1),(ROW()-MATCH(A414,A$1:A414,))*2+1)),"-")</f>
        <v>-</v>
      </c>
      <c r="C414" s="13" t="str">
        <f t="array" ref="C414">IFERROR(INDEX(#REF!,MATCH(A414,#REF!,),SMALL(IF(INDEX(#REF!,MATCH(A414,#REF!,),)&lt;&gt;"",COLUMN(#REF!)-1),(ROW()-MATCH(A414,A$1:A414,))*2+2)),"-")</f>
        <v>-</v>
      </c>
      <c r="D414" s="13"/>
      <c r="E414" s="13"/>
      <c r="F414" s="13"/>
      <c r="G414" s="13"/>
      <c r="H414" s="13"/>
    </row>
    <row r="415" spans="1:8" x14ac:dyDescent="0.2">
      <c r="A415" s="18" t="str">
        <f t="array" ref="A415">IFERROR(IF(ROW()-MATCH(A414,A$1:A414,)&lt;COUNT(INDEX(#REF!,MATCH(A414,#REF!,),))/2,A414,INDEX(#REF!,MATCH(A414,#REF!,)+1)),"-")</f>
        <v>-</v>
      </c>
      <c r="B415" s="13" t="str">
        <f t="array" ref="B415">IFERROR(INDEX(#REF!,MATCH(A415,#REF!,),SMALL(IF(INDEX(#REF!,MATCH(A415,#REF!,),)&lt;&gt;"",COLUMN(#REF!)-1),(ROW()-MATCH(A415,A$1:A415,))*2+1)),"-")</f>
        <v>-</v>
      </c>
      <c r="C415" s="13" t="str">
        <f t="array" ref="C415">IFERROR(INDEX(#REF!,MATCH(A415,#REF!,),SMALL(IF(INDEX(#REF!,MATCH(A415,#REF!,),)&lt;&gt;"",COLUMN(#REF!)-1),(ROW()-MATCH(A415,A$1:A415,))*2+2)),"-")</f>
        <v>-</v>
      </c>
      <c r="D415" s="13"/>
      <c r="E415" s="13"/>
      <c r="F415" s="13"/>
      <c r="G415" s="13"/>
      <c r="H415" s="13"/>
    </row>
    <row r="416" spans="1:8" x14ac:dyDescent="0.2">
      <c r="A416" s="18" t="str">
        <f t="array" ref="A416">IFERROR(IF(ROW()-MATCH(A415,A$1:A415,)&lt;COUNT(INDEX(#REF!,MATCH(A415,#REF!,),))/2,A415,INDEX(#REF!,MATCH(A415,#REF!,)+1)),"-")</f>
        <v>-</v>
      </c>
      <c r="B416" s="13" t="str">
        <f t="array" ref="B416">IFERROR(INDEX(#REF!,MATCH(A416,#REF!,),SMALL(IF(INDEX(#REF!,MATCH(A416,#REF!,),)&lt;&gt;"",COLUMN(#REF!)-1),(ROW()-MATCH(A416,A$1:A416,))*2+1)),"-")</f>
        <v>-</v>
      </c>
      <c r="C416" s="13" t="str">
        <f t="array" ref="C416">IFERROR(INDEX(#REF!,MATCH(A416,#REF!,),SMALL(IF(INDEX(#REF!,MATCH(A416,#REF!,),)&lt;&gt;"",COLUMN(#REF!)-1),(ROW()-MATCH(A416,A$1:A416,))*2+2)),"-")</f>
        <v>-</v>
      </c>
      <c r="D416" s="13"/>
      <c r="E416" s="13"/>
      <c r="F416" s="13"/>
      <c r="G416" s="13"/>
      <c r="H416" s="13"/>
    </row>
    <row r="417" spans="1:8" x14ac:dyDescent="0.2">
      <c r="A417" s="18" t="str">
        <f t="array" ref="A417">IFERROR(IF(ROW()-MATCH(A416,A$1:A416,)&lt;COUNT(INDEX(#REF!,MATCH(A416,#REF!,),))/2,A416,INDEX(#REF!,MATCH(A416,#REF!,)+1)),"-")</f>
        <v>-</v>
      </c>
      <c r="B417" s="13" t="str">
        <f t="array" ref="B417">IFERROR(INDEX(#REF!,MATCH(A417,#REF!,),SMALL(IF(INDEX(#REF!,MATCH(A417,#REF!,),)&lt;&gt;"",COLUMN(#REF!)-1),(ROW()-MATCH(A417,A$1:A417,))*2+1)),"-")</f>
        <v>-</v>
      </c>
      <c r="C417" s="13" t="str">
        <f t="array" ref="C417">IFERROR(INDEX(#REF!,MATCH(A417,#REF!,),SMALL(IF(INDEX(#REF!,MATCH(A417,#REF!,),)&lt;&gt;"",COLUMN(#REF!)-1),(ROW()-MATCH(A417,A$1:A417,))*2+2)),"-")</f>
        <v>-</v>
      </c>
      <c r="D417" s="13"/>
      <c r="E417" s="13"/>
      <c r="F417" s="13"/>
      <c r="G417" s="13"/>
      <c r="H417" s="13"/>
    </row>
    <row r="418" spans="1:8" x14ac:dyDescent="0.2">
      <c r="A418" s="18" t="str">
        <f t="array" ref="A418">IFERROR(IF(ROW()-MATCH(A417,A$1:A417,)&lt;COUNT(INDEX(#REF!,MATCH(A417,#REF!,),))/2,A417,INDEX(#REF!,MATCH(A417,#REF!,)+1)),"-")</f>
        <v>-</v>
      </c>
      <c r="B418" s="13" t="str">
        <f t="array" ref="B418">IFERROR(INDEX(#REF!,MATCH(A418,#REF!,),SMALL(IF(INDEX(#REF!,MATCH(A418,#REF!,),)&lt;&gt;"",COLUMN(#REF!)-1),(ROW()-MATCH(A418,A$1:A418,))*2+1)),"-")</f>
        <v>-</v>
      </c>
      <c r="C418" s="13" t="str">
        <f t="array" ref="C418">IFERROR(INDEX(#REF!,MATCH(A418,#REF!,),SMALL(IF(INDEX(#REF!,MATCH(A418,#REF!,),)&lt;&gt;"",COLUMN(#REF!)-1),(ROW()-MATCH(A418,A$1:A418,))*2+2)),"-")</f>
        <v>-</v>
      </c>
      <c r="D418" s="13"/>
      <c r="E418" s="13"/>
      <c r="F418" s="13"/>
      <c r="G418" s="13"/>
      <c r="H418" s="13"/>
    </row>
    <row r="419" spans="1:8" x14ac:dyDescent="0.2">
      <c r="A419" s="18" t="str">
        <f t="array" ref="A419">IFERROR(IF(ROW()-MATCH(A418,A$1:A418,)&lt;COUNT(INDEX(#REF!,MATCH(A418,#REF!,),))/2,A418,INDEX(#REF!,MATCH(A418,#REF!,)+1)),"-")</f>
        <v>-</v>
      </c>
      <c r="B419" s="13" t="str">
        <f t="array" ref="B419">IFERROR(INDEX(#REF!,MATCH(A419,#REF!,),SMALL(IF(INDEX(#REF!,MATCH(A419,#REF!,),)&lt;&gt;"",COLUMN(#REF!)-1),(ROW()-MATCH(A419,A$1:A419,))*2+1)),"-")</f>
        <v>-</v>
      </c>
      <c r="C419" s="13" t="str">
        <f t="array" ref="C419">IFERROR(INDEX(#REF!,MATCH(A419,#REF!,),SMALL(IF(INDEX(#REF!,MATCH(A419,#REF!,),)&lt;&gt;"",COLUMN(#REF!)-1),(ROW()-MATCH(A419,A$1:A419,))*2+2)),"-")</f>
        <v>-</v>
      </c>
      <c r="D419" s="13"/>
      <c r="E419" s="13"/>
      <c r="F419" s="13"/>
      <c r="G419" s="13"/>
      <c r="H419" s="13"/>
    </row>
    <row r="420" spans="1:8" x14ac:dyDescent="0.2">
      <c r="A420" s="18" t="str">
        <f t="array" ref="A420">IFERROR(IF(ROW()-MATCH(A419,A$1:A419,)&lt;COUNT(INDEX(#REF!,MATCH(A419,#REF!,),))/2,A419,INDEX(#REF!,MATCH(A419,#REF!,)+1)),"-")</f>
        <v>-</v>
      </c>
      <c r="B420" s="13" t="str">
        <f t="array" ref="B420">IFERROR(INDEX(#REF!,MATCH(A420,#REF!,),SMALL(IF(INDEX(#REF!,MATCH(A420,#REF!,),)&lt;&gt;"",COLUMN(#REF!)-1),(ROW()-MATCH(A420,A$1:A420,))*2+1)),"-")</f>
        <v>-</v>
      </c>
      <c r="C420" s="13" t="str">
        <f t="array" ref="C420">IFERROR(INDEX(#REF!,MATCH(A420,#REF!,),SMALL(IF(INDEX(#REF!,MATCH(A420,#REF!,),)&lt;&gt;"",COLUMN(#REF!)-1),(ROW()-MATCH(A420,A$1:A420,))*2+2)),"-")</f>
        <v>-</v>
      </c>
      <c r="D420" s="13"/>
      <c r="E420" s="13"/>
      <c r="F420" s="13"/>
      <c r="G420" s="13"/>
      <c r="H420" s="13"/>
    </row>
    <row r="421" spans="1:8" x14ac:dyDescent="0.2">
      <c r="A421" s="18" t="str">
        <f t="array" ref="A421">IFERROR(IF(ROW()-MATCH(A420,A$1:A420,)&lt;COUNT(INDEX(#REF!,MATCH(A420,#REF!,),))/2,A420,INDEX(#REF!,MATCH(A420,#REF!,)+1)),"-")</f>
        <v>-</v>
      </c>
      <c r="B421" s="13" t="str">
        <f t="array" ref="B421">IFERROR(INDEX(#REF!,MATCH(A421,#REF!,),SMALL(IF(INDEX(#REF!,MATCH(A421,#REF!,),)&lt;&gt;"",COLUMN(#REF!)-1),(ROW()-MATCH(A421,A$1:A421,))*2+1)),"-")</f>
        <v>-</v>
      </c>
      <c r="C421" s="13" t="str">
        <f t="array" ref="C421">IFERROR(INDEX(#REF!,MATCH(A421,#REF!,),SMALL(IF(INDEX(#REF!,MATCH(A421,#REF!,),)&lt;&gt;"",COLUMN(#REF!)-1),(ROW()-MATCH(A421,A$1:A421,))*2+2)),"-")</f>
        <v>-</v>
      </c>
      <c r="D421" s="13"/>
      <c r="E421" s="13"/>
      <c r="F421" s="13"/>
      <c r="G421" s="13"/>
      <c r="H421" s="13"/>
    </row>
    <row r="422" spans="1:8" x14ac:dyDescent="0.2">
      <c r="A422" s="18" t="str">
        <f t="array" ref="A422">IFERROR(IF(ROW()-MATCH(A421,A$1:A421,)&lt;COUNT(INDEX(#REF!,MATCH(A421,#REF!,),))/2,A421,INDEX(#REF!,MATCH(A421,#REF!,)+1)),"-")</f>
        <v>-</v>
      </c>
      <c r="B422" s="13" t="str">
        <f t="array" ref="B422">IFERROR(INDEX(#REF!,MATCH(A422,#REF!,),SMALL(IF(INDEX(#REF!,MATCH(A422,#REF!,),)&lt;&gt;"",COLUMN(#REF!)-1),(ROW()-MATCH(A422,A$1:A422,))*2+1)),"-")</f>
        <v>-</v>
      </c>
      <c r="C422" s="13" t="str">
        <f t="array" ref="C422">IFERROR(INDEX(#REF!,MATCH(A422,#REF!,),SMALL(IF(INDEX(#REF!,MATCH(A422,#REF!,),)&lt;&gt;"",COLUMN(#REF!)-1),(ROW()-MATCH(A422,A$1:A422,))*2+2)),"-")</f>
        <v>-</v>
      </c>
      <c r="D422" s="13"/>
      <c r="E422" s="13"/>
      <c r="F422" s="13"/>
      <c r="G422" s="13"/>
      <c r="H422" s="13"/>
    </row>
    <row r="423" spans="1:8" x14ac:dyDescent="0.2">
      <c r="A423" s="18" t="str">
        <f t="array" ref="A423">IFERROR(IF(ROW()-MATCH(A422,A$1:A422,)&lt;COUNT(INDEX(#REF!,MATCH(A422,#REF!,),))/2,A422,INDEX(#REF!,MATCH(A422,#REF!,)+1)),"-")</f>
        <v>-</v>
      </c>
      <c r="B423" s="13" t="str">
        <f t="array" ref="B423">IFERROR(INDEX(#REF!,MATCH(A423,#REF!,),SMALL(IF(INDEX(#REF!,MATCH(A423,#REF!,),)&lt;&gt;"",COLUMN(#REF!)-1),(ROW()-MATCH(A423,A$1:A423,))*2+1)),"-")</f>
        <v>-</v>
      </c>
      <c r="C423" s="13" t="str">
        <f t="array" ref="C423">IFERROR(INDEX(#REF!,MATCH(A423,#REF!,),SMALL(IF(INDEX(#REF!,MATCH(A423,#REF!,),)&lt;&gt;"",COLUMN(#REF!)-1),(ROW()-MATCH(A423,A$1:A423,))*2+2)),"-")</f>
        <v>-</v>
      </c>
      <c r="D423" s="13"/>
      <c r="E423" s="13"/>
      <c r="F423" s="13"/>
      <c r="G423" s="13"/>
      <c r="H423" s="13"/>
    </row>
    <row r="424" spans="1:8" x14ac:dyDescent="0.2">
      <c r="A424" s="18" t="str">
        <f t="array" ref="A424">IFERROR(IF(ROW()-MATCH(A423,A$1:A423,)&lt;COUNT(INDEX(#REF!,MATCH(A423,#REF!,),))/2,A423,INDEX(#REF!,MATCH(A423,#REF!,)+1)),"-")</f>
        <v>-</v>
      </c>
      <c r="B424" s="13" t="str">
        <f t="array" ref="B424">IFERROR(INDEX(#REF!,MATCH(A424,#REF!,),SMALL(IF(INDEX(#REF!,MATCH(A424,#REF!,),)&lt;&gt;"",COLUMN(#REF!)-1),(ROW()-MATCH(A424,A$1:A424,))*2+1)),"-")</f>
        <v>-</v>
      </c>
      <c r="C424" s="13" t="str">
        <f t="array" ref="C424">IFERROR(INDEX(#REF!,MATCH(A424,#REF!,),SMALL(IF(INDEX(#REF!,MATCH(A424,#REF!,),)&lt;&gt;"",COLUMN(#REF!)-1),(ROW()-MATCH(A424,A$1:A424,))*2+2)),"-")</f>
        <v>-</v>
      </c>
      <c r="D424" s="13"/>
      <c r="E424" s="13"/>
      <c r="F424" s="13"/>
      <c r="G424" s="13"/>
      <c r="H424" s="13"/>
    </row>
    <row r="425" spans="1:8" x14ac:dyDescent="0.2">
      <c r="A425" s="18" t="str">
        <f t="array" ref="A425">IFERROR(IF(ROW()-MATCH(A424,A$1:A424,)&lt;COUNT(INDEX(#REF!,MATCH(A424,#REF!,),))/2,A424,INDEX(#REF!,MATCH(A424,#REF!,)+1)),"-")</f>
        <v>-</v>
      </c>
      <c r="B425" s="13" t="str">
        <f t="array" ref="B425">IFERROR(INDEX(#REF!,MATCH(A425,#REF!,),SMALL(IF(INDEX(#REF!,MATCH(A425,#REF!,),)&lt;&gt;"",COLUMN(#REF!)-1),(ROW()-MATCH(A425,A$1:A425,))*2+1)),"-")</f>
        <v>-</v>
      </c>
      <c r="C425" s="13" t="str">
        <f t="array" ref="C425">IFERROR(INDEX(#REF!,MATCH(A425,#REF!,),SMALL(IF(INDEX(#REF!,MATCH(A425,#REF!,),)&lt;&gt;"",COLUMN(#REF!)-1),(ROW()-MATCH(A425,A$1:A425,))*2+2)),"-")</f>
        <v>-</v>
      </c>
      <c r="D425" s="13"/>
      <c r="E425" s="13"/>
      <c r="F425" s="13"/>
      <c r="G425" s="13"/>
      <c r="H425" s="13"/>
    </row>
    <row r="426" spans="1:8" x14ac:dyDescent="0.2">
      <c r="A426" s="18" t="str">
        <f t="array" ref="A426">IFERROR(IF(ROW()-MATCH(A425,A$1:A425,)&lt;COUNT(INDEX(#REF!,MATCH(A425,#REF!,),))/2,A425,INDEX(#REF!,MATCH(A425,#REF!,)+1)),"-")</f>
        <v>-</v>
      </c>
      <c r="B426" s="13" t="str">
        <f t="array" ref="B426">IFERROR(INDEX(#REF!,MATCH(A426,#REF!,),SMALL(IF(INDEX(#REF!,MATCH(A426,#REF!,),)&lt;&gt;"",COLUMN(#REF!)-1),(ROW()-MATCH(A426,A$1:A426,))*2+1)),"-")</f>
        <v>-</v>
      </c>
      <c r="C426" s="13" t="str">
        <f t="array" ref="C426">IFERROR(INDEX(#REF!,MATCH(A426,#REF!,),SMALL(IF(INDEX(#REF!,MATCH(A426,#REF!,),)&lt;&gt;"",COLUMN(#REF!)-1),(ROW()-MATCH(A426,A$1:A426,))*2+2)),"-")</f>
        <v>-</v>
      </c>
      <c r="D426" s="13"/>
      <c r="E426" s="13"/>
      <c r="F426" s="13"/>
      <c r="G426" s="13"/>
      <c r="H426" s="13"/>
    </row>
    <row r="427" spans="1:8" x14ac:dyDescent="0.2">
      <c r="A427" s="18" t="str">
        <f t="array" ref="A427">IFERROR(IF(ROW()-MATCH(A426,A$1:A426,)&lt;COUNT(INDEX(#REF!,MATCH(A426,#REF!,),))/2,A426,INDEX(#REF!,MATCH(A426,#REF!,)+1)),"-")</f>
        <v>-</v>
      </c>
      <c r="B427" s="13" t="str">
        <f t="array" ref="B427">IFERROR(INDEX(#REF!,MATCH(A427,#REF!,),SMALL(IF(INDEX(#REF!,MATCH(A427,#REF!,),)&lt;&gt;"",COLUMN(#REF!)-1),(ROW()-MATCH(A427,A$1:A427,))*2+1)),"-")</f>
        <v>-</v>
      </c>
      <c r="C427" s="13" t="str">
        <f t="array" ref="C427">IFERROR(INDEX(#REF!,MATCH(A427,#REF!,),SMALL(IF(INDEX(#REF!,MATCH(A427,#REF!,),)&lt;&gt;"",COLUMN(#REF!)-1),(ROW()-MATCH(A427,A$1:A427,))*2+2)),"-")</f>
        <v>-</v>
      </c>
      <c r="D427" s="13"/>
      <c r="E427" s="13"/>
      <c r="F427" s="13"/>
      <c r="G427" s="13"/>
      <c r="H427" s="13"/>
    </row>
    <row r="428" spans="1:8" x14ac:dyDescent="0.2">
      <c r="A428" s="18" t="str">
        <f t="array" ref="A428">IFERROR(IF(ROW()-MATCH(A427,A$1:A427,)&lt;COUNT(INDEX(#REF!,MATCH(A427,#REF!,),))/2,A427,INDEX(#REF!,MATCH(A427,#REF!,)+1)),"-")</f>
        <v>-</v>
      </c>
      <c r="B428" s="13" t="str">
        <f t="array" ref="B428">IFERROR(INDEX(#REF!,MATCH(A428,#REF!,),SMALL(IF(INDEX(#REF!,MATCH(A428,#REF!,),)&lt;&gt;"",COLUMN(#REF!)-1),(ROW()-MATCH(A428,A$1:A428,))*2+1)),"-")</f>
        <v>-</v>
      </c>
      <c r="C428" s="13" t="str">
        <f t="array" ref="C428">IFERROR(INDEX(#REF!,MATCH(A428,#REF!,),SMALL(IF(INDEX(#REF!,MATCH(A428,#REF!,),)&lt;&gt;"",COLUMN(#REF!)-1),(ROW()-MATCH(A428,A$1:A428,))*2+2)),"-")</f>
        <v>-</v>
      </c>
      <c r="D428" s="13"/>
      <c r="E428" s="13"/>
      <c r="F428" s="13"/>
      <c r="G428" s="13"/>
      <c r="H428" s="13"/>
    </row>
    <row r="429" spans="1:8" x14ac:dyDescent="0.2">
      <c r="A429" s="18" t="str">
        <f t="array" ref="A429">IFERROR(IF(ROW()-MATCH(A428,A$1:A428,)&lt;COUNT(INDEX(#REF!,MATCH(A428,#REF!,),))/2,A428,INDEX(#REF!,MATCH(A428,#REF!,)+1)),"-")</f>
        <v>-</v>
      </c>
      <c r="B429" s="13" t="str">
        <f t="array" ref="B429">IFERROR(INDEX(#REF!,MATCH(A429,#REF!,),SMALL(IF(INDEX(#REF!,MATCH(A429,#REF!,),)&lt;&gt;"",COLUMN(#REF!)-1),(ROW()-MATCH(A429,A$1:A429,))*2+1)),"-")</f>
        <v>-</v>
      </c>
      <c r="C429" s="13" t="str">
        <f t="array" ref="C429">IFERROR(INDEX(#REF!,MATCH(A429,#REF!,),SMALL(IF(INDEX(#REF!,MATCH(A429,#REF!,),)&lt;&gt;"",COLUMN(#REF!)-1),(ROW()-MATCH(A429,A$1:A429,))*2+2)),"-")</f>
        <v>-</v>
      </c>
      <c r="D429" s="13"/>
      <c r="E429" s="13"/>
      <c r="F429" s="13"/>
      <c r="G429" s="13"/>
      <c r="H429" s="13"/>
    </row>
    <row r="430" spans="1:8" x14ac:dyDescent="0.2">
      <c r="A430" s="18" t="str">
        <f t="array" ref="A430">IFERROR(IF(ROW()-MATCH(A429,A$1:A429,)&lt;COUNT(INDEX(#REF!,MATCH(A429,#REF!,),))/2,A429,INDEX(#REF!,MATCH(A429,#REF!,)+1)),"-")</f>
        <v>-</v>
      </c>
      <c r="B430" s="13" t="str">
        <f t="array" ref="B430">IFERROR(INDEX(#REF!,MATCH(A430,#REF!,),SMALL(IF(INDEX(#REF!,MATCH(A430,#REF!,),)&lt;&gt;"",COLUMN(#REF!)-1),(ROW()-MATCH(A430,A$1:A430,))*2+1)),"-")</f>
        <v>-</v>
      </c>
      <c r="C430" s="13" t="str">
        <f t="array" ref="C430">IFERROR(INDEX(#REF!,MATCH(A430,#REF!,),SMALL(IF(INDEX(#REF!,MATCH(A430,#REF!,),)&lt;&gt;"",COLUMN(#REF!)-1),(ROW()-MATCH(A430,A$1:A430,))*2+2)),"-")</f>
        <v>-</v>
      </c>
      <c r="D430" s="13"/>
      <c r="E430" s="13"/>
      <c r="F430" s="13"/>
      <c r="G430" s="13"/>
      <c r="H430" s="13"/>
    </row>
    <row r="431" spans="1:8" x14ac:dyDescent="0.2">
      <c r="A431" s="18" t="str">
        <f t="array" ref="A431">IFERROR(IF(ROW()-MATCH(A430,A$1:A430,)&lt;COUNT(INDEX(#REF!,MATCH(A430,#REF!,),))/2,A430,INDEX(#REF!,MATCH(A430,#REF!,)+1)),"-")</f>
        <v>-</v>
      </c>
      <c r="B431" s="13" t="str">
        <f t="array" ref="B431">IFERROR(INDEX(#REF!,MATCH(A431,#REF!,),SMALL(IF(INDEX(#REF!,MATCH(A431,#REF!,),)&lt;&gt;"",COLUMN(#REF!)-1),(ROW()-MATCH(A431,A$1:A431,))*2+1)),"-")</f>
        <v>-</v>
      </c>
      <c r="C431" s="13" t="str">
        <f t="array" ref="C431">IFERROR(INDEX(#REF!,MATCH(A431,#REF!,),SMALL(IF(INDEX(#REF!,MATCH(A431,#REF!,),)&lt;&gt;"",COLUMN(#REF!)-1),(ROW()-MATCH(A431,A$1:A431,))*2+2)),"-")</f>
        <v>-</v>
      </c>
      <c r="D431" s="13"/>
      <c r="E431" s="13"/>
      <c r="F431" s="13"/>
      <c r="G431" s="13"/>
      <c r="H431" s="13"/>
    </row>
    <row r="432" spans="1:8" x14ac:dyDescent="0.2">
      <c r="A432" s="18" t="str">
        <f t="array" ref="A432">IFERROR(IF(ROW()-MATCH(A431,A$1:A431,)&lt;COUNT(INDEX(#REF!,MATCH(A431,#REF!,),))/2,A431,INDEX(#REF!,MATCH(A431,#REF!,)+1)),"-")</f>
        <v>-</v>
      </c>
      <c r="B432" s="13" t="str">
        <f t="array" ref="B432">IFERROR(INDEX(#REF!,MATCH(A432,#REF!,),SMALL(IF(INDEX(#REF!,MATCH(A432,#REF!,),)&lt;&gt;"",COLUMN(#REF!)-1),(ROW()-MATCH(A432,A$1:A432,))*2+1)),"-")</f>
        <v>-</v>
      </c>
      <c r="C432" s="13" t="str">
        <f t="array" ref="C432">IFERROR(INDEX(#REF!,MATCH(A432,#REF!,),SMALL(IF(INDEX(#REF!,MATCH(A432,#REF!,),)&lt;&gt;"",COLUMN(#REF!)-1),(ROW()-MATCH(A432,A$1:A432,))*2+2)),"-")</f>
        <v>-</v>
      </c>
      <c r="D432" s="13"/>
      <c r="E432" s="13"/>
      <c r="F432" s="13"/>
      <c r="G432" s="13"/>
      <c r="H432" s="13"/>
    </row>
    <row r="433" spans="1:8" x14ac:dyDescent="0.2">
      <c r="A433" s="18" t="str">
        <f t="array" ref="A433">IFERROR(IF(ROW()-MATCH(A432,A$1:A432,)&lt;COUNT(INDEX(#REF!,MATCH(A432,#REF!,),))/2,A432,INDEX(#REF!,MATCH(A432,#REF!,)+1)),"-")</f>
        <v>-</v>
      </c>
      <c r="B433" s="13" t="str">
        <f t="array" ref="B433">IFERROR(INDEX(#REF!,MATCH(A433,#REF!,),SMALL(IF(INDEX(#REF!,MATCH(A433,#REF!,),)&lt;&gt;"",COLUMN(#REF!)-1),(ROW()-MATCH(A433,A$1:A433,))*2+1)),"-")</f>
        <v>-</v>
      </c>
      <c r="C433" s="13" t="str">
        <f t="array" ref="C433">IFERROR(INDEX(#REF!,MATCH(A433,#REF!,),SMALL(IF(INDEX(#REF!,MATCH(A433,#REF!,),)&lt;&gt;"",COLUMN(#REF!)-1),(ROW()-MATCH(A433,A$1:A433,))*2+2)),"-")</f>
        <v>-</v>
      </c>
      <c r="D433" s="13"/>
      <c r="E433" s="13"/>
      <c r="F433" s="13"/>
      <c r="G433" s="13"/>
      <c r="H433" s="13"/>
    </row>
    <row r="434" spans="1:8" x14ac:dyDescent="0.2">
      <c r="A434" s="18" t="str">
        <f t="array" ref="A434">IFERROR(IF(ROW()-MATCH(A433,A$1:A433,)&lt;COUNT(INDEX(#REF!,MATCH(A433,#REF!,),))/2,A433,INDEX(#REF!,MATCH(A433,#REF!,)+1)),"-")</f>
        <v>-</v>
      </c>
      <c r="B434" s="13" t="str">
        <f t="array" ref="B434">IFERROR(INDEX(#REF!,MATCH(A434,#REF!,),SMALL(IF(INDEX(#REF!,MATCH(A434,#REF!,),)&lt;&gt;"",COLUMN(#REF!)-1),(ROW()-MATCH(A434,A$1:A434,))*2+1)),"-")</f>
        <v>-</v>
      </c>
      <c r="C434" s="13" t="str">
        <f t="array" ref="C434">IFERROR(INDEX(#REF!,MATCH(A434,#REF!,),SMALL(IF(INDEX(#REF!,MATCH(A434,#REF!,),)&lt;&gt;"",COLUMN(#REF!)-1),(ROW()-MATCH(A434,A$1:A434,))*2+2)),"-")</f>
        <v>-</v>
      </c>
      <c r="D434" s="13"/>
      <c r="E434" s="13"/>
      <c r="F434" s="13"/>
      <c r="G434" s="13"/>
      <c r="H434" s="13"/>
    </row>
    <row r="435" spans="1:8" x14ac:dyDescent="0.2">
      <c r="A435" s="18" t="str">
        <f t="array" ref="A435">IFERROR(IF(ROW()-MATCH(A434,A$1:A434,)&lt;COUNT(INDEX(#REF!,MATCH(A434,#REF!,),))/2,A434,INDEX(#REF!,MATCH(A434,#REF!,)+1)),"-")</f>
        <v>-</v>
      </c>
      <c r="B435" s="13" t="str">
        <f t="array" ref="B435">IFERROR(INDEX(#REF!,MATCH(A435,#REF!,),SMALL(IF(INDEX(#REF!,MATCH(A435,#REF!,),)&lt;&gt;"",COLUMN(#REF!)-1),(ROW()-MATCH(A435,A$1:A435,))*2+1)),"-")</f>
        <v>-</v>
      </c>
      <c r="C435" s="13" t="str">
        <f t="array" ref="C435">IFERROR(INDEX(#REF!,MATCH(A435,#REF!,),SMALL(IF(INDEX(#REF!,MATCH(A435,#REF!,),)&lt;&gt;"",COLUMN(#REF!)-1),(ROW()-MATCH(A435,A$1:A435,))*2+2)),"-")</f>
        <v>-</v>
      </c>
      <c r="D435" s="13"/>
      <c r="E435" s="13"/>
      <c r="F435" s="13"/>
      <c r="G435" s="13"/>
      <c r="H435" s="13"/>
    </row>
    <row r="436" spans="1:8" x14ac:dyDescent="0.2">
      <c r="A436" s="18" t="str">
        <f t="array" ref="A436">IFERROR(IF(ROW()-MATCH(A435,A$1:A435,)&lt;COUNT(INDEX(#REF!,MATCH(A435,#REF!,),))/2,A435,INDEX(#REF!,MATCH(A435,#REF!,)+1)),"-")</f>
        <v>-</v>
      </c>
      <c r="B436" s="13" t="str">
        <f t="array" ref="B436">IFERROR(INDEX(#REF!,MATCH(A436,#REF!,),SMALL(IF(INDEX(#REF!,MATCH(A436,#REF!,),)&lt;&gt;"",COLUMN(#REF!)-1),(ROW()-MATCH(A436,A$1:A436,))*2+1)),"-")</f>
        <v>-</v>
      </c>
      <c r="C436" s="13" t="str">
        <f t="array" ref="C436">IFERROR(INDEX(#REF!,MATCH(A436,#REF!,),SMALL(IF(INDEX(#REF!,MATCH(A436,#REF!,),)&lt;&gt;"",COLUMN(#REF!)-1),(ROW()-MATCH(A436,A$1:A436,))*2+2)),"-")</f>
        <v>-</v>
      </c>
      <c r="D436" s="13"/>
      <c r="E436" s="13"/>
      <c r="F436" s="13"/>
      <c r="G436" s="13"/>
      <c r="H436" s="13"/>
    </row>
    <row r="437" spans="1:8" x14ac:dyDescent="0.2">
      <c r="A437" s="18" t="str">
        <f t="array" ref="A437">IFERROR(IF(ROW()-MATCH(A436,A$1:A436,)&lt;COUNT(INDEX(#REF!,MATCH(A436,#REF!,),))/2,A436,INDEX(#REF!,MATCH(A436,#REF!,)+1)),"-")</f>
        <v>-</v>
      </c>
      <c r="B437" s="13" t="str">
        <f t="array" ref="B437">IFERROR(INDEX(#REF!,MATCH(A437,#REF!,),SMALL(IF(INDEX(#REF!,MATCH(A437,#REF!,),)&lt;&gt;"",COLUMN(#REF!)-1),(ROW()-MATCH(A437,A$1:A437,))*2+1)),"-")</f>
        <v>-</v>
      </c>
      <c r="C437" s="13" t="str">
        <f t="array" ref="C437">IFERROR(INDEX(#REF!,MATCH(A437,#REF!,),SMALL(IF(INDEX(#REF!,MATCH(A437,#REF!,),)&lt;&gt;"",COLUMN(#REF!)-1),(ROW()-MATCH(A437,A$1:A437,))*2+2)),"-")</f>
        <v>-</v>
      </c>
      <c r="D437" s="13"/>
      <c r="E437" s="13"/>
      <c r="F437" s="13"/>
      <c r="G437" s="13"/>
      <c r="H437" s="13"/>
    </row>
    <row r="438" spans="1:8" x14ac:dyDescent="0.2">
      <c r="A438" s="18" t="str">
        <f t="array" ref="A438">IFERROR(IF(ROW()-MATCH(A437,A$1:A437,)&lt;COUNT(INDEX(#REF!,MATCH(A437,#REF!,),))/2,A437,INDEX(#REF!,MATCH(A437,#REF!,)+1)),"-")</f>
        <v>-</v>
      </c>
      <c r="B438" s="13" t="str">
        <f t="array" ref="B438">IFERROR(INDEX(#REF!,MATCH(A438,#REF!,),SMALL(IF(INDEX(#REF!,MATCH(A438,#REF!,),)&lt;&gt;"",COLUMN(#REF!)-1),(ROW()-MATCH(A438,A$1:A438,))*2+1)),"-")</f>
        <v>-</v>
      </c>
      <c r="C438" s="13" t="str">
        <f t="array" ref="C438">IFERROR(INDEX(#REF!,MATCH(A438,#REF!,),SMALL(IF(INDEX(#REF!,MATCH(A438,#REF!,),)&lt;&gt;"",COLUMN(#REF!)-1),(ROW()-MATCH(A438,A$1:A438,))*2+2)),"-")</f>
        <v>-</v>
      </c>
      <c r="D438" s="13"/>
      <c r="E438" s="13"/>
      <c r="F438" s="13"/>
      <c r="G438" s="13"/>
      <c r="H438" s="13"/>
    </row>
    <row r="439" spans="1:8" x14ac:dyDescent="0.2">
      <c r="A439" s="18" t="str">
        <f t="array" ref="A439">IFERROR(IF(ROW()-MATCH(A438,A$1:A438,)&lt;COUNT(INDEX(#REF!,MATCH(A438,#REF!,),))/2,A438,INDEX(#REF!,MATCH(A438,#REF!,)+1)),"-")</f>
        <v>-</v>
      </c>
      <c r="B439" s="13" t="str">
        <f t="array" ref="B439">IFERROR(INDEX(#REF!,MATCH(A439,#REF!,),SMALL(IF(INDEX(#REF!,MATCH(A439,#REF!,),)&lt;&gt;"",COLUMN(#REF!)-1),(ROW()-MATCH(A439,A$1:A439,))*2+1)),"-")</f>
        <v>-</v>
      </c>
      <c r="C439" s="13" t="str">
        <f t="array" ref="C439">IFERROR(INDEX(#REF!,MATCH(A439,#REF!,),SMALL(IF(INDEX(#REF!,MATCH(A439,#REF!,),)&lt;&gt;"",COLUMN(#REF!)-1),(ROW()-MATCH(A439,A$1:A439,))*2+2)),"-")</f>
        <v>-</v>
      </c>
      <c r="D439" s="13"/>
      <c r="E439" s="13"/>
      <c r="F439" s="13"/>
      <c r="G439" s="13"/>
      <c r="H439" s="13"/>
    </row>
    <row r="440" spans="1:8" x14ac:dyDescent="0.2">
      <c r="A440" s="18" t="str">
        <f t="array" ref="A440">IFERROR(IF(ROW()-MATCH(A439,A$1:A439,)&lt;COUNT(INDEX(#REF!,MATCH(A439,#REF!,),))/2,A439,INDEX(#REF!,MATCH(A439,#REF!,)+1)),"-")</f>
        <v>-</v>
      </c>
      <c r="B440" s="13" t="str">
        <f t="array" ref="B440">IFERROR(INDEX(#REF!,MATCH(A440,#REF!,),SMALL(IF(INDEX(#REF!,MATCH(A440,#REF!,),)&lt;&gt;"",COLUMN(#REF!)-1),(ROW()-MATCH(A440,A$1:A440,))*2+1)),"-")</f>
        <v>-</v>
      </c>
      <c r="C440" s="13" t="str">
        <f t="array" ref="C440">IFERROR(INDEX(#REF!,MATCH(A440,#REF!,),SMALL(IF(INDEX(#REF!,MATCH(A440,#REF!,),)&lt;&gt;"",COLUMN(#REF!)-1),(ROW()-MATCH(A440,A$1:A440,))*2+2)),"-")</f>
        <v>-</v>
      </c>
      <c r="D440" s="13"/>
      <c r="E440" s="13"/>
      <c r="F440" s="13"/>
      <c r="G440" s="13"/>
      <c r="H440" s="13"/>
    </row>
    <row r="441" spans="1:8" x14ac:dyDescent="0.2">
      <c r="A441" s="18" t="str">
        <f t="array" ref="A441">IFERROR(IF(ROW()-MATCH(A440,A$1:A440,)&lt;COUNT(INDEX(#REF!,MATCH(A440,#REF!,),))/2,A440,INDEX(#REF!,MATCH(A440,#REF!,)+1)),"-")</f>
        <v>-</v>
      </c>
      <c r="B441" s="13" t="str">
        <f t="array" ref="B441">IFERROR(INDEX(#REF!,MATCH(A441,#REF!,),SMALL(IF(INDEX(#REF!,MATCH(A441,#REF!,),)&lt;&gt;"",COLUMN(#REF!)-1),(ROW()-MATCH(A441,A$1:A441,))*2+1)),"-")</f>
        <v>-</v>
      </c>
      <c r="C441" s="13" t="str">
        <f t="array" ref="C441">IFERROR(INDEX(#REF!,MATCH(A441,#REF!,),SMALL(IF(INDEX(#REF!,MATCH(A441,#REF!,),)&lt;&gt;"",COLUMN(#REF!)-1),(ROW()-MATCH(A441,A$1:A441,))*2+2)),"-")</f>
        <v>-</v>
      </c>
      <c r="D441" s="13"/>
      <c r="E441" s="13"/>
      <c r="F441" s="13"/>
      <c r="G441" s="13"/>
      <c r="H441" s="13"/>
    </row>
    <row r="442" spans="1:8" x14ac:dyDescent="0.2">
      <c r="A442" s="18" t="str">
        <f t="array" ref="A442">IFERROR(IF(ROW()-MATCH(A441,A$1:A441,)&lt;COUNT(INDEX(#REF!,MATCH(A441,#REF!,),))/2,A441,INDEX(#REF!,MATCH(A441,#REF!,)+1)),"-")</f>
        <v>-</v>
      </c>
      <c r="B442" s="13" t="str">
        <f t="array" ref="B442">IFERROR(INDEX(#REF!,MATCH(A442,#REF!,),SMALL(IF(INDEX(#REF!,MATCH(A442,#REF!,),)&lt;&gt;"",COLUMN(#REF!)-1),(ROW()-MATCH(A442,A$1:A442,))*2+1)),"-")</f>
        <v>-</v>
      </c>
      <c r="C442" s="13" t="str">
        <f t="array" ref="C442">IFERROR(INDEX(#REF!,MATCH(A442,#REF!,),SMALL(IF(INDEX(#REF!,MATCH(A442,#REF!,),)&lt;&gt;"",COLUMN(#REF!)-1),(ROW()-MATCH(A442,A$1:A442,))*2+2)),"-")</f>
        <v>-</v>
      </c>
      <c r="D442" s="13"/>
      <c r="E442" s="13"/>
      <c r="F442" s="13"/>
      <c r="G442" s="13"/>
      <c r="H442" s="13"/>
    </row>
    <row r="443" spans="1:8" x14ac:dyDescent="0.2">
      <c r="A443" s="18" t="str">
        <f t="array" ref="A443">IFERROR(IF(ROW()-MATCH(A442,A$1:A442,)&lt;COUNT(INDEX(#REF!,MATCH(A442,#REF!,),))/2,A442,INDEX(#REF!,MATCH(A442,#REF!,)+1)),"-")</f>
        <v>-</v>
      </c>
      <c r="B443" s="13" t="str">
        <f t="array" ref="B443">IFERROR(INDEX(#REF!,MATCH(A443,#REF!,),SMALL(IF(INDEX(#REF!,MATCH(A443,#REF!,),)&lt;&gt;"",COLUMN(#REF!)-1),(ROW()-MATCH(A443,A$1:A443,))*2+1)),"-")</f>
        <v>-</v>
      </c>
      <c r="C443" s="13" t="str">
        <f t="array" ref="C443">IFERROR(INDEX(#REF!,MATCH(A443,#REF!,),SMALL(IF(INDEX(#REF!,MATCH(A443,#REF!,),)&lt;&gt;"",COLUMN(#REF!)-1),(ROW()-MATCH(A443,A$1:A443,))*2+2)),"-")</f>
        <v>-</v>
      </c>
      <c r="D443" s="13"/>
      <c r="E443" s="13"/>
      <c r="F443" s="13"/>
      <c r="G443" s="13"/>
      <c r="H443" s="13"/>
    </row>
    <row r="444" spans="1:8" x14ac:dyDescent="0.2">
      <c r="A444" s="18" t="str">
        <f t="array" ref="A444">IFERROR(IF(ROW()-MATCH(A443,A$1:A443,)&lt;COUNT(INDEX(#REF!,MATCH(A443,#REF!,),))/2,A443,INDEX(#REF!,MATCH(A443,#REF!,)+1)),"-")</f>
        <v>-</v>
      </c>
      <c r="B444" s="13" t="str">
        <f t="array" ref="B444">IFERROR(INDEX(#REF!,MATCH(A444,#REF!,),SMALL(IF(INDEX(#REF!,MATCH(A444,#REF!,),)&lt;&gt;"",COLUMN(#REF!)-1),(ROW()-MATCH(A444,A$1:A444,))*2+1)),"-")</f>
        <v>-</v>
      </c>
      <c r="C444" s="13" t="str">
        <f t="array" ref="C444">IFERROR(INDEX(#REF!,MATCH(A444,#REF!,),SMALL(IF(INDEX(#REF!,MATCH(A444,#REF!,),)&lt;&gt;"",COLUMN(#REF!)-1),(ROW()-MATCH(A444,A$1:A444,))*2+2)),"-")</f>
        <v>-</v>
      </c>
      <c r="D444" s="13"/>
      <c r="E444" s="13"/>
      <c r="F444" s="13"/>
      <c r="G444" s="13"/>
      <c r="H444" s="13"/>
    </row>
    <row r="445" spans="1:8" x14ac:dyDescent="0.2">
      <c r="A445" s="18" t="str">
        <f t="array" ref="A445">IFERROR(IF(ROW()-MATCH(A444,A$1:A444,)&lt;COUNT(INDEX(#REF!,MATCH(A444,#REF!,),))/2,A444,INDEX(#REF!,MATCH(A444,#REF!,)+1)),"-")</f>
        <v>-</v>
      </c>
      <c r="B445" s="13" t="str">
        <f t="array" ref="B445">IFERROR(INDEX(#REF!,MATCH(A445,#REF!,),SMALL(IF(INDEX(#REF!,MATCH(A445,#REF!,),)&lt;&gt;"",COLUMN(#REF!)-1),(ROW()-MATCH(A445,A$1:A445,))*2+1)),"-")</f>
        <v>-</v>
      </c>
      <c r="C445" s="13" t="str">
        <f t="array" ref="C445">IFERROR(INDEX(#REF!,MATCH(A445,#REF!,),SMALL(IF(INDEX(#REF!,MATCH(A445,#REF!,),)&lt;&gt;"",COLUMN(#REF!)-1),(ROW()-MATCH(A445,A$1:A445,))*2+2)),"-")</f>
        <v>-</v>
      </c>
      <c r="D445" s="13"/>
      <c r="E445" s="13"/>
      <c r="F445" s="13"/>
      <c r="G445" s="13"/>
      <c r="H445" s="13"/>
    </row>
    <row r="446" spans="1:8" x14ac:dyDescent="0.2">
      <c r="A446" s="18" t="str">
        <f t="array" ref="A446">IFERROR(IF(ROW()-MATCH(A445,A$1:A445,)&lt;COUNT(INDEX(#REF!,MATCH(A445,#REF!,),))/2,A445,INDEX(#REF!,MATCH(A445,#REF!,)+1)),"-")</f>
        <v>-</v>
      </c>
      <c r="B446" s="13" t="str">
        <f t="array" ref="B446">IFERROR(INDEX(#REF!,MATCH(A446,#REF!,),SMALL(IF(INDEX(#REF!,MATCH(A446,#REF!,),)&lt;&gt;"",COLUMN(#REF!)-1),(ROW()-MATCH(A446,A$1:A446,))*2+1)),"-")</f>
        <v>-</v>
      </c>
      <c r="C446" s="13" t="str">
        <f t="array" ref="C446">IFERROR(INDEX(#REF!,MATCH(A446,#REF!,),SMALL(IF(INDEX(#REF!,MATCH(A446,#REF!,),)&lt;&gt;"",COLUMN(#REF!)-1),(ROW()-MATCH(A446,A$1:A446,))*2+2)),"-")</f>
        <v>-</v>
      </c>
      <c r="D446" s="13"/>
      <c r="E446" s="13"/>
      <c r="F446" s="13"/>
      <c r="G446" s="13"/>
      <c r="H446" s="13"/>
    </row>
    <row r="447" spans="1:8" x14ac:dyDescent="0.2">
      <c r="A447" s="18" t="str">
        <f t="array" ref="A447">IFERROR(IF(ROW()-MATCH(A446,A$1:A446,)&lt;COUNT(INDEX(#REF!,MATCH(A446,#REF!,),))/2,A446,INDEX(#REF!,MATCH(A446,#REF!,)+1)),"-")</f>
        <v>-</v>
      </c>
      <c r="B447" s="13" t="str">
        <f t="array" ref="B447">IFERROR(INDEX(#REF!,MATCH(A447,#REF!,),SMALL(IF(INDEX(#REF!,MATCH(A447,#REF!,),)&lt;&gt;"",COLUMN(#REF!)-1),(ROW()-MATCH(A447,A$1:A447,))*2+1)),"-")</f>
        <v>-</v>
      </c>
      <c r="C447" s="13" t="str">
        <f t="array" ref="C447">IFERROR(INDEX(#REF!,MATCH(A447,#REF!,),SMALL(IF(INDEX(#REF!,MATCH(A447,#REF!,),)&lt;&gt;"",COLUMN(#REF!)-1),(ROW()-MATCH(A447,A$1:A447,))*2+2)),"-")</f>
        <v>-</v>
      </c>
      <c r="D447" s="13"/>
      <c r="E447" s="13"/>
      <c r="F447" s="13"/>
      <c r="G447" s="13"/>
      <c r="H447" s="13"/>
    </row>
    <row r="448" spans="1:8" x14ac:dyDescent="0.2">
      <c r="A448" s="18" t="str">
        <f t="array" ref="A448">IFERROR(IF(ROW()-MATCH(A447,A$1:A447,)&lt;COUNT(INDEX(#REF!,MATCH(A447,#REF!,),))/2,A447,INDEX(#REF!,MATCH(A447,#REF!,)+1)),"-")</f>
        <v>-</v>
      </c>
      <c r="B448" s="13" t="str">
        <f t="array" ref="B448">IFERROR(INDEX(#REF!,MATCH(A448,#REF!,),SMALL(IF(INDEX(#REF!,MATCH(A448,#REF!,),)&lt;&gt;"",COLUMN(#REF!)-1),(ROW()-MATCH(A448,A$1:A448,))*2+1)),"-")</f>
        <v>-</v>
      </c>
      <c r="C448" s="13" t="str">
        <f t="array" ref="C448">IFERROR(INDEX(#REF!,MATCH(A448,#REF!,),SMALL(IF(INDEX(#REF!,MATCH(A448,#REF!,),)&lt;&gt;"",COLUMN(#REF!)-1),(ROW()-MATCH(A448,A$1:A448,))*2+2)),"-")</f>
        <v>-</v>
      </c>
      <c r="D448" s="13"/>
      <c r="E448" s="13"/>
      <c r="F448" s="13"/>
      <c r="G448" s="13"/>
      <c r="H448" s="13"/>
    </row>
    <row r="449" spans="1:8" x14ac:dyDescent="0.2">
      <c r="A449" s="18" t="str">
        <f t="array" ref="A449">IFERROR(IF(ROW()-MATCH(A448,A$1:A448,)&lt;COUNT(INDEX(#REF!,MATCH(A448,#REF!,),))/2,A448,INDEX(#REF!,MATCH(A448,#REF!,)+1)),"-")</f>
        <v>-</v>
      </c>
      <c r="B449" s="13" t="str">
        <f t="array" ref="B449">IFERROR(INDEX(#REF!,MATCH(A449,#REF!,),SMALL(IF(INDEX(#REF!,MATCH(A449,#REF!,),)&lt;&gt;"",COLUMN(#REF!)-1),(ROW()-MATCH(A449,A$1:A449,))*2+1)),"-")</f>
        <v>-</v>
      </c>
      <c r="C449" s="13" t="str">
        <f t="array" ref="C449">IFERROR(INDEX(#REF!,MATCH(A449,#REF!,),SMALL(IF(INDEX(#REF!,MATCH(A449,#REF!,),)&lt;&gt;"",COLUMN(#REF!)-1),(ROW()-MATCH(A449,A$1:A449,))*2+2)),"-")</f>
        <v>-</v>
      </c>
      <c r="D449" s="13"/>
      <c r="E449" s="13"/>
      <c r="F449" s="13"/>
      <c r="G449" s="13"/>
      <c r="H449" s="13"/>
    </row>
    <row r="450" spans="1:8" x14ac:dyDescent="0.2">
      <c r="A450" s="18" t="str">
        <f t="array" ref="A450">IFERROR(IF(ROW()-MATCH(A449,A$1:A449,)&lt;COUNT(INDEX(#REF!,MATCH(A449,#REF!,),))/2,A449,INDEX(#REF!,MATCH(A449,#REF!,)+1)),"-")</f>
        <v>-</v>
      </c>
      <c r="B450" s="13" t="str">
        <f t="array" ref="B450">IFERROR(INDEX(#REF!,MATCH(A450,#REF!,),SMALL(IF(INDEX(#REF!,MATCH(A450,#REF!,),)&lt;&gt;"",COLUMN(#REF!)-1),(ROW()-MATCH(A450,A$1:A450,))*2+1)),"-")</f>
        <v>-</v>
      </c>
      <c r="C450" s="13" t="str">
        <f t="array" ref="C450">IFERROR(INDEX(#REF!,MATCH(A450,#REF!,),SMALL(IF(INDEX(#REF!,MATCH(A450,#REF!,),)&lt;&gt;"",COLUMN(#REF!)-1),(ROW()-MATCH(A450,A$1:A450,))*2+2)),"-")</f>
        <v>-</v>
      </c>
      <c r="D450" s="13"/>
      <c r="E450" s="13"/>
      <c r="F450" s="13"/>
      <c r="G450" s="13"/>
      <c r="H450" s="13"/>
    </row>
    <row r="451" spans="1:8" x14ac:dyDescent="0.2">
      <c r="A451" s="18" t="str">
        <f t="array" ref="A451">IFERROR(IF(ROW()-MATCH(A450,A$1:A450,)&lt;COUNT(INDEX(#REF!,MATCH(A450,#REF!,),))/2,A450,INDEX(#REF!,MATCH(A450,#REF!,)+1)),"-")</f>
        <v>-</v>
      </c>
      <c r="B451" s="13" t="str">
        <f t="array" ref="B451">IFERROR(INDEX(#REF!,MATCH(A451,#REF!,),SMALL(IF(INDEX(#REF!,MATCH(A451,#REF!,),)&lt;&gt;"",COLUMN(#REF!)-1),(ROW()-MATCH(A451,A$1:A451,))*2+1)),"-")</f>
        <v>-</v>
      </c>
      <c r="C451" s="13" t="str">
        <f t="array" ref="C451">IFERROR(INDEX(#REF!,MATCH(A451,#REF!,),SMALL(IF(INDEX(#REF!,MATCH(A451,#REF!,),)&lt;&gt;"",COLUMN(#REF!)-1),(ROW()-MATCH(A451,A$1:A451,))*2+2)),"-")</f>
        <v>-</v>
      </c>
      <c r="D451" s="13"/>
      <c r="E451" s="13"/>
      <c r="F451" s="13"/>
      <c r="G451" s="13"/>
      <c r="H451" s="13"/>
    </row>
    <row r="452" spans="1:8" x14ac:dyDescent="0.2">
      <c r="A452" s="18" t="str">
        <f t="array" ref="A452">IFERROR(IF(ROW()-MATCH(A451,A$1:A451,)&lt;COUNT(INDEX(#REF!,MATCH(A451,#REF!,),))/2,A451,INDEX(#REF!,MATCH(A451,#REF!,)+1)),"-")</f>
        <v>-</v>
      </c>
      <c r="B452" s="13" t="str">
        <f t="array" ref="B452">IFERROR(INDEX(#REF!,MATCH(A452,#REF!,),SMALL(IF(INDEX(#REF!,MATCH(A452,#REF!,),)&lt;&gt;"",COLUMN(#REF!)-1),(ROW()-MATCH(A452,A$1:A452,))*2+1)),"-")</f>
        <v>-</v>
      </c>
      <c r="C452" s="13" t="str">
        <f t="array" ref="C452">IFERROR(INDEX(#REF!,MATCH(A452,#REF!,),SMALL(IF(INDEX(#REF!,MATCH(A452,#REF!,),)&lt;&gt;"",COLUMN(#REF!)-1),(ROW()-MATCH(A452,A$1:A452,))*2+2)),"-")</f>
        <v>-</v>
      </c>
      <c r="D452" s="13"/>
      <c r="E452" s="13"/>
      <c r="F452" s="13"/>
      <c r="G452" s="13"/>
      <c r="H452" s="13"/>
    </row>
    <row r="453" spans="1:8" x14ac:dyDescent="0.2">
      <c r="A453" s="18" t="str">
        <f t="array" ref="A453">IFERROR(IF(ROW()-MATCH(A452,A$1:A452,)&lt;COUNT(INDEX(#REF!,MATCH(A452,#REF!,),))/2,A452,INDEX(#REF!,MATCH(A452,#REF!,)+1)),"-")</f>
        <v>-</v>
      </c>
      <c r="B453" s="13" t="str">
        <f t="array" ref="B453">IFERROR(INDEX(#REF!,MATCH(A453,#REF!,),SMALL(IF(INDEX(#REF!,MATCH(A453,#REF!,),)&lt;&gt;"",COLUMN(#REF!)-1),(ROW()-MATCH(A453,A$1:A453,))*2+1)),"-")</f>
        <v>-</v>
      </c>
      <c r="C453" s="13" t="str">
        <f t="array" ref="C453">IFERROR(INDEX(#REF!,MATCH(A453,#REF!,),SMALL(IF(INDEX(#REF!,MATCH(A453,#REF!,),)&lt;&gt;"",COLUMN(#REF!)-1),(ROW()-MATCH(A453,A$1:A453,))*2+2)),"-")</f>
        <v>-</v>
      </c>
      <c r="D453" s="13"/>
      <c r="E453" s="13"/>
      <c r="F453" s="13"/>
      <c r="G453" s="13"/>
      <c r="H453" s="13"/>
    </row>
    <row r="454" spans="1:8" x14ac:dyDescent="0.2">
      <c r="A454" s="18" t="str">
        <f t="array" ref="A454">IFERROR(IF(ROW()-MATCH(A453,A$1:A453,)&lt;COUNT(INDEX(#REF!,MATCH(A453,#REF!,),))/2,A453,INDEX(#REF!,MATCH(A453,#REF!,)+1)),"-")</f>
        <v>-</v>
      </c>
      <c r="B454" s="13" t="str">
        <f t="array" ref="B454">IFERROR(INDEX(#REF!,MATCH(A454,#REF!,),SMALL(IF(INDEX(#REF!,MATCH(A454,#REF!,),)&lt;&gt;"",COLUMN(#REF!)-1),(ROW()-MATCH(A454,A$1:A454,))*2+1)),"-")</f>
        <v>-</v>
      </c>
      <c r="C454" s="13" t="str">
        <f t="array" ref="C454">IFERROR(INDEX(#REF!,MATCH(A454,#REF!,),SMALL(IF(INDEX(#REF!,MATCH(A454,#REF!,),)&lt;&gt;"",COLUMN(#REF!)-1),(ROW()-MATCH(A454,A$1:A454,))*2+2)),"-")</f>
        <v>-</v>
      </c>
      <c r="D454" s="13"/>
      <c r="E454" s="13"/>
      <c r="F454" s="13"/>
      <c r="G454" s="13"/>
      <c r="H454" s="13"/>
    </row>
    <row r="455" spans="1:8" x14ac:dyDescent="0.2">
      <c r="A455" s="18" t="str">
        <f t="array" ref="A455">IFERROR(IF(ROW()-MATCH(A454,A$1:A454,)&lt;COUNT(INDEX(#REF!,MATCH(A454,#REF!,),))/2,A454,INDEX(#REF!,MATCH(A454,#REF!,)+1)),"-")</f>
        <v>-</v>
      </c>
      <c r="B455" s="13" t="str">
        <f t="array" ref="B455">IFERROR(INDEX(#REF!,MATCH(A455,#REF!,),SMALL(IF(INDEX(#REF!,MATCH(A455,#REF!,),)&lt;&gt;"",COLUMN(#REF!)-1),(ROW()-MATCH(A455,A$1:A455,))*2+1)),"-")</f>
        <v>-</v>
      </c>
      <c r="C455" s="13" t="str">
        <f t="array" ref="C455">IFERROR(INDEX(#REF!,MATCH(A455,#REF!,),SMALL(IF(INDEX(#REF!,MATCH(A455,#REF!,),)&lt;&gt;"",COLUMN(#REF!)-1),(ROW()-MATCH(A455,A$1:A455,))*2+2)),"-")</f>
        <v>-</v>
      </c>
      <c r="D455" s="13"/>
      <c r="E455" s="13"/>
      <c r="F455" s="13"/>
      <c r="G455" s="13"/>
      <c r="H455" s="13"/>
    </row>
    <row r="456" spans="1:8" x14ac:dyDescent="0.2">
      <c r="A456" s="18" t="str">
        <f t="array" ref="A456">IFERROR(IF(ROW()-MATCH(A455,A$1:A455,)&lt;COUNT(INDEX(#REF!,MATCH(A455,#REF!,),))/2,A455,INDEX(#REF!,MATCH(A455,#REF!,)+1)),"-")</f>
        <v>-</v>
      </c>
      <c r="B456" s="13" t="str">
        <f t="array" ref="B456">IFERROR(INDEX(#REF!,MATCH(A456,#REF!,),SMALL(IF(INDEX(#REF!,MATCH(A456,#REF!,),)&lt;&gt;"",COLUMN(#REF!)-1),(ROW()-MATCH(A456,A$1:A456,))*2+1)),"-")</f>
        <v>-</v>
      </c>
      <c r="C456" s="13" t="str">
        <f t="array" ref="C456">IFERROR(INDEX(#REF!,MATCH(A456,#REF!,),SMALL(IF(INDEX(#REF!,MATCH(A456,#REF!,),)&lt;&gt;"",COLUMN(#REF!)-1),(ROW()-MATCH(A456,A$1:A456,))*2+2)),"-")</f>
        <v>-</v>
      </c>
      <c r="D456" s="13"/>
      <c r="E456" s="13"/>
      <c r="F456" s="13"/>
      <c r="G456" s="13"/>
      <c r="H456" s="13"/>
    </row>
    <row r="457" spans="1:8" x14ac:dyDescent="0.2">
      <c r="A457" s="18" t="str">
        <f t="array" ref="A457">IFERROR(IF(ROW()-MATCH(A456,A$1:A456,)&lt;COUNT(INDEX(#REF!,MATCH(A456,#REF!,),))/2,A456,INDEX(#REF!,MATCH(A456,#REF!,)+1)),"-")</f>
        <v>-</v>
      </c>
      <c r="B457" s="13" t="str">
        <f t="array" ref="B457">IFERROR(INDEX(#REF!,MATCH(A457,#REF!,),SMALL(IF(INDEX(#REF!,MATCH(A457,#REF!,),)&lt;&gt;"",COLUMN(#REF!)-1),(ROW()-MATCH(A457,A$1:A457,))*2+1)),"-")</f>
        <v>-</v>
      </c>
      <c r="C457" s="13" t="str">
        <f t="array" ref="C457">IFERROR(INDEX(#REF!,MATCH(A457,#REF!,),SMALL(IF(INDEX(#REF!,MATCH(A457,#REF!,),)&lt;&gt;"",COLUMN(#REF!)-1),(ROW()-MATCH(A457,A$1:A457,))*2+2)),"-")</f>
        <v>-</v>
      </c>
      <c r="D457" s="13"/>
      <c r="E457" s="13"/>
      <c r="F457" s="13"/>
      <c r="G457" s="13"/>
      <c r="H457" s="13"/>
    </row>
    <row r="458" spans="1:8" x14ac:dyDescent="0.2">
      <c r="A458" s="18" t="str">
        <f t="array" ref="A458">IFERROR(IF(ROW()-MATCH(A457,A$1:A457,)&lt;COUNT(INDEX(#REF!,MATCH(A457,#REF!,),))/2,A457,INDEX(#REF!,MATCH(A457,#REF!,)+1)),"-")</f>
        <v>-</v>
      </c>
      <c r="B458" s="13" t="str">
        <f t="array" ref="B458">IFERROR(INDEX(#REF!,MATCH(A458,#REF!,),SMALL(IF(INDEX(#REF!,MATCH(A458,#REF!,),)&lt;&gt;"",COLUMN(#REF!)-1),(ROW()-MATCH(A458,A$1:A458,))*2+1)),"-")</f>
        <v>-</v>
      </c>
      <c r="C458" s="13" t="str">
        <f t="array" ref="C458">IFERROR(INDEX(#REF!,MATCH(A458,#REF!,),SMALL(IF(INDEX(#REF!,MATCH(A458,#REF!,),)&lt;&gt;"",COLUMN(#REF!)-1),(ROW()-MATCH(A458,A$1:A458,))*2+2)),"-")</f>
        <v>-</v>
      </c>
      <c r="D458" s="13"/>
      <c r="E458" s="13"/>
      <c r="F458" s="13"/>
      <c r="G458" s="13"/>
      <c r="H458" s="13"/>
    </row>
    <row r="459" spans="1:8" x14ac:dyDescent="0.2">
      <c r="A459" s="18" t="str">
        <f t="array" ref="A459">IFERROR(IF(ROW()-MATCH(A458,A$1:A458,)&lt;COUNT(INDEX(#REF!,MATCH(A458,#REF!,),))/2,A458,INDEX(#REF!,MATCH(A458,#REF!,)+1)),"-")</f>
        <v>-</v>
      </c>
      <c r="B459" s="13" t="str">
        <f t="array" ref="B459">IFERROR(INDEX(#REF!,MATCH(A459,#REF!,),SMALL(IF(INDEX(#REF!,MATCH(A459,#REF!,),)&lt;&gt;"",COLUMN(#REF!)-1),(ROW()-MATCH(A459,A$1:A459,))*2+1)),"-")</f>
        <v>-</v>
      </c>
      <c r="C459" s="13" t="str">
        <f t="array" ref="C459">IFERROR(INDEX(#REF!,MATCH(A459,#REF!,),SMALL(IF(INDEX(#REF!,MATCH(A459,#REF!,),)&lt;&gt;"",COLUMN(#REF!)-1),(ROW()-MATCH(A459,A$1:A459,))*2+2)),"-")</f>
        <v>-</v>
      </c>
      <c r="D459" s="13"/>
      <c r="E459" s="13"/>
      <c r="F459" s="13"/>
      <c r="G459" s="13"/>
      <c r="H459" s="13"/>
    </row>
    <row r="460" spans="1:8" x14ac:dyDescent="0.2">
      <c r="A460" s="18" t="str">
        <f t="array" ref="A460">IFERROR(IF(ROW()-MATCH(A459,A$1:A459,)&lt;COUNT(INDEX(#REF!,MATCH(A459,#REF!,),))/2,A459,INDEX(#REF!,MATCH(A459,#REF!,)+1)),"-")</f>
        <v>-</v>
      </c>
      <c r="B460" s="13" t="str">
        <f t="array" ref="B460">IFERROR(INDEX(#REF!,MATCH(A460,#REF!,),SMALL(IF(INDEX(#REF!,MATCH(A460,#REF!,),)&lt;&gt;"",COLUMN(#REF!)-1),(ROW()-MATCH(A460,A$1:A460,))*2+1)),"-")</f>
        <v>-</v>
      </c>
      <c r="C460" s="13" t="str">
        <f t="array" ref="C460">IFERROR(INDEX(#REF!,MATCH(A460,#REF!,),SMALL(IF(INDEX(#REF!,MATCH(A460,#REF!,),)&lt;&gt;"",COLUMN(#REF!)-1),(ROW()-MATCH(A460,A$1:A460,))*2+2)),"-")</f>
        <v>-</v>
      </c>
      <c r="D460" s="13"/>
      <c r="E460" s="13"/>
      <c r="F460" s="13"/>
      <c r="G460" s="13"/>
      <c r="H460" s="13"/>
    </row>
    <row r="461" spans="1:8" x14ac:dyDescent="0.2">
      <c r="A461" s="18" t="str">
        <f t="array" ref="A461">IFERROR(IF(ROW()-MATCH(A460,A$1:A460,)&lt;COUNT(INDEX(#REF!,MATCH(A460,#REF!,),))/2,A460,INDEX(#REF!,MATCH(A460,#REF!,)+1)),"-")</f>
        <v>-</v>
      </c>
      <c r="B461" s="13" t="str">
        <f t="array" ref="B461">IFERROR(INDEX(#REF!,MATCH(A461,#REF!,),SMALL(IF(INDEX(#REF!,MATCH(A461,#REF!,),)&lt;&gt;"",COLUMN(#REF!)-1),(ROW()-MATCH(A461,A$1:A461,))*2+1)),"-")</f>
        <v>-</v>
      </c>
      <c r="C461" s="13" t="str">
        <f t="array" ref="C461">IFERROR(INDEX(#REF!,MATCH(A461,#REF!,),SMALL(IF(INDEX(#REF!,MATCH(A461,#REF!,),)&lt;&gt;"",COLUMN(#REF!)-1),(ROW()-MATCH(A461,A$1:A461,))*2+2)),"-")</f>
        <v>-</v>
      </c>
      <c r="D461" s="13"/>
      <c r="E461" s="13"/>
      <c r="F461" s="13"/>
      <c r="G461" s="13"/>
      <c r="H461" s="13"/>
    </row>
    <row r="462" spans="1:8" x14ac:dyDescent="0.2">
      <c r="A462" s="18" t="str">
        <f t="array" ref="A462">IFERROR(IF(ROW()-MATCH(A461,A$1:A461,)&lt;COUNT(INDEX(#REF!,MATCH(A461,#REF!,),))/2,A461,INDEX(#REF!,MATCH(A461,#REF!,)+1)),"-")</f>
        <v>-</v>
      </c>
      <c r="B462" s="13" t="str">
        <f t="array" ref="B462">IFERROR(INDEX(#REF!,MATCH(A462,#REF!,),SMALL(IF(INDEX(#REF!,MATCH(A462,#REF!,),)&lt;&gt;"",COLUMN(#REF!)-1),(ROW()-MATCH(A462,A$1:A462,))*2+1)),"-")</f>
        <v>-</v>
      </c>
      <c r="C462" s="13" t="str">
        <f t="array" ref="C462">IFERROR(INDEX(#REF!,MATCH(A462,#REF!,),SMALL(IF(INDEX(#REF!,MATCH(A462,#REF!,),)&lt;&gt;"",COLUMN(#REF!)-1),(ROW()-MATCH(A462,A$1:A462,))*2+2)),"-")</f>
        <v>-</v>
      </c>
      <c r="D462" s="13"/>
      <c r="E462" s="13"/>
      <c r="F462" s="13"/>
      <c r="G462" s="13"/>
      <c r="H462" s="13"/>
    </row>
    <row r="463" spans="1:8" x14ac:dyDescent="0.2">
      <c r="A463" s="18" t="str">
        <f t="array" ref="A463">IFERROR(IF(ROW()-MATCH(A462,A$1:A462,)&lt;COUNT(INDEX(#REF!,MATCH(A462,#REF!,),))/2,A462,INDEX(#REF!,MATCH(A462,#REF!,)+1)),"-")</f>
        <v>-</v>
      </c>
      <c r="B463" s="13" t="str">
        <f t="array" ref="B463">IFERROR(INDEX(#REF!,MATCH(A463,#REF!,),SMALL(IF(INDEX(#REF!,MATCH(A463,#REF!,),)&lt;&gt;"",COLUMN(#REF!)-1),(ROW()-MATCH(A463,A$1:A463,))*2+1)),"-")</f>
        <v>-</v>
      </c>
      <c r="C463" s="13" t="str">
        <f t="array" ref="C463">IFERROR(INDEX(#REF!,MATCH(A463,#REF!,),SMALL(IF(INDEX(#REF!,MATCH(A463,#REF!,),)&lt;&gt;"",COLUMN(#REF!)-1),(ROW()-MATCH(A463,A$1:A463,))*2+2)),"-")</f>
        <v>-</v>
      </c>
      <c r="D463" s="13"/>
      <c r="E463" s="13"/>
      <c r="F463" s="13"/>
      <c r="G463" s="13"/>
      <c r="H463" s="13"/>
    </row>
    <row r="464" spans="1:8" x14ac:dyDescent="0.2">
      <c r="A464" s="18" t="str">
        <f t="array" ref="A464">IFERROR(IF(ROW()-MATCH(A463,A$1:A463,)&lt;COUNT(INDEX(#REF!,MATCH(A463,#REF!,),))/2,A463,INDEX(#REF!,MATCH(A463,#REF!,)+1)),"-")</f>
        <v>-</v>
      </c>
      <c r="B464" s="13" t="str">
        <f t="array" ref="B464">IFERROR(INDEX(#REF!,MATCH(A464,#REF!,),SMALL(IF(INDEX(#REF!,MATCH(A464,#REF!,),)&lt;&gt;"",COLUMN(#REF!)-1),(ROW()-MATCH(A464,A$1:A464,))*2+1)),"-")</f>
        <v>-</v>
      </c>
      <c r="C464" s="13" t="str">
        <f t="array" ref="C464">IFERROR(INDEX(#REF!,MATCH(A464,#REF!,),SMALL(IF(INDEX(#REF!,MATCH(A464,#REF!,),)&lt;&gt;"",COLUMN(#REF!)-1),(ROW()-MATCH(A464,A$1:A464,))*2+2)),"-")</f>
        <v>-</v>
      </c>
      <c r="D464" s="13"/>
      <c r="E464" s="13"/>
      <c r="F464" s="13"/>
      <c r="G464" s="13"/>
      <c r="H464" s="13"/>
    </row>
    <row r="465" spans="1:8" x14ac:dyDescent="0.2">
      <c r="A465" s="18" t="str">
        <f t="array" ref="A465">IFERROR(IF(ROW()-MATCH(A464,A$1:A464,)&lt;COUNT(INDEX(#REF!,MATCH(A464,#REF!,),))/2,A464,INDEX(#REF!,MATCH(A464,#REF!,)+1)),"-")</f>
        <v>-</v>
      </c>
      <c r="B465" s="13" t="str">
        <f t="array" ref="B465">IFERROR(INDEX(#REF!,MATCH(A465,#REF!,),SMALL(IF(INDEX(#REF!,MATCH(A465,#REF!,),)&lt;&gt;"",COLUMN(#REF!)-1),(ROW()-MATCH(A465,A$1:A465,))*2+1)),"-")</f>
        <v>-</v>
      </c>
      <c r="C465" s="13" t="str">
        <f t="array" ref="C465">IFERROR(INDEX(#REF!,MATCH(A465,#REF!,),SMALL(IF(INDEX(#REF!,MATCH(A465,#REF!,),)&lt;&gt;"",COLUMN(#REF!)-1),(ROW()-MATCH(A465,A$1:A465,))*2+2)),"-")</f>
        <v>-</v>
      </c>
      <c r="D465" s="13"/>
      <c r="E465" s="13"/>
      <c r="F465" s="13"/>
      <c r="G465" s="13"/>
      <c r="H465" s="13"/>
    </row>
    <row r="466" spans="1:8" x14ac:dyDescent="0.2">
      <c r="A466" s="18" t="str">
        <f t="array" ref="A466">IFERROR(IF(ROW()-MATCH(A465,A$1:A465,)&lt;COUNT(INDEX(#REF!,MATCH(A465,#REF!,),))/2,A465,INDEX(#REF!,MATCH(A465,#REF!,)+1)),"-")</f>
        <v>-</v>
      </c>
      <c r="B466" s="13" t="str">
        <f t="array" ref="B466">IFERROR(INDEX(#REF!,MATCH(A466,#REF!,),SMALL(IF(INDEX(#REF!,MATCH(A466,#REF!,),)&lt;&gt;"",COLUMN(#REF!)-1),(ROW()-MATCH(A466,A$1:A466,))*2+1)),"-")</f>
        <v>-</v>
      </c>
      <c r="C466" s="13" t="str">
        <f t="array" ref="C466">IFERROR(INDEX(#REF!,MATCH(A466,#REF!,),SMALL(IF(INDEX(#REF!,MATCH(A466,#REF!,),)&lt;&gt;"",COLUMN(#REF!)-1),(ROW()-MATCH(A466,A$1:A466,))*2+2)),"-")</f>
        <v>-</v>
      </c>
      <c r="D466" s="13"/>
      <c r="E466" s="13"/>
      <c r="F466" s="13"/>
      <c r="G466" s="13"/>
      <c r="H466" s="13"/>
    </row>
    <row r="467" spans="1:8" x14ac:dyDescent="0.2">
      <c r="A467" s="18" t="str">
        <f t="array" ref="A467">IFERROR(IF(ROW()-MATCH(A466,A$1:A466,)&lt;COUNT(INDEX(#REF!,MATCH(A466,#REF!,),))/2,A466,INDEX(#REF!,MATCH(A466,#REF!,)+1)),"-")</f>
        <v>-</v>
      </c>
      <c r="B467" s="13" t="str">
        <f t="array" ref="B467">IFERROR(INDEX(#REF!,MATCH(A467,#REF!,),SMALL(IF(INDEX(#REF!,MATCH(A467,#REF!,),)&lt;&gt;"",COLUMN(#REF!)-1),(ROW()-MATCH(A467,A$1:A467,))*2+1)),"-")</f>
        <v>-</v>
      </c>
      <c r="C467" s="13" t="str">
        <f t="array" ref="C467">IFERROR(INDEX(#REF!,MATCH(A467,#REF!,),SMALL(IF(INDEX(#REF!,MATCH(A467,#REF!,),)&lt;&gt;"",COLUMN(#REF!)-1),(ROW()-MATCH(A467,A$1:A467,))*2+2)),"-")</f>
        <v>-</v>
      </c>
      <c r="D467" s="13"/>
      <c r="E467" s="13"/>
      <c r="F467" s="13"/>
      <c r="G467" s="13"/>
      <c r="H467" s="13"/>
    </row>
    <row r="468" spans="1:8" x14ac:dyDescent="0.2">
      <c r="A468" s="18" t="str">
        <f t="array" ref="A468">IFERROR(IF(ROW()-MATCH(A467,A$1:A467,)&lt;COUNT(INDEX(#REF!,MATCH(A467,#REF!,),))/2,A467,INDEX(#REF!,MATCH(A467,#REF!,)+1)),"-")</f>
        <v>-</v>
      </c>
      <c r="B468" s="13" t="str">
        <f t="array" ref="B468">IFERROR(INDEX(#REF!,MATCH(A468,#REF!,),SMALL(IF(INDEX(#REF!,MATCH(A468,#REF!,),)&lt;&gt;"",COLUMN(#REF!)-1),(ROW()-MATCH(A468,A$1:A468,))*2+1)),"-")</f>
        <v>-</v>
      </c>
      <c r="C468" s="13" t="str">
        <f t="array" ref="C468">IFERROR(INDEX(#REF!,MATCH(A468,#REF!,),SMALL(IF(INDEX(#REF!,MATCH(A468,#REF!,),)&lt;&gt;"",COLUMN(#REF!)-1),(ROW()-MATCH(A468,A$1:A468,))*2+2)),"-")</f>
        <v>-</v>
      </c>
      <c r="D468" s="13"/>
      <c r="E468" s="13"/>
      <c r="F468" s="13"/>
      <c r="G468" s="13"/>
      <c r="H468" s="13"/>
    </row>
    <row r="469" spans="1:8" x14ac:dyDescent="0.2">
      <c r="A469" s="18" t="str">
        <f t="array" ref="A469">IFERROR(IF(ROW()-MATCH(A468,A$1:A468,)&lt;COUNT(INDEX(#REF!,MATCH(A468,#REF!,),))/2,A468,INDEX(#REF!,MATCH(A468,#REF!,)+1)),"-")</f>
        <v>-</v>
      </c>
      <c r="B469" s="13" t="str">
        <f t="array" ref="B469">IFERROR(INDEX(#REF!,MATCH(A469,#REF!,),SMALL(IF(INDEX(#REF!,MATCH(A469,#REF!,),)&lt;&gt;"",COLUMN(#REF!)-1),(ROW()-MATCH(A469,A$1:A469,))*2+1)),"-")</f>
        <v>-</v>
      </c>
      <c r="C469" s="13" t="str">
        <f t="array" ref="C469">IFERROR(INDEX(#REF!,MATCH(A469,#REF!,),SMALL(IF(INDEX(#REF!,MATCH(A469,#REF!,),)&lt;&gt;"",COLUMN(#REF!)-1),(ROW()-MATCH(A469,A$1:A469,))*2+2)),"-")</f>
        <v>-</v>
      </c>
      <c r="D469" s="13"/>
      <c r="E469" s="13"/>
      <c r="F469" s="13"/>
      <c r="G469" s="13"/>
      <c r="H469" s="13"/>
    </row>
    <row r="470" spans="1:8" x14ac:dyDescent="0.2">
      <c r="A470" s="18" t="str">
        <f t="array" ref="A470">IFERROR(IF(ROW()-MATCH(A469,A$1:A469,)&lt;COUNT(INDEX(#REF!,MATCH(A469,#REF!,),))/2,A469,INDEX(#REF!,MATCH(A469,#REF!,)+1)),"-")</f>
        <v>-</v>
      </c>
      <c r="B470" s="13" t="str">
        <f t="array" ref="B470">IFERROR(INDEX(#REF!,MATCH(A470,#REF!,),SMALL(IF(INDEX(#REF!,MATCH(A470,#REF!,),)&lt;&gt;"",COLUMN(#REF!)-1),(ROW()-MATCH(A470,A$1:A470,))*2+1)),"-")</f>
        <v>-</v>
      </c>
      <c r="C470" s="13" t="str">
        <f t="array" ref="C470">IFERROR(INDEX(#REF!,MATCH(A470,#REF!,),SMALL(IF(INDEX(#REF!,MATCH(A470,#REF!,),)&lt;&gt;"",COLUMN(#REF!)-1),(ROW()-MATCH(A470,A$1:A470,))*2+2)),"-")</f>
        <v>-</v>
      </c>
      <c r="D470" s="13"/>
      <c r="E470" s="13"/>
      <c r="F470" s="13"/>
      <c r="G470" s="13"/>
      <c r="H470" s="13"/>
    </row>
    <row r="471" spans="1:8" x14ac:dyDescent="0.2">
      <c r="A471" s="18" t="str">
        <f t="array" ref="A471">IFERROR(IF(ROW()-MATCH(A470,A$1:A470,)&lt;COUNT(INDEX(#REF!,MATCH(A470,#REF!,),))/2,A470,INDEX(#REF!,MATCH(A470,#REF!,)+1)),"-")</f>
        <v>-</v>
      </c>
      <c r="B471" s="13" t="str">
        <f t="array" ref="B471">IFERROR(INDEX(#REF!,MATCH(A471,#REF!,),SMALL(IF(INDEX(#REF!,MATCH(A471,#REF!,),)&lt;&gt;"",COLUMN(#REF!)-1),(ROW()-MATCH(A471,A$1:A471,))*2+1)),"-")</f>
        <v>-</v>
      </c>
      <c r="C471" s="13" t="str">
        <f t="array" ref="C471">IFERROR(INDEX(#REF!,MATCH(A471,#REF!,),SMALL(IF(INDEX(#REF!,MATCH(A471,#REF!,),)&lt;&gt;"",COLUMN(#REF!)-1),(ROW()-MATCH(A471,A$1:A471,))*2+2)),"-")</f>
        <v>-</v>
      </c>
      <c r="D471" s="13"/>
      <c r="E471" s="13"/>
      <c r="F471" s="13"/>
      <c r="G471" s="13"/>
      <c r="H471" s="13"/>
    </row>
    <row r="472" spans="1:8" x14ac:dyDescent="0.2">
      <c r="A472" s="18" t="str">
        <f t="array" ref="A472">IFERROR(IF(ROW()-MATCH(A471,A$1:A471,)&lt;COUNT(INDEX(#REF!,MATCH(A471,#REF!,),))/2,A471,INDEX(#REF!,MATCH(A471,#REF!,)+1)),"-")</f>
        <v>-</v>
      </c>
      <c r="B472" s="13" t="str">
        <f t="array" ref="B472">IFERROR(INDEX(#REF!,MATCH(A472,#REF!,),SMALL(IF(INDEX(#REF!,MATCH(A472,#REF!,),)&lt;&gt;"",COLUMN(#REF!)-1),(ROW()-MATCH(A472,A$1:A472,))*2+1)),"-")</f>
        <v>-</v>
      </c>
      <c r="C472" s="13" t="str">
        <f t="array" ref="C472">IFERROR(INDEX(#REF!,MATCH(A472,#REF!,),SMALL(IF(INDEX(#REF!,MATCH(A472,#REF!,),)&lt;&gt;"",COLUMN(#REF!)-1),(ROW()-MATCH(A472,A$1:A472,))*2+2)),"-")</f>
        <v>-</v>
      </c>
      <c r="D472" s="13"/>
      <c r="E472" s="13"/>
      <c r="F472" s="13"/>
      <c r="G472" s="13"/>
      <c r="H472" s="13"/>
    </row>
    <row r="473" spans="1:8" x14ac:dyDescent="0.2">
      <c r="A473" s="18" t="str">
        <f t="array" ref="A473">IFERROR(IF(ROW()-MATCH(A472,A$1:A472,)&lt;COUNT(INDEX(#REF!,MATCH(A472,#REF!,),))/2,A472,INDEX(#REF!,MATCH(A472,#REF!,)+1)),"-")</f>
        <v>-</v>
      </c>
      <c r="B473" s="13" t="str">
        <f t="array" ref="B473">IFERROR(INDEX(#REF!,MATCH(A473,#REF!,),SMALL(IF(INDEX(#REF!,MATCH(A473,#REF!,),)&lt;&gt;"",COLUMN(#REF!)-1),(ROW()-MATCH(A473,A$1:A473,))*2+1)),"-")</f>
        <v>-</v>
      </c>
      <c r="C473" s="13" t="str">
        <f t="array" ref="C473">IFERROR(INDEX(#REF!,MATCH(A473,#REF!,),SMALL(IF(INDEX(#REF!,MATCH(A473,#REF!,),)&lt;&gt;"",COLUMN(#REF!)-1),(ROW()-MATCH(A473,A$1:A473,))*2+2)),"-")</f>
        <v>-</v>
      </c>
      <c r="D473" s="13"/>
      <c r="E473" s="13"/>
      <c r="F473" s="13"/>
      <c r="G473" s="13"/>
      <c r="H473" s="13"/>
    </row>
    <row r="474" spans="1:8" x14ac:dyDescent="0.2">
      <c r="A474" s="18" t="str">
        <f t="array" ref="A474">IFERROR(IF(ROW()-MATCH(A473,A$1:A473,)&lt;COUNT(INDEX(#REF!,MATCH(A473,#REF!,),))/2,A473,INDEX(#REF!,MATCH(A473,#REF!,)+1)),"-")</f>
        <v>-</v>
      </c>
      <c r="B474" s="13" t="str">
        <f t="array" ref="B474">IFERROR(INDEX(#REF!,MATCH(A474,#REF!,),SMALL(IF(INDEX(#REF!,MATCH(A474,#REF!,),)&lt;&gt;"",COLUMN(#REF!)-1),(ROW()-MATCH(A474,A$1:A474,))*2+1)),"-")</f>
        <v>-</v>
      </c>
      <c r="C474" s="13" t="str">
        <f t="array" ref="C474">IFERROR(INDEX(#REF!,MATCH(A474,#REF!,),SMALL(IF(INDEX(#REF!,MATCH(A474,#REF!,),)&lt;&gt;"",COLUMN(#REF!)-1),(ROW()-MATCH(A474,A$1:A474,))*2+2)),"-")</f>
        <v>-</v>
      </c>
      <c r="D474" s="13"/>
      <c r="E474" s="13"/>
      <c r="F474" s="13"/>
      <c r="G474" s="13"/>
      <c r="H474" s="13"/>
    </row>
    <row r="475" spans="1:8" x14ac:dyDescent="0.2">
      <c r="A475" s="18" t="str">
        <f t="array" ref="A475">IFERROR(IF(ROW()-MATCH(A474,A$1:A474,)&lt;COUNT(INDEX(#REF!,MATCH(A474,#REF!,),))/2,A474,INDEX(#REF!,MATCH(A474,#REF!,)+1)),"-")</f>
        <v>-</v>
      </c>
      <c r="B475" s="13" t="str">
        <f t="array" ref="B475">IFERROR(INDEX(#REF!,MATCH(A475,#REF!,),SMALL(IF(INDEX(#REF!,MATCH(A475,#REF!,),)&lt;&gt;"",COLUMN(#REF!)-1),(ROW()-MATCH(A475,A$1:A475,))*2+1)),"-")</f>
        <v>-</v>
      </c>
      <c r="C475" s="13" t="str">
        <f t="array" ref="C475">IFERROR(INDEX(#REF!,MATCH(A475,#REF!,),SMALL(IF(INDEX(#REF!,MATCH(A475,#REF!,),)&lt;&gt;"",COLUMN(#REF!)-1),(ROW()-MATCH(A475,A$1:A475,))*2+2)),"-")</f>
        <v>-</v>
      </c>
      <c r="D475" s="13"/>
      <c r="E475" s="13"/>
      <c r="F475" s="13"/>
      <c r="G475" s="13"/>
      <c r="H475" s="13"/>
    </row>
    <row r="476" spans="1:8" x14ac:dyDescent="0.2">
      <c r="A476" s="18" t="str">
        <f t="array" ref="A476">IFERROR(IF(ROW()-MATCH(A475,A$1:A475,)&lt;COUNT(INDEX(#REF!,MATCH(A475,#REF!,),))/2,A475,INDEX(#REF!,MATCH(A475,#REF!,)+1)),"-")</f>
        <v>-</v>
      </c>
      <c r="B476" s="13" t="str">
        <f t="array" ref="B476">IFERROR(INDEX(#REF!,MATCH(A476,#REF!,),SMALL(IF(INDEX(#REF!,MATCH(A476,#REF!,),)&lt;&gt;"",COLUMN(#REF!)-1),(ROW()-MATCH(A476,A$1:A476,))*2+1)),"-")</f>
        <v>-</v>
      </c>
      <c r="C476" s="13" t="str">
        <f t="array" ref="C476">IFERROR(INDEX(#REF!,MATCH(A476,#REF!,),SMALL(IF(INDEX(#REF!,MATCH(A476,#REF!,),)&lt;&gt;"",COLUMN(#REF!)-1),(ROW()-MATCH(A476,A$1:A476,))*2+2)),"-")</f>
        <v>-</v>
      </c>
      <c r="D476" s="13"/>
      <c r="E476" s="13"/>
      <c r="F476" s="13"/>
      <c r="G476" s="13"/>
      <c r="H476" s="13"/>
    </row>
    <row r="477" spans="1:8" x14ac:dyDescent="0.2">
      <c r="A477" s="18" t="str">
        <f t="array" ref="A477">IFERROR(IF(ROW()-MATCH(A476,A$1:A476,)&lt;COUNT(INDEX(#REF!,MATCH(A476,#REF!,),))/2,A476,INDEX(#REF!,MATCH(A476,#REF!,)+1)),"-")</f>
        <v>-</v>
      </c>
      <c r="B477" s="13" t="str">
        <f t="array" ref="B477">IFERROR(INDEX(#REF!,MATCH(A477,#REF!,),SMALL(IF(INDEX(#REF!,MATCH(A477,#REF!,),)&lt;&gt;"",COLUMN(#REF!)-1),(ROW()-MATCH(A477,A$1:A477,))*2+1)),"-")</f>
        <v>-</v>
      </c>
      <c r="C477" s="13" t="str">
        <f t="array" ref="C477">IFERROR(INDEX(#REF!,MATCH(A477,#REF!,),SMALL(IF(INDEX(#REF!,MATCH(A477,#REF!,),)&lt;&gt;"",COLUMN(#REF!)-1),(ROW()-MATCH(A477,A$1:A477,))*2+2)),"-")</f>
        <v>-</v>
      </c>
      <c r="D477" s="13"/>
      <c r="E477" s="13"/>
      <c r="F477" s="13"/>
      <c r="G477" s="13"/>
      <c r="H477" s="13"/>
    </row>
    <row r="478" spans="1:8" x14ac:dyDescent="0.2">
      <c r="A478" s="18" t="str">
        <f t="array" ref="A478">IFERROR(IF(ROW()-MATCH(A477,A$1:A477,)&lt;COUNT(INDEX(#REF!,MATCH(A477,#REF!,),))/2,A477,INDEX(#REF!,MATCH(A477,#REF!,)+1)),"-")</f>
        <v>-</v>
      </c>
      <c r="B478" s="13" t="str">
        <f t="array" ref="B478">IFERROR(INDEX(#REF!,MATCH(A478,#REF!,),SMALL(IF(INDEX(#REF!,MATCH(A478,#REF!,),)&lt;&gt;"",COLUMN(#REF!)-1),(ROW()-MATCH(A478,A$1:A478,))*2+1)),"-")</f>
        <v>-</v>
      </c>
      <c r="C478" s="13" t="str">
        <f t="array" ref="C478">IFERROR(INDEX(#REF!,MATCH(A478,#REF!,),SMALL(IF(INDEX(#REF!,MATCH(A478,#REF!,),)&lt;&gt;"",COLUMN(#REF!)-1),(ROW()-MATCH(A478,A$1:A478,))*2+2)),"-")</f>
        <v>-</v>
      </c>
      <c r="D478" s="13"/>
      <c r="E478" s="13"/>
      <c r="F478" s="13"/>
      <c r="G478" s="13"/>
      <c r="H478" s="13"/>
    </row>
    <row r="479" spans="1:8" x14ac:dyDescent="0.2">
      <c r="A479" s="18" t="str">
        <f t="array" ref="A479">IFERROR(IF(ROW()-MATCH(A478,A$1:A478,)&lt;COUNT(INDEX(#REF!,MATCH(A478,#REF!,),))/2,A478,INDEX(#REF!,MATCH(A478,#REF!,)+1)),"-")</f>
        <v>-</v>
      </c>
      <c r="B479" s="13" t="str">
        <f t="array" ref="B479">IFERROR(INDEX(#REF!,MATCH(A479,#REF!,),SMALL(IF(INDEX(#REF!,MATCH(A479,#REF!,),)&lt;&gt;"",COLUMN(#REF!)-1),(ROW()-MATCH(A479,A$1:A479,))*2+1)),"-")</f>
        <v>-</v>
      </c>
      <c r="C479" s="13" t="str">
        <f t="array" ref="C479">IFERROR(INDEX(#REF!,MATCH(A479,#REF!,),SMALL(IF(INDEX(#REF!,MATCH(A479,#REF!,),)&lt;&gt;"",COLUMN(#REF!)-1),(ROW()-MATCH(A479,A$1:A479,))*2+2)),"-")</f>
        <v>-</v>
      </c>
      <c r="D479" s="13"/>
      <c r="E479" s="13"/>
      <c r="F479" s="13"/>
      <c r="G479" s="13"/>
      <c r="H479" s="13"/>
    </row>
    <row r="480" spans="1:8" x14ac:dyDescent="0.2">
      <c r="A480" s="18" t="str">
        <f t="array" ref="A480">IFERROR(IF(ROW()-MATCH(A479,A$1:A479,)&lt;COUNT(INDEX(#REF!,MATCH(A479,#REF!,),))/2,A479,INDEX(#REF!,MATCH(A479,#REF!,)+1)),"-")</f>
        <v>-</v>
      </c>
      <c r="B480" s="13" t="str">
        <f t="array" ref="B480">IFERROR(INDEX(#REF!,MATCH(A480,#REF!,),SMALL(IF(INDEX(#REF!,MATCH(A480,#REF!,),)&lt;&gt;"",COLUMN(#REF!)-1),(ROW()-MATCH(A480,A$1:A480,))*2+1)),"-")</f>
        <v>-</v>
      </c>
      <c r="C480" s="13" t="str">
        <f t="array" ref="C480">IFERROR(INDEX(#REF!,MATCH(A480,#REF!,),SMALL(IF(INDEX(#REF!,MATCH(A480,#REF!,),)&lt;&gt;"",COLUMN(#REF!)-1),(ROW()-MATCH(A480,A$1:A480,))*2+2)),"-")</f>
        <v>-</v>
      </c>
      <c r="D480" s="13"/>
      <c r="E480" s="13"/>
      <c r="F480" s="13"/>
      <c r="G480" s="13"/>
      <c r="H480" s="13"/>
    </row>
    <row r="481" spans="1:8" x14ac:dyDescent="0.2">
      <c r="A481" s="18" t="str">
        <f t="array" ref="A481">IFERROR(IF(ROW()-MATCH(A480,A$1:A480,)&lt;COUNT(INDEX(#REF!,MATCH(A480,#REF!,),))/2,A480,INDEX(#REF!,MATCH(A480,#REF!,)+1)),"-")</f>
        <v>-</v>
      </c>
      <c r="B481" s="13" t="str">
        <f t="array" ref="B481">IFERROR(INDEX(#REF!,MATCH(A481,#REF!,),SMALL(IF(INDEX(#REF!,MATCH(A481,#REF!,),)&lt;&gt;"",COLUMN(#REF!)-1),(ROW()-MATCH(A481,A$1:A481,))*2+1)),"-")</f>
        <v>-</v>
      </c>
      <c r="C481" s="13" t="str">
        <f t="array" ref="C481">IFERROR(INDEX(#REF!,MATCH(A481,#REF!,),SMALL(IF(INDEX(#REF!,MATCH(A481,#REF!,),)&lt;&gt;"",COLUMN(#REF!)-1),(ROW()-MATCH(A481,A$1:A481,))*2+2)),"-")</f>
        <v>-</v>
      </c>
      <c r="D481" s="13"/>
      <c r="E481" s="13"/>
      <c r="F481" s="13"/>
      <c r="G481" s="13"/>
      <c r="H481" s="13"/>
    </row>
    <row r="482" spans="1:8" x14ac:dyDescent="0.2">
      <c r="A482" s="18" t="str">
        <f t="array" ref="A482">IFERROR(IF(ROW()-MATCH(A481,A$1:A481,)&lt;COUNT(INDEX(#REF!,MATCH(A481,#REF!,),))/2,A481,INDEX(#REF!,MATCH(A481,#REF!,)+1)),"-")</f>
        <v>-</v>
      </c>
      <c r="B482" s="13" t="str">
        <f t="array" ref="B482">IFERROR(INDEX(#REF!,MATCH(A482,#REF!,),SMALL(IF(INDEX(#REF!,MATCH(A482,#REF!,),)&lt;&gt;"",COLUMN(#REF!)-1),(ROW()-MATCH(A482,A$1:A482,))*2+1)),"-")</f>
        <v>-</v>
      </c>
      <c r="C482" s="13" t="str">
        <f t="array" ref="C482">IFERROR(INDEX(#REF!,MATCH(A482,#REF!,),SMALL(IF(INDEX(#REF!,MATCH(A482,#REF!,),)&lt;&gt;"",COLUMN(#REF!)-1),(ROW()-MATCH(A482,A$1:A482,))*2+2)),"-")</f>
        <v>-</v>
      </c>
      <c r="D482" s="13"/>
      <c r="E482" s="13"/>
      <c r="F482" s="13"/>
      <c r="G482" s="13"/>
      <c r="H482" s="13"/>
    </row>
    <row r="483" spans="1:8" x14ac:dyDescent="0.2">
      <c r="A483" s="18" t="str">
        <f t="array" ref="A483">IFERROR(IF(ROW()-MATCH(A482,A$1:A482,)&lt;COUNT(INDEX(#REF!,MATCH(A482,#REF!,),))/2,A482,INDEX(#REF!,MATCH(A482,#REF!,)+1)),"-")</f>
        <v>-</v>
      </c>
      <c r="B483" s="13" t="str">
        <f t="array" ref="B483">IFERROR(INDEX(#REF!,MATCH(A483,#REF!,),SMALL(IF(INDEX(#REF!,MATCH(A483,#REF!,),)&lt;&gt;"",COLUMN(#REF!)-1),(ROW()-MATCH(A483,A$1:A483,))*2+1)),"-")</f>
        <v>-</v>
      </c>
      <c r="C483" s="13" t="str">
        <f t="array" ref="C483">IFERROR(INDEX(#REF!,MATCH(A483,#REF!,),SMALL(IF(INDEX(#REF!,MATCH(A483,#REF!,),)&lt;&gt;"",COLUMN(#REF!)-1),(ROW()-MATCH(A483,A$1:A483,))*2+2)),"-")</f>
        <v>-</v>
      </c>
      <c r="D483" s="13"/>
      <c r="E483" s="13"/>
      <c r="F483" s="13"/>
      <c r="G483" s="13"/>
      <c r="H483" s="13"/>
    </row>
    <row r="484" spans="1:8" x14ac:dyDescent="0.2">
      <c r="A484" s="18" t="str">
        <f t="array" ref="A484">IFERROR(IF(ROW()-MATCH(A483,A$1:A483,)&lt;COUNT(INDEX(#REF!,MATCH(A483,#REF!,),))/2,A483,INDEX(#REF!,MATCH(A483,#REF!,)+1)),"-")</f>
        <v>-</v>
      </c>
      <c r="B484" s="13" t="str">
        <f t="array" ref="B484">IFERROR(INDEX(#REF!,MATCH(A484,#REF!,),SMALL(IF(INDEX(#REF!,MATCH(A484,#REF!,),)&lt;&gt;"",COLUMN(#REF!)-1),(ROW()-MATCH(A484,A$1:A484,))*2+1)),"-")</f>
        <v>-</v>
      </c>
      <c r="C484" s="13" t="str">
        <f t="array" ref="C484">IFERROR(INDEX(#REF!,MATCH(A484,#REF!,),SMALL(IF(INDEX(#REF!,MATCH(A484,#REF!,),)&lt;&gt;"",COLUMN(#REF!)-1),(ROW()-MATCH(A484,A$1:A484,))*2+2)),"-")</f>
        <v>-</v>
      </c>
      <c r="D484" s="13"/>
      <c r="E484" s="13"/>
      <c r="F484" s="13"/>
      <c r="G484" s="13"/>
      <c r="H484" s="13"/>
    </row>
    <row r="485" spans="1:8" x14ac:dyDescent="0.2">
      <c r="A485" s="18" t="str">
        <f t="array" ref="A485">IFERROR(IF(ROW()-MATCH(A484,A$1:A484,)&lt;COUNT(INDEX(#REF!,MATCH(A484,#REF!,),))/2,A484,INDEX(#REF!,MATCH(A484,#REF!,)+1)),"-")</f>
        <v>-</v>
      </c>
      <c r="B485" s="13" t="str">
        <f t="array" ref="B485">IFERROR(INDEX(#REF!,MATCH(A485,#REF!,),SMALL(IF(INDEX(#REF!,MATCH(A485,#REF!,),)&lt;&gt;"",COLUMN(#REF!)-1),(ROW()-MATCH(A485,A$1:A485,))*2+1)),"-")</f>
        <v>-</v>
      </c>
      <c r="C485" s="13" t="str">
        <f t="array" ref="C485">IFERROR(INDEX(#REF!,MATCH(A485,#REF!,),SMALL(IF(INDEX(#REF!,MATCH(A485,#REF!,),)&lt;&gt;"",COLUMN(#REF!)-1),(ROW()-MATCH(A485,A$1:A485,))*2+2)),"-")</f>
        <v>-</v>
      </c>
      <c r="D485" s="13"/>
      <c r="E485" s="13"/>
      <c r="F485" s="13"/>
      <c r="G485" s="13"/>
      <c r="H485" s="13"/>
    </row>
    <row r="486" spans="1:8" x14ac:dyDescent="0.2">
      <c r="A486" s="18" t="str">
        <f t="array" ref="A486">IFERROR(IF(ROW()-MATCH(A485,A$1:A485,)&lt;COUNT(INDEX(#REF!,MATCH(A485,#REF!,),))/2,A485,INDEX(#REF!,MATCH(A485,#REF!,)+1)),"-")</f>
        <v>-</v>
      </c>
      <c r="B486" s="13" t="str">
        <f t="array" ref="B486">IFERROR(INDEX(#REF!,MATCH(A486,#REF!,),SMALL(IF(INDEX(#REF!,MATCH(A486,#REF!,),)&lt;&gt;"",COLUMN(#REF!)-1),(ROW()-MATCH(A486,A$1:A486,))*2+1)),"-")</f>
        <v>-</v>
      </c>
      <c r="C486" s="13" t="str">
        <f t="array" ref="C486">IFERROR(INDEX(#REF!,MATCH(A486,#REF!,),SMALL(IF(INDEX(#REF!,MATCH(A486,#REF!,),)&lt;&gt;"",COLUMN(#REF!)-1),(ROW()-MATCH(A486,A$1:A486,))*2+2)),"-")</f>
        <v>-</v>
      </c>
      <c r="D486" s="13"/>
      <c r="E486" s="13"/>
      <c r="F486" s="13"/>
      <c r="G486" s="13"/>
      <c r="H486" s="13"/>
    </row>
    <row r="487" spans="1:8" x14ac:dyDescent="0.2">
      <c r="A487" s="18" t="str">
        <f t="array" ref="A487">IFERROR(IF(ROW()-MATCH(A486,A$1:A486,)&lt;COUNT(INDEX(#REF!,MATCH(A486,#REF!,),))/2,A486,INDEX(#REF!,MATCH(A486,#REF!,)+1)),"-")</f>
        <v>-</v>
      </c>
      <c r="B487" s="13" t="str">
        <f t="array" ref="B487">IFERROR(INDEX(#REF!,MATCH(A487,#REF!,),SMALL(IF(INDEX(#REF!,MATCH(A487,#REF!,),)&lt;&gt;"",COLUMN(#REF!)-1),(ROW()-MATCH(A487,A$1:A487,))*2+1)),"-")</f>
        <v>-</v>
      </c>
      <c r="C487" s="13" t="str">
        <f t="array" ref="C487">IFERROR(INDEX(#REF!,MATCH(A487,#REF!,),SMALL(IF(INDEX(#REF!,MATCH(A487,#REF!,),)&lt;&gt;"",COLUMN(#REF!)-1),(ROW()-MATCH(A487,A$1:A487,))*2+2)),"-")</f>
        <v>-</v>
      </c>
      <c r="D487" s="13"/>
      <c r="E487" s="13"/>
      <c r="F487" s="13"/>
      <c r="G487" s="13"/>
      <c r="H487" s="13"/>
    </row>
    <row r="488" spans="1:8" x14ac:dyDescent="0.2">
      <c r="A488" s="18" t="str">
        <f t="array" ref="A488">IFERROR(IF(ROW()-MATCH(A487,A$1:A487,)&lt;COUNT(INDEX(#REF!,MATCH(A487,#REF!,),))/2,A487,INDEX(#REF!,MATCH(A487,#REF!,)+1)),"-")</f>
        <v>-</v>
      </c>
      <c r="B488" s="13" t="str">
        <f t="array" ref="B488">IFERROR(INDEX(#REF!,MATCH(A488,#REF!,),SMALL(IF(INDEX(#REF!,MATCH(A488,#REF!,),)&lt;&gt;"",COLUMN(#REF!)-1),(ROW()-MATCH(A488,A$1:A488,))*2+1)),"-")</f>
        <v>-</v>
      </c>
      <c r="C488" s="13" t="str">
        <f t="array" ref="C488">IFERROR(INDEX(#REF!,MATCH(A488,#REF!,),SMALL(IF(INDEX(#REF!,MATCH(A488,#REF!,),)&lt;&gt;"",COLUMN(#REF!)-1),(ROW()-MATCH(A488,A$1:A488,))*2+2)),"-")</f>
        <v>-</v>
      </c>
      <c r="D488" s="13"/>
      <c r="E488" s="13"/>
      <c r="F488" s="13"/>
      <c r="G488" s="13"/>
      <c r="H488" s="13"/>
    </row>
    <row r="489" spans="1:8" x14ac:dyDescent="0.2">
      <c r="A489" s="18" t="str">
        <f t="array" ref="A489">IFERROR(IF(ROW()-MATCH(A488,A$1:A488,)&lt;COUNT(INDEX(#REF!,MATCH(A488,#REF!,),))/2,A488,INDEX(#REF!,MATCH(A488,#REF!,)+1)),"-")</f>
        <v>-</v>
      </c>
      <c r="B489" s="13" t="str">
        <f t="array" ref="B489">IFERROR(INDEX(#REF!,MATCH(A489,#REF!,),SMALL(IF(INDEX(#REF!,MATCH(A489,#REF!,),)&lt;&gt;"",COLUMN(#REF!)-1),(ROW()-MATCH(A489,A$1:A489,))*2+1)),"-")</f>
        <v>-</v>
      </c>
      <c r="C489" s="13" t="str">
        <f t="array" ref="C489">IFERROR(INDEX(#REF!,MATCH(A489,#REF!,),SMALL(IF(INDEX(#REF!,MATCH(A489,#REF!,),)&lt;&gt;"",COLUMN(#REF!)-1),(ROW()-MATCH(A489,A$1:A489,))*2+2)),"-")</f>
        <v>-</v>
      </c>
      <c r="D489" s="13"/>
      <c r="E489" s="13"/>
      <c r="F489" s="13"/>
      <c r="G489" s="13"/>
      <c r="H489" s="13"/>
    </row>
    <row r="490" spans="1:8" x14ac:dyDescent="0.2">
      <c r="A490" s="18" t="str">
        <f t="array" ref="A490">IFERROR(IF(ROW()-MATCH(A489,A$1:A489,)&lt;COUNT(INDEX(#REF!,MATCH(A489,#REF!,),))/2,A489,INDEX(#REF!,MATCH(A489,#REF!,)+1)),"-")</f>
        <v>-</v>
      </c>
      <c r="B490" s="13" t="str">
        <f t="array" ref="B490">IFERROR(INDEX(#REF!,MATCH(A490,#REF!,),SMALL(IF(INDEX(#REF!,MATCH(A490,#REF!,),)&lt;&gt;"",COLUMN(#REF!)-1),(ROW()-MATCH(A490,A$1:A490,))*2+1)),"-")</f>
        <v>-</v>
      </c>
      <c r="C490" s="13" t="str">
        <f t="array" ref="C490">IFERROR(INDEX(#REF!,MATCH(A490,#REF!,),SMALL(IF(INDEX(#REF!,MATCH(A490,#REF!,),)&lt;&gt;"",COLUMN(#REF!)-1),(ROW()-MATCH(A490,A$1:A490,))*2+2)),"-")</f>
        <v>-</v>
      </c>
      <c r="D490" s="13"/>
      <c r="E490" s="13"/>
      <c r="F490" s="13"/>
      <c r="G490" s="13"/>
      <c r="H490" s="13"/>
    </row>
    <row r="491" spans="1:8" x14ac:dyDescent="0.2">
      <c r="A491" s="18" t="str">
        <f t="array" ref="A491">IFERROR(IF(ROW()-MATCH(A490,A$1:A490,)&lt;COUNT(INDEX(#REF!,MATCH(A490,#REF!,),))/2,A490,INDEX(#REF!,MATCH(A490,#REF!,)+1)),"-")</f>
        <v>-</v>
      </c>
      <c r="B491" s="13" t="str">
        <f t="array" ref="B491">IFERROR(INDEX(#REF!,MATCH(A491,#REF!,),SMALL(IF(INDEX(#REF!,MATCH(A491,#REF!,),)&lt;&gt;"",COLUMN(#REF!)-1),(ROW()-MATCH(A491,A$1:A491,))*2+1)),"-")</f>
        <v>-</v>
      </c>
      <c r="C491" s="13" t="str">
        <f t="array" ref="C491">IFERROR(INDEX(#REF!,MATCH(A491,#REF!,),SMALL(IF(INDEX(#REF!,MATCH(A491,#REF!,),)&lt;&gt;"",COLUMN(#REF!)-1),(ROW()-MATCH(A491,A$1:A491,))*2+2)),"-")</f>
        <v>-</v>
      </c>
      <c r="D491" s="13"/>
      <c r="E491" s="13"/>
      <c r="F491" s="13"/>
      <c r="G491" s="13"/>
      <c r="H491" s="13"/>
    </row>
    <row r="492" spans="1:8" x14ac:dyDescent="0.2">
      <c r="A492" s="18" t="str">
        <f t="array" ref="A492">IFERROR(IF(ROW()-MATCH(A491,A$1:A491,)&lt;COUNT(INDEX(#REF!,MATCH(A491,#REF!,),))/2,A491,INDEX(#REF!,MATCH(A491,#REF!,)+1)),"-")</f>
        <v>-</v>
      </c>
      <c r="B492" s="13" t="str">
        <f t="array" ref="B492">IFERROR(INDEX(#REF!,MATCH(A492,#REF!,),SMALL(IF(INDEX(#REF!,MATCH(A492,#REF!,),)&lt;&gt;"",COLUMN(#REF!)-1),(ROW()-MATCH(A492,A$1:A492,))*2+1)),"-")</f>
        <v>-</v>
      </c>
      <c r="C492" s="13" t="str">
        <f t="array" ref="C492">IFERROR(INDEX(#REF!,MATCH(A492,#REF!,),SMALL(IF(INDEX(#REF!,MATCH(A492,#REF!,),)&lt;&gt;"",COLUMN(#REF!)-1),(ROW()-MATCH(A492,A$1:A492,))*2+2)),"-")</f>
        <v>-</v>
      </c>
      <c r="D492" s="13"/>
      <c r="E492" s="13"/>
      <c r="F492" s="13"/>
      <c r="G492" s="13"/>
      <c r="H492" s="13"/>
    </row>
    <row r="493" spans="1:8" x14ac:dyDescent="0.2">
      <c r="A493" s="18" t="str">
        <f t="array" ref="A493">IFERROR(IF(ROW()-MATCH(A492,A$1:A492,)&lt;COUNT(INDEX(#REF!,MATCH(A492,#REF!,),))/2,A492,INDEX(#REF!,MATCH(A492,#REF!,)+1)),"-")</f>
        <v>-</v>
      </c>
      <c r="B493" s="13" t="str">
        <f t="array" ref="B493">IFERROR(INDEX(#REF!,MATCH(A493,#REF!,),SMALL(IF(INDEX(#REF!,MATCH(A493,#REF!,),)&lt;&gt;"",COLUMN(#REF!)-1),(ROW()-MATCH(A493,A$1:A493,))*2+1)),"-")</f>
        <v>-</v>
      </c>
      <c r="C493" s="13" t="str">
        <f t="array" ref="C493">IFERROR(INDEX(#REF!,MATCH(A493,#REF!,),SMALL(IF(INDEX(#REF!,MATCH(A493,#REF!,),)&lt;&gt;"",COLUMN(#REF!)-1),(ROW()-MATCH(A493,A$1:A493,))*2+2)),"-")</f>
        <v>-</v>
      </c>
      <c r="D493" s="13"/>
      <c r="E493" s="13"/>
      <c r="F493" s="13"/>
      <c r="G493" s="13"/>
      <c r="H493" s="13"/>
    </row>
    <row r="494" spans="1:8" x14ac:dyDescent="0.2">
      <c r="A494" s="18" t="str">
        <f t="array" ref="A494">IFERROR(IF(ROW()-MATCH(A493,A$1:A493,)&lt;COUNT(INDEX(#REF!,MATCH(A493,#REF!,),))/2,A493,INDEX(#REF!,MATCH(A493,#REF!,)+1)),"-")</f>
        <v>-</v>
      </c>
      <c r="B494" s="13" t="str">
        <f t="array" ref="B494">IFERROR(INDEX(#REF!,MATCH(A494,#REF!,),SMALL(IF(INDEX(#REF!,MATCH(A494,#REF!,),)&lt;&gt;"",COLUMN(#REF!)-1),(ROW()-MATCH(A494,A$1:A494,))*2+1)),"-")</f>
        <v>-</v>
      </c>
      <c r="C494" s="13" t="str">
        <f t="array" ref="C494">IFERROR(INDEX(#REF!,MATCH(A494,#REF!,),SMALL(IF(INDEX(#REF!,MATCH(A494,#REF!,),)&lt;&gt;"",COLUMN(#REF!)-1),(ROW()-MATCH(A494,A$1:A494,))*2+2)),"-")</f>
        <v>-</v>
      </c>
      <c r="D494" s="13"/>
      <c r="E494" s="13"/>
      <c r="F494" s="13"/>
      <c r="G494" s="13"/>
      <c r="H494" s="13"/>
    </row>
    <row r="495" spans="1:8" x14ac:dyDescent="0.2">
      <c r="A495" s="18" t="str">
        <f t="array" ref="A495">IFERROR(IF(ROW()-MATCH(A494,A$1:A494,)&lt;COUNT(INDEX(#REF!,MATCH(A494,#REF!,),))/2,A494,INDEX(#REF!,MATCH(A494,#REF!,)+1)),"-")</f>
        <v>-</v>
      </c>
      <c r="B495" s="13" t="str">
        <f t="array" ref="B495">IFERROR(INDEX(#REF!,MATCH(A495,#REF!,),SMALL(IF(INDEX(#REF!,MATCH(A495,#REF!,),)&lt;&gt;"",COLUMN(#REF!)-1),(ROW()-MATCH(A495,A$1:A495,))*2+1)),"-")</f>
        <v>-</v>
      </c>
      <c r="C495" s="13" t="str">
        <f t="array" ref="C495">IFERROR(INDEX(#REF!,MATCH(A495,#REF!,),SMALL(IF(INDEX(#REF!,MATCH(A495,#REF!,),)&lt;&gt;"",COLUMN(#REF!)-1),(ROW()-MATCH(A495,A$1:A495,))*2+2)),"-")</f>
        <v>-</v>
      </c>
      <c r="D495" s="13"/>
      <c r="E495" s="13"/>
      <c r="F495" s="13"/>
      <c r="G495" s="13"/>
      <c r="H495" s="13"/>
    </row>
    <row r="496" spans="1:8" x14ac:dyDescent="0.2">
      <c r="A496" s="18" t="str">
        <f t="array" ref="A496">IFERROR(IF(ROW()-MATCH(A495,A$1:A495,)&lt;COUNT(INDEX(#REF!,MATCH(A495,#REF!,),))/2,A495,INDEX(#REF!,MATCH(A495,#REF!,)+1)),"-")</f>
        <v>-</v>
      </c>
      <c r="B496" s="13" t="str">
        <f t="array" ref="B496">IFERROR(INDEX(#REF!,MATCH(A496,#REF!,),SMALL(IF(INDEX(#REF!,MATCH(A496,#REF!,),)&lt;&gt;"",COLUMN(#REF!)-1),(ROW()-MATCH(A496,A$1:A496,))*2+1)),"-")</f>
        <v>-</v>
      </c>
      <c r="C496" s="13" t="str">
        <f t="array" ref="C496">IFERROR(INDEX(#REF!,MATCH(A496,#REF!,),SMALL(IF(INDEX(#REF!,MATCH(A496,#REF!,),)&lt;&gt;"",COLUMN(#REF!)-1),(ROW()-MATCH(A496,A$1:A496,))*2+2)),"-")</f>
        <v>-</v>
      </c>
      <c r="D496" s="13"/>
      <c r="E496" s="13"/>
      <c r="F496" s="13"/>
      <c r="G496" s="13"/>
      <c r="H496" s="13"/>
    </row>
    <row r="497" spans="1:8" x14ac:dyDescent="0.2">
      <c r="A497" s="18" t="str">
        <f t="array" ref="A497">IFERROR(IF(ROW()-MATCH(A496,A$1:A496,)&lt;COUNT(INDEX(#REF!,MATCH(A496,#REF!,),))/2,A496,INDEX(#REF!,MATCH(A496,#REF!,)+1)),"-")</f>
        <v>-</v>
      </c>
      <c r="B497" s="13" t="str">
        <f t="array" ref="B497">IFERROR(INDEX(#REF!,MATCH(A497,#REF!,),SMALL(IF(INDEX(#REF!,MATCH(A497,#REF!,),)&lt;&gt;"",COLUMN(#REF!)-1),(ROW()-MATCH(A497,A$1:A497,))*2+1)),"-")</f>
        <v>-</v>
      </c>
      <c r="C497" s="13" t="str">
        <f t="array" ref="C497">IFERROR(INDEX(#REF!,MATCH(A497,#REF!,),SMALL(IF(INDEX(#REF!,MATCH(A497,#REF!,),)&lt;&gt;"",COLUMN(#REF!)-1),(ROW()-MATCH(A497,A$1:A497,))*2+2)),"-")</f>
        <v>-</v>
      </c>
      <c r="D497" s="13"/>
      <c r="E497" s="13"/>
      <c r="F497" s="13"/>
      <c r="G497" s="13"/>
      <c r="H497" s="13"/>
    </row>
    <row r="498" spans="1:8" x14ac:dyDescent="0.2">
      <c r="A498" s="18" t="str">
        <f t="array" ref="A498">IFERROR(IF(ROW()-MATCH(A497,A$1:A497,)&lt;COUNT(INDEX(#REF!,MATCH(A497,#REF!,),))/2,A497,INDEX(#REF!,MATCH(A497,#REF!,)+1)),"-")</f>
        <v>-</v>
      </c>
      <c r="B498" s="13" t="str">
        <f t="array" ref="B498">IFERROR(INDEX(#REF!,MATCH(A498,#REF!,),SMALL(IF(INDEX(#REF!,MATCH(A498,#REF!,),)&lt;&gt;"",COLUMN(#REF!)-1),(ROW()-MATCH(A498,A$1:A498,))*2+1)),"-")</f>
        <v>-</v>
      </c>
      <c r="C498" s="13" t="str">
        <f t="array" ref="C498">IFERROR(INDEX(#REF!,MATCH(A498,#REF!,),SMALL(IF(INDEX(#REF!,MATCH(A498,#REF!,),)&lt;&gt;"",COLUMN(#REF!)-1),(ROW()-MATCH(A498,A$1:A498,))*2+2)),"-")</f>
        <v>-</v>
      </c>
      <c r="D498" s="13"/>
      <c r="E498" s="13"/>
      <c r="F498" s="13"/>
      <c r="G498" s="13"/>
      <c r="H498" s="13"/>
    </row>
    <row r="499" spans="1:8" x14ac:dyDescent="0.2">
      <c r="A499" s="18" t="str">
        <f t="array" ref="A499">IFERROR(IF(ROW()-MATCH(A498,A$1:A498,)&lt;COUNT(INDEX(#REF!,MATCH(A498,#REF!,),))/2,A498,INDEX(#REF!,MATCH(A498,#REF!,)+1)),"-")</f>
        <v>-</v>
      </c>
      <c r="B499" s="13" t="str">
        <f t="array" ref="B499">IFERROR(INDEX(#REF!,MATCH(A499,#REF!,),SMALL(IF(INDEX(#REF!,MATCH(A499,#REF!,),)&lt;&gt;"",COLUMN(#REF!)-1),(ROW()-MATCH(A499,A$1:A499,))*2+1)),"-")</f>
        <v>-</v>
      </c>
      <c r="C499" s="13" t="str">
        <f t="array" ref="C499">IFERROR(INDEX(#REF!,MATCH(A499,#REF!,),SMALL(IF(INDEX(#REF!,MATCH(A499,#REF!,),)&lt;&gt;"",COLUMN(#REF!)-1),(ROW()-MATCH(A499,A$1:A499,))*2+2)),"-")</f>
        <v>-</v>
      </c>
      <c r="D499" s="13"/>
      <c r="E499" s="13"/>
      <c r="F499" s="13"/>
      <c r="G499" s="13"/>
      <c r="H499" s="13"/>
    </row>
    <row r="500" spans="1:8" x14ac:dyDescent="0.2">
      <c r="A500" s="18" t="str">
        <f t="array" ref="A500">IFERROR(IF(ROW()-MATCH(A499,A$1:A499,)&lt;COUNT(INDEX(#REF!,MATCH(A499,#REF!,),))/2,A499,INDEX(#REF!,MATCH(A499,#REF!,)+1)),"-")</f>
        <v>-</v>
      </c>
      <c r="B500" s="13" t="str">
        <f t="array" ref="B500">IFERROR(INDEX(#REF!,MATCH(A500,#REF!,),SMALL(IF(INDEX(#REF!,MATCH(A500,#REF!,),)&lt;&gt;"",COLUMN(#REF!)-1),(ROW()-MATCH(A500,A$1:A500,))*2+1)),"-")</f>
        <v>-</v>
      </c>
      <c r="C500" s="13" t="str">
        <f t="array" ref="C500">IFERROR(INDEX(#REF!,MATCH(A500,#REF!,),SMALL(IF(INDEX(#REF!,MATCH(A500,#REF!,),)&lt;&gt;"",COLUMN(#REF!)-1),(ROW()-MATCH(A500,A$1:A500,))*2+2)),"-")</f>
        <v>-</v>
      </c>
      <c r="D500" s="13"/>
      <c r="E500" s="13"/>
      <c r="F500" s="13"/>
      <c r="G500" s="13"/>
      <c r="H500" s="13"/>
    </row>
    <row r="501" spans="1:8" x14ac:dyDescent="0.2">
      <c r="B501" s="13"/>
      <c r="C501" s="13"/>
      <c r="D501" s="13"/>
      <c r="E501" s="13"/>
      <c r="F501" s="13"/>
      <c r="G501" s="13"/>
      <c r="H501" s="13"/>
    </row>
    <row r="502" spans="1:8" x14ac:dyDescent="0.2">
      <c r="B502" s="13"/>
      <c r="C502" s="13"/>
      <c r="D502" s="13"/>
      <c r="E502" s="13"/>
      <c r="F502" s="13"/>
      <c r="G502" s="13"/>
      <c r="H502" s="13"/>
    </row>
    <row r="503" spans="1:8" x14ac:dyDescent="0.2">
      <c r="B503" s="13"/>
      <c r="C503" s="13"/>
      <c r="D503" s="13"/>
      <c r="E503" s="13"/>
      <c r="F503" s="13"/>
      <c r="G503" s="13"/>
      <c r="H503" s="13"/>
    </row>
    <row r="504" spans="1:8" x14ac:dyDescent="0.2">
      <c r="B504" s="13"/>
      <c r="C504" s="13"/>
      <c r="D504" s="13"/>
      <c r="E504" s="13"/>
      <c r="F504" s="13"/>
      <c r="G504" s="13"/>
      <c r="H504" s="13"/>
    </row>
    <row r="505" spans="1:8" x14ac:dyDescent="0.2">
      <c r="B505" s="13"/>
      <c r="C505" s="13"/>
      <c r="D505" s="13"/>
      <c r="E505" s="13"/>
      <c r="F505" s="13"/>
      <c r="G505" s="13"/>
      <c r="H505" s="13"/>
    </row>
    <row r="506" spans="1:8" x14ac:dyDescent="0.2">
      <c r="B506" s="13"/>
      <c r="C506" s="13"/>
      <c r="D506" s="13"/>
      <c r="E506" s="13"/>
      <c r="F506" s="13"/>
      <c r="G506" s="13"/>
      <c r="H506" s="13"/>
    </row>
    <row r="507" spans="1:8" x14ac:dyDescent="0.2">
      <c r="B507" s="13"/>
      <c r="C507" s="13"/>
      <c r="D507" s="13"/>
      <c r="E507" s="13"/>
      <c r="F507" s="13"/>
      <c r="G507" s="13"/>
      <c r="H507" s="13"/>
    </row>
    <row r="508" spans="1:8" x14ac:dyDescent="0.2">
      <c r="B508" s="13"/>
      <c r="C508" s="13"/>
      <c r="D508" s="13"/>
      <c r="E508" s="13"/>
      <c r="F508" s="13"/>
      <c r="G508" s="13"/>
      <c r="H508" s="13"/>
    </row>
    <row r="509" spans="1:8" x14ac:dyDescent="0.2">
      <c r="B509" s="13"/>
      <c r="C509" s="13"/>
      <c r="D509" s="13"/>
      <c r="E509" s="13"/>
      <c r="F509" s="13"/>
      <c r="G509" s="13"/>
      <c r="H509" s="13"/>
    </row>
    <row r="510" spans="1:8" x14ac:dyDescent="0.2">
      <c r="B510" s="13"/>
      <c r="C510" s="13"/>
      <c r="D510" s="13"/>
      <c r="E510" s="13"/>
      <c r="F510" s="13"/>
      <c r="G510" s="13"/>
      <c r="H510" s="13"/>
    </row>
    <row r="511" spans="1:8" x14ac:dyDescent="0.2">
      <c r="B511" s="13"/>
      <c r="C511" s="13"/>
      <c r="D511" s="13"/>
      <c r="E511" s="13"/>
      <c r="F511" s="13"/>
      <c r="G511" s="13"/>
      <c r="H511" s="13"/>
    </row>
    <row r="512" spans="1:8" x14ac:dyDescent="0.2">
      <c r="B512" s="13"/>
      <c r="C512" s="13"/>
      <c r="D512" s="13"/>
      <c r="E512" s="13"/>
      <c r="F512" s="13"/>
      <c r="G512" s="13"/>
      <c r="H512" s="13"/>
    </row>
    <row r="513" spans="2:8" x14ac:dyDescent="0.2">
      <c r="B513" s="13"/>
      <c r="C513" s="13"/>
      <c r="D513" s="13"/>
      <c r="E513" s="13"/>
      <c r="F513" s="13"/>
      <c r="G513" s="13"/>
      <c r="H513" s="13"/>
    </row>
    <row r="514" spans="2:8" x14ac:dyDescent="0.2">
      <c r="B514" s="13"/>
      <c r="C514" s="13"/>
      <c r="D514" s="13"/>
      <c r="E514" s="13"/>
      <c r="F514" s="13"/>
      <c r="G514" s="13"/>
      <c r="H514" s="13"/>
    </row>
    <row r="515" spans="2:8" x14ac:dyDescent="0.2">
      <c r="B515" s="13"/>
      <c r="C515" s="13"/>
      <c r="D515" s="13"/>
      <c r="E515" s="13"/>
      <c r="F515" s="13"/>
      <c r="G515" s="13"/>
      <c r="H515" s="13"/>
    </row>
    <row r="516" spans="2:8" x14ac:dyDescent="0.2">
      <c r="B516" s="13"/>
      <c r="C516" s="13"/>
      <c r="D516" s="13"/>
      <c r="E516" s="13"/>
      <c r="F516" s="13"/>
      <c r="G516" s="13"/>
      <c r="H516" s="13"/>
    </row>
    <row r="517" spans="2:8" x14ac:dyDescent="0.2">
      <c r="B517" s="13"/>
      <c r="C517" s="13"/>
      <c r="D517" s="13"/>
      <c r="E517" s="13"/>
      <c r="F517" s="13"/>
      <c r="G517" s="13"/>
      <c r="H517" s="13"/>
    </row>
    <row r="518" spans="2:8" x14ac:dyDescent="0.2">
      <c r="B518" s="13"/>
      <c r="C518" s="13"/>
      <c r="D518" s="13"/>
      <c r="E518" s="13"/>
      <c r="F518" s="13"/>
      <c r="G518" s="13"/>
      <c r="H518" s="13"/>
    </row>
    <row r="519" spans="2:8" x14ac:dyDescent="0.2">
      <c r="B519" s="13"/>
      <c r="C519" s="13"/>
      <c r="D519" s="13"/>
      <c r="E519" s="13"/>
      <c r="F519" s="13"/>
      <c r="G519" s="13"/>
      <c r="H519" s="13"/>
    </row>
    <row r="520" spans="2:8" x14ac:dyDescent="0.2">
      <c r="B520" s="13"/>
      <c r="C520" s="13"/>
      <c r="D520" s="13"/>
      <c r="E520" s="13"/>
      <c r="F520" s="13"/>
      <c r="G520" s="13"/>
      <c r="H520" s="13"/>
    </row>
    <row r="521" spans="2:8" x14ac:dyDescent="0.2">
      <c r="B521" s="13"/>
      <c r="C521" s="13"/>
      <c r="D521" s="13"/>
      <c r="E521" s="13"/>
      <c r="F521" s="13"/>
      <c r="G521" s="13"/>
      <c r="H521" s="13"/>
    </row>
    <row r="522" spans="2:8" x14ac:dyDescent="0.2">
      <c r="B522" s="13"/>
      <c r="C522" s="13"/>
      <c r="D522" s="13"/>
      <c r="E522" s="13"/>
      <c r="F522" s="13"/>
      <c r="G522" s="13"/>
      <c r="H522" s="13"/>
    </row>
    <row r="523" spans="2:8" x14ac:dyDescent="0.2">
      <c r="B523" s="13"/>
      <c r="C523" s="13"/>
      <c r="D523" s="13"/>
      <c r="E523" s="13"/>
      <c r="F523" s="13"/>
      <c r="G523" s="13"/>
      <c r="H523" s="13"/>
    </row>
    <row r="524" spans="2:8" x14ac:dyDescent="0.2">
      <c r="B524" s="13"/>
      <c r="C524" s="13"/>
      <c r="D524" s="13"/>
      <c r="E524" s="13"/>
      <c r="F524" s="13"/>
      <c r="G524" s="13"/>
      <c r="H524" s="13"/>
    </row>
    <row r="525" spans="2:8" x14ac:dyDescent="0.2">
      <c r="B525" s="13"/>
      <c r="C525" s="13"/>
      <c r="D525" s="13"/>
      <c r="E525" s="13"/>
      <c r="F525" s="13"/>
      <c r="G525" s="13"/>
      <c r="H525" s="13"/>
    </row>
    <row r="526" spans="2:8" x14ac:dyDescent="0.2">
      <c r="B526" s="13"/>
      <c r="C526" s="13"/>
      <c r="D526" s="13"/>
      <c r="E526" s="13"/>
      <c r="F526" s="13"/>
      <c r="G526" s="13"/>
      <c r="H526" s="13"/>
    </row>
    <row r="527" spans="2:8" x14ac:dyDescent="0.2">
      <c r="B527" s="13"/>
      <c r="C527" s="13"/>
      <c r="D527" s="13"/>
      <c r="E527" s="13"/>
      <c r="F527" s="13"/>
      <c r="G527" s="13"/>
      <c r="H527" s="13"/>
    </row>
    <row r="528" spans="2:8" x14ac:dyDescent="0.2">
      <c r="B528" s="13"/>
      <c r="C528" s="13"/>
      <c r="D528" s="13"/>
      <c r="E528" s="13"/>
      <c r="F528" s="13"/>
      <c r="G528" s="13"/>
      <c r="H528" s="13"/>
    </row>
    <row r="529" spans="2:8" x14ac:dyDescent="0.2">
      <c r="B529" s="13"/>
      <c r="C529" s="13"/>
      <c r="D529" s="13"/>
      <c r="E529" s="13"/>
      <c r="F529" s="13"/>
      <c r="G529" s="13"/>
      <c r="H529" s="13"/>
    </row>
    <row r="530" spans="2:8" x14ac:dyDescent="0.2">
      <c r="B530" s="13"/>
      <c r="C530" s="13"/>
      <c r="D530" s="13"/>
      <c r="E530" s="13"/>
      <c r="F530" s="13"/>
      <c r="G530" s="13"/>
      <c r="H530" s="13"/>
    </row>
    <row r="531" spans="2:8" x14ac:dyDescent="0.2">
      <c r="B531" s="13"/>
      <c r="C531" s="13"/>
      <c r="D531" s="13"/>
      <c r="E531" s="13"/>
      <c r="F531" s="13"/>
      <c r="G531" s="13"/>
      <c r="H531" s="13"/>
    </row>
    <row r="532" spans="2:8" x14ac:dyDescent="0.2">
      <c r="B532" s="13"/>
      <c r="C532" s="13"/>
      <c r="D532" s="13"/>
      <c r="E532" s="13"/>
      <c r="F532" s="13"/>
      <c r="G532" s="13"/>
      <c r="H532" s="13"/>
    </row>
    <row r="533" spans="2:8" x14ac:dyDescent="0.2">
      <c r="B533" s="13"/>
      <c r="C533" s="13"/>
      <c r="D533" s="13"/>
      <c r="E533" s="13"/>
      <c r="F533" s="13"/>
      <c r="G533" s="13"/>
      <c r="H533" s="13"/>
    </row>
    <row r="534" spans="2:8" x14ac:dyDescent="0.2">
      <c r="B534" s="13"/>
      <c r="C534" s="13"/>
      <c r="D534" s="13"/>
      <c r="E534" s="13"/>
      <c r="F534" s="13"/>
      <c r="G534" s="13"/>
      <c r="H534" s="13"/>
    </row>
    <row r="535" spans="2:8" x14ac:dyDescent="0.2">
      <c r="B535" s="13"/>
      <c r="C535" s="13"/>
      <c r="D535" s="13"/>
      <c r="E535" s="13"/>
      <c r="F535" s="13"/>
      <c r="G535" s="13"/>
      <c r="H535" s="13"/>
    </row>
    <row r="536" spans="2:8" x14ac:dyDescent="0.2">
      <c r="B536" s="13"/>
      <c r="C536" s="13"/>
      <c r="D536" s="13"/>
      <c r="E536" s="13"/>
      <c r="F536" s="13"/>
      <c r="G536" s="13"/>
      <c r="H536" s="13"/>
    </row>
    <row r="537" spans="2:8" x14ac:dyDescent="0.2">
      <c r="B537" s="13"/>
      <c r="C537" s="13"/>
      <c r="D537" s="13"/>
      <c r="E537" s="13"/>
      <c r="F537" s="13"/>
      <c r="G537" s="13"/>
      <c r="H537" s="13"/>
    </row>
    <row r="538" spans="2:8" x14ac:dyDescent="0.2">
      <c r="B538" s="13"/>
      <c r="C538" s="13"/>
      <c r="D538" s="13"/>
      <c r="E538" s="13"/>
      <c r="F538" s="13"/>
      <c r="G538" s="13"/>
      <c r="H538" s="13"/>
    </row>
    <row r="539" spans="2:8" x14ac:dyDescent="0.2">
      <c r="B539" s="13"/>
      <c r="C539" s="13"/>
      <c r="D539" s="13"/>
      <c r="E539" s="13"/>
      <c r="F539" s="13"/>
      <c r="G539" s="13"/>
      <c r="H539" s="13"/>
    </row>
    <row r="540" spans="2:8" x14ac:dyDescent="0.2">
      <c r="B540" s="13"/>
      <c r="C540" s="13"/>
      <c r="D540" s="13"/>
      <c r="E540" s="13"/>
      <c r="F540" s="13"/>
      <c r="G540" s="13"/>
      <c r="H540" s="13"/>
    </row>
    <row r="541" spans="2:8" x14ac:dyDescent="0.2">
      <c r="B541" s="13"/>
      <c r="C541" s="13"/>
      <c r="D541" s="13"/>
      <c r="E541" s="13"/>
      <c r="F541" s="13"/>
      <c r="G541" s="13"/>
      <c r="H541" s="13"/>
    </row>
    <row r="542" spans="2:8" x14ac:dyDescent="0.2">
      <c r="B542" s="13"/>
      <c r="C542" s="13"/>
      <c r="D542" s="13"/>
      <c r="E542" s="13"/>
      <c r="F542" s="13"/>
      <c r="G542" s="13"/>
      <c r="H542" s="13"/>
    </row>
    <row r="543" spans="2:8" x14ac:dyDescent="0.2">
      <c r="B543" s="13"/>
      <c r="C543" s="13"/>
      <c r="D543" s="13"/>
      <c r="E543" s="13"/>
      <c r="F543" s="13"/>
      <c r="G543" s="13"/>
      <c r="H543" s="13"/>
    </row>
    <row r="544" spans="2:8" x14ac:dyDescent="0.2">
      <c r="B544" s="13"/>
      <c r="C544" s="13"/>
      <c r="D544" s="13"/>
      <c r="E544" s="13"/>
      <c r="F544" s="13"/>
      <c r="G544" s="13"/>
      <c r="H544" s="13"/>
    </row>
    <row r="545" spans="2:8" x14ac:dyDescent="0.2">
      <c r="B545" s="13"/>
      <c r="C545" s="13"/>
      <c r="D545" s="13"/>
      <c r="E545" s="13"/>
      <c r="F545" s="13"/>
      <c r="G545" s="13"/>
      <c r="H545" s="13"/>
    </row>
    <row r="546" spans="2:8" x14ac:dyDescent="0.2">
      <c r="B546" s="13"/>
      <c r="C546" s="13"/>
      <c r="D546" s="13"/>
      <c r="E546" s="13"/>
      <c r="F546" s="13"/>
      <c r="G546" s="13"/>
      <c r="H546" s="13"/>
    </row>
    <row r="547" spans="2:8" x14ac:dyDescent="0.2">
      <c r="B547" s="13"/>
      <c r="C547" s="13"/>
      <c r="D547" s="13"/>
      <c r="E547" s="13"/>
      <c r="F547" s="13"/>
      <c r="G547" s="13"/>
      <c r="H547" s="13"/>
    </row>
    <row r="548" spans="2:8" x14ac:dyDescent="0.2">
      <c r="B548" s="13"/>
      <c r="C548" s="13"/>
      <c r="D548" s="13"/>
      <c r="E548" s="13"/>
      <c r="F548" s="13"/>
      <c r="G548" s="13"/>
      <c r="H548" s="13"/>
    </row>
    <row r="549" spans="2:8" x14ac:dyDescent="0.2">
      <c r="B549" s="13"/>
      <c r="C549" s="13"/>
      <c r="D549" s="13"/>
      <c r="E549" s="13"/>
      <c r="F549" s="13"/>
      <c r="G549" s="13"/>
      <c r="H549" s="13"/>
    </row>
    <row r="550" spans="2:8" x14ac:dyDescent="0.2">
      <c r="B550" s="13"/>
      <c r="C550" s="13"/>
      <c r="D550" s="13"/>
      <c r="E550" s="13"/>
      <c r="F550" s="13"/>
      <c r="G550" s="13"/>
      <c r="H550" s="13"/>
    </row>
    <row r="551" spans="2:8" x14ac:dyDescent="0.2">
      <c r="B551" s="13"/>
      <c r="C551" s="13"/>
      <c r="D551" s="13"/>
      <c r="E551" s="13"/>
      <c r="F551" s="13"/>
      <c r="G551" s="13"/>
      <c r="H551" s="13"/>
    </row>
    <row r="552" spans="2:8" x14ac:dyDescent="0.2">
      <c r="B552" s="13"/>
      <c r="C552" s="13"/>
      <c r="D552" s="13"/>
      <c r="E552" s="13"/>
      <c r="F552" s="13"/>
      <c r="G552" s="13"/>
      <c r="H552" s="13"/>
    </row>
    <row r="553" spans="2:8" x14ac:dyDescent="0.2">
      <c r="B553" s="13"/>
      <c r="C553" s="13"/>
      <c r="D553" s="13"/>
      <c r="E553" s="13"/>
      <c r="F553" s="13"/>
      <c r="G553" s="13"/>
      <c r="H553" s="13"/>
    </row>
    <row r="554" spans="2:8" x14ac:dyDescent="0.2">
      <c r="B554" s="13"/>
      <c r="C554" s="13"/>
      <c r="D554" s="13"/>
      <c r="E554" s="13"/>
      <c r="F554" s="13"/>
      <c r="G554" s="13"/>
      <c r="H554" s="13"/>
    </row>
    <row r="555" spans="2:8" x14ac:dyDescent="0.2">
      <c r="B555" s="13"/>
      <c r="C555" s="13"/>
      <c r="D555" s="13"/>
      <c r="E555" s="13"/>
      <c r="F555" s="13"/>
      <c r="G555" s="13"/>
      <c r="H555" s="13"/>
    </row>
    <row r="556" spans="2:8" x14ac:dyDescent="0.2">
      <c r="B556" s="13"/>
      <c r="C556" s="13"/>
      <c r="D556" s="13"/>
      <c r="E556" s="13"/>
      <c r="F556" s="13"/>
      <c r="G556" s="13"/>
      <c r="H556" s="13"/>
    </row>
    <row r="557" spans="2:8" x14ac:dyDescent="0.2">
      <c r="B557" s="13"/>
      <c r="C557" s="13"/>
      <c r="D557" s="13"/>
      <c r="E557" s="13"/>
      <c r="F557" s="13"/>
      <c r="G557" s="13"/>
      <c r="H557" s="13"/>
    </row>
    <row r="558" spans="2:8" x14ac:dyDescent="0.2">
      <c r="B558" s="13"/>
      <c r="C558" s="13"/>
      <c r="D558" s="13"/>
      <c r="E558" s="13"/>
      <c r="F558" s="13"/>
      <c r="G558" s="13"/>
      <c r="H558" s="13"/>
    </row>
    <row r="559" spans="2:8" x14ac:dyDescent="0.2">
      <c r="B559" s="13"/>
      <c r="C559" s="13"/>
      <c r="D559" s="13"/>
      <c r="E559" s="13"/>
      <c r="F559" s="13"/>
      <c r="G559" s="13"/>
      <c r="H559" s="13"/>
    </row>
    <row r="560" spans="2:8" x14ac:dyDescent="0.2">
      <c r="B560" s="13"/>
      <c r="C560" s="13"/>
      <c r="D560" s="13"/>
      <c r="E560" s="13"/>
      <c r="F560" s="13"/>
      <c r="G560" s="13"/>
      <c r="H560" s="13"/>
    </row>
    <row r="561" spans="2:8" x14ac:dyDescent="0.2">
      <c r="B561" s="13"/>
      <c r="C561" s="13"/>
      <c r="D561" s="13"/>
      <c r="E561" s="13"/>
      <c r="F561" s="13"/>
      <c r="G561" s="13"/>
      <c r="H561" s="13"/>
    </row>
    <row r="562" spans="2:8" x14ac:dyDescent="0.2">
      <c r="B562" s="13"/>
      <c r="C562" s="13"/>
      <c r="D562" s="13"/>
      <c r="E562" s="13"/>
      <c r="F562" s="13"/>
      <c r="G562" s="13"/>
      <c r="H562" s="13"/>
    </row>
    <row r="563" spans="2:8" x14ac:dyDescent="0.2">
      <c r="B563" s="13"/>
      <c r="C563" s="13"/>
      <c r="D563" s="13"/>
      <c r="E563" s="13"/>
      <c r="F563" s="13"/>
      <c r="G563" s="13"/>
      <c r="H563" s="13"/>
    </row>
    <row r="564" spans="2:8" x14ac:dyDescent="0.2">
      <c r="B564" s="13"/>
      <c r="C564" s="13"/>
      <c r="D564" s="13"/>
      <c r="E564" s="13"/>
      <c r="F564" s="13"/>
      <c r="G564" s="13"/>
      <c r="H564" s="13"/>
    </row>
    <row r="565" spans="2:8" x14ac:dyDescent="0.2">
      <c r="B565" s="13"/>
      <c r="C565" s="13"/>
      <c r="D565" s="13"/>
      <c r="E565" s="13"/>
      <c r="F565" s="13"/>
      <c r="G565" s="13"/>
      <c r="H565" s="13"/>
    </row>
    <row r="566" spans="2:8" x14ac:dyDescent="0.2">
      <c r="B566" s="13"/>
      <c r="C566" s="13"/>
      <c r="D566" s="13"/>
      <c r="E566" s="13"/>
      <c r="F566" s="13"/>
      <c r="G566" s="13"/>
      <c r="H566" s="13"/>
    </row>
    <row r="567" spans="2:8" x14ac:dyDescent="0.2">
      <c r="B567" s="13"/>
      <c r="C567" s="13"/>
      <c r="D567" s="13"/>
      <c r="E567" s="13"/>
      <c r="F567" s="13"/>
      <c r="G567" s="13"/>
      <c r="H567" s="13"/>
    </row>
    <row r="568" spans="2:8" x14ac:dyDescent="0.2">
      <c r="B568" s="13"/>
      <c r="C568" s="13"/>
      <c r="D568" s="13"/>
      <c r="E568" s="13"/>
      <c r="F568" s="13"/>
      <c r="G568" s="13"/>
      <c r="H568" s="13"/>
    </row>
    <row r="569" spans="2:8" x14ac:dyDescent="0.2">
      <c r="B569" s="13"/>
      <c r="C569" s="13"/>
      <c r="D569" s="13"/>
      <c r="E569" s="13"/>
      <c r="F569" s="13"/>
      <c r="G569" s="13"/>
      <c r="H569" s="13"/>
    </row>
    <row r="570" spans="2:8" x14ac:dyDescent="0.2">
      <c r="B570" s="13"/>
      <c r="C570" s="13"/>
      <c r="D570" s="13"/>
      <c r="E570" s="13"/>
      <c r="F570" s="13"/>
      <c r="G570" s="13"/>
      <c r="H570" s="13"/>
    </row>
    <row r="571" spans="2:8" x14ac:dyDescent="0.2">
      <c r="B571" s="13"/>
      <c r="C571" s="13"/>
      <c r="D571" s="13"/>
      <c r="E571" s="13"/>
      <c r="F571" s="13"/>
      <c r="G571" s="13"/>
      <c r="H571" s="13"/>
    </row>
    <row r="572" spans="2:8" x14ac:dyDescent="0.2">
      <c r="B572" s="13"/>
      <c r="C572" s="13"/>
      <c r="D572" s="13"/>
      <c r="E572" s="13"/>
      <c r="F572" s="13"/>
      <c r="G572" s="13"/>
      <c r="H572" s="13"/>
    </row>
    <row r="573" spans="2:8" x14ac:dyDescent="0.2">
      <c r="B573" s="13"/>
      <c r="C573" s="13"/>
      <c r="D573" s="13"/>
      <c r="E573" s="13"/>
      <c r="F573" s="13"/>
      <c r="G573" s="13"/>
      <c r="H573" s="13"/>
    </row>
    <row r="574" spans="2:8" x14ac:dyDescent="0.2">
      <c r="B574" s="13"/>
      <c r="C574" s="13"/>
      <c r="D574" s="13"/>
      <c r="E574" s="13"/>
      <c r="F574" s="13"/>
      <c r="G574" s="13"/>
      <c r="H574" s="13"/>
    </row>
    <row r="575" spans="2:8" x14ac:dyDescent="0.2">
      <c r="B575" s="13"/>
      <c r="C575" s="13"/>
      <c r="D575" s="13"/>
      <c r="E575" s="13"/>
      <c r="F575" s="13"/>
      <c r="G575" s="13"/>
      <c r="H575" s="13"/>
    </row>
    <row r="576" spans="2:8" x14ac:dyDescent="0.2">
      <c r="B576" s="13"/>
      <c r="C576" s="13"/>
      <c r="D576" s="13"/>
      <c r="E576" s="13"/>
      <c r="F576" s="13"/>
      <c r="G576" s="13"/>
      <c r="H576" s="13"/>
    </row>
    <row r="577" spans="2:8" x14ac:dyDescent="0.2">
      <c r="B577" s="13"/>
      <c r="C577" s="13"/>
      <c r="D577" s="13"/>
      <c r="E577" s="13"/>
      <c r="F577" s="13"/>
      <c r="G577" s="13"/>
      <c r="H577" s="13"/>
    </row>
    <row r="578" spans="2:8" x14ac:dyDescent="0.2">
      <c r="B578" s="13"/>
      <c r="C578" s="13"/>
      <c r="D578" s="13"/>
      <c r="E578" s="13"/>
      <c r="F578" s="13"/>
      <c r="G578" s="13"/>
      <c r="H578" s="13"/>
    </row>
    <row r="579" spans="2:8" x14ac:dyDescent="0.2">
      <c r="B579" s="13"/>
      <c r="C579" s="13"/>
      <c r="D579" s="13"/>
      <c r="E579" s="13"/>
      <c r="F579" s="13"/>
      <c r="G579" s="13"/>
      <c r="H579" s="13"/>
    </row>
    <row r="580" spans="2:8" x14ac:dyDescent="0.2">
      <c r="B580" s="13"/>
      <c r="C580" s="13"/>
      <c r="D580" s="13"/>
      <c r="E580" s="13"/>
      <c r="F580" s="13"/>
      <c r="G580" s="13"/>
      <c r="H580" s="13"/>
    </row>
    <row r="581" spans="2:8" x14ac:dyDescent="0.2">
      <c r="B581" s="13"/>
      <c r="C581" s="13"/>
      <c r="D581" s="13"/>
      <c r="E581" s="13"/>
      <c r="F581" s="13"/>
      <c r="G581" s="13"/>
      <c r="H581" s="13"/>
    </row>
    <row r="582" spans="2:8" x14ac:dyDescent="0.2">
      <c r="B582" s="13"/>
      <c r="C582" s="13"/>
      <c r="D582" s="13"/>
      <c r="E582" s="13"/>
      <c r="F582" s="13"/>
      <c r="G582" s="13"/>
      <c r="H582" s="13"/>
    </row>
    <row r="583" spans="2:8" x14ac:dyDescent="0.2">
      <c r="B583" s="13"/>
      <c r="C583" s="13"/>
      <c r="D583" s="13"/>
      <c r="E583" s="13"/>
      <c r="F583" s="13"/>
      <c r="G583" s="13"/>
      <c r="H583" s="13"/>
    </row>
    <row r="584" spans="2:8" x14ac:dyDescent="0.2">
      <c r="B584" s="13"/>
      <c r="C584" s="13"/>
      <c r="D584" s="13"/>
      <c r="E584" s="13"/>
      <c r="F584" s="13"/>
      <c r="G584" s="13"/>
      <c r="H584" s="13"/>
    </row>
    <row r="585" spans="2:8" x14ac:dyDescent="0.2">
      <c r="B585" s="13"/>
      <c r="C585" s="13"/>
      <c r="D585" s="13"/>
      <c r="E585" s="13"/>
      <c r="F585" s="13"/>
      <c r="G585" s="13"/>
      <c r="H585" s="13"/>
    </row>
    <row r="586" spans="2:8" x14ac:dyDescent="0.2">
      <c r="B586" s="13"/>
      <c r="C586" s="13"/>
      <c r="D586" s="13"/>
      <c r="E586" s="13"/>
      <c r="F586" s="13"/>
      <c r="G586" s="13"/>
      <c r="H586" s="13"/>
    </row>
    <row r="587" spans="2:8" x14ac:dyDescent="0.2">
      <c r="B587" s="13"/>
      <c r="C587" s="13"/>
      <c r="D587" s="13"/>
      <c r="E587" s="13"/>
      <c r="F587" s="13"/>
      <c r="G587" s="13"/>
      <c r="H587" s="13"/>
    </row>
    <row r="588" spans="2:8" x14ac:dyDescent="0.2">
      <c r="B588" s="13"/>
      <c r="C588" s="13"/>
      <c r="D588" s="13"/>
      <c r="E588" s="13"/>
      <c r="F588" s="13"/>
      <c r="G588" s="13"/>
      <c r="H588" s="13"/>
    </row>
    <row r="589" spans="2:8" x14ac:dyDescent="0.2">
      <c r="B589" s="13"/>
      <c r="C589" s="13"/>
      <c r="D589" s="13"/>
      <c r="E589" s="13"/>
      <c r="F589" s="13"/>
      <c r="G589" s="13"/>
      <c r="H589" s="13"/>
    </row>
    <row r="590" spans="2:8" x14ac:dyDescent="0.2">
      <c r="B590" s="13"/>
      <c r="C590" s="13"/>
      <c r="D590" s="13"/>
      <c r="E590" s="13"/>
      <c r="F590" s="13"/>
      <c r="G590" s="13"/>
      <c r="H590" s="13"/>
    </row>
    <row r="591" spans="2:8" x14ac:dyDescent="0.2">
      <c r="B591" s="13"/>
      <c r="C591" s="13"/>
      <c r="D591" s="13"/>
      <c r="E591" s="13"/>
      <c r="F591" s="13"/>
      <c r="G591" s="13"/>
      <c r="H591" s="13"/>
    </row>
    <row r="592" spans="2:8" x14ac:dyDescent="0.2">
      <c r="B592" s="13"/>
      <c r="C592" s="13"/>
      <c r="D592" s="13"/>
      <c r="E592" s="13"/>
      <c r="F592" s="13"/>
      <c r="G592" s="13"/>
      <c r="H592" s="13"/>
    </row>
    <row r="593" spans="2:8" x14ac:dyDescent="0.2">
      <c r="B593" s="13"/>
      <c r="C593" s="13"/>
      <c r="D593" s="13"/>
      <c r="E593" s="13"/>
      <c r="F593" s="13"/>
      <c r="G593" s="13"/>
      <c r="H593" s="13"/>
    </row>
    <row r="594" spans="2:8" x14ac:dyDescent="0.2">
      <c r="B594" s="13"/>
      <c r="C594" s="13"/>
      <c r="D594" s="13"/>
      <c r="E594" s="13"/>
      <c r="F594" s="13"/>
      <c r="G594" s="13"/>
      <c r="H594" s="13"/>
    </row>
    <row r="595" spans="2:8" x14ac:dyDescent="0.2">
      <c r="B595" s="13"/>
      <c r="C595" s="13"/>
      <c r="D595" s="13"/>
      <c r="E595" s="13"/>
      <c r="F595" s="13"/>
      <c r="G595" s="13"/>
      <c r="H595" s="13"/>
    </row>
    <row r="596" spans="2:8" x14ac:dyDescent="0.2">
      <c r="B596" s="13"/>
      <c r="C596" s="13"/>
      <c r="D596" s="13"/>
      <c r="E596" s="13"/>
      <c r="F596" s="13"/>
      <c r="G596" s="13"/>
      <c r="H596" s="13"/>
    </row>
    <row r="597" spans="2:8" x14ac:dyDescent="0.2">
      <c r="B597" s="13"/>
      <c r="C597" s="13"/>
      <c r="D597" s="13"/>
      <c r="E597" s="13"/>
      <c r="F597" s="13"/>
      <c r="G597" s="13"/>
      <c r="H597" s="13"/>
    </row>
    <row r="598" spans="2:8" x14ac:dyDescent="0.2">
      <c r="B598" s="13"/>
      <c r="C598" s="13"/>
      <c r="D598" s="13"/>
      <c r="E598" s="13"/>
      <c r="F598" s="13"/>
      <c r="G598" s="13"/>
      <c r="H598" s="13"/>
    </row>
    <row r="599" spans="2:8" x14ac:dyDescent="0.2">
      <c r="B599" s="13"/>
      <c r="C599" s="13"/>
      <c r="D599" s="13"/>
      <c r="E599" s="13"/>
      <c r="F599" s="13"/>
      <c r="G599" s="13"/>
      <c r="H599" s="13"/>
    </row>
    <row r="600" spans="2:8" x14ac:dyDescent="0.2">
      <c r="B600" s="13"/>
      <c r="C600" s="13"/>
      <c r="D600" s="13"/>
      <c r="E600" s="13"/>
      <c r="F600" s="13"/>
      <c r="G600" s="13"/>
      <c r="H600" s="13"/>
    </row>
    <row r="601" spans="2:8" x14ac:dyDescent="0.2">
      <c r="B601" s="13"/>
      <c r="C601" s="13"/>
      <c r="D601" s="13"/>
      <c r="E601" s="13"/>
      <c r="F601" s="13"/>
      <c r="G601" s="13"/>
      <c r="H601" s="13"/>
    </row>
    <row r="602" spans="2:8" x14ac:dyDescent="0.2">
      <c r="B602" s="13"/>
      <c r="C602" s="13"/>
      <c r="D602" s="13"/>
      <c r="E602" s="13"/>
      <c r="F602" s="13"/>
      <c r="G602" s="13"/>
      <c r="H602" s="13"/>
    </row>
    <row r="603" spans="2:8" x14ac:dyDescent="0.2">
      <c r="B603" s="13"/>
      <c r="C603" s="13"/>
      <c r="D603" s="13"/>
      <c r="E603" s="13"/>
      <c r="F603" s="13"/>
      <c r="G603" s="13"/>
      <c r="H603" s="13"/>
    </row>
    <row r="604" spans="2:8" x14ac:dyDescent="0.2">
      <c r="B604" s="13"/>
      <c r="C604" s="13"/>
      <c r="D604" s="13"/>
      <c r="E604" s="13"/>
      <c r="F604" s="13"/>
      <c r="G604" s="13"/>
      <c r="H604" s="13"/>
    </row>
    <row r="605" spans="2:8" x14ac:dyDescent="0.2">
      <c r="B605" s="13"/>
      <c r="C605" s="13"/>
      <c r="D605" s="13"/>
      <c r="E605" s="13"/>
      <c r="F605" s="13"/>
      <c r="G605" s="13"/>
      <c r="H605" s="13"/>
    </row>
    <row r="606" spans="2:8" x14ac:dyDescent="0.2">
      <c r="B606" s="13"/>
      <c r="C606" s="13"/>
      <c r="D606" s="13"/>
      <c r="E606" s="13"/>
      <c r="F606" s="13"/>
      <c r="G606" s="13"/>
      <c r="H606" s="13"/>
    </row>
    <row r="607" spans="2:8" x14ac:dyDescent="0.2">
      <c r="B607" s="13"/>
      <c r="C607" s="13"/>
      <c r="D607" s="13"/>
      <c r="E607" s="13"/>
      <c r="F607" s="13"/>
      <c r="G607" s="13"/>
      <c r="H607" s="13"/>
    </row>
    <row r="608" spans="2:8" x14ac:dyDescent="0.2">
      <c r="B608" s="13"/>
      <c r="C608" s="13"/>
      <c r="D608" s="13"/>
      <c r="E608" s="13"/>
      <c r="F608" s="13"/>
      <c r="G608" s="13"/>
      <c r="H608" s="13"/>
    </row>
    <row r="609" spans="2:8" x14ac:dyDescent="0.2">
      <c r="B609" s="13"/>
      <c r="C609" s="13"/>
      <c r="D609" s="13"/>
      <c r="E609" s="13"/>
      <c r="F609" s="13"/>
      <c r="G609" s="13"/>
      <c r="H609" s="13"/>
    </row>
    <row r="610" spans="2:8" x14ac:dyDescent="0.2">
      <c r="B610" s="13"/>
      <c r="C610" s="13"/>
      <c r="D610" s="13"/>
      <c r="E610" s="13"/>
      <c r="F610" s="13"/>
      <c r="G610" s="13"/>
      <c r="H610" s="13"/>
    </row>
    <row r="611" spans="2:8" x14ac:dyDescent="0.2">
      <c r="B611" s="13"/>
      <c r="C611" s="13"/>
      <c r="D611" s="13"/>
      <c r="E611" s="13"/>
      <c r="F611" s="13"/>
      <c r="G611" s="13"/>
      <c r="H611" s="13"/>
    </row>
    <row r="612" spans="2:8" x14ac:dyDescent="0.2">
      <c r="B612" s="13"/>
      <c r="C612" s="13"/>
      <c r="D612" s="13"/>
      <c r="E612" s="13"/>
      <c r="F612" s="13"/>
      <c r="G612" s="13"/>
      <c r="H612" s="13"/>
    </row>
    <row r="613" spans="2:8" x14ac:dyDescent="0.2">
      <c r="B613" s="13"/>
      <c r="C613" s="13"/>
      <c r="D613" s="13"/>
      <c r="E613" s="13"/>
      <c r="F613" s="13"/>
      <c r="G613" s="13"/>
      <c r="H613" s="13"/>
    </row>
    <row r="614" spans="2:8" x14ac:dyDescent="0.2">
      <c r="B614" s="13"/>
      <c r="C614" s="13"/>
      <c r="D614" s="13"/>
      <c r="E614" s="13"/>
      <c r="F614" s="13"/>
      <c r="G614" s="13"/>
      <c r="H614" s="13"/>
    </row>
    <row r="615" spans="2:8" x14ac:dyDescent="0.2">
      <c r="B615" s="13"/>
      <c r="C615" s="13"/>
      <c r="D615" s="13"/>
      <c r="E615" s="13"/>
      <c r="F615" s="13"/>
      <c r="G615" s="13"/>
      <c r="H615" s="13"/>
    </row>
    <row r="616" spans="2:8" x14ac:dyDescent="0.2">
      <c r="B616" s="13"/>
      <c r="C616" s="13"/>
      <c r="D616" s="13"/>
      <c r="E616" s="13"/>
      <c r="F616" s="13"/>
      <c r="G616" s="13"/>
      <c r="H616" s="13"/>
    </row>
    <row r="617" spans="2:8" x14ac:dyDescent="0.2">
      <c r="B617" s="13"/>
      <c r="C617" s="13"/>
      <c r="D617" s="13"/>
      <c r="E617" s="13"/>
      <c r="F617" s="13"/>
      <c r="G617" s="13"/>
      <c r="H617" s="13"/>
    </row>
    <row r="618" spans="2:8" x14ac:dyDescent="0.2">
      <c r="B618" s="13"/>
      <c r="C618" s="13"/>
      <c r="D618" s="13"/>
      <c r="E618" s="13"/>
      <c r="F618" s="13"/>
      <c r="G618" s="13"/>
      <c r="H618" s="13"/>
    </row>
    <row r="619" spans="2:8" x14ac:dyDescent="0.2">
      <c r="B619" s="13"/>
      <c r="C619" s="13"/>
      <c r="D619" s="13"/>
      <c r="E619" s="13"/>
      <c r="F619" s="13"/>
      <c r="G619" s="13"/>
      <c r="H619" s="13"/>
    </row>
    <row r="620" spans="2:8" x14ac:dyDescent="0.2">
      <c r="B620" s="13"/>
      <c r="C620" s="13"/>
      <c r="D620" s="13"/>
      <c r="E620" s="13"/>
      <c r="F620" s="13"/>
      <c r="G620" s="13"/>
      <c r="H620" s="13"/>
    </row>
    <row r="621" spans="2:8" x14ac:dyDescent="0.2">
      <c r="B621" s="13"/>
      <c r="C621" s="13"/>
      <c r="D621" s="13"/>
      <c r="E621" s="13"/>
      <c r="F621" s="13"/>
      <c r="G621" s="13"/>
      <c r="H621" s="13"/>
    </row>
    <row r="622" spans="2:8" x14ac:dyDescent="0.2">
      <c r="B622" s="13"/>
      <c r="C622" s="13"/>
      <c r="D622" s="13"/>
      <c r="E622" s="13"/>
      <c r="F622" s="13"/>
      <c r="G622" s="13"/>
      <c r="H622" s="13"/>
    </row>
    <row r="623" spans="2:8" x14ac:dyDescent="0.2">
      <c r="B623" s="13"/>
      <c r="C623" s="13"/>
      <c r="D623" s="13"/>
      <c r="E623" s="13"/>
      <c r="F623" s="13"/>
      <c r="G623" s="13"/>
      <c r="H623" s="13"/>
    </row>
    <row r="624" spans="2:8" x14ac:dyDescent="0.2">
      <c r="B624" s="13"/>
      <c r="C624" s="13"/>
      <c r="D624" s="13"/>
      <c r="E624" s="13"/>
      <c r="F624" s="13"/>
      <c r="G624" s="13"/>
      <c r="H624" s="13"/>
    </row>
    <row r="625" spans="2:8" x14ac:dyDescent="0.2">
      <c r="B625" s="13"/>
      <c r="C625" s="13"/>
      <c r="D625" s="13"/>
      <c r="E625" s="13"/>
      <c r="F625" s="13"/>
      <c r="G625" s="13"/>
      <c r="H625" s="13"/>
    </row>
    <row r="626" spans="2:8" x14ac:dyDescent="0.2">
      <c r="B626" s="13"/>
      <c r="C626" s="13"/>
      <c r="D626" s="13"/>
      <c r="E626" s="13"/>
      <c r="F626" s="13"/>
      <c r="G626" s="13"/>
      <c r="H626" s="13"/>
    </row>
    <row r="627" spans="2:8" x14ac:dyDescent="0.2">
      <c r="B627" s="13"/>
      <c r="C627" s="13"/>
      <c r="D627" s="13"/>
      <c r="E627" s="13"/>
      <c r="F627" s="13"/>
      <c r="G627" s="13"/>
      <c r="H627" s="13"/>
    </row>
    <row r="628" spans="2:8" x14ac:dyDescent="0.2">
      <c r="B628" s="13"/>
      <c r="C628" s="13"/>
      <c r="D628" s="13"/>
      <c r="E628" s="13"/>
      <c r="F628" s="13"/>
      <c r="G628" s="13"/>
      <c r="H628" s="13"/>
    </row>
    <row r="629" spans="2:8" x14ac:dyDescent="0.2">
      <c r="B629" s="13"/>
      <c r="C629" s="13"/>
      <c r="D629" s="13"/>
      <c r="E629" s="13"/>
      <c r="F629" s="13"/>
      <c r="G629" s="13"/>
      <c r="H629" s="13"/>
    </row>
    <row r="630" spans="2:8" x14ac:dyDescent="0.2">
      <c r="B630" s="13"/>
      <c r="C630" s="13"/>
      <c r="D630" s="13"/>
      <c r="E630" s="13"/>
      <c r="F630" s="13"/>
      <c r="G630" s="13"/>
      <c r="H630" s="13"/>
    </row>
    <row r="631" spans="2:8" x14ac:dyDescent="0.2">
      <c r="B631" s="13"/>
      <c r="C631" s="13"/>
      <c r="D631" s="13"/>
      <c r="E631" s="13"/>
      <c r="F631" s="13"/>
      <c r="G631" s="13"/>
      <c r="H631" s="13"/>
    </row>
    <row r="632" spans="2:8" x14ac:dyDescent="0.2">
      <c r="B632" s="13"/>
      <c r="C632" s="13"/>
      <c r="D632" s="13"/>
      <c r="E632" s="13"/>
      <c r="F632" s="13"/>
      <c r="G632" s="13"/>
      <c r="H632" s="13"/>
    </row>
    <row r="633" spans="2:8" x14ac:dyDescent="0.2">
      <c r="B633" s="13"/>
      <c r="C633" s="13"/>
      <c r="D633" s="13"/>
      <c r="E633" s="13"/>
      <c r="F633" s="13"/>
      <c r="G633" s="13"/>
      <c r="H633" s="13"/>
    </row>
    <row r="634" spans="2:8" x14ac:dyDescent="0.2">
      <c r="B634" s="13"/>
      <c r="C634" s="13"/>
      <c r="D634" s="13"/>
      <c r="E634" s="13"/>
      <c r="F634" s="13"/>
      <c r="G634" s="13"/>
      <c r="H634" s="13"/>
    </row>
    <row r="635" spans="2:8" x14ac:dyDescent="0.2">
      <c r="B635" s="13"/>
      <c r="C635" s="13"/>
      <c r="D635" s="13"/>
      <c r="E635" s="13"/>
      <c r="F635" s="13"/>
      <c r="G635" s="13"/>
      <c r="H635" s="13"/>
    </row>
    <row r="636" spans="2:8" x14ac:dyDescent="0.2">
      <c r="B636" s="13"/>
      <c r="C636" s="13"/>
      <c r="D636" s="13"/>
      <c r="E636" s="13"/>
      <c r="F636" s="13"/>
      <c r="G636" s="13"/>
      <c r="H636" s="13"/>
    </row>
    <row r="637" spans="2:8" x14ac:dyDescent="0.2">
      <c r="B637" s="13"/>
      <c r="C637" s="13"/>
      <c r="D637" s="13"/>
      <c r="E637" s="13"/>
      <c r="F637" s="13"/>
      <c r="G637" s="13"/>
      <c r="H637" s="13"/>
    </row>
    <row r="638" spans="2:8" x14ac:dyDescent="0.2">
      <c r="B638" s="13"/>
      <c r="C638" s="13"/>
      <c r="D638" s="13"/>
      <c r="E638" s="13"/>
      <c r="F638" s="13"/>
      <c r="G638" s="13"/>
      <c r="H638" s="13"/>
    </row>
    <row r="639" spans="2:8" x14ac:dyDescent="0.2">
      <c r="B639" s="13"/>
      <c r="C639" s="13"/>
      <c r="D639" s="13"/>
      <c r="E639" s="13"/>
      <c r="F639" s="13"/>
      <c r="G639" s="13"/>
      <c r="H639" s="13"/>
    </row>
    <row r="640" spans="2:8" x14ac:dyDescent="0.2">
      <c r="B640" s="13"/>
      <c r="C640" s="13"/>
      <c r="D640" s="13"/>
      <c r="E640" s="13"/>
      <c r="F640" s="13"/>
      <c r="G640" s="13"/>
      <c r="H640" s="13"/>
    </row>
    <row r="641" spans="2:8" x14ac:dyDescent="0.2">
      <c r="B641" s="13"/>
      <c r="C641" s="13"/>
      <c r="D641" s="13"/>
      <c r="E641" s="13"/>
      <c r="F641" s="13"/>
      <c r="G641" s="13"/>
      <c r="H641" s="13"/>
    </row>
    <row r="642" spans="2:8" x14ac:dyDescent="0.2">
      <c r="B642" s="13"/>
      <c r="C642" s="13"/>
      <c r="D642" s="13"/>
      <c r="E642" s="13"/>
      <c r="F642" s="13"/>
      <c r="G642" s="13"/>
      <c r="H642" s="13"/>
    </row>
    <row r="643" spans="2:8" x14ac:dyDescent="0.2">
      <c r="B643" s="13"/>
      <c r="C643" s="13"/>
      <c r="D643" s="13"/>
      <c r="E643" s="13"/>
      <c r="F643" s="13"/>
      <c r="G643" s="13"/>
      <c r="H643" s="13"/>
    </row>
    <row r="644" spans="2:8" x14ac:dyDescent="0.2">
      <c r="B644" s="13"/>
      <c r="C644" s="13"/>
      <c r="D644" s="13"/>
      <c r="E644" s="13"/>
      <c r="F644" s="13"/>
      <c r="G644" s="13"/>
      <c r="H644" s="13"/>
    </row>
    <row r="645" spans="2:8" x14ac:dyDescent="0.2">
      <c r="B645" s="13"/>
      <c r="C645" s="13"/>
      <c r="D645" s="13"/>
      <c r="E645" s="13"/>
      <c r="F645" s="13"/>
      <c r="G645" s="13"/>
      <c r="H645" s="13"/>
    </row>
    <row r="646" spans="2:8" x14ac:dyDescent="0.2">
      <c r="B646" s="13"/>
      <c r="C646" s="13"/>
      <c r="D646" s="13"/>
      <c r="E646" s="13"/>
      <c r="F646" s="13"/>
      <c r="G646" s="13"/>
      <c r="H646" s="13"/>
    </row>
    <row r="647" spans="2:8" x14ac:dyDescent="0.2">
      <c r="B647" s="13"/>
      <c r="C647" s="13"/>
      <c r="D647" s="13"/>
      <c r="E647" s="13"/>
      <c r="F647" s="13"/>
      <c r="G647" s="13"/>
      <c r="H647" s="13"/>
    </row>
    <row r="648" spans="2:8" x14ac:dyDescent="0.2">
      <c r="B648" s="13"/>
      <c r="C648" s="13"/>
      <c r="D648" s="13"/>
      <c r="E648" s="13"/>
      <c r="F648" s="13"/>
      <c r="G648" s="13"/>
      <c r="H648" s="13"/>
    </row>
    <row r="649" spans="2:8" x14ac:dyDescent="0.2">
      <c r="B649" s="13"/>
      <c r="C649" s="13"/>
      <c r="D649" s="13"/>
      <c r="E649" s="13"/>
      <c r="F649" s="13"/>
      <c r="G649" s="13"/>
      <c r="H649" s="13"/>
    </row>
    <row r="650" spans="2:8" x14ac:dyDescent="0.2">
      <c r="B650" s="13"/>
      <c r="C650" s="13"/>
      <c r="D650" s="13"/>
      <c r="E650" s="13"/>
      <c r="F650" s="13"/>
      <c r="G650" s="13"/>
      <c r="H650" s="13"/>
    </row>
    <row r="651" spans="2:8" x14ac:dyDescent="0.2">
      <c r="B651" s="13"/>
      <c r="C651" s="13"/>
      <c r="D651" s="13"/>
      <c r="E651" s="13"/>
      <c r="F651" s="13"/>
      <c r="G651" s="13"/>
      <c r="H651" s="13"/>
    </row>
    <row r="652" spans="2:8" x14ac:dyDescent="0.2">
      <c r="B652" s="13"/>
      <c r="C652" s="13"/>
      <c r="D652" s="13"/>
      <c r="E652" s="13"/>
      <c r="F652" s="13"/>
      <c r="G652" s="13"/>
      <c r="H652" s="13"/>
    </row>
    <row r="653" spans="2:8" x14ac:dyDescent="0.2">
      <c r="B653" s="13"/>
      <c r="C653" s="13"/>
      <c r="D653" s="13"/>
      <c r="E653" s="13"/>
      <c r="F653" s="13"/>
      <c r="G653" s="13"/>
      <c r="H653" s="13"/>
    </row>
    <row r="654" spans="2:8" x14ac:dyDescent="0.2">
      <c r="B654" s="13"/>
      <c r="C654" s="13"/>
      <c r="D654" s="13"/>
      <c r="E654" s="13"/>
      <c r="F654" s="13"/>
      <c r="G654" s="13"/>
      <c r="H654" s="13"/>
    </row>
    <row r="655" spans="2:8" x14ac:dyDescent="0.2">
      <c r="B655" s="13"/>
      <c r="C655" s="13"/>
      <c r="D655" s="13"/>
      <c r="E655" s="13"/>
      <c r="F655" s="13"/>
      <c r="G655" s="13"/>
      <c r="H655" s="13"/>
    </row>
    <row r="656" spans="2:8" x14ac:dyDescent="0.2">
      <c r="B656" s="13"/>
      <c r="C656" s="13"/>
      <c r="D656" s="13"/>
      <c r="E656" s="13"/>
      <c r="F656" s="13"/>
      <c r="G656" s="13"/>
      <c r="H656" s="13"/>
    </row>
    <row r="657" spans="2:8" x14ac:dyDescent="0.2">
      <c r="B657" s="13"/>
      <c r="C657" s="13"/>
      <c r="D657" s="13"/>
      <c r="E657" s="13"/>
      <c r="F657" s="13"/>
      <c r="G657" s="13"/>
      <c r="H657" s="13"/>
    </row>
    <row r="658" spans="2:8" x14ac:dyDescent="0.2">
      <c r="B658" s="13"/>
      <c r="C658" s="13"/>
      <c r="D658" s="13"/>
      <c r="E658" s="13"/>
      <c r="F658" s="13"/>
      <c r="G658" s="13"/>
      <c r="H658" s="13"/>
    </row>
    <row r="659" spans="2:8" x14ac:dyDescent="0.2">
      <c r="B659" s="13"/>
      <c r="C659" s="13"/>
      <c r="D659" s="13"/>
      <c r="E659" s="13"/>
      <c r="F659" s="13"/>
      <c r="G659" s="13"/>
      <c r="H659" s="13"/>
    </row>
    <row r="660" spans="2:8" x14ac:dyDescent="0.2">
      <c r="B660" s="13"/>
      <c r="C660" s="13"/>
      <c r="D660" s="13"/>
      <c r="E660" s="13"/>
      <c r="F660" s="13"/>
      <c r="G660" s="13"/>
      <c r="H660" s="13"/>
    </row>
    <row r="661" spans="2:8" x14ac:dyDescent="0.2">
      <c r="B661" s="13"/>
      <c r="C661" s="13"/>
      <c r="D661" s="13"/>
      <c r="E661" s="13"/>
      <c r="F661" s="13"/>
      <c r="G661" s="13"/>
      <c r="H661" s="13"/>
    </row>
    <row r="662" spans="2:8" x14ac:dyDescent="0.2">
      <c r="B662" s="13"/>
      <c r="C662" s="13"/>
      <c r="D662" s="13"/>
      <c r="E662" s="13"/>
      <c r="F662" s="13"/>
      <c r="G662" s="13"/>
      <c r="H662" s="13"/>
    </row>
    <row r="663" spans="2:8" x14ac:dyDescent="0.2">
      <c r="B663" s="13"/>
      <c r="C663" s="13"/>
      <c r="D663" s="13"/>
      <c r="E663" s="13"/>
      <c r="F663" s="13"/>
      <c r="G663" s="13"/>
      <c r="H663" s="13"/>
    </row>
    <row r="664" spans="2:8" x14ac:dyDescent="0.2">
      <c r="B664" s="13"/>
      <c r="C664" s="13"/>
      <c r="D664" s="13"/>
      <c r="E664" s="13"/>
      <c r="F664" s="13"/>
      <c r="G664" s="13"/>
      <c r="H664" s="13"/>
    </row>
    <row r="665" spans="2:8" x14ac:dyDescent="0.2">
      <c r="B665" s="13"/>
      <c r="C665" s="13"/>
      <c r="D665" s="13"/>
      <c r="E665" s="13"/>
      <c r="F665" s="13"/>
      <c r="G665" s="13"/>
      <c r="H665" s="13"/>
    </row>
    <row r="666" spans="2:8" x14ac:dyDescent="0.2">
      <c r="B666" s="13"/>
      <c r="C666" s="13"/>
      <c r="D666" s="13"/>
      <c r="E666" s="13"/>
      <c r="F666" s="13"/>
      <c r="G666" s="13"/>
      <c r="H666" s="13"/>
    </row>
    <row r="667" spans="2:8" x14ac:dyDescent="0.2">
      <c r="B667" s="13"/>
      <c r="C667" s="13"/>
      <c r="D667" s="13"/>
      <c r="E667" s="13"/>
      <c r="F667" s="13"/>
      <c r="G667" s="13"/>
      <c r="H667" s="13"/>
    </row>
    <row r="668" spans="2:8" x14ac:dyDescent="0.2">
      <c r="B668" s="13"/>
      <c r="C668" s="13"/>
      <c r="D668" s="13"/>
      <c r="E668" s="13"/>
      <c r="F668" s="13"/>
      <c r="G668" s="13"/>
      <c r="H668" s="13"/>
    </row>
    <row r="669" spans="2:8" x14ac:dyDescent="0.2">
      <c r="B669" s="13"/>
      <c r="C669" s="13"/>
      <c r="D669" s="13"/>
      <c r="E669" s="13"/>
      <c r="F669" s="13"/>
      <c r="G669" s="13"/>
      <c r="H669" s="13"/>
    </row>
    <row r="670" spans="2:8" x14ac:dyDescent="0.2">
      <c r="B670" s="13"/>
      <c r="C670" s="13"/>
      <c r="D670" s="13"/>
      <c r="E670" s="13"/>
      <c r="F670" s="13"/>
      <c r="G670" s="13"/>
      <c r="H670" s="13"/>
    </row>
    <row r="671" spans="2:8" x14ac:dyDescent="0.2">
      <c r="B671" s="13"/>
      <c r="C671" s="13"/>
      <c r="D671" s="13"/>
      <c r="E671" s="13"/>
      <c r="F671" s="13"/>
      <c r="G671" s="13"/>
      <c r="H671" s="13"/>
    </row>
    <row r="672" spans="2:8" x14ac:dyDescent="0.2">
      <c r="B672" s="13"/>
      <c r="C672" s="13"/>
      <c r="D672" s="13"/>
      <c r="E672" s="13"/>
      <c r="F672" s="13"/>
      <c r="G672" s="13"/>
      <c r="H672" s="13"/>
    </row>
    <row r="673" spans="2:8" x14ac:dyDescent="0.2">
      <c r="B673" s="13"/>
      <c r="C673" s="13"/>
      <c r="D673" s="13"/>
      <c r="E673" s="13"/>
      <c r="F673" s="13"/>
      <c r="G673" s="13"/>
      <c r="H673" s="13"/>
    </row>
    <row r="674" spans="2:8" x14ac:dyDescent="0.2">
      <c r="B674" s="13"/>
      <c r="C674" s="13"/>
      <c r="D674" s="13"/>
      <c r="E674" s="13"/>
      <c r="F674" s="13"/>
      <c r="G674" s="13"/>
      <c r="H674" s="13"/>
    </row>
    <row r="675" spans="2:8" x14ac:dyDescent="0.2">
      <c r="B675" s="13"/>
      <c r="C675" s="13"/>
      <c r="D675" s="13"/>
      <c r="E675" s="13"/>
      <c r="F675" s="13"/>
      <c r="G675" s="13"/>
      <c r="H675" s="13"/>
    </row>
    <row r="676" spans="2:8" x14ac:dyDescent="0.2">
      <c r="B676" s="13"/>
      <c r="C676" s="13"/>
      <c r="D676" s="13"/>
      <c r="E676" s="13"/>
      <c r="F676" s="13"/>
      <c r="G676" s="13"/>
      <c r="H676" s="13"/>
    </row>
    <row r="677" spans="2:8" x14ac:dyDescent="0.2">
      <c r="B677" s="13"/>
      <c r="C677" s="13"/>
      <c r="D677" s="13"/>
      <c r="E677" s="13"/>
      <c r="F677" s="13"/>
      <c r="G677" s="13"/>
      <c r="H677" s="13"/>
    </row>
    <row r="678" spans="2:8" x14ac:dyDescent="0.2">
      <c r="B678" s="13"/>
      <c r="C678" s="13"/>
      <c r="D678" s="13"/>
      <c r="E678" s="13"/>
      <c r="F678" s="13"/>
      <c r="G678" s="13"/>
      <c r="H678" s="13"/>
    </row>
    <row r="679" spans="2:8" x14ac:dyDescent="0.2">
      <c r="B679" s="13"/>
      <c r="C679" s="13"/>
      <c r="D679" s="13"/>
      <c r="E679" s="13"/>
      <c r="F679" s="13"/>
      <c r="G679" s="13"/>
      <c r="H679" s="13"/>
    </row>
    <row r="680" spans="2:8" x14ac:dyDescent="0.2">
      <c r="B680" s="13"/>
      <c r="C680" s="13"/>
      <c r="D680" s="13"/>
      <c r="E680" s="13"/>
      <c r="F680" s="13"/>
      <c r="G680" s="13"/>
      <c r="H680" s="13"/>
    </row>
    <row r="681" spans="2:8" x14ac:dyDescent="0.2">
      <c r="B681" s="13"/>
      <c r="C681" s="13"/>
      <c r="D681" s="13"/>
      <c r="E681" s="13"/>
      <c r="F681" s="13"/>
      <c r="G681" s="13"/>
      <c r="H681" s="13"/>
    </row>
    <row r="682" spans="2:8" x14ac:dyDescent="0.2">
      <c r="B682" s="13"/>
      <c r="C682" s="13"/>
      <c r="D682" s="13"/>
      <c r="E682" s="13"/>
      <c r="F682" s="13"/>
      <c r="G682" s="13"/>
      <c r="H682" s="13"/>
    </row>
    <row r="683" spans="2:8" x14ac:dyDescent="0.2">
      <c r="B683" s="13"/>
      <c r="C683" s="13"/>
      <c r="D683" s="13"/>
      <c r="E683" s="13"/>
      <c r="F683" s="13"/>
      <c r="G683" s="13"/>
      <c r="H683" s="13"/>
    </row>
    <row r="684" spans="2:8" x14ac:dyDescent="0.2">
      <c r="B684" s="13"/>
      <c r="C684" s="13"/>
      <c r="D684" s="13"/>
      <c r="E684" s="13"/>
      <c r="F684" s="13"/>
      <c r="G684" s="13"/>
      <c r="H684" s="13"/>
    </row>
    <row r="685" spans="2:8" x14ac:dyDescent="0.2">
      <c r="B685" s="13"/>
      <c r="C685" s="13"/>
      <c r="D685" s="13"/>
      <c r="E685" s="13"/>
      <c r="F685" s="13"/>
      <c r="G685" s="13"/>
      <c r="H685" s="13"/>
    </row>
    <row r="686" spans="2:8" x14ac:dyDescent="0.2">
      <c r="B686" s="13"/>
      <c r="C686" s="13"/>
      <c r="D686" s="13"/>
      <c r="E686" s="13"/>
      <c r="F686" s="13"/>
      <c r="G686" s="13"/>
      <c r="H686" s="13"/>
    </row>
    <row r="687" spans="2:8" x14ac:dyDescent="0.2">
      <c r="B687" s="13"/>
      <c r="C687" s="13"/>
      <c r="D687" s="13"/>
      <c r="E687" s="13"/>
      <c r="F687" s="13"/>
      <c r="G687" s="13"/>
      <c r="H687" s="13"/>
    </row>
    <row r="688" spans="2:8" x14ac:dyDescent="0.2">
      <c r="B688" s="13"/>
      <c r="C688" s="13"/>
      <c r="D688" s="13"/>
      <c r="E688" s="13"/>
      <c r="F688" s="13"/>
      <c r="G688" s="13"/>
      <c r="H688" s="13"/>
    </row>
    <row r="689" spans="2:8" x14ac:dyDescent="0.2">
      <c r="B689" s="13"/>
      <c r="C689" s="13"/>
      <c r="D689" s="13"/>
      <c r="E689" s="13"/>
      <c r="F689" s="13"/>
      <c r="G689" s="13"/>
      <c r="H689" s="13"/>
    </row>
    <row r="690" spans="2:8" x14ac:dyDescent="0.2">
      <c r="B690" s="13"/>
      <c r="C690" s="13"/>
      <c r="D690" s="13"/>
      <c r="E690" s="13"/>
      <c r="F690" s="13"/>
      <c r="G690" s="13"/>
      <c r="H690" s="13"/>
    </row>
    <row r="691" spans="2:8" x14ac:dyDescent="0.2">
      <c r="B691" s="13"/>
      <c r="C691" s="13"/>
      <c r="D691" s="13"/>
      <c r="E691" s="13"/>
      <c r="F691" s="13"/>
      <c r="G691" s="13"/>
      <c r="H691" s="13"/>
    </row>
    <row r="692" spans="2:8" x14ac:dyDescent="0.2">
      <c r="B692" s="13"/>
      <c r="C692" s="13"/>
      <c r="D692" s="13"/>
      <c r="E692" s="13"/>
      <c r="F692" s="13"/>
      <c r="G692" s="13"/>
      <c r="H692" s="13"/>
    </row>
    <row r="693" spans="2:8" x14ac:dyDescent="0.2">
      <c r="B693" s="13"/>
      <c r="C693" s="13"/>
      <c r="D693" s="13"/>
      <c r="E693" s="13"/>
      <c r="F693" s="13"/>
      <c r="G693" s="13"/>
      <c r="H693" s="13"/>
    </row>
    <row r="694" spans="2:8" x14ac:dyDescent="0.2">
      <c r="B694" s="13"/>
      <c r="C694" s="13"/>
      <c r="D694" s="13"/>
      <c r="E694" s="13"/>
      <c r="F694" s="13"/>
      <c r="G694" s="13"/>
      <c r="H694" s="13"/>
    </row>
    <row r="695" spans="2:8" x14ac:dyDescent="0.2">
      <c r="B695" s="13"/>
      <c r="C695" s="13"/>
      <c r="D695" s="13"/>
      <c r="E695" s="13"/>
      <c r="F695" s="13"/>
      <c r="G695" s="13"/>
      <c r="H695" s="13"/>
    </row>
    <row r="696" spans="2:8" x14ac:dyDescent="0.2">
      <c r="B696" s="13"/>
      <c r="C696" s="13"/>
      <c r="D696" s="13"/>
      <c r="E696" s="13"/>
      <c r="F696" s="13"/>
      <c r="G696" s="13"/>
      <c r="H696" s="13"/>
    </row>
    <row r="697" spans="2:8" x14ac:dyDescent="0.2">
      <c r="B697" s="13"/>
      <c r="C697" s="13"/>
      <c r="D697" s="13"/>
      <c r="E697" s="13"/>
      <c r="F697" s="13"/>
      <c r="G697" s="13"/>
      <c r="H697" s="13"/>
    </row>
    <row r="698" spans="2:8" x14ac:dyDescent="0.2">
      <c r="B698" s="13"/>
      <c r="C698" s="13"/>
      <c r="D698" s="13"/>
      <c r="E698" s="13"/>
      <c r="F698" s="13"/>
      <c r="G698" s="13"/>
      <c r="H698" s="13"/>
    </row>
    <row r="699" spans="2:8" x14ac:dyDescent="0.2">
      <c r="B699" s="13"/>
      <c r="C699" s="13"/>
      <c r="D699" s="13"/>
      <c r="E699" s="13"/>
      <c r="F699" s="13"/>
      <c r="G699" s="13"/>
      <c r="H699" s="13"/>
    </row>
    <row r="700" spans="2:8" x14ac:dyDescent="0.2">
      <c r="B700" s="13"/>
      <c r="C700" s="13"/>
      <c r="D700" s="13"/>
      <c r="E700" s="13"/>
      <c r="F700" s="13"/>
      <c r="G700" s="13"/>
      <c r="H700" s="13"/>
    </row>
    <row r="701" spans="2:8" x14ac:dyDescent="0.2">
      <c r="B701" s="13"/>
      <c r="C701" s="13"/>
      <c r="D701" s="13"/>
      <c r="E701" s="13"/>
      <c r="F701" s="13"/>
      <c r="G701" s="13"/>
      <c r="H701" s="13"/>
    </row>
    <row r="702" spans="2:8" x14ac:dyDescent="0.2">
      <c r="B702" s="13"/>
      <c r="C702" s="13"/>
      <c r="D702" s="13"/>
      <c r="E702" s="13"/>
      <c r="F702" s="13"/>
      <c r="G702" s="13"/>
      <c r="H702" s="13"/>
    </row>
    <row r="703" spans="2:8" x14ac:dyDescent="0.2">
      <c r="B703" s="13"/>
      <c r="C703" s="13"/>
      <c r="D703" s="13"/>
      <c r="E703" s="13"/>
      <c r="F703" s="13"/>
      <c r="G703" s="13"/>
      <c r="H703" s="13"/>
    </row>
    <row r="704" spans="2:8" x14ac:dyDescent="0.2">
      <c r="B704" s="13"/>
      <c r="C704" s="13"/>
      <c r="D704" s="13"/>
      <c r="E704" s="13"/>
      <c r="F704" s="13"/>
      <c r="G704" s="13"/>
      <c r="H704" s="13"/>
    </row>
    <row r="705" spans="2:8" x14ac:dyDescent="0.2">
      <c r="B705" s="13"/>
      <c r="C705" s="13"/>
      <c r="D705" s="13"/>
      <c r="E705" s="13"/>
      <c r="F705" s="13"/>
      <c r="G705" s="13"/>
      <c r="H705" s="13"/>
    </row>
    <row r="706" spans="2:8" x14ac:dyDescent="0.2">
      <c r="B706" s="13"/>
      <c r="C706" s="13"/>
      <c r="D706" s="13"/>
      <c r="E706" s="13"/>
      <c r="F706" s="13"/>
      <c r="G706" s="13"/>
      <c r="H706" s="13"/>
    </row>
    <row r="707" spans="2:8" x14ac:dyDescent="0.2">
      <c r="B707" s="13"/>
      <c r="C707" s="13"/>
      <c r="D707" s="13"/>
      <c r="E707" s="13"/>
      <c r="F707" s="13"/>
      <c r="G707" s="13"/>
      <c r="H707" s="13"/>
    </row>
    <row r="708" spans="2:8" x14ac:dyDescent="0.2">
      <c r="B708" s="13"/>
      <c r="C708" s="13"/>
      <c r="D708" s="13"/>
      <c r="E708" s="13"/>
      <c r="F708" s="13"/>
      <c r="G708" s="13"/>
      <c r="H708" s="13"/>
    </row>
    <row r="709" spans="2:8" x14ac:dyDescent="0.2">
      <c r="B709" s="13"/>
      <c r="C709" s="13"/>
      <c r="D709" s="13"/>
      <c r="E709" s="13"/>
      <c r="F709" s="13"/>
      <c r="G709" s="13"/>
      <c r="H709" s="13"/>
    </row>
    <row r="710" spans="2:8" x14ac:dyDescent="0.2">
      <c r="B710" s="13"/>
      <c r="C710" s="13"/>
      <c r="D710" s="13"/>
      <c r="E710" s="13"/>
      <c r="F710" s="13"/>
      <c r="G710" s="13"/>
      <c r="H710" s="13"/>
    </row>
    <row r="711" spans="2:8" x14ac:dyDescent="0.2">
      <c r="B711" s="13"/>
      <c r="C711" s="13"/>
      <c r="D711" s="13"/>
      <c r="E711" s="13"/>
      <c r="F711" s="13"/>
      <c r="G711" s="13"/>
      <c r="H711" s="13"/>
    </row>
    <row r="712" spans="2:8" x14ac:dyDescent="0.2">
      <c r="B712" s="13"/>
      <c r="C712" s="13"/>
      <c r="D712" s="13"/>
      <c r="E712" s="13"/>
      <c r="F712" s="13"/>
      <c r="G712" s="13"/>
      <c r="H712" s="13"/>
    </row>
    <row r="713" spans="2:8" x14ac:dyDescent="0.2">
      <c r="B713" s="13"/>
      <c r="C713" s="13"/>
      <c r="D713" s="13"/>
      <c r="E713" s="13"/>
      <c r="F713" s="13"/>
      <c r="G713" s="13"/>
      <c r="H713" s="13"/>
    </row>
    <row r="714" spans="2:8" x14ac:dyDescent="0.2">
      <c r="B714" s="13"/>
      <c r="C714" s="13"/>
      <c r="D714" s="13"/>
      <c r="E714" s="13"/>
      <c r="F714" s="13"/>
      <c r="G714" s="13"/>
      <c r="H714" s="13"/>
    </row>
    <row r="715" spans="2:8" x14ac:dyDescent="0.2">
      <c r="B715" s="13"/>
      <c r="C715" s="13"/>
      <c r="D715" s="13"/>
      <c r="E715" s="13"/>
      <c r="F715" s="13"/>
      <c r="G715" s="13"/>
      <c r="H715" s="13"/>
    </row>
    <row r="716" spans="2:8" x14ac:dyDescent="0.2">
      <c r="B716" s="13"/>
      <c r="C716" s="13"/>
      <c r="D716" s="13"/>
      <c r="E716" s="13"/>
      <c r="F716" s="13"/>
      <c r="G716" s="13"/>
      <c r="H716" s="13"/>
    </row>
    <row r="717" spans="2:8" x14ac:dyDescent="0.2">
      <c r="B717" s="13"/>
      <c r="C717" s="13"/>
      <c r="D717" s="13"/>
      <c r="E717" s="13"/>
      <c r="F717" s="13"/>
      <c r="G717" s="13"/>
      <c r="H717" s="13"/>
    </row>
    <row r="718" spans="2:8" x14ac:dyDescent="0.2">
      <c r="B718" s="13"/>
      <c r="C718" s="13"/>
      <c r="D718" s="13"/>
      <c r="E718" s="13"/>
      <c r="F718" s="13"/>
      <c r="G718" s="13"/>
      <c r="H718" s="13"/>
    </row>
    <row r="719" spans="2:8" x14ac:dyDescent="0.2">
      <c r="B719" s="13"/>
      <c r="C719" s="13"/>
      <c r="D719" s="13"/>
      <c r="E719" s="13"/>
      <c r="F719" s="13"/>
      <c r="G719" s="13"/>
      <c r="H719" s="13"/>
    </row>
    <row r="720" spans="2:8" x14ac:dyDescent="0.2">
      <c r="B720" s="13"/>
      <c r="C720" s="13"/>
      <c r="D720" s="13"/>
      <c r="E720" s="13"/>
      <c r="F720" s="13"/>
      <c r="G720" s="13"/>
      <c r="H720" s="13"/>
    </row>
    <row r="721" spans="2:8" x14ac:dyDescent="0.2">
      <c r="B721" s="13"/>
      <c r="C721" s="13"/>
      <c r="D721" s="13"/>
      <c r="E721" s="13"/>
      <c r="F721" s="13"/>
      <c r="G721" s="13"/>
      <c r="H721" s="13"/>
    </row>
    <row r="722" spans="2:8" x14ac:dyDescent="0.2">
      <c r="B722" s="13"/>
      <c r="C722" s="13"/>
      <c r="D722" s="13"/>
      <c r="E722" s="13"/>
      <c r="F722" s="13"/>
      <c r="G722" s="13"/>
      <c r="H722" s="13"/>
    </row>
    <row r="723" spans="2:8" x14ac:dyDescent="0.2">
      <c r="B723" s="13"/>
      <c r="C723" s="13"/>
      <c r="D723" s="13"/>
      <c r="E723" s="13"/>
      <c r="F723" s="13"/>
      <c r="G723" s="13"/>
      <c r="H723" s="13"/>
    </row>
    <row r="724" spans="2:8" x14ac:dyDescent="0.2">
      <c r="B724" s="13"/>
      <c r="C724" s="13"/>
      <c r="D724" s="13"/>
      <c r="E724" s="13"/>
      <c r="F724" s="13"/>
      <c r="G724" s="13"/>
      <c r="H724" s="13"/>
    </row>
    <row r="725" spans="2:8" x14ac:dyDescent="0.2">
      <c r="B725" s="13"/>
      <c r="C725" s="13"/>
      <c r="D725" s="13"/>
      <c r="E725" s="13"/>
      <c r="F725" s="13"/>
      <c r="G725" s="13"/>
      <c r="H725" s="13"/>
    </row>
    <row r="726" spans="2:8" x14ac:dyDescent="0.2">
      <c r="B726" s="13"/>
      <c r="C726" s="13"/>
      <c r="D726" s="13"/>
      <c r="E726" s="13"/>
      <c r="F726" s="13"/>
      <c r="G726" s="13"/>
      <c r="H726" s="13"/>
    </row>
    <row r="727" spans="2:8" x14ac:dyDescent="0.2">
      <c r="B727" s="13"/>
      <c r="C727" s="13"/>
      <c r="D727" s="13"/>
      <c r="E727" s="13"/>
      <c r="F727" s="13"/>
      <c r="G727" s="13"/>
      <c r="H727" s="13"/>
    </row>
    <row r="728" spans="2:8" x14ac:dyDescent="0.2">
      <c r="B728" s="13"/>
      <c r="C728" s="13"/>
      <c r="D728" s="13"/>
      <c r="E728" s="13"/>
      <c r="F728" s="13"/>
      <c r="G728" s="13"/>
      <c r="H728" s="13"/>
    </row>
    <row r="729" spans="2:8" x14ac:dyDescent="0.2">
      <c r="B729" s="13"/>
      <c r="C729" s="13"/>
      <c r="D729" s="13"/>
      <c r="E729" s="13"/>
      <c r="F729" s="13"/>
      <c r="G729" s="13"/>
      <c r="H729" s="13"/>
    </row>
    <row r="730" spans="2:8" x14ac:dyDescent="0.2">
      <c r="B730" s="13"/>
      <c r="C730" s="13"/>
      <c r="D730" s="13"/>
      <c r="E730" s="13"/>
      <c r="F730" s="13"/>
      <c r="G730" s="13"/>
      <c r="H730" s="13"/>
    </row>
    <row r="731" spans="2:8" x14ac:dyDescent="0.2">
      <c r="B731" s="13"/>
      <c r="C731" s="13"/>
      <c r="D731" s="13"/>
      <c r="E731" s="13"/>
      <c r="F731" s="13"/>
      <c r="G731" s="13"/>
      <c r="H731" s="13"/>
    </row>
    <row r="732" spans="2:8" x14ac:dyDescent="0.2">
      <c r="B732" s="13"/>
      <c r="C732" s="13"/>
      <c r="D732" s="13"/>
      <c r="E732" s="13"/>
      <c r="F732" s="13"/>
      <c r="G732" s="13"/>
      <c r="H732" s="13"/>
    </row>
    <row r="733" spans="2:8" x14ac:dyDescent="0.2">
      <c r="B733" s="13"/>
      <c r="C733" s="13"/>
      <c r="D733" s="13"/>
      <c r="E733" s="13"/>
      <c r="F733" s="13"/>
      <c r="G733" s="13"/>
      <c r="H733" s="13"/>
    </row>
    <row r="734" spans="2:8" x14ac:dyDescent="0.2">
      <c r="B734" s="13"/>
      <c r="C734" s="13"/>
      <c r="D734" s="13"/>
      <c r="E734" s="13"/>
      <c r="F734" s="13"/>
      <c r="G734" s="13"/>
      <c r="H734" s="13"/>
    </row>
    <row r="735" spans="2:8" x14ac:dyDescent="0.2">
      <c r="B735" s="13"/>
      <c r="C735" s="13"/>
      <c r="D735" s="13"/>
      <c r="E735" s="13"/>
      <c r="F735" s="13"/>
      <c r="G735" s="13"/>
      <c r="H735" s="13"/>
    </row>
    <row r="736" spans="2:8" x14ac:dyDescent="0.2">
      <c r="B736" s="13"/>
      <c r="C736" s="13"/>
      <c r="D736" s="13"/>
      <c r="E736" s="13"/>
      <c r="F736" s="13"/>
      <c r="G736" s="13"/>
      <c r="H736" s="13"/>
    </row>
    <row r="737" spans="2:8" x14ac:dyDescent="0.2">
      <c r="B737" s="13"/>
      <c r="C737" s="13"/>
      <c r="D737" s="13"/>
      <c r="E737" s="13"/>
      <c r="F737" s="13"/>
      <c r="G737" s="13"/>
      <c r="H737" s="13"/>
    </row>
    <row r="738" spans="2:8" x14ac:dyDescent="0.2">
      <c r="B738" s="13"/>
      <c r="C738" s="13"/>
      <c r="D738" s="13"/>
      <c r="E738" s="13"/>
      <c r="F738" s="13"/>
      <c r="G738" s="13"/>
      <c r="H738" s="13"/>
    </row>
    <row r="739" spans="2:8" x14ac:dyDescent="0.2">
      <c r="B739" s="13"/>
      <c r="C739" s="13"/>
      <c r="D739" s="13"/>
      <c r="E739" s="13"/>
      <c r="F739" s="13"/>
      <c r="G739" s="13"/>
      <c r="H739" s="13"/>
    </row>
    <row r="740" spans="2:8" x14ac:dyDescent="0.2">
      <c r="B740" s="13"/>
      <c r="C740" s="13"/>
      <c r="D740" s="13"/>
      <c r="E740" s="13"/>
      <c r="F740" s="13"/>
      <c r="G740" s="13"/>
      <c r="H740" s="13"/>
    </row>
    <row r="741" spans="2:8" x14ac:dyDescent="0.2">
      <c r="B741" s="13"/>
      <c r="C741" s="13"/>
      <c r="D741" s="13"/>
      <c r="E741" s="13"/>
      <c r="F741" s="13"/>
      <c r="G741" s="13"/>
      <c r="H741" s="13"/>
    </row>
    <row r="742" spans="2:8" x14ac:dyDescent="0.2">
      <c r="B742" s="13"/>
      <c r="C742" s="13"/>
      <c r="D742" s="13"/>
      <c r="E742" s="13"/>
      <c r="F742" s="13"/>
      <c r="G742" s="13"/>
      <c r="H742" s="13"/>
    </row>
    <row r="743" spans="2:8" x14ac:dyDescent="0.2">
      <c r="B743" s="13"/>
      <c r="C743" s="13"/>
      <c r="D743" s="13"/>
      <c r="E743" s="13"/>
      <c r="F743" s="13"/>
      <c r="G743" s="13"/>
      <c r="H743" s="13"/>
    </row>
    <row r="744" spans="2:8" x14ac:dyDescent="0.2">
      <c r="B744" s="13"/>
      <c r="C744" s="13"/>
      <c r="D744" s="13"/>
      <c r="E744" s="13"/>
      <c r="F744" s="13"/>
      <c r="G744" s="13"/>
      <c r="H744" s="13"/>
    </row>
    <row r="745" spans="2:8" x14ac:dyDescent="0.2">
      <c r="B745" s="13"/>
      <c r="C745" s="13"/>
      <c r="D745" s="13"/>
      <c r="E745" s="13"/>
      <c r="F745" s="13"/>
      <c r="G745" s="13"/>
      <c r="H745" s="13"/>
    </row>
    <row r="746" spans="2:8" x14ac:dyDescent="0.2">
      <c r="B746" s="13"/>
      <c r="C746" s="13"/>
      <c r="D746" s="13"/>
      <c r="E746" s="13"/>
      <c r="F746" s="13"/>
      <c r="G746" s="13"/>
      <c r="H746" s="13"/>
    </row>
    <row r="747" spans="2:8" x14ac:dyDescent="0.2">
      <c r="B747" s="13"/>
      <c r="C747" s="13"/>
      <c r="D747" s="13"/>
      <c r="E747" s="13"/>
      <c r="F747" s="13"/>
      <c r="G747" s="13"/>
      <c r="H747" s="13"/>
    </row>
    <row r="748" spans="2:8" x14ac:dyDescent="0.2">
      <c r="B748" s="13"/>
      <c r="C748" s="13"/>
      <c r="D748" s="13"/>
      <c r="E748" s="13"/>
      <c r="F748" s="13"/>
      <c r="G748" s="13"/>
      <c r="H748" s="13"/>
    </row>
    <row r="749" spans="2:8" x14ac:dyDescent="0.2">
      <c r="B749" s="13"/>
      <c r="C749" s="13"/>
      <c r="D749" s="13"/>
      <c r="E749" s="13"/>
      <c r="F749" s="13"/>
      <c r="G749" s="13"/>
      <c r="H749" s="13"/>
    </row>
    <row r="750" spans="2:8" x14ac:dyDescent="0.2">
      <c r="B750" s="13"/>
      <c r="C750" s="13"/>
      <c r="D750" s="13"/>
      <c r="E750" s="13"/>
      <c r="F750" s="13"/>
      <c r="G750" s="13"/>
      <c r="H750" s="13"/>
    </row>
    <row r="751" spans="2:8" x14ac:dyDescent="0.2">
      <c r="B751" s="13"/>
      <c r="C751" s="13"/>
      <c r="D751" s="13"/>
      <c r="E751" s="13"/>
      <c r="F751" s="13"/>
      <c r="G751" s="13"/>
      <c r="H751" s="13"/>
    </row>
    <row r="752" spans="2:8" x14ac:dyDescent="0.2">
      <c r="B752" s="13"/>
      <c r="C752" s="13"/>
      <c r="D752" s="13"/>
      <c r="E752" s="13"/>
      <c r="F752" s="13"/>
      <c r="G752" s="13"/>
      <c r="H752" s="13"/>
    </row>
    <row r="753" spans="2:8" x14ac:dyDescent="0.2">
      <c r="B753" s="13"/>
      <c r="C753" s="13"/>
      <c r="D753" s="13"/>
      <c r="E753" s="13"/>
      <c r="F753" s="13"/>
      <c r="G753" s="13"/>
      <c r="H753" s="13"/>
    </row>
    <row r="754" spans="2:8" x14ac:dyDescent="0.2">
      <c r="B754" s="13"/>
      <c r="C754" s="13"/>
      <c r="D754" s="13"/>
      <c r="E754" s="13"/>
      <c r="F754" s="13"/>
      <c r="G754" s="13"/>
      <c r="H754" s="13"/>
    </row>
    <row r="755" spans="2:8" x14ac:dyDescent="0.2">
      <c r="B755" s="13"/>
      <c r="C755" s="13"/>
      <c r="D755" s="13"/>
      <c r="E755" s="13"/>
      <c r="F755" s="13"/>
      <c r="G755" s="13"/>
      <c r="H755" s="13"/>
    </row>
    <row r="756" spans="2:8" x14ac:dyDescent="0.2">
      <c r="B756" s="13"/>
      <c r="C756" s="13"/>
      <c r="D756" s="13"/>
      <c r="E756" s="13"/>
      <c r="F756" s="13"/>
      <c r="G756" s="13"/>
      <c r="H756" s="13"/>
    </row>
    <row r="757" spans="2:8" x14ac:dyDescent="0.2">
      <c r="B757" s="13"/>
      <c r="C757" s="13"/>
      <c r="D757" s="13"/>
      <c r="E757" s="13"/>
      <c r="F757" s="13"/>
      <c r="G757" s="13"/>
      <c r="H757" s="13"/>
    </row>
    <row r="758" spans="2:8" x14ac:dyDescent="0.2">
      <c r="B758" s="13"/>
      <c r="C758" s="13"/>
      <c r="D758" s="13"/>
      <c r="E758" s="13"/>
      <c r="F758" s="13"/>
      <c r="G758" s="13"/>
      <c r="H758" s="13"/>
    </row>
    <row r="759" spans="2:8" x14ac:dyDescent="0.2">
      <c r="B759" s="13"/>
      <c r="C759" s="13"/>
      <c r="D759" s="13"/>
      <c r="E759" s="13"/>
      <c r="F759" s="13"/>
      <c r="G759" s="13"/>
      <c r="H759" s="13"/>
    </row>
    <row r="760" spans="2:8" x14ac:dyDescent="0.2">
      <c r="B760" s="13"/>
      <c r="C760" s="13"/>
      <c r="D760" s="13"/>
      <c r="E760" s="13"/>
      <c r="F760" s="13"/>
      <c r="G760" s="13"/>
      <c r="H760" s="13"/>
    </row>
    <row r="761" spans="2:8" x14ac:dyDescent="0.2">
      <c r="B761" s="13"/>
      <c r="C761" s="13"/>
      <c r="D761" s="13"/>
      <c r="E761" s="13"/>
      <c r="F761" s="13"/>
      <c r="G761" s="13"/>
      <c r="H761" s="13"/>
    </row>
    <row r="762" spans="2:8" x14ac:dyDescent="0.2">
      <c r="B762" s="13"/>
      <c r="C762" s="13"/>
      <c r="D762" s="13"/>
      <c r="E762" s="13"/>
      <c r="F762" s="13"/>
      <c r="G762" s="13"/>
      <c r="H762" s="13"/>
    </row>
    <row r="763" spans="2:8" x14ac:dyDescent="0.2">
      <c r="B763" s="13"/>
      <c r="C763" s="13"/>
      <c r="D763" s="13"/>
      <c r="E763" s="13"/>
      <c r="F763" s="13"/>
      <c r="G763" s="13"/>
      <c r="H763" s="13"/>
    </row>
    <row r="764" spans="2:8" x14ac:dyDescent="0.2">
      <c r="B764" s="13"/>
      <c r="C764" s="13"/>
      <c r="D764" s="13"/>
      <c r="E764" s="13"/>
      <c r="F764" s="13"/>
      <c r="G764" s="13"/>
      <c r="H764" s="13"/>
    </row>
    <row r="765" spans="2:8" x14ac:dyDescent="0.2">
      <c r="B765" s="13"/>
      <c r="C765" s="13"/>
      <c r="D765" s="13"/>
      <c r="E765" s="13"/>
      <c r="F765" s="13"/>
      <c r="G765" s="13"/>
      <c r="H765" s="13"/>
    </row>
    <row r="766" spans="2:8" x14ac:dyDescent="0.2">
      <c r="B766" s="13"/>
      <c r="C766" s="13"/>
      <c r="D766" s="13"/>
      <c r="E766" s="13"/>
      <c r="F766" s="13"/>
      <c r="G766" s="13"/>
      <c r="H766" s="13"/>
    </row>
    <row r="767" spans="2:8" x14ac:dyDescent="0.2">
      <c r="B767" s="13"/>
      <c r="C767" s="13"/>
      <c r="D767" s="13"/>
      <c r="E767" s="13"/>
      <c r="F767" s="13"/>
      <c r="G767" s="13"/>
      <c r="H767" s="13"/>
    </row>
    <row r="768" spans="2:8" x14ac:dyDescent="0.2">
      <c r="B768" s="13"/>
      <c r="C768" s="13"/>
      <c r="D768" s="13"/>
      <c r="E768" s="13"/>
      <c r="F768" s="13"/>
      <c r="G768" s="13"/>
      <c r="H768" s="13"/>
    </row>
    <row r="769" spans="2:8" x14ac:dyDescent="0.2">
      <c r="B769" s="13"/>
      <c r="C769" s="13"/>
      <c r="D769" s="13"/>
      <c r="E769" s="13"/>
      <c r="F769" s="13"/>
      <c r="G769" s="13"/>
      <c r="H769" s="13"/>
    </row>
    <row r="770" spans="2:8" x14ac:dyDescent="0.2">
      <c r="B770" s="13"/>
      <c r="C770" s="13"/>
      <c r="D770" s="13"/>
      <c r="E770" s="13"/>
      <c r="F770" s="13"/>
      <c r="G770" s="13"/>
      <c r="H770" s="13"/>
    </row>
    <row r="771" spans="2:8" x14ac:dyDescent="0.2">
      <c r="B771" s="13"/>
      <c r="C771" s="13"/>
      <c r="D771" s="13"/>
      <c r="E771" s="13"/>
      <c r="F771" s="13"/>
      <c r="G771" s="13"/>
      <c r="H771" s="13"/>
    </row>
    <row r="772" spans="2:8" x14ac:dyDescent="0.2">
      <c r="B772" s="13"/>
      <c r="C772" s="13"/>
      <c r="D772" s="13"/>
      <c r="E772" s="13"/>
      <c r="F772" s="13"/>
      <c r="G772" s="13"/>
      <c r="H772" s="13"/>
    </row>
    <row r="773" spans="2:8" x14ac:dyDescent="0.2">
      <c r="B773" s="13"/>
      <c r="C773" s="13"/>
      <c r="D773" s="13"/>
      <c r="E773" s="13"/>
      <c r="F773" s="13"/>
      <c r="G773" s="13"/>
      <c r="H773" s="13"/>
    </row>
    <row r="774" spans="2:8" x14ac:dyDescent="0.2">
      <c r="B774" s="13"/>
      <c r="C774" s="13"/>
      <c r="D774" s="13"/>
      <c r="E774" s="13"/>
      <c r="F774" s="13"/>
      <c r="G774" s="13"/>
      <c r="H774" s="13"/>
    </row>
    <row r="775" spans="2:8" x14ac:dyDescent="0.2">
      <c r="B775" s="13"/>
      <c r="C775" s="13"/>
      <c r="D775" s="13"/>
      <c r="E775" s="13"/>
      <c r="F775" s="13"/>
      <c r="G775" s="13"/>
      <c r="H775" s="13"/>
    </row>
    <row r="776" spans="2:8" x14ac:dyDescent="0.2">
      <c r="B776" s="13"/>
      <c r="C776" s="13"/>
      <c r="D776" s="13"/>
      <c r="E776" s="13"/>
      <c r="F776" s="13"/>
      <c r="G776" s="13"/>
      <c r="H776" s="13"/>
    </row>
    <row r="777" spans="2:8" x14ac:dyDescent="0.2">
      <c r="B777" s="13"/>
      <c r="C777" s="13"/>
      <c r="D777" s="13"/>
      <c r="E777" s="13"/>
      <c r="F777" s="13"/>
      <c r="G777" s="13"/>
      <c r="H777" s="13"/>
    </row>
    <row r="778" spans="2:8" x14ac:dyDescent="0.2">
      <c r="B778" s="13"/>
      <c r="C778" s="13"/>
      <c r="D778" s="13"/>
      <c r="E778" s="13"/>
      <c r="F778" s="13"/>
      <c r="G778" s="13"/>
      <c r="H778" s="13"/>
    </row>
    <row r="779" spans="2:8" x14ac:dyDescent="0.2">
      <c r="B779" s="13"/>
      <c r="C779" s="13"/>
      <c r="D779" s="13"/>
      <c r="E779" s="13"/>
      <c r="F779" s="13"/>
      <c r="G779" s="13"/>
      <c r="H779" s="13"/>
    </row>
    <row r="780" spans="2:8" x14ac:dyDescent="0.2">
      <c r="B780" s="13"/>
      <c r="C780" s="13"/>
      <c r="D780" s="13"/>
      <c r="E780" s="13"/>
      <c r="F780" s="13"/>
      <c r="G780" s="13"/>
      <c r="H780" s="13"/>
    </row>
    <row r="781" spans="2:8" x14ac:dyDescent="0.2">
      <c r="B781" s="13"/>
      <c r="C781" s="13"/>
      <c r="D781" s="13"/>
      <c r="E781" s="13"/>
      <c r="F781" s="13"/>
      <c r="G781" s="13"/>
      <c r="H781" s="13"/>
    </row>
    <row r="782" spans="2:8" x14ac:dyDescent="0.2">
      <c r="B782" s="13"/>
      <c r="C782" s="13"/>
      <c r="D782" s="13"/>
      <c r="E782" s="13"/>
      <c r="F782" s="13"/>
      <c r="G782" s="13"/>
      <c r="H782" s="13"/>
    </row>
    <row r="783" spans="2:8" x14ac:dyDescent="0.2">
      <c r="B783" s="13"/>
      <c r="C783" s="13"/>
      <c r="D783" s="13"/>
      <c r="E783" s="13"/>
      <c r="F783" s="13"/>
      <c r="G783" s="13"/>
      <c r="H783" s="13"/>
    </row>
    <row r="784" spans="2:8" x14ac:dyDescent="0.2">
      <c r="B784" s="13"/>
      <c r="C784" s="13"/>
      <c r="D784" s="13"/>
      <c r="E784" s="13"/>
      <c r="F784" s="13"/>
      <c r="G784" s="13"/>
      <c r="H784" s="13"/>
    </row>
    <row r="785" spans="2:8" x14ac:dyDescent="0.2">
      <c r="B785" s="13"/>
      <c r="C785" s="13"/>
      <c r="D785" s="13"/>
      <c r="E785" s="13"/>
      <c r="F785" s="13"/>
      <c r="G785" s="13"/>
      <c r="H785" s="13"/>
    </row>
    <row r="786" spans="2:8" x14ac:dyDescent="0.2">
      <c r="B786" s="13"/>
      <c r="C786" s="13"/>
      <c r="D786" s="13"/>
      <c r="E786" s="13"/>
      <c r="F786" s="13"/>
      <c r="G786" s="13"/>
      <c r="H786" s="13"/>
    </row>
    <row r="787" spans="2:8" x14ac:dyDescent="0.2">
      <c r="B787" s="13"/>
      <c r="C787" s="13"/>
      <c r="D787" s="13"/>
      <c r="E787" s="13"/>
      <c r="F787" s="13"/>
      <c r="G787" s="13"/>
      <c r="H787" s="13"/>
    </row>
    <row r="788" spans="2:8" x14ac:dyDescent="0.2">
      <c r="B788" s="13"/>
      <c r="C788" s="13"/>
      <c r="D788" s="13"/>
      <c r="E788" s="13"/>
      <c r="F788" s="13"/>
      <c r="G788" s="13"/>
      <c r="H788" s="13"/>
    </row>
    <row r="789" spans="2:8" x14ac:dyDescent="0.2">
      <c r="B789" s="13"/>
      <c r="C789" s="13"/>
      <c r="D789" s="13"/>
      <c r="E789" s="13"/>
      <c r="F789" s="13"/>
      <c r="G789" s="13"/>
      <c r="H789" s="13"/>
    </row>
    <row r="790" spans="2:8" x14ac:dyDescent="0.2">
      <c r="B790" s="13"/>
      <c r="C790" s="13"/>
      <c r="D790" s="13"/>
      <c r="E790" s="13"/>
      <c r="F790" s="13"/>
      <c r="G790" s="13"/>
      <c r="H790" s="13"/>
    </row>
    <row r="791" spans="2:8" x14ac:dyDescent="0.2">
      <c r="B791" s="13"/>
      <c r="C791" s="13"/>
      <c r="D791" s="13"/>
      <c r="E791" s="13"/>
      <c r="F791" s="13"/>
      <c r="G791" s="13"/>
      <c r="H791" s="13"/>
    </row>
    <row r="792" spans="2:8" x14ac:dyDescent="0.2">
      <c r="B792" s="13"/>
      <c r="C792" s="13"/>
      <c r="D792" s="13"/>
      <c r="E792" s="13"/>
      <c r="F792" s="13"/>
      <c r="G792" s="13"/>
      <c r="H792" s="13"/>
    </row>
    <row r="793" spans="2:8" x14ac:dyDescent="0.2">
      <c r="B793" s="13"/>
      <c r="C793" s="13"/>
      <c r="D793" s="13"/>
      <c r="E793" s="13"/>
      <c r="F793" s="13"/>
      <c r="G793" s="13"/>
      <c r="H793" s="13"/>
    </row>
    <row r="794" spans="2:8" x14ac:dyDescent="0.2">
      <c r="B794" s="13"/>
      <c r="C794" s="13"/>
      <c r="D794" s="13"/>
      <c r="E794" s="13"/>
      <c r="F794" s="13"/>
      <c r="G794" s="13"/>
      <c r="H794" s="13"/>
    </row>
    <row r="795" spans="2:8" x14ac:dyDescent="0.2">
      <c r="B795" s="13"/>
      <c r="C795" s="13"/>
      <c r="D795" s="13"/>
      <c r="E795" s="13"/>
      <c r="F795" s="13"/>
      <c r="G795" s="13"/>
      <c r="H795" s="13"/>
    </row>
    <row r="796" spans="2:8" x14ac:dyDescent="0.2">
      <c r="B796" s="13"/>
      <c r="C796" s="13"/>
      <c r="D796" s="13"/>
      <c r="E796" s="13"/>
      <c r="F796" s="13"/>
      <c r="G796" s="13"/>
      <c r="H796" s="13"/>
    </row>
    <row r="797" spans="2:8" x14ac:dyDescent="0.2">
      <c r="B797" s="13"/>
      <c r="C797" s="13"/>
      <c r="D797" s="13"/>
      <c r="E797" s="13"/>
      <c r="F797" s="13"/>
      <c r="G797" s="13"/>
      <c r="H797" s="13"/>
    </row>
    <row r="798" spans="2:8" x14ac:dyDescent="0.2">
      <c r="B798" s="13"/>
      <c r="C798" s="13"/>
      <c r="D798" s="13"/>
      <c r="E798" s="13"/>
      <c r="F798" s="13"/>
      <c r="G798" s="13"/>
      <c r="H798" s="13"/>
    </row>
    <row r="799" spans="2:8" x14ac:dyDescent="0.2">
      <c r="B799" s="13"/>
      <c r="C799" s="13"/>
      <c r="D799" s="13"/>
      <c r="E799" s="13"/>
      <c r="F799" s="13"/>
      <c r="G799" s="13"/>
      <c r="H799" s="13"/>
    </row>
    <row r="800" spans="2:8" x14ac:dyDescent="0.2">
      <c r="B800" s="13"/>
      <c r="C800" s="13"/>
      <c r="D800" s="13"/>
      <c r="E800" s="13"/>
      <c r="F800" s="13"/>
      <c r="G800" s="13"/>
      <c r="H800" s="13"/>
    </row>
    <row r="801" spans="2:8" x14ac:dyDescent="0.2">
      <c r="B801" s="13"/>
      <c r="C801" s="13"/>
      <c r="D801" s="13"/>
      <c r="E801" s="13"/>
      <c r="F801" s="13"/>
      <c r="G801" s="13"/>
      <c r="H801" s="13"/>
    </row>
    <row r="802" spans="2:8" x14ac:dyDescent="0.2">
      <c r="B802" s="13"/>
      <c r="C802" s="13"/>
      <c r="D802" s="13"/>
      <c r="E802" s="13"/>
      <c r="F802" s="13"/>
      <c r="G802" s="13"/>
      <c r="H802" s="13"/>
    </row>
    <row r="803" spans="2:8" x14ac:dyDescent="0.2">
      <c r="B803" s="13"/>
      <c r="C803" s="13"/>
      <c r="D803" s="13"/>
      <c r="E803" s="13"/>
      <c r="F803" s="13"/>
      <c r="G803" s="13"/>
      <c r="H803" s="13"/>
    </row>
    <row r="804" spans="2:8" x14ac:dyDescent="0.2">
      <c r="B804" s="13"/>
      <c r="C804" s="13"/>
      <c r="D804" s="13"/>
      <c r="E804" s="13"/>
      <c r="F804" s="13"/>
      <c r="G804" s="13"/>
      <c r="H804" s="13"/>
    </row>
    <row r="805" spans="2:8" x14ac:dyDescent="0.2">
      <c r="B805" s="13"/>
      <c r="C805" s="13"/>
      <c r="D805" s="13"/>
      <c r="E805" s="13"/>
      <c r="F805" s="13"/>
      <c r="G805" s="13"/>
      <c r="H805" s="13"/>
    </row>
    <row r="806" spans="2:8" x14ac:dyDescent="0.2">
      <c r="B806" s="13"/>
      <c r="C806" s="13"/>
      <c r="D806" s="13"/>
      <c r="E806" s="13"/>
      <c r="F806" s="13"/>
      <c r="G806" s="13"/>
      <c r="H806" s="13"/>
    </row>
    <row r="807" spans="2:8" x14ac:dyDescent="0.2">
      <c r="B807" s="13"/>
      <c r="C807" s="13"/>
      <c r="D807" s="13"/>
      <c r="E807" s="13"/>
      <c r="F807" s="13"/>
      <c r="G807" s="13"/>
      <c r="H807" s="13"/>
    </row>
    <row r="808" spans="2:8" x14ac:dyDescent="0.2">
      <c r="B808" s="13"/>
      <c r="C808" s="13"/>
      <c r="D808" s="13"/>
      <c r="E808" s="13"/>
      <c r="F808" s="13"/>
      <c r="G808" s="13"/>
      <c r="H808" s="13"/>
    </row>
    <row r="809" spans="2:8" x14ac:dyDescent="0.2">
      <c r="B809" s="13"/>
      <c r="C809" s="13"/>
      <c r="D809" s="13"/>
      <c r="E809" s="13"/>
      <c r="F809" s="13"/>
      <c r="G809" s="13"/>
      <c r="H809" s="13"/>
    </row>
    <row r="810" spans="2:8" x14ac:dyDescent="0.2">
      <c r="B810" s="13"/>
      <c r="C810" s="13"/>
      <c r="D810" s="13"/>
      <c r="E810" s="13"/>
      <c r="F810" s="13"/>
      <c r="G810" s="13"/>
      <c r="H810" s="13"/>
    </row>
    <row r="811" spans="2:8" x14ac:dyDescent="0.2">
      <c r="B811" s="13"/>
      <c r="C811" s="13"/>
      <c r="D811" s="13"/>
      <c r="E811" s="13"/>
      <c r="F811" s="13"/>
      <c r="G811" s="13"/>
      <c r="H811" s="13"/>
    </row>
    <row r="812" spans="2:8" x14ac:dyDescent="0.2">
      <c r="B812" s="13"/>
      <c r="C812" s="13"/>
      <c r="D812" s="13"/>
      <c r="E812" s="13"/>
      <c r="F812" s="13"/>
      <c r="G812" s="13"/>
      <c r="H812" s="13"/>
    </row>
    <row r="813" spans="2:8" x14ac:dyDescent="0.2">
      <c r="B813" s="13"/>
      <c r="C813" s="13"/>
      <c r="D813" s="13"/>
      <c r="E813" s="13"/>
      <c r="F813" s="13"/>
      <c r="G813" s="13"/>
      <c r="H813" s="13"/>
    </row>
    <row r="814" spans="2:8" x14ac:dyDescent="0.2">
      <c r="B814" s="13"/>
      <c r="C814" s="13"/>
      <c r="D814" s="13"/>
      <c r="E814" s="13"/>
      <c r="F814" s="13"/>
      <c r="G814" s="13"/>
      <c r="H814" s="13"/>
    </row>
    <row r="815" spans="2:8" x14ac:dyDescent="0.2">
      <c r="B815" s="13"/>
      <c r="C815" s="13"/>
      <c r="D815" s="13"/>
      <c r="E815" s="13"/>
      <c r="F815" s="13"/>
      <c r="G815" s="13"/>
      <c r="H815" s="13"/>
    </row>
    <row r="816" spans="2:8" x14ac:dyDescent="0.2">
      <c r="B816" s="13"/>
      <c r="C816" s="13"/>
      <c r="D816" s="13"/>
      <c r="E816" s="13"/>
      <c r="F816" s="13"/>
      <c r="G816" s="13"/>
      <c r="H816" s="13"/>
    </row>
    <row r="817" spans="2:8" x14ac:dyDescent="0.2">
      <c r="B817" s="13"/>
      <c r="C817" s="13"/>
      <c r="D817" s="13"/>
      <c r="E817" s="13"/>
      <c r="F817" s="13"/>
      <c r="G817" s="13"/>
      <c r="H817" s="13"/>
    </row>
    <row r="818" spans="2:8" x14ac:dyDescent="0.2">
      <c r="B818" s="13"/>
      <c r="C818" s="13"/>
      <c r="D818" s="13"/>
      <c r="E818" s="13"/>
      <c r="F818" s="13"/>
      <c r="G818" s="13"/>
      <c r="H818" s="13"/>
    </row>
    <row r="819" spans="2:8" x14ac:dyDescent="0.2">
      <c r="B819" s="13"/>
      <c r="C819" s="13"/>
      <c r="D819" s="13"/>
      <c r="E819" s="13"/>
      <c r="F819" s="13"/>
      <c r="G819" s="13"/>
      <c r="H819" s="13"/>
    </row>
    <row r="820" spans="2:8" x14ac:dyDescent="0.2">
      <c r="B820" s="13"/>
      <c r="C820" s="13"/>
      <c r="D820" s="13"/>
      <c r="E820" s="13"/>
      <c r="F820" s="13"/>
      <c r="G820" s="13"/>
      <c r="H820" s="13"/>
    </row>
    <row r="821" spans="2:8" x14ac:dyDescent="0.2">
      <c r="B821" s="13"/>
      <c r="C821" s="13"/>
      <c r="D821" s="13"/>
      <c r="E821" s="13"/>
      <c r="F821" s="13"/>
      <c r="G821" s="13"/>
      <c r="H821" s="13"/>
    </row>
    <row r="822" spans="2:8" x14ac:dyDescent="0.2">
      <c r="B822" s="13"/>
      <c r="C822" s="13"/>
      <c r="D822" s="13"/>
      <c r="E822" s="13"/>
      <c r="F822" s="13"/>
      <c r="G822" s="13"/>
      <c r="H822" s="13"/>
    </row>
    <row r="823" spans="2:8" x14ac:dyDescent="0.2">
      <c r="B823" s="13"/>
      <c r="C823" s="13"/>
      <c r="D823" s="13"/>
      <c r="E823" s="13"/>
      <c r="F823" s="13"/>
      <c r="G823" s="13"/>
      <c r="H823" s="13"/>
    </row>
    <row r="824" spans="2:8" x14ac:dyDescent="0.2">
      <c r="B824" s="13"/>
      <c r="C824" s="13"/>
      <c r="D824" s="13"/>
      <c r="E824" s="13"/>
      <c r="F824" s="13"/>
      <c r="G824" s="13"/>
      <c r="H824" s="13"/>
    </row>
    <row r="825" spans="2:8" x14ac:dyDescent="0.2">
      <c r="B825" s="13"/>
      <c r="C825" s="13"/>
      <c r="D825" s="13"/>
      <c r="E825" s="13"/>
      <c r="F825" s="13"/>
      <c r="G825" s="13"/>
      <c r="H825" s="13"/>
    </row>
    <row r="826" spans="2:8" x14ac:dyDescent="0.2">
      <c r="B826" s="13"/>
      <c r="C826" s="13"/>
      <c r="D826" s="13"/>
      <c r="E826" s="13"/>
      <c r="F826" s="13"/>
      <c r="G826" s="13"/>
      <c r="H826" s="13"/>
    </row>
    <row r="827" spans="2:8" x14ac:dyDescent="0.2">
      <c r="B827" s="13"/>
      <c r="C827" s="13"/>
      <c r="D827" s="13"/>
      <c r="E827" s="13"/>
      <c r="F827" s="13"/>
      <c r="G827" s="13"/>
      <c r="H827" s="13"/>
    </row>
    <row r="828" spans="2:8" x14ac:dyDescent="0.2">
      <c r="B828" s="13"/>
      <c r="C828" s="13"/>
      <c r="D828" s="13"/>
      <c r="E828" s="13"/>
      <c r="F828" s="13"/>
      <c r="G828" s="13"/>
      <c r="H828" s="13"/>
    </row>
    <row r="829" spans="2:8" x14ac:dyDescent="0.2">
      <c r="B829" s="13"/>
      <c r="C829" s="13"/>
      <c r="D829" s="13"/>
      <c r="E829" s="13"/>
      <c r="F829" s="13"/>
      <c r="G829" s="13"/>
      <c r="H829" s="13"/>
    </row>
    <row r="830" spans="2:8" x14ac:dyDescent="0.2">
      <c r="B830" s="13"/>
      <c r="C830" s="13"/>
      <c r="D830" s="13"/>
      <c r="E830" s="13"/>
      <c r="F830" s="13"/>
      <c r="G830" s="13"/>
      <c r="H830" s="13"/>
    </row>
    <row r="831" spans="2:8" x14ac:dyDescent="0.2">
      <c r="B831" s="13"/>
      <c r="C831" s="13"/>
      <c r="D831" s="13"/>
      <c r="E831" s="13"/>
      <c r="F831" s="13"/>
      <c r="G831" s="13"/>
      <c r="H831" s="13"/>
    </row>
    <row r="832" spans="2:8" x14ac:dyDescent="0.2">
      <c r="B832" s="13"/>
      <c r="C832" s="13"/>
      <c r="D832" s="13"/>
      <c r="E832" s="13"/>
      <c r="F832" s="13"/>
      <c r="G832" s="13"/>
      <c r="H832" s="13"/>
    </row>
    <row r="833" spans="2:8" x14ac:dyDescent="0.2">
      <c r="B833" s="13"/>
      <c r="C833" s="13"/>
      <c r="D833" s="13"/>
      <c r="E833" s="13"/>
      <c r="F833" s="13"/>
      <c r="G833" s="13"/>
      <c r="H833" s="13"/>
    </row>
    <row r="834" spans="2:8" x14ac:dyDescent="0.2">
      <c r="B834" s="13"/>
      <c r="C834" s="13"/>
      <c r="D834" s="13"/>
      <c r="E834" s="13"/>
      <c r="F834" s="13"/>
      <c r="G834" s="13"/>
      <c r="H834" s="13"/>
    </row>
    <row r="835" spans="2:8" x14ac:dyDescent="0.2">
      <c r="B835" s="13"/>
      <c r="C835" s="13"/>
      <c r="D835" s="13"/>
      <c r="E835" s="13"/>
      <c r="F835" s="13"/>
      <c r="G835" s="13"/>
      <c r="H835" s="13"/>
    </row>
    <row r="836" spans="2:8" x14ac:dyDescent="0.2">
      <c r="B836" s="13"/>
      <c r="C836" s="13"/>
      <c r="D836" s="13"/>
      <c r="E836" s="13"/>
      <c r="F836" s="13"/>
      <c r="G836" s="13"/>
      <c r="H836" s="13"/>
    </row>
    <row r="837" spans="2:8" x14ac:dyDescent="0.2">
      <c r="B837" s="13"/>
      <c r="C837" s="13"/>
      <c r="D837" s="13"/>
      <c r="E837" s="13"/>
      <c r="F837" s="13"/>
      <c r="G837" s="13"/>
      <c r="H837" s="13"/>
    </row>
    <row r="838" spans="2:8" x14ac:dyDescent="0.2">
      <c r="B838" s="13"/>
      <c r="C838" s="13"/>
      <c r="D838" s="13"/>
      <c r="E838" s="13"/>
      <c r="F838" s="13"/>
      <c r="G838" s="13"/>
      <c r="H838" s="13"/>
    </row>
    <row r="839" spans="2:8" x14ac:dyDescent="0.2">
      <c r="B839" s="13"/>
      <c r="C839" s="13"/>
      <c r="D839" s="13"/>
      <c r="E839" s="13"/>
      <c r="F839" s="13"/>
      <c r="G839" s="13"/>
      <c r="H839" s="13"/>
    </row>
    <row r="840" spans="2:8" x14ac:dyDescent="0.2">
      <c r="B840" s="13"/>
      <c r="C840" s="13"/>
      <c r="D840" s="13"/>
      <c r="E840" s="13"/>
      <c r="F840" s="13"/>
      <c r="G840" s="13"/>
      <c r="H840" s="13"/>
    </row>
    <row r="841" spans="2:8" x14ac:dyDescent="0.2">
      <c r="B841" s="13"/>
      <c r="C841" s="13"/>
      <c r="D841" s="13"/>
      <c r="E841" s="13"/>
      <c r="F841" s="13"/>
      <c r="G841" s="13"/>
      <c r="H841" s="13"/>
    </row>
    <row r="842" spans="2:8" x14ac:dyDescent="0.2">
      <c r="B842" s="13"/>
      <c r="C842" s="13"/>
      <c r="D842" s="13"/>
      <c r="E842" s="13"/>
      <c r="F842" s="13"/>
      <c r="G842" s="13"/>
      <c r="H842" s="13"/>
    </row>
    <row r="843" spans="2:8" x14ac:dyDescent="0.2">
      <c r="B843" s="13"/>
      <c r="C843" s="13"/>
      <c r="D843" s="13"/>
      <c r="E843" s="13"/>
      <c r="F843" s="13"/>
      <c r="G843" s="13"/>
      <c r="H843" s="13"/>
    </row>
    <row r="844" spans="2:8" x14ac:dyDescent="0.2">
      <c r="B844" s="13"/>
      <c r="C844" s="13"/>
      <c r="D844" s="13"/>
      <c r="E844" s="13"/>
      <c r="F844" s="13"/>
      <c r="G844" s="13"/>
      <c r="H844" s="13"/>
    </row>
    <row r="845" spans="2:8" x14ac:dyDescent="0.2">
      <c r="B845" s="13"/>
      <c r="C845" s="13"/>
      <c r="D845" s="13"/>
      <c r="E845" s="13"/>
      <c r="F845" s="13"/>
      <c r="G845" s="13"/>
      <c r="H845" s="13"/>
    </row>
    <row r="846" spans="2:8" x14ac:dyDescent="0.2">
      <c r="B846" s="13"/>
      <c r="C846" s="13"/>
      <c r="D846" s="13"/>
      <c r="E846" s="13"/>
      <c r="F846" s="13"/>
      <c r="G846" s="13"/>
      <c r="H846" s="13"/>
    </row>
    <row r="847" spans="2:8" x14ac:dyDescent="0.2">
      <c r="B847" s="13"/>
      <c r="C847" s="13"/>
      <c r="D847" s="13"/>
      <c r="E847" s="13"/>
      <c r="F847" s="13"/>
      <c r="G847" s="13"/>
      <c r="H847" s="13"/>
    </row>
    <row r="848" spans="2:8" x14ac:dyDescent="0.2">
      <c r="B848" s="13"/>
      <c r="C848" s="13"/>
      <c r="D848" s="13"/>
      <c r="E848" s="13"/>
      <c r="F848" s="13"/>
      <c r="G848" s="13"/>
      <c r="H848" s="13"/>
    </row>
    <row r="849" spans="2:8" x14ac:dyDescent="0.2">
      <c r="B849" s="13"/>
      <c r="C849" s="13"/>
      <c r="D849" s="13"/>
      <c r="E849" s="13"/>
      <c r="F849" s="13"/>
      <c r="G849" s="13"/>
      <c r="H849" s="13"/>
    </row>
    <row r="850" spans="2:8" x14ac:dyDescent="0.2">
      <c r="B850" s="13"/>
      <c r="C850" s="13"/>
      <c r="D850" s="13"/>
      <c r="E850" s="13"/>
      <c r="F850" s="13"/>
      <c r="G850" s="13"/>
      <c r="H850" s="13"/>
    </row>
    <row r="851" spans="2:8" x14ac:dyDescent="0.2">
      <c r="B851" s="13"/>
      <c r="C851" s="13"/>
      <c r="D851" s="13"/>
      <c r="E851" s="13"/>
      <c r="F851" s="13"/>
      <c r="G851" s="13"/>
      <c r="H851" s="13"/>
    </row>
    <row r="852" spans="2:8" x14ac:dyDescent="0.2">
      <c r="B852" s="13"/>
      <c r="C852" s="13"/>
      <c r="D852" s="13"/>
      <c r="E852" s="13"/>
      <c r="F852" s="13"/>
      <c r="G852" s="13"/>
      <c r="H852" s="13"/>
    </row>
    <row r="853" spans="2:8" x14ac:dyDescent="0.2">
      <c r="B853" s="13"/>
      <c r="C853" s="13"/>
      <c r="D853" s="13"/>
      <c r="E853" s="13"/>
      <c r="F853" s="13"/>
      <c r="G853" s="13"/>
      <c r="H853" s="13"/>
    </row>
    <row r="854" spans="2:8" x14ac:dyDescent="0.2">
      <c r="B854" s="13"/>
      <c r="C854" s="13"/>
      <c r="D854" s="13"/>
      <c r="E854" s="13"/>
      <c r="F854" s="13"/>
      <c r="G854" s="13"/>
      <c r="H854" s="13"/>
    </row>
    <row r="855" spans="2:8" x14ac:dyDescent="0.2">
      <c r="B855" s="13"/>
      <c r="C855" s="13"/>
      <c r="D855" s="13"/>
      <c r="E855" s="13"/>
      <c r="F855" s="13"/>
      <c r="G855" s="13"/>
      <c r="H855" s="13"/>
    </row>
    <row r="856" spans="2:8" x14ac:dyDescent="0.2">
      <c r="B856" s="13"/>
      <c r="C856" s="13"/>
      <c r="D856" s="13"/>
      <c r="E856" s="13"/>
      <c r="F856" s="13"/>
      <c r="G856" s="13"/>
      <c r="H856" s="13"/>
    </row>
    <row r="857" spans="2:8" x14ac:dyDescent="0.2">
      <c r="B857" s="13"/>
      <c r="C857" s="13"/>
      <c r="D857" s="13"/>
      <c r="E857" s="13"/>
      <c r="F857" s="13"/>
      <c r="G857" s="13"/>
      <c r="H857" s="13"/>
    </row>
    <row r="858" spans="2:8" x14ac:dyDescent="0.2">
      <c r="B858" s="13"/>
      <c r="C858" s="13"/>
      <c r="D858" s="13"/>
      <c r="E858" s="13"/>
      <c r="F858" s="13"/>
      <c r="G858" s="13"/>
      <c r="H858" s="13"/>
    </row>
    <row r="859" spans="2:8" x14ac:dyDescent="0.2">
      <c r="B859" s="13"/>
      <c r="C859" s="13"/>
      <c r="D859" s="13"/>
      <c r="E859" s="13"/>
      <c r="F859" s="13"/>
      <c r="G859" s="13"/>
      <c r="H859" s="13"/>
    </row>
    <row r="860" spans="2:8" x14ac:dyDescent="0.2">
      <c r="B860" s="13"/>
      <c r="C860" s="13"/>
      <c r="D860" s="13"/>
      <c r="E860" s="13"/>
      <c r="F860" s="13"/>
      <c r="G860" s="13"/>
      <c r="H860" s="13"/>
    </row>
    <row r="861" spans="2:8" x14ac:dyDescent="0.2">
      <c r="B861" s="13"/>
      <c r="C861" s="13"/>
      <c r="D861" s="13"/>
      <c r="E861" s="13"/>
      <c r="F861" s="13"/>
      <c r="G861" s="13"/>
      <c r="H861" s="13"/>
    </row>
    <row r="862" spans="2:8" x14ac:dyDescent="0.2">
      <c r="B862" s="13"/>
      <c r="C862" s="13"/>
      <c r="D862" s="13"/>
      <c r="E862" s="13"/>
      <c r="F862" s="13"/>
      <c r="G862" s="13"/>
      <c r="H862" s="13"/>
    </row>
    <row r="863" spans="2:8" x14ac:dyDescent="0.2">
      <c r="B863" s="13"/>
      <c r="C863" s="13"/>
      <c r="D863" s="13"/>
      <c r="E863" s="13"/>
      <c r="F863" s="13"/>
      <c r="G863" s="13"/>
      <c r="H863" s="13"/>
    </row>
    <row r="864" spans="2:8" x14ac:dyDescent="0.2">
      <c r="B864" s="13"/>
      <c r="C864" s="13"/>
      <c r="D864" s="13"/>
      <c r="E864" s="13"/>
      <c r="F864" s="13"/>
      <c r="G864" s="13"/>
      <c r="H864" s="13"/>
    </row>
    <row r="865" spans="2:8" x14ac:dyDescent="0.2">
      <c r="B865" s="13"/>
      <c r="C865" s="13"/>
      <c r="D865" s="13"/>
      <c r="E865" s="13"/>
      <c r="F865" s="13"/>
      <c r="G865" s="13"/>
      <c r="H865" s="13"/>
    </row>
    <row r="866" spans="2:8" x14ac:dyDescent="0.2">
      <c r="B866" s="13"/>
      <c r="C866" s="13"/>
      <c r="D866" s="13"/>
      <c r="E866" s="13"/>
      <c r="F866" s="13"/>
      <c r="G866" s="13"/>
      <c r="H866" s="13"/>
    </row>
    <row r="867" spans="2:8" x14ac:dyDescent="0.2">
      <c r="B867" s="13"/>
      <c r="C867" s="13"/>
      <c r="D867" s="13"/>
      <c r="E867" s="13"/>
      <c r="F867" s="13"/>
      <c r="G867" s="13"/>
      <c r="H867" s="13"/>
    </row>
    <row r="868" spans="2:8" x14ac:dyDescent="0.2">
      <c r="B868" s="13"/>
      <c r="C868" s="13"/>
      <c r="D868" s="13"/>
      <c r="E868" s="13"/>
      <c r="F868" s="13"/>
      <c r="G868" s="13"/>
      <c r="H868" s="13"/>
    </row>
    <row r="869" spans="2:8" x14ac:dyDescent="0.2">
      <c r="B869" s="13"/>
      <c r="C869" s="13"/>
      <c r="D869" s="13"/>
      <c r="E869" s="13"/>
      <c r="F869" s="13"/>
      <c r="G869" s="13"/>
      <c r="H869" s="13"/>
    </row>
    <row r="870" spans="2:8" x14ac:dyDescent="0.2">
      <c r="B870" s="13"/>
      <c r="C870" s="13"/>
      <c r="D870" s="13"/>
      <c r="E870" s="13"/>
      <c r="F870" s="13"/>
      <c r="G870" s="13"/>
      <c r="H870" s="13"/>
    </row>
    <row r="871" spans="2:8" x14ac:dyDescent="0.2">
      <c r="B871" s="13"/>
      <c r="C871" s="13"/>
      <c r="D871" s="13"/>
      <c r="E871" s="13"/>
      <c r="F871" s="13"/>
      <c r="G871" s="13"/>
      <c r="H871" s="13"/>
    </row>
    <row r="872" spans="2:8" x14ac:dyDescent="0.2">
      <c r="B872" s="13"/>
      <c r="C872" s="13"/>
      <c r="D872" s="13"/>
      <c r="E872" s="13"/>
      <c r="F872" s="13"/>
      <c r="G872" s="13"/>
      <c r="H872" s="13"/>
    </row>
    <row r="873" spans="2:8" x14ac:dyDescent="0.2">
      <c r="B873" s="13"/>
      <c r="C873" s="13"/>
      <c r="D873" s="13"/>
      <c r="E873" s="13"/>
      <c r="F873" s="13"/>
      <c r="G873" s="13"/>
      <c r="H873" s="13"/>
    </row>
    <row r="874" spans="2:8" x14ac:dyDescent="0.2">
      <c r="B874" s="13"/>
      <c r="C874" s="13"/>
      <c r="D874" s="13"/>
      <c r="E874" s="13"/>
      <c r="F874" s="13"/>
      <c r="G874" s="13"/>
      <c r="H874" s="13"/>
    </row>
    <row r="875" spans="2:8" x14ac:dyDescent="0.2">
      <c r="B875" s="13"/>
      <c r="C875" s="13"/>
      <c r="D875" s="13"/>
      <c r="E875" s="13"/>
      <c r="F875" s="13"/>
      <c r="G875" s="13"/>
      <c r="H875" s="13"/>
    </row>
    <row r="876" spans="2:8" x14ac:dyDescent="0.2">
      <c r="B876" s="13"/>
      <c r="C876" s="13"/>
      <c r="D876" s="13"/>
      <c r="E876" s="13"/>
      <c r="F876" s="13"/>
      <c r="G876" s="13"/>
      <c r="H876" s="13"/>
    </row>
    <row r="877" spans="2:8" x14ac:dyDescent="0.2">
      <c r="B877" s="13"/>
      <c r="C877" s="13"/>
      <c r="D877" s="13"/>
      <c r="E877" s="13"/>
      <c r="F877" s="13"/>
      <c r="G877" s="13"/>
      <c r="H877" s="13"/>
    </row>
    <row r="878" spans="2:8" x14ac:dyDescent="0.2">
      <c r="B878" s="13"/>
      <c r="C878" s="13"/>
      <c r="D878" s="13"/>
      <c r="E878" s="13"/>
      <c r="F878" s="13"/>
      <c r="G878" s="13"/>
      <c r="H878" s="13"/>
    </row>
    <row r="879" spans="2:8" x14ac:dyDescent="0.2">
      <c r="B879" s="13"/>
      <c r="C879" s="13"/>
      <c r="D879" s="13"/>
      <c r="E879" s="13"/>
      <c r="F879" s="13"/>
      <c r="G879" s="13"/>
      <c r="H879" s="13"/>
    </row>
    <row r="880" spans="2:8" x14ac:dyDescent="0.2">
      <c r="B880" s="13"/>
      <c r="C880" s="13"/>
      <c r="D880" s="13"/>
      <c r="E880" s="13"/>
      <c r="F880" s="13"/>
      <c r="G880" s="13"/>
      <c r="H880" s="13"/>
    </row>
    <row r="881" spans="2:8" x14ac:dyDescent="0.2">
      <c r="B881" s="13"/>
      <c r="C881" s="13"/>
      <c r="D881" s="13"/>
      <c r="E881" s="13"/>
      <c r="F881" s="13"/>
      <c r="G881" s="13"/>
      <c r="H881" s="13"/>
    </row>
    <row r="882" spans="2:8" x14ac:dyDescent="0.2">
      <c r="B882" s="13"/>
      <c r="C882" s="13"/>
      <c r="D882" s="13"/>
      <c r="E882" s="13"/>
      <c r="F882" s="13"/>
      <c r="G882" s="13"/>
      <c r="H882" s="13"/>
    </row>
    <row r="883" spans="2:8" x14ac:dyDescent="0.2">
      <c r="B883" s="13"/>
      <c r="C883" s="13"/>
      <c r="D883" s="13"/>
      <c r="E883" s="13"/>
      <c r="F883" s="13"/>
      <c r="G883" s="13"/>
      <c r="H883" s="13"/>
    </row>
    <row r="884" spans="2:8" x14ac:dyDescent="0.2">
      <c r="B884" s="13"/>
      <c r="C884" s="13"/>
      <c r="D884" s="13"/>
      <c r="E884" s="13"/>
      <c r="F884" s="13"/>
      <c r="G884" s="13"/>
      <c r="H884" s="13"/>
    </row>
    <row r="885" spans="2:8" x14ac:dyDescent="0.2">
      <c r="B885" s="13"/>
      <c r="C885" s="13"/>
      <c r="D885" s="13"/>
      <c r="E885" s="13"/>
      <c r="F885" s="13"/>
      <c r="G885" s="13"/>
      <c r="H885" s="13"/>
    </row>
    <row r="886" spans="2:8" x14ac:dyDescent="0.2">
      <c r="B886" s="13"/>
      <c r="C886" s="13"/>
      <c r="D886" s="13"/>
      <c r="E886" s="13"/>
      <c r="F886" s="13"/>
      <c r="G886" s="13"/>
      <c r="H886" s="13"/>
    </row>
    <row r="887" spans="2:8" x14ac:dyDescent="0.2">
      <c r="B887" s="13"/>
      <c r="C887" s="13"/>
      <c r="D887" s="13"/>
      <c r="E887" s="13"/>
      <c r="F887" s="13"/>
      <c r="G887" s="13"/>
      <c r="H887" s="13"/>
    </row>
    <row r="888" spans="2:8" x14ac:dyDescent="0.2">
      <c r="B888" s="13"/>
      <c r="C888" s="13"/>
      <c r="D888" s="13"/>
      <c r="E888" s="13"/>
      <c r="F888" s="13"/>
      <c r="G888" s="13"/>
      <c r="H888" s="13"/>
    </row>
    <row r="889" spans="2:8" x14ac:dyDescent="0.2">
      <c r="B889" s="13"/>
      <c r="C889" s="13"/>
      <c r="D889" s="13"/>
      <c r="E889" s="13"/>
      <c r="F889" s="13"/>
      <c r="G889" s="13"/>
      <c r="H889" s="13"/>
    </row>
    <row r="890" spans="2:8" x14ac:dyDescent="0.2">
      <c r="B890" s="13"/>
      <c r="C890" s="13"/>
      <c r="D890" s="13"/>
      <c r="E890" s="13"/>
      <c r="F890" s="13"/>
      <c r="G890" s="13"/>
      <c r="H890" s="13"/>
    </row>
    <row r="891" spans="2:8" x14ac:dyDescent="0.2">
      <c r="B891" s="13"/>
      <c r="C891" s="13"/>
      <c r="D891" s="13"/>
      <c r="E891" s="13"/>
      <c r="F891" s="13"/>
      <c r="G891" s="13"/>
      <c r="H891" s="13"/>
    </row>
    <row r="892" spans="2:8" x14ac:dyDescent="0.2">
      <c r="B892" s="13"/>
      <c r="C892" s="13"/>
      <c r="D892" s="13"/>
      <c r="E892" s="13"/>
      <c r="F892" s="13"/>
      <c r="G892" s="13"/>
      <c r="H892" s="13"/>
    </row>
    <row r="893" spans="2:8" x14ac:dyDescent="0.2">
      <c r="B893" s="13"/>
      <c r="C893" s="13"/>
      <c r="D893" s="13"/>
      <c r="E893" s="13"/>
      <c r="F893" s="13"/>
      <c r="G893" s="13"/>
      <c r="H893" s="13"/>
    </row>
    <row r="894" spans="2:8" x14ac:dyDescent="0.2">
      <c r="B894" s="13"/>
      <c r="C894" s="13"/>
      <c r="D894" s="13"/>
      <c r="E894" s="13"/>
      <c r="F894" s="13"/>
      <c r="G894" s="13"/>
      <c r="H894" s="13"/>
    </row>
    <row r="895" spans="2:8" x14ac:dyDescent="0.2">
      <c r="B895" s="13"/>
      <c r="C895" s="13"/>
      <c r="D895" s="13"/>
      <c r="E895" s="13"/>
      <c r="F895" s="13"/>
      <c r="G895" s="13"/>
      <c r="H895" s="13"/>
    </row>
    <row r="896" spans="2:8" x14ac:dyDescent="0.2">
      <c r="B896" s="13"/>
      <c r="C896" s="13"/>
      <c r="D896" s="13"/>
      <c r="E896" s="13"/>
      <c r="F896" s="13"/>
      <c r="G896" s="13"/>
      <c r="H896" s="13"/>
    </row>
    <row r="897" spans="2:8" x14ac:dyDescent="0.2">
      <c r="B897" s="13"/>
      <c r="C897" s="13"/>
      <c r="D897" s="13"/>
      <c r="E897" s="13"/>
      <c r="F897" s="13"/>
      <c r="G897" s="13"/>
      <c r="H897" s="13"/>
    </row>
    <row r="898" spans="2:8" x14ac:dyDescent="0.2">
      <c r="B898" s="13"/>
      <c r="C898" s="13"/>
      <c r="D898" s="13"/>
      <c r="E898" s="13"/>
      <c r="F898" s="13"/>
      <c r="G898" s="13"/>
      <c r="H898" s="13"/>
    </row>
    <row r="899" spans="2:8" x14ac:dyDescent="0.2">
      <c r="B899" s="13"/>
      <c r="C899" s="13"/>
      <c r="D899" s="13"/>
      <c r="E899" s="13"/>
      <c r="F899" s="13"/>
      <c r="G899" s="13"/>
      <c r="H899" s="13"/>
    </row>
    <row r="900" spans="2:8" x14ac:dyDescent="0.2">
      <c r="B900" s="13"/>
      <c r="C900" s="13"/>
      <c r="D900" s="13"/>
      <c r="E900" s="13"/>
      <c r="F900" s="13"/>
      <c r="G900" s="13"/>
      <c r="H900" s="13"/>
    </row>
    <row r="901" spans="2:8" x14ac:dyDescent="0.2">
      <c r="B901" s="13"/>
      <c r="C901" s="13"/>
      <c r="D901" s="13"/>
      <c r="E901" s="13"/>
      <c r="F901" s="13"/>
      <c r="G901" s="13"/>
      <c r="H901" s="13"/>
    </row>
    <row r="902" spans="2:8" x14ac:dyDescent="0.2">
      <c r="B902" s="13"/>
      <c r="C902" s="13"/>
      <c r="D902" s="13"/>
      <c r="E902" s="13"/>
      <c r="F902" s="13"/>
      <c r="G902" s="13"/>
      <c r="H902" s="13"/>
    </row>
    <row r="903" spans="2:8" x14ac:dyDescent="0.2">
      <c r="B903" s="13"/>
      <c r="C903" s="13"/>
      <c r="D903" s="13"/>
      <c r="E903" s="13"/>
      <c r="F903" s="13"/>
      <c r="G903" s="13"/>
      <c r="H903" s="13"/>
    </row>
    <row r="904" spans="2:8" x14ac:dyDescent="0.2">
      <c r="B904" s="13"/>
      <c r="C904" s="13"/>
      <c r="D904" s="13"/>
      <c r="E904" s="13"/>
      <c r="F904" s="13"/>
      <c r="G904" s="13"/>
      <c r="H904" s="13"/>
    </row>
    <row r="905" spans="2:8" x14ac:dyDescent="0.2">
      <c r="B905" s="13"/>
      <c r="C905" s="13"/>
      <c r="D905" s="13"/>
      <c r="E905" s="13"/>
      <c r="F905" s="13"/>
      <c r="G905" s="13"/>
      <c r="H905" s="13"/>
    </row>
    <row r="906" spans="2:8" x14ac:dyDescent="0.2">
      <c r="B906" s="13"/>
      <c r="C906" s="13"/>
      <c r="D906" s="13"/>
      <c r="E906" s="13"/>
      <c r="F906" s="13"/>
      <c r="G906" s="13"/>
      <c r="H906" s="13"/>
    </row>
    <row r="907" spans="2:8" x14ac:dyDescent="0.2">
      <c r="B907" s="13"/>
      <c r="C907" s="13"/>
      <c r="D907" s="13"/>
      <c r="E907" s="13"/>
      <c r="F907" s="13"/>
      <c r="G907" s="13"/>
      <c r="H907" s="13"/>
    </row>
    <row r="908" spans="2:8" x14ac:dyDescent="0.2">
      <c r="B908" s="13"/>
      <c r="C908" s="13"/>
      <c r="D908" s="13"/>
      <c r="E908" s="13"/>
      <c r="F908" s="13"/>
      <c r="G908" s="13"/>
      <c r="H908" s="13"/>
    </row>
    <row r="909" spans="2:8" x14ac:dyDescent="0.2">
      <c r="B909" s="13"/>
      <c r="C909" s="13"/>
      <c r="D909" s="13"/>
      <c r="E909" s="13"/>
      <c r="F909" s="13"/>
      <c r="G909" s="13"/>
      <c r="H909" s="13"/>
    </row>
    <row r="910" spans="2:8" x14ac:dyDescent="0.2">
      <c r="B910" s="13"/>
      <c r="C910" s="13"/>
      <c r="D910" s="13"/>
      <c r="E910" s="13"/>
      <c r="F910" s="13"/>
      <c r="G910" s="13"/>
      <c r="H910" s="13"/>
    </row>
    <row r="911" spans="2:8" x14ac:dyDescent="0.2">
      <c r="B911" s="13"/>
      <c r="C911" s="13"/>
      <c r="D911" s="13"/>
      <c r="E911" s="13"/>
      <c r="F911" s="13"/>
      <c r="G911" s="13"/>
      <c r="H911" s="13"/>
    </row>
    <row r="912" spans="2:8" x14ac:dyDescent="0.2">
      <c r="B912" s="13"/>
      <c r="C912" s="13"/>
      <c r="D912" s="13"/>
      <c r="E912" s="13"/>
      <c r="F912" s="13"/>
      <c r="G912" s="13"/>
      <c r="H912" s="13"/>
    </row>
    <row r="913" spans="2:8" x14ac:dyDescent="0.2">
      <c r="B913" s="13"/>
      <c r="C913" s="13"/>
      <c r="D913" s="13"/>
      <c r="E913" s="13"/>
      <c r="F913" s="13"/>
      <c r="G913" s="13"/>
      <c r="H913" s="13"/>
    </row>
    <row r="914" spans="2:8" x14ac:dyDescent="0.2">
      <c r="B914" s="13"/>
      <c r="C914" s="13"/>
      <c r="D914" s="13"/>
      <c r="E914" s="13"/>
      <c r="F914" s="13"/>
      <c r="G914" s="13"/>
      <c r="H914" s="13"/>
    </row>
    <row r="915" spans="2:8" x14ac:dyDescent="0.2">
      <c r="B915" s="13"/>
      <c r="C915" s="13"/>
      <c r="D915" s="13"/>
      <c r="E915" s="13"/>
      <c r="F915" s="13"/>
      <c r="G915" s="13"/>
      <c r="H915" s="13"/>
    </row>
    <row r="916" spans="2:8" x14ac:dyDescent="0.2">
      <c r="B916" s="13"/>
      <c r="C916" s="13"/>
      <c r="D916" s="13"/>
      <c r="E916" s="13"/>
      <c r="F916" s="13"/>
      <c r="G916" s="13"/>
      <c r="H916" s="13"/>
    </row>
    <row r="917" spans="2:8" x14ac:dyDescent="0.2">
      <c r="B917" s="13"/>
      <c r="C917" s="13"/>
      <c r="D917" s="13"/>
      <c r="E917" s="13"/>
      <c r="F917" s="13"/>
      <c r="G917" s="13"/>
      <c r="H917" s="13"/>
    </row>
    <row r="918" spans="2:8" x14ac:dyDescent="0.2">
      <c r="B918" s="13"/>
      <c r="C918" s="13"/>
      <c r="D918" s="13"/>
      <c r="E918" s="13"/>
      <c r="F918" s="13"/>
      <c r="G918" s="13"/>
      <c r="H918" s="13"/>
    </row>
    <row r="919" spans="2:8" x14ac:dyDescent="0.2">
      <c r="B919" s="13"/>
      <c r="C919" s="13"/>
      <c r="D919" s="13"/>
      <c r="E919" s="13"/>
      <c r="F919" s="13"/>
      <c r="G919" s="13"/>
      <c r="H919" s="13"/>
    </row>
    <row r="920" spans="2:8" x14ac:dyDescent="0.2">
      <c r="B920" s="13"/>
      <c r="C920" s="13"/>
      <c r="D920" s="13"/>
      <c r="E920" s="13"/>
      <c r="F920" s="13"/>
      <c r="G920" s="13"/>
      <c r="H920" s="13"/>
    </row>
    <row r="921" spans="2:8" x14ac:dyDescent="0.2">
      <c r="B921" s="13"/>
      <c r="C921" s="13"/>
      <c r="D921" s="13"/>
      <c r="E921" s="13"/>
      <c r="F921" s="13"/>
      <c r="G921" s="13"/>
      <c r="H921" s="13"/>
    </row>
    <row r="922" spans="2:8" x14ac:dyDescent="0.2">
      <c r="B922" s="13"/>
      <c r="C922" s="13"/>
      <c r="D922" s="13"/>
      <c r="E922" s="13"/>
      <c r="F922" s="13"/>
      <c r="G922" s="13"/>
      <c r="H922" s="13"/>
    </row>
    <row r="923" spans="2:8" x14ac:dyDescent="0.2">
      <c r="B923" s="13"/>
      <c r="C923" s="13"/>
      <c r="D923" s="13"/>
      <c r="E923" s="13"/>
      <c r="F923" s="13"/>
      <c r="G923" s="13"/>
      <c r="H923" s="13"/>
    </row>
    <row r="924" spans="2:8" x14ac:dyDescent="0.2">
      <c r="B924" s="13"/>
      <c r="C924" s="13"/>
      <c r="D924" s="13"/>
      <c r="E924" s="13"/>
      <c r="F924" s="13"/>
      <c r="G924" s="13"/>
      <c r="H924" s="13"/>
    </row>
    <row r="925" spans="2:8" x14ac:dyDescent="0.2">
      <c r="B925" s="13"/>
      <c r="C925" s="13"/>
      <c r="D925" s="13"/>
      <c r="E925" s="13"/>
      <c r="F925" s="13"/>
      <c r="G925" s="13"/>
      <c r="H925" s="13"/>
    </row>
    <row r="926" spans="2:8" x14ac:dyDescent="0.2">
      <c r="B926" s="13"/>
      <c r="C926" s="13"/>
      <c r="D926" s="13"/>
      <c r="E926" s="13"/>
      <c r="F926" s="13"/>
      <c r="G926" s="13"/>
      <c r="H926" s="13"/>
    </row>
    <row r="927" spans="2:8" x14ac:dyDescent="0.2">
      <c r="B927" s="13"/>
      <c r="C927" s="13"/>
      <c r="D927" s="13"/>
      <c r="E927" s="13"/>
      <c r="F927" s="13"/>
      <c r="G927" s="13"/>
      <c r="H927" s="13"/>
    </row>
    <row r="928" spans="2:8" x14ac:dyDescent="0.2">
      <c r="B928" s="13"/>
      <c r="C928" s="13"/>
      <c r="D928" s="13"/>
      <c r="E928" s="13"/>
      <c r="F928" s="13"/>
      <c r="G928" s="13"/>
      <c r="H928" s="13"/>
    </row>
    <row r="929" spans="2:8" x14ac:dyDescent="0.2">
      <c r="B929" s="13"/>
      <c r="C929" s="13"/>
      <c r="D929" s="13"/>
      <c r="E929" s="13"/>
      <c r="F929" s="13"/>
      <c r="G929" s="13"/>
      <c r="H929" s="13"/>
    </row>
    <row r="930" spans="2:8" x14ac:dyDescent="0.2">
      <c r="B930" s="13"/>
      <c r="C930" s="13"/>
      <c r="D930" s="13"/>
      <c r="E930" s="13"/>
      <c r="F930" s="13"/>
      <c r="G930" s="13"/>
      <c r="H930" s="13"/>
    </row>
    <row r="931" spans="2:8" x14ac:dyDescent="0.2">
      <c r="B931" s="13"/>
      <c r="C931" s="13"/>
      <c r="D931" s="13"/>
      <c r="E931" s="13"/>
      <c r="F931" s="13"/>
      <c r="G931" s="13"/>
      <c r="H931" s="13"/>
    </row>
    <row r="932" spans="2:8" x14ac:dyDescent="0.2">
      <c r="B932" s="13"/>
      <c r="C932" s="13"/>
      <c r="D932" s="13"/>
      <c r="E932" s="13"/>
      <c r="F932" s="13"/>
      <c r="G932" s="13"/>
      <c r="H932" s="13"/>
    </row>
    <row r="933" spans="2:8" x14ac:dyDescent="0.2">
      <c r="B933" s="13"/>
      <c r="C933" s="13"/>
      <c r="D933" s="13"/>
      <c r="E933" s="13"/>
      <c r="F933" s="13"/>
      <c r="G933" s="13"/>
      <c r="H933" s="13"/>
    </row>
    <row r="934" spans="2:8" x14ac:dyDescent="0.2">
      <c r="B934" s="13"/>
      <c r="C934" s="13"/>
      <c r="D934" s="13"/>
      <c r="E934" s="13"/>
      <c r="F934" s="13"/>
      <c r="G934" s="13"/>
      <c r="H934" s="13"/>
    </row>
    <row r="935" spans="2:8" x14ac:dyDescent="0.2">
      <c r="B935" s="13"/>
      <c r="C935" s="13"/>
      <c r="D935" s="13"/>
      <c r="E935" s="13"/>
      <c r="F935" s="13"/>
      <c r="G935" s="13"/>
      <c r="H935" s="13"/>
    </row>
    <row r="936" spans="2:8" x14ac:dyDescent="0.2">
      <c r="B936" s="13"/>
      <c r="C936" s="13"/>
      <c r="D936" s="13"/>
      <c r="E936" s="13"/>
      <c r="F936" s="13"/>
      <c r="G936" s="13"/>
      <c r="H936" s="13"/>
    </row>
    <row r="937" spans="2:8" x14ac:dyDescent="0.2">
      <c r="B937" s="13"/>
      <c r="C937" s="13"/>
      <c r="D937" s="13"/>
      <c r="E937" s="13"/>
      <c r="F937" s="13"/>
      <c r="G937" s="13"/>
      <c r="H937" s="13"/>
    </row>
    <row r="938" spans="2:8" x14ac:dyDescent="0.2">
      <c r="B938" s="13"/>
      <c r="C938" s="13"/>
      <c r="D938" s="13"/>
      <c r="E938" s="13"/>
      <c r="F938" s="13"/>
      <c r="G938" s="13"/>
      <c r="H938" s="13"/>
    </row>
    <row r="939" spans="2:8" x14ac:dyDescent="0.2">
      <c r="B939" s="13"/>
      <c r="C939" s="13"/>
      <c r="D939" s="13"/>
      <c r="E939" s="13"/>
      <c r="F939" s="13"/>
      <c r="G939" s="13"/>
      <c r="H939" s="13"/>
    </row>
    <row r="940" spans="2:8" x14ac:dyDescent="0.2">
      <c r="B940" s="13"/>
      <c r="C940" s="13"/>
      <c r="D940" s="13"/>
      <c r="E940" s="13"/>
      <c r="F940" s="13"/>
      <c r="G940" s="13"/>
      <c r="H940" s="13"/>
    </row>
    <row r="941" spans="2:8" x14ac:dyDescent="0.2">
      <c r="B941" s="13"/>
      <c r="C941" s="13"/>
      <c r="D941" s="13"/>
      <c r="E941" s="13"/>
      <c r="F941" s="13"/>
      <c r="G941" s="13"/>
      <c r="H941" s="13"/>
    </row>
    <row r="942" spans="2:8" x14ac:dyDescent="0.2">
      <c r="B942" s="13"/>
      <c r="C942" s="13"/>
      <c r="D942" s="13"/>
      <c r="E942" s="13"/>
      <c r="F942" s="13"/>
      <c r="G942" s="13"/>
      <c r="H942" s="13"/>
    </row>
    <row r="943" spans="2:8" x14ac:dyDescent="0.2">
      <c r="B943" s="13"/>
      <c r="C943" s="13"/>
      <c r="D943" s="13"/>
      <c r="E943" s="13"/>
      <c r="F943" s="13"/>
      <c r="G943" s="13"/>
      <c r="H943" s="13"/>
    </row>
    <row r="944" spans="2:8" x14ac:dyDescent="0.2">
      <c r="B944" s="13"/>
      <c r="C944" s="13"/>
      <c r="D944" s="13"/>
      <c r="E944" s="13"/>
      <c r="F944" s="13"/>
      <c r="G944" s="13"/>
      <c r="H944" s="13"/>
    </row>
    <row r="945" spans="2:8" x14ac:dyDescent="0.2">
      <c r="B945" s="13"/>
      <c r="C945" s="13"/>
      <c r="D945" s="13"/>
      <c r="E945" s="13"/>
      <c r="F945" s="13"/>
      <c r="G945" s="13"/>
      <c r="H945" s="13"/>
    </row>
    <row r="946" spans="2:8" x14ac:dyDescent="0.2">
      <c r="B946" s="13"/>
      <c r="C946" s="13"/>
      <c r="D946" s="13"/>
      <c r="E946" s="13"/>
      <c r="F946" s="13"/>
      <c r="G946" s="13"/>
      <c r="H946" s="13"/>
    </row>
    <row r="947" spans="2:8" x14ac:dyDescent="0.2">
      <c r="B947" s="13"/>
      <c r="C947" s="13"/>
      <c r="D947" s="13"/>
      <c r="E947" s="13"/>
      <c r="F947" s="13"/>
      <c r="G947" s="13"/>
      <c r="H947" s="13"/>
    </row>
    <row r="948" spans="2:8" x14ac:dyDescent="0.2">
      <c r="B948" s="13"/>
      <c r="C948" s="13"/>
      <c r="D948" s="13"/>
      <c r="E948" s="13"/>
      <c r="F948" s="13"/>
      <c r="G948" s="13"/>
      <c r="H948" s="13"/>
    </row>
    <row r="949" spans="2:8" x14ac:dyDescent="0.2">
      <c r="B949" s="13"/>
      <c r="C949" s="13"/>
      <c r="D949" s="13"/>
      <c r="E949" s="13"/>
      <c r="F949" s="13"/>
      <c r="G949" s="13"/>
      <c r="H949" s="13"/>
    </row>
    <row r="950" spans="2:8" x14ac:dyDescent="0.2">
      <c r="B950" s="13"/>
      <c r="C950" s="13"/>
      <c r="D950" s="13"/>
      <c r="E950" s="13"/>
      <c r="F950" s="13"/>
      <c r="G950" s="13"/>
      <c r="H950" s="13"/>
    </row>
    <row r="951" spans="2:8" x14ac:dyDescent="0.2">
      <c r="B951" s="13"/>
      <c r="C951" s="13"/>
      <c r="D951" s="13"/>
      <c r="E951" s="13"/>
      <c r="F951" s="13"/>
      <c r="G951" s="13"/>
      <c r="H951" s="13"/>
    </row>
    <row r="952" spans="2:8" x14ac:dyDescent="0.2">
      <c r="B952" s="13"/>
      <c r="C952" s="13"/>
      <c r="D952" s="13"/>
      <c r="E952" s="13"/>
      <c r="F952" s="13"/>
      <c r="G952" s="13"/>
      <c r="H952" s="13"/>
    </row>
    <row r="953" spans="2:8" x14ac:dyDescent="0.2">
      <c r="B953" s="13"/>
      <c r="C953" s="13"/>
      <c r="D953" s="13"/>
      <c r="E953" s="13"/>
      <c r="F953" s="13"/>
      <c r="G953" s="13"/>
      <c r="H953" s="13"/>
    </row>
    <row r="954" spans="2:8" x14ac:dyDescent="0.2">
      <c r="B954" s="13"/>
      <c r="C954" s="13"/>
      <c r="D954" s="13"/>
      <c r="E954" s="13"/>
      <c r="F954" s="13"/>
      <c r="G954" s="13"/>
      <c r="H954" s="13"/>
    </row>
    <row r="955" spans="2:8" x14ac:dyDescent="0.2">
      <c r="B955" s="13"/>
      <c r="C955" s="13"/>
      <c r="D955" s="13"/>
      <c r="E955" s="13"/>
      <c r="F955" s="13"/>
      <c r="G955" s="13"/>
      <c r="H955" s="13"/>
    </row>
    <row r="956" spans="2:8" x14ac:dyDescent="0.2">
      <c r="B956" s="13"/>
      <c r="C956" s="13"/>
      <c r="D956" s="13"/>
      <c r="E956" s="13"/>
      <c r="F956" s="13"/>
      <c r="G956" s="13"/>
      <c r="H956" s="13"/>
    </row>
    <row r="957" spans="2:8" x14ac:dyDescent="0.2">
      <c r="B957" s="13"/>
      <c r="C957" s="13"/>
      <c r="D957" s="13"/>
      <c r="E957" s="13"/>
      <c r="F957" s="13"/>
      <c r="G957" s="13"/>
      <c r="H957" s="13"/>
    </row>
    <row r="958" spans="2:8" x14ac:dyDescent="0.2">
      <c r="B958" s="13"/>
      <c r="C958" s="13"/>
      <c r="D958" s="13"/>
      <c r="E958" s="13"/>
      <c r="F958" s="13"/>
      <c r="G958" s="13"/>
      <c r="H958" s="13"/>
    </row>
    <row r="959" spans="2:8" x14ac:dyDescent="0.2">
      <c r="B959" s="13"/>
      <c r="C959" s="13"/>
      <c r="D959" s="13"/>
      <c r="E959" s="13"/>
      <c r="F959" s="13"/>
      <c r="G959" s="13"/>
      <c r="H959" s="13"/>
    </row>
    <row r="960" spans="2:8" x14ac:dyDescent="0.2">
      <c r="B960" s="13"/>
      <c r="C960" s="13"/>
      <c r="D960" s="13"/>
      <c r="E960" s="13"/>
      <c r="F960" s="13"/>
      <c r="G960" s="13"/>
      <c r="H960" s="13"/>
    </row>
    <row r="961" spans="2:8" x14ac:dyDescent="0.2">
      <c r="B961" s="13"/>
      <c r="C961" s="13"/>
      <c r="D961" s="13"/>
      <c r="E961" s="13"/>
      <c r="F961" s="13"/>
      <c r="G961" s="13"/>
      <c r="H961" s="13"/>
    </row>
    <row r="962" spans="2:8" x14ac:dyDescent="0.2">
      <c r="B962" s="13"/>
      <c r="C962" s="13"/>
      <c r="D962" s="13"/>
      <c r="E962" s="13"/>
      <c r="F962" s="13"/>
      <c r="G962" s="13"/>
      <c r="H962" s="13"/>
    </row>
    <row r="963" spans="2:8" x14ac:dyDescent="0.2">
      <c r="B963" s="13"/>
      <c r="C963" s="13"/>
      <c r="D963" s="13"/>
      <c r="E963" s="13"/>
      <c r="F963" s="13"/>
      <c r="G963" s="13"/>
      <c r="H963" s="13"/>
    </row>
    <row r="964" spans="2:8" x14ac:dyDescent="0.2">
      <c r="B964" s="13"/>
      <c r="C964" s="13"/>
      <c r="D964" s="13"/>
      <c r="E964" s="13"/>
      <c r="F964" s="13"/>
      <c r="G964" s="13"/>
      <c r="H964" s="13"/>
    </row>
    <row r="965" spans="2:8" x14ac:dyDescent="0.2">
      <c r="B965" s="13"/>
      <c r="C965" s="13"/>
      <c r="D965" s="13"/>
      <c r="E965" s="13"/>
      <c r="F965" s="13"/>
      <c r="G965" s="13"/>
      <c r="H965" s="13"/>
    </row>
    <row r="966" spans="2:8" x14ac:dyDescent="0.2">
      <c r="B966" s="13"/>
      <c r="C966" s="13"/>
      <c r="D966" s="13"/>
      <c r="E966" s="13"/>
      <c r="F966" s="13"/>
      <c r="G966" s="13"/>
      <c r="H966" s="13"/>
    </row>
    <row r="967" spans="2:8" x14ac:dyDescent="0.2">
      <c r="B967" s="13"/>
      <c r="C967" s="13"/>
      <c r="D967" s="13"/>
      <c r="E967" s="13"/>
      <c r="F967" s="13"/>
      <c r="G967" s="13"/>
      <c r="H967" s="13"/>
    </row>
    <row r="968" spans="2:8" x14ac:dyDescent="0.2">
      <c r="B968" s="13"/>
      <c r="C968" s="13"/>
      <c r="D968" s="13"/>
      <c r="E968" s="13"/>
      <c r="F968" s="13"/>
      <c r="G968" s="13"/>
      <c r="H968" s="13"/>
    </row>
    <row r="969" spans="2:8" x14ac:dyDescent="0.2">
      <c r="B969" s="13"/>
      <c r="C969" s="13"/>
      <c r="D969" s="13"/>
      <c r="E969" s="13"/>
      <c r="F969" s="13"/>
      <c r="G969" s="13"/>
      <c r="H969" s="13"/>
    </row>
    <row r="970" spans="2:8" x14ac:dyDescent="0.2">
      <c r="B970" s="13"/>
      <c r="C970" s="13"/>
      <c r="D970" s="13"/>
      <c r="E970" s="13"/>
      <c r="F970" s="13"/>
      <c r="G970" s="13"/>
      <c r="H970" s="13"/>
    </row>
    <row r="971" spans="2:8" x14ac:dyDescent="0.2">
      <c r="B971" s="13"/>
      <c r="C971" s="13"/>
      <c r="D971" s="13"/>
      <c r="E971" s="13"/>
      <c r="F971" s="13"/>
      <c r="G971" s="13"/>
      <c r="H971" s="13"/>
    </row>
    <row r="972" spans="2:8" x14ac:dyDescent="0.2">
      <c r="B972" s="13"/>
      <c r="C972" s="13"/>
      <c r="D972" s="13"/>
      <c r="E972" s="13"/>
      <c r="F972" s="13"/>
      <c r="G972" s="13"/>
      <c r="H972" s="13"/>
    </row>
    <row r="973" spans="2:8" x14ac:dyDescent="0.2">
      <c r="B973" s="13"/>
      <c r="C973" s="13"/>
      <c r="D973" s="13"/>
      <c r="E973" s="13"/>
      <c r="F973" s="13"/>
      <c r="G973" s="13"/>
      <c r="H973" s="13"/>
    </row>
    <row r="974" spans="2:8" x14ac:dyDescent="0.2">
      <c r="B974" s="13"/>
      <c r="C974" s="13"/>
      <c r="D974" s="13"/>
      <c r="E974" s="13"/>
      <c r="F974" s="13"/>
      <c r="G974" s="13"/>
      <c r="H974" s="13"/>
    </row>
    <row r="975" spans="2:8" x14ac:dyDescent="0.2">
      <c r="B975" s="13"/>
      <c r="C975" s="13"/>
      <c r="D975" s="13"/>
      <c r="E975" s="13"/>
      <c r="F975" s="13"/>
      <c r="G975" s="13"/>
      <c r="H975" s="13"/>
    </row>
    <row r="976" spans="2:8" x14ac:dyDescent="0.2">
      <c r="B976" s="13"/>
      <c r="C976" s="13"/>
      <c r="D976" s="13"/>
      <c r="E976" s="13"/>
      <c r="F976" s="13"/>
      <c r="G976" s="13"/>
      <c r="H976" s="13"/>
    </row>
    <row r="977" spans="2:8" x14ac:dyDescent="0.2">
      <c r="B977" s="13"/>
      <c r="C977" s="13"/>
      <c r="D977" s="13"/>
      <c r="E977" s="13"/>
      <c r="F977" s="13"/>
      <c r="G977" s="13"/>
      <c r="H977" s="13"/>
    </row>
    <row r="978" spans="2:8" x14ac:dyDescent="0.2">
      <c r="B978" s="13"/>
      <c r="C978" s="13"/>
      <c r="D978" s="13"/>
      <c r="E978" s="13"/>
      <c r="F978" s="13"/>
      <c r="G978" s="13"/>
      <c r="H978" s="13"/>
    </row>
    <row r="979" spans="2:8" x14ac:dyDescent="0.2">
      <c r="B979" s="13"/>
      <c r="C979" s="13"/>
      <c r="D979" s="13"/>
      <c r="E979" s="13"/>
      <c r="F979" s="13"/>
      <c r="G979" s="13"/>
      <c r="H979" s="13"/>
    </row>
    <row r="980" spans="2:8" x14ac:dyDescent="0.2">
      <c r="B980" s="13"/>
      <c r="C980" s="13"/>
      <c r="D980" s="13"/>
      <c r="E980" s="13"/>
      <c r="F980" s="13"/>
      <c r="G980" s="13"/>
      <c r="H980" s="13"/>
    </row>
    <row r="981" spans="2:8" x14ac:dyDescent="0.2">
      <c r="B981" s="13"/>
      <c r="C981" s="13"/>
      <c r="D981" s="13"/>
      <c r="E981" s="13"/>
      <c r="F981" s="13"/>
      <c r="G981" s="13"/>
      <c r="H981" s="13"/>
    </row>
    <row r="982" spans="2:8" x14ac:dyDescent="0.2">
      <c r="B982" s="13"/>
      <c r="C982" s="13"/>
      <c r="D982" s="13"/>
      <c r="E982" s="13"/>
      <c r="F982" s="13"/>
      <c r="G982" s="13"/>
      <c r="H982" s="13"/>
    </row>
    <row r="983" spans="2:8" x14ac:dyDescent="0.2">
      <c r="B983" s="13"/>
      <c r="C983" s="13"/>
      <c r="D983" s="13"/>
      <c r="E983" s="13"/>
      <c r="F983" s="13"/>
      <c r="G983" s="13"/>
      <c r="H983" s="13"/>
    </row>
    <row r="984" spans="2:8" x14ac:dyDescent="0.2">
      <c r="B984" s="13"/>
      <c r="C984" s="13"/>
      <c r="D984" s="13"/>
      <c r="E984" s="13"/>
      <c r="F984" s="13"/>
      <c r="G984" s="13"/>
      <c r="H984" s="13"/>
    </row>
    <row r="985" spans="2:8" x14ac:dyDescent="0.2">
      <c r="B985" s="13"/>
      <c r="C985" s="13"/>
      <c r="D985" s="13"/>
      <c r="E985" s="13"/>
      <c r="F985" s="13"/>
      <c r="G985" s="13"/>
      <c r="H985" s="13"/>
    </row>
    <row r="986" spans="2:8" x14ac:dyDescent="0.2">
      <c r="B986" s="13"/>
      <c r="C986" s="13"/>
      <c r="D986" s="13"/>
      <c r="E986" s="13"/>
      <c r="F986" s="13"/>
      <c r="G986" s="13"/>
      <c r="H986" s="13"/>
    </row>
    <row r="987" spans="2:8" x14ac:dyDescent="0.2">
      <c r="B987" s="13"/>
      <c r="C987" s="13"/>
      <c r="D987" s="13"/>
      <c r="E987" s="13"/>
      <c r="F987" s="13"/>
      <c r="G987" s="13"/>
      <c r="H987" s="13"/>
    </row>
    <row r="988" spans="2:8" x14ac:dyDescent="0.2">
      <c r="B988" s="13"/>
      <c r="C988" s="13"/>
      <c r="D988" s="13"/>
      <c r="E988" s="13"/>
      <c r="F988" s="13"/>
      <c r="G988" s="13"/>
      <c r="H988" s="13"/>
    </row>
    <row r="989" spans="2:8" x14ac:dyDescent="0.2">
      <c r="B989" s="13"/>
      <c r="C989" s="13"/>
      <c r="D989" s="13"/>
      <c r="E989" s="13"/>
      <c r="F989" s="13"/>
      <c r="G989" s="13"/>
      <c r="H989" s="13"/>
    </row>
    <row r="990" spans="2:8" x14ac:dyDescent="0.2">
      <c r="B990" s="13"/>
      <c r="C990" s="13"/>
      <c r="D990" s="13"/>
      <c r="E990" s="13"/>
      <c r="F990" s="13"/>
      <c r="G990" s="13"/>
      <c r="H990" s="13"/>
    </row>
    <row r="991" spans="2:8" x14ac:dyDescent="0.2">
      <c r="B991" s="13"/>
      <c r="C991" s="13"/>
      <c r="D991" s="13"/>
      <c r="E991" s="13"/>
      <c r="F991" s="13"/>
      <c r="G991" s="13"/>
      <c r="H991" s="13"/>
    </row>
    <row r="992" spans="2:8" x14ac:dyDescent="0.2">
      <c r="B992" s="13"/>
      <c r="C992" s="13"/>
      <c r="D992" s="13"/>
      <c r="E992" s="13"/>
      <c r="F992" s="13"/>
      <c r="G992" s="13"/>
      <c r="H992" s="13"/>
    </row>
    <row r="993" spans="2:8" x14ac:dyDescent="0.2">
      <c r="B993" s="13"/>
      <c r="C993" s="13"/>
      <c r="D993" s="13"/>
      <c r="E993" s="13"/>
      <c r="F993" s="13"/>
      <c r="G993" s="13"/>
      <c r="H993" s="13"/>
    </row>
    <row r="994" spans="2:8" x14ac:dyDescent="0.2">
      <c r="B994" s="13"/>
      <c r="C994" s="13"/>
      <c r="D994" s="13"/>
      <c r="E994" s="13"/>
      <c r="F994" s="13"/>
      <c r="G994" s="13"/>
      <c r="H994" s="13"/>
    </row>
    <row r="995" spans="2:8" x14ac:dyDescent="0.2">
      <c r="B995" s="13"/>
      <c r="C995" s="13"/>
      <c r="D995" s="13"/>
      <c r="E995" s="13"/>
      <c r="F995" s="13"/>
      <c r="G995" s="13"/>
      <c r="H995" s="13"/>
    </row>
    <row r="996" spans="2:8" x14ac:dyDescent="0.2">
      <c r="B996" s="13"/>
      <c r="C996" s="13"/>
      <c r="D996" s="13"/>
      <c r="E996" s="13"/>
      <c r="F996" s="13"/>
      <c r="G996" s="13"/>
      <c r="H996" s="13"/>
    </row>
    <row r="997" spans="2:8" x14ac:dyDescent="0.2">
      <c r="B997" s="13"/>
      <c r="C997" s="13"/>
      <c r="D997" s="13"/>
      <c r="E997" s="13"/>
      <c r="F997" s="13"/>
      <c r="G997" s="13"/>
      <c r="H997" s="13"/>
    </row>
    <row r="998" spans="2:8" x14ac:dyDescent="0.2">
      <c r="B998" s="13"/>
      <c r="C998" s="13"/>
      <c r="D998" s="13"/>
      <c r="E998" s="13"/>
      <c r="F998" s="13"/>
      <c r="G998" s="13"/>
      <c r="H998" s="13"/>
    </row>
    <row r="999" spans="2:8" x14ac:dyDescent="0.2">
      <c r="B999" s="13"/>
      <c r="C999" s="13"/>
      <c r="D999" s="13"/>
      <c r="E999" s="13"/>
      <c r="F999" s="13"/>
      <c r="G999" s="13"/>
      <c r="H999" s="13"/>
    </row>
    <row r="1000" spans="2:8" x14ac:dyDescent="0.2">
      <c r="B1000" s="13"/>
      <c r="C1000" s="13"/>
      <c r="D1000" s="13"/>
      <c r="E1000" s="13"/>
      <c r="F1000" s="13"/>
      <c r="G1000" s="13"/>
      <c r="H1000" s="13"/>
    </row>
  </sheetData>
  <mergeCells count="2">
    <mergeCell ref="M3:R3"/>
    <mergeCell ref="L5:Q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3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5" width="21.5703125" customWidth="1"/>
  </cols>
  <sheetData>
    <row r="1" spans="1:9" x14ac:dyDescent="0.2">
      <c r="A1" s="1" t="s">
        <v>3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10</v>
      </c>
      <c r="G1" s="1" t="s">
        <v>11</v>
      </c>
      <c r="H1" s="1" t="s">
        <v>12</v>
      </c>
      <c r="I1" s="1" t="s">
        <v>13</v>
      </c>
    </row>
    <row r="2" spans="1:9" x14ac:dyDescent="0.2">
      <c r="A2" s="2">
        <v>43726.941375578703</v>
      </c>
      <c r="B2" s="4">
        <v>1</v>
      </c>
      <c r="C2" s="4">
        <v>100</v>
      </c>
      <c r="D2" s="4">
        <v>2</v>
      </c>
      <c r="E2" s="4">
        <v>200</v>
      </c>
    </row>
    <row r="3" spans="1:9" x14ac:dyDescent="0.2">
      <c r="A3" s="2">
        <v>43726.943603229171</v>
      </c>
      <c r="B3" s="4">
        <v>2</v>
      </c>
      <c r="C3" s="4">
        <v>200</v>
      </c>
      <c r="D3" s="4">
        <v>3</v>
      </c>
      <c r="E3" s="4">
        <v>300</v>
      </c>
    </row>
    <row r="4" spans="1:9" x14ac:dyDescent="0.2">
      <c r="A4" s="2">
        <v>43726.956269722221</v>
      </c>
      <c r="B4" s="4">
        <v>4</v>
      </c>
      <c r="C4" s="4">
        <v>400</v>
      </c>
    </row>
    <row r="5" spans="1:9" x14ac:dyDescent="0.2">
      <c r="A5" s="2">
        <v>43726.96873930555</v>
      </c>
      <c r="B5" s="4">
        <v>5</v>
      </c>
      <c r="C5" s="4">
        <v>500</v>
      </c>
      <c r="D5" s="4">
        <v>7</v>
      </c>
      <c r="E5" s="4">
        <v>700</v>
      </c>
    </row>
    <row r="6" spans="1:9" x14ac:dyDescent="0.2">
      <c r="A6" s="2">
        <v>43744.927493298615</v>
      </c>
      <c r="B6" s="4">
        <v>0</v>
      </c>
      <c r="C6" s="4">
        <v>0</v>
      </c>
    </row>
    <row r="7" spans="1:9" x14ac:dyDescent="0.2">
      <c r="A7" s="2">
        <v>43744.930533749997</v>
      </c>
      <c r="B7" s="4">
        <v>0</v>
      </c>
      <c r="C7" s="4">
        <v>0</v>
      </c>
    </row>
    <row r="8" spans="1:9" x14ac:dyDescent="0.2">
      <c r="A8" s="2">
        <v>43744.930784467593</v>
      </c>
      <c r="B8" s="4">
        <v>0</v>
      </c>
      <c r="C8" s="4">
        <v>0</v>
      </c>
    </row>
    <row r="9" spans="1:9" x14ac:dyDescent="0.2">
      <c r="A9" s="2">
        <v>43753.880914768517</v>
      </c>
      <c r="B9" s="4">
        <v>0</v>
      </c>
      <c r="C9" s="4">
        <v>0</v>
      </c>
    </row>
    <row r="10" spans="1:9" x14ac:dyDescent="0.2">
      <c r="A10" s="2">
        <v>43753.882811782409</v>
      </c>
      <c r="B10" s="4">
        <v>0</v>
      </c>
      <c r="C10" s="4">
        <v>1</v>
      </c>
    </row>
    <row r="11" spans="1:9" x14ac:dyDescent="0.2">
      <c r="A11" s="2">
        <v>43753.901275833334</v>
      </c>
      <c r="B11" s="4">
        <v>207</v>
      </c>
      <c r="C11" s="4">
        <v>10</v>
      </c>
    </row>
    <row r="12" spans="1:9" x14ac:dyDescent="0.2">
      <c r="A12" s="2">
        <v>43753.90833903935</v>
      </c>
      <c r="B12" s="4">
        <v>207</v>
      </c>
      <c r="C12" s="4">
        <v>10</v>
      </c>
    </row>
    <row r="13" spans="1:9" x14ac:dyDescent="0.2">
      <c r="A13" s="2">
        <v>43753.911452002314</v>
      </c>
      <c r="B13" s="4">
        <v>207</v>
      </c>
      <c r="C13" s="4">
        <v>10.2555</v>
      </c>
    </row>
    <row r="14" spans="1:9" x14ac:dyDescent="0.2">
      <c r="A14" s="2">
        <v>43754.275494571761</v>
      </c>
      <c r="B14" s="4">
        <v>86</v>
      </c>
      <c r="C14" s="4">
        <v>12.893700000000001</v>
      </c>
      <c r="D14" s="4">
        <v>84</v>
      </c>
      <c r="E14" s="4">
        <v>23.5776</v>
      </c>
    </row>
    <row r="15" spans="1:9" x14ac:dyDescent="0.2">
      <c r="A15" s="2">
        <v>43754.289668252313</v>
      </c>
      <c r="B15" s="4">
        <v>108</v>
      </c>
      <c r="C15" s="4">
        <v>2.7240000000000002</v>
      </c>
      <c r="D15" s="4">
        <v>109</v>
      </c>
      <c r="E15" s="4">
        <v>20.541699999999999</v>
      </c>
      <c r="F15" s="4">
        <v>110</v>
      </c>
      <c r="G15" s="4">
        <v>27.875399999999999</v>
      </c>
    </row>
    <row r="16" spans="1:9" x14ac:dyDescent="0.2">
      <c r="A16" s="2">
        <v>43754.346652997687</v>
      </c>
      <c r="B16" s="4">
        <v>35</v>
      </c>
      <c r="C16" s="4">
        <v>36.832500000000003</v>
      </c>
    </row>
    <row r="17" spans="1:9" x14ac:dyDescent="0.2">
      <c r="A17" s="2">
        <v>43754.378485196758</v>
      </c>
      <c r="B17" s="4">
        <v>133</v>
      </c>
      <c r="C17" s="4">
        <v>10.847</v>
      </c>
    </row>
    <row r="18" spans="1:9" x14ac:dyDescent="0.2">
      <c r="A18" s="2">
        <v>43754.43184203704</v>
      </c>
      <c r="B18" s="4">
        <v>36</v>
      </c>
      <c r="C18" s="4">
        <v>13.867599999999999</v>
      </c>
      <c r="D18" s="4">
        <v>37</v>
      </c>
      <c r="E18" s="4">
        <v>15.1877</v>
      </c>
      <c r="F18" s="4">
        <v>38</v>
      </c>
      <c r="G18" s="4">
        <v>7.6181000000000001</v>
      </c>
      <c r="H18" s="4">
        <v>39</v>
      </c>
      <c r="I18" s="4" t="s">
        <v>70</v>
      </c>
    </row>
    <row r="19" spans="1:9" x14ac:dyDescent="0.2">
      <c r="A19" s="2">
        <v>43754.432862372691</v>
      </c>
      <c r="B19" s="4">
        <v>40</v>
      </c>
      <c r="C19" s="4">
        <v>22.609100000000002</v>
      </c>
      <c r="D19" s="4">
        <v>41</v>
      </c>
      <c r="E19" s="4">
        <v>19.804300000000001</v>
      </c>
      <c r="F19" s="4">
        <v>42</v>
      </c>
      <c r="G19" s="4" t="s">
        <v>19</v>
      </c>
      <c r="H19" s="4">
        <v>43</v>
      </c>
      <c r="I19" s="4" t="s">
        <v>71</v>
      </c>
    </row>
    <row r="20" spans="1:9" x14ac:dyDescent="0.2">
      <c r="A20" s="2">
        <v>43754.435426493059</v>
      </c>
      <c r="B20" s="4">
        <v>44</v>
      </c>
      <c r="C20" s="4">
        <v>13.7294</v>
      </c>
      <c r="D20" s="4">
        <v>45</v>
      </c>
      <c r="E20" s="4">
        <v>1.2188000000000001</v>
      </c>
      <c r="F20" s="4">
        <v>46</v>
      </c>
      <c r="G20" s="4">
        <v>6.3324999999999996</v>
      </c>
      <c r="H20" s="4">
        <v>47</v>
      </c>
      <c r="I20" s="9" t="s">
        <v>72</v>
      </c>
    </row>
    <row r="21" spans="1:9" x14ac:dyDescent="0.2">
      <c r="A21" s="2">
        <v>43754.436070601849</v>
      </c>
      <c r="B21" s="4">
        <v>48</v>
      </c>
      <c r="C21" s="4" t="s">
        <v>19</v>
      </c>
      <c r="D21" s="4">
        <v>49</v>
      </c>
      <c r="E21" s="4" t="s">
        <v>73</v>
      </c>
      <c r="F21" s="4">
        <v>50</v>
      </c>
      <c r="G21" s="4" t="s">
        <v>74</v>
      </c>
      <c r="H21" s="4">
        <v>51</v>
      </c>
      <c r="I21" s="4" t="s">
        <v>75</v>
      </c>
    </row>
    <row r="22" spans="1:9" x14ac:dyDescent="0.2">
      <c r="A22" s="2">
        <v>43754.436893506943</v>
      </c>
      <c r="B22" s="4">
        <v>52</v>
      </c>
      <c r="C22" s="4">
        <v>14.8462</v>
      </c>
      <c r="D22" s="4">
        <v>53</v>
      </c>
      <c r="E22" s="4">
        <v>18.258700000000001</v>
      </c>
      <c r="F22" s="4">
        <v>54</v>
      </c>
      <c r="G22" s="4">
        <v>8.1155000000000008</v>
      </c>
      <c r="H22" s="4">
        <v>55</v>
      </c>
      <c r="I22" s="4" t="s">
        <v>76</v>
      </c>
    </row>
    <row r="23" spans="1:9" x14ac:dyDescent="0.2">
      <c r="A23" s="2">
        <v>43754.437791631943</v>
      </c>
      <c r="B23" s="4">
        <v>56</v>
      </c>
      <c r="C23" s="9" t="s">
        <v>77</v>
      </c>
      <c r="D23" s="4">
        <v>57</v>
      </c>
      <c r="E23" s="9" t="s">
        <v>78</v>
      </c>
      <c r="F23" s="4">
        <v>58</v>
      </c>
      <c r="G23" s="9" t="s">
        <v>79</v>
      </c>
      <c r="H23" s="4">
        <v>59</v>
      </c>
      <c r="I23" s="4" t="s">
        <v>80</v>
      </c>
    </row>
    <row r="24" spans="1:9" x14ac:dyDescent="0.2">
      <c r="A24" s="2">
        <v>43754.438653749996</v>
      </c>
      <c r="B24" s="4">
        <v>60</v>
      </c>
      <c r="C24" s="4" t="s">
        <v>19</v>
      </c>
      <c r="D24" s="4">
        <v>61</v>
      </c>
      <c r="E24" s="9" t="s">
        <v>81</v>
      </c>
      <c r="F24" s="4">
        <v>62</v>
      </c>
      <c r="G24" s="9" t="s">
        <v>82</v>
      </c>
      <c r="H24" s="4">
        <v>63</v>
      </c>
      <c r="I24" s="4" t="s">
        <v>83</v>
      </c>
    </row>
    <row r="25" spans="1:9" x14ac:dyDescent="0.2">
      <c r="A25" s="2">
        <v>43754.439349398148</v>
      </c>
      <c r="B25" s="4">
        <v>64</v>
      </c>
      <c r="C25" s="9" t="s">
        <v>84</v>
      </c>
      <c r="D25" s="4">
        <v>65</v>
      </c>
      <c r="E25" s="4" t="s">
        <v>85</v>
      </c>
      <c r="F25" s="4">
        <v>66</v>
      </c>
      <c r="G25" s="9" t="s">
        <v>86</v>
      </c>
      <c r="H25" s="4">
        <v>67</v>
      </c>
      <c r="I25" s="9" t="s">
        <v>87</v>
      </c>
    </row>
    <row r="26" spans="1:9" x14ac:dyDescent="0.2">
      <c r="A26" s="2">
        <v>43754.440168622685</v>
      </c>
      <c r="B26" s="4">
        <v>68</v>
      </c>
      <c r="C26" s="4" t="s">
        <v>88</v>
      </c>
      <c r="D26" s="4">
        <v>69</v>
      </c>
      <c r="E26" s="4" t="s">
        <v>89</v>
      </c>
      <c r="F26" s="4">
        <v>70</v>
      </c>
      <c r="G26" s="9" t="s">
        <v>90</v>
      </c>
      <c r="H26" s="4">
        <v>71</v>
      </c>
      <c r="I26" s="4" t="s">
        <v>91</v>
      </c>
    </row>
    <row r="27" spans="1:9" x14ac:dyDescent="0.2">
      <c r="A27" s="2">
        <v>43754.45204157407</v>
      </c>
      <c r="B27" s="4">
        <v>95</v>
      </c>
      <c r="C27" s="4">
        <v>12.8796</v>
      </c>
      <c r="D27" s="4">
        <v>92</v>
      </c>
      <c r="E27" s="4">
        <v>22.298400000000001</v>
      </c>
      <c r="F27" s="4">
        <v>94</v>
      </c>
      <c r="G27" s="4" t="s">
        <v>66</v>
      </c>
    </row>
    <row r="28" spans="1:9" x14ac:dyDescent="0.2">
      <c r="A28" s="2">
        <v>43754.452240543978</v>
      </c>
      <c r="B28" s="4">
        <v>93</v>
      </c>
      <c r="C28" s="4" t="s">
        <v>66</v>
      </c>
    </row>
    <row r="29" spans="1:9" x14ac:dyDescent="0.2">
      <c r="A29" s="2">
        <v>43754.455618217587</v>
      </c>
      <c r="B29" s="4">
        <v>59</v>
      </c>
      <c r="C29" s="4" t="s">
        <v>92</v>
      </c>
    </row>
    <row r="30" spans="1:9" x14ac:dyDescent="0.2">
      <c r="A30" s="2">
        <v>43754.474848726852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1:9" x14ac:dyDescent="0.2">
      <c r="A31" s="2">
        <v>43754.474855891203</v>
      </c>
      <c r="B31" s="4">
        <v>104</v>
      </c>
      <c r="C31" s="4">
        <v>18.336300000000001</v>
      </c>
      <c r="D31" s="4">
        <v>105</v>
      </c>
      <c r="E31" s="4">
        <v>20.838699999999999</v>
      </c>
      <c r="F31" s="4">
        <v>106</v>
      </c>
      <c r="G31" s="4">
        <v>13.423400000000001</v>
      </c>
    </row>
    <row r="32" spans="1:9" x14ac:dyDescent="0.2">
      <c r="A32" s="2">
        <v>43754.475119050927</v>
      </c>
      <c r="B32" s="4">
        <v>107</v>
      </c>
      <c r="C32" s="4">
        <v>12.4116</v>
      </c>
    </row>
    <row r="33" spans="1:9" x14ac:dyDescent="0.2">
      <c r="A33" s="2">
        <v>43754.476009479171</v>
      </c>
      <c r="B33" s="4">
        <v>24</v>
      </c>
      <c r="C33" s="4">
        <v>26.864000000000001</v>
      </c>
      <c r="D33" s="4">
        <v>25</v>
      </c>
      <c r="E33" s="4">
        <v>5.6578999999999997</v>
      </c>
      <c r="F33" s="4">
        <v>26</v>
      </c>
      <c r="G33" s="4">
        <v>2.6996000000000002</v>
      </c>
      <c r="H33" s="4">
        <v>27</v>
      </c>
      <c r="I33" s="4" t="s">
        <v>93</v>
      </c>
    </row>
    <row r="34" spans="1:9" x14ac:dyDescent="0.2">
      <c r="A34" s="2">
        <v>43754.480496203701</v>
      </c>
      <c r="B34" s="4">
        <v>27</v>
      </c>
      <c r="C34" s="4">
        <v>16.428999999999998</v>
      </c>
    </row>
    <row r="35" spans="1:9" x14ac:dyDescent="0.2">
      <c r="A35" s="2">
        <v>43754.490978680551</v>
      </c>
      <c r="B35" s="4">
        <v>27</v>
      </c>
      <c r="C35" s="4">
        <v>16.428999999999998</v>
      </c>
    </row>
    <row r="36" spans="1:9" x14ac:dyDescent="0.2">
      <c r="A36" s="2">
        <v>43754.502535706022</v>
      </c>
    </row>
    <row r="37" spans="1:9" x14ac:dyDescent="0.2">
      <c r="A37" s="2">
        <v>43754.510998773148</v>
      </c>
      <c r="B37" s="4">
        <v>96</v>
      </c>
      <c r="C37" s="4">
        <v>12.363799999999999</v>
      </c>
    </row>
    <row r="38" spans="1:9" x14ac:dyDescent="0.2">
      <c r="A38" s="2">
        <v>43754.51237394676</v>
      </c>
      <c r="B38" s="4">
        <v>76</v>
      </c>
      <c r="C38" s="4">
        <v>16.7883</v>
      </c>
      <c r="D38" s="4">
        <v>77</v>
      </c>
      <c r="E38" s="4">
        <v>5.5259</v>
      </c>
      <c r="F38" s="4">
        <v>78</v>
      </c>
      <c r="G38" s="4">
        <v>12.162699999999999</v>
      </c>
      <c r="H38" s="4">
        <v>79</v>
      </c>
      <c r="I38" s="4">
        <v>28.185199999999998</v>
      </c>
    </row>
    <row r="39" spans="1:9" x14ac:dyDescent="0.2">
      <c r="A39" s="2">
        <v>43754.514748923611</v>
      </c>
      <c r="B39" s="4">
        <v>170</v>
      </c>
      <c r="C39" s="4">
        <v>17.7972</v>
      </c>
      <c r="D39" s="4">
        <v>169</v>
      </c>
      <c r="E39" s="4">
        <v>6.7694999999999999</v>
      </c>
      <c r="F39" s="4">
        <v>168</v>
      </c>
      <c r="G39" s="4">
        <v>8.1067</v>
      </c>
      <c r="H39" s="4">
        <v>167</v>
      </c>
      <c r="I39" s="4">
        <v>10.2148</v>
      </c>
    </row>
    <row r="40" spans="1:9" x14ac:dyDescent="0.2">
      <c r="A40" s="2">
        <v>43754.51475480324</v>
      </c>
      <c r="B40" s="4">
        <v>100</v>
      </c>
      <c r="C40" s="4">
        <v>26.5488</v>
      </c>
      <c r="D40" s="4">
        <v>101</v>
      </c>
      <c r="E40" s="4">
        <v>8.6776</v>
      </c>
      <c r="F40" s="4">
        <v>102</v>
      </c>
      <c r="G40" s="4">
        <v>2.2010999999999998</v>
      </c>
      <c r="H40" s="4">
        <v>103</v>
      </c>
      <c r="I40" s="4">
        <v>23.978200000000001</v>
      </c>
    </row>
    <row r="41" spans="1:9" x14ac:dyDescent="0.2">
      <c r="A41" s="2">
        <v>43754.531811666668</v>
      </c>
      <c r="B41" s="4">
        <v>81</v>
      </c>
      <c r="C41" s="4">
        <v>17.9131</v>
      </c>
      <c r="D41" s="4">
        <v>82</v>
      </c>
      <c r="E41" s="4">
        <v>10.473000000000001</v>
      </c>
      <c r="F41" s="4">
        <v>83</v>
      </c>
      <c r="G41" s="4">
        <v>17.061800000000002</v>
      </c>
      <c r="H41" s="4">
        <v>80</v>
      </c>
      <c r="I41" s="4" t="s">
        <v>67</v>
      </c>
    </row>
    <row r="42" spans="1:9" x14ac:dyDescent="0.2">
      <c r="A42" s="2">
        <v>43754.536765127312</v>
      </c>
    </row>
    <row r="43" spans="1:9" x14ac:dyDescent="0.2">
      <c r="A43" s="2">
        <v>43754.543611111112</v>
      </c>
    </row>
    <row r="44" spans="1:9" x14ac:dyDescent="0.2">
      <c r="A44" s="2">
        <v>43754.544617430554</v>
      </c>
      <c r="B44" s="4">
        <v>181</v>
      </c>
      <c r="C44" s="4">
        <v>6.78</v>
      </c>
    </row>
    <row r="45" spans="1:9" x14ac:dyDescent="0.2">
      <c r="A45" s="2">
        <v>43754.550606782403</v>
      </c>
      <c r="B45" s="4">
        <v>159</v>
      </c>
      <c r="C45" s="4" t="s">
        <v>94</v>
      </c>
      <c r="D45" s="4">
        <v>160</v>
      </c>
      <c r="E45" s="9" t="s">
        <v>95</v>
      </c>
      <c r="F45" s="4">
        <v>161</v>
      </c>
      <c r="G45" s="9" t="s">
        <v>96</v>
      </c>
      <c r="H45" s="4">
        <v>162</v>
      </c>
      <c r="I45" s="4" t="s">
        <v>97</v>
      </c>
    </row>
    <row r="46" spans="1:9" x14ac:dyDescent="0.2">
      <c r="A46" s="2">
        <v>43754.551896944446</v>
      </c>
      <c r="B46" s="4">
        <v>40</v>
      </c>
      <c r="C46" s="4" t="s">
        <v>98</v>
      </c>
      <c r="D46" s="4">
        <v>41</v>
      </c>
      <c r="E46" s="4" t="s">
        <v>99</v>
      </c>
      <c r="F46" s="4">
        <v>43</v>
      </c>
      <c r="G46" s="4" t="s">
        <v>71</v>
      </c>
    </row>
    <row r="47" spans="1:9" x14ac:dyDescent="0.2">
      <c r="A47" s="2">
        <v>43754.551989803236</v>
      </c>
      <c r="B47" s="4">
        <v>191</v>
      </c>
      <c r="C47" s="4">
        <v>16.6645</v>
      </c>
      <c r="D47" s="4">
        <v>192</v>
      </c>
      <c r="E47" s="4">
        <v>5.3015999999999996</v>
      </c>
      <c r="F47" s="4">
        <v>193</v>
      </c>
      <c r="G47" s="4">
        <v>17.8292</v>
      </c>
      <c r="H47" s="4">
        <v>194</v>
      </c>
      <c r="I47" s="4">
        <v>28.186199999999999</v>
      </c>
    </row>
    <row r="48" spans="1:9" x14ac:dyDescent="0.2">
      <c r="A48" s="2">
        <v>43754.552678831024</v>
      </c>
      <c r="B48" s="4">
        <v>161</v>
      </c>
      <c r="C48" s="9" t="s">
        <v>96</v>
      </c>
      <c r="D48" s="4">
        <v>162</v>
      </c>
      <c r="E48" s="4" t="s">
        <v>97</v>
      </c>
    </row>
    <row r="49" spans="1:9" x14ac:dyDescent="0.2">
      <c r="A49" s="2">
        <v>43754.553397534721</v>
      </c>
      <c r="B49" s="4">
        <v>162</v>
      </c>
      <c r="C49" s="4" t="s">
        <v>97</v>
      </c>
    </row>
    <row r="50" spans="1:9" x14ac:dyDescent="0.2">
      <c r="A50" s="2">
        <v>43754.56654274305</v>
      </c>
      <c r="B50" s="4">
        <v>36</v>
      </c>
      <c r="C50" s="4">
        <v>13.867599999999999</v>
      </c>
      <c r="D50" s="4">
        <v>37</v>
      </c>
      <c r="E50" s="4">
        <v>15.1877</v>
      </c>
      <c r="F50" s="4">
        <v>38</v>
      </c>
      <c r="G50" s="4">
        <v>7.6181000000000001</v>
      </c>
      <c r="H50" s="4">
        <v>39</v>
      </c>
      <c r="I50" s="4">
        <v>40.956800000000001</v>
      </c>
    </row>
    <row r="51" spans="1:9" x14ac:dyDescent="0.2">
      <c r="A51" s="2">
        <v>43754.567290914347</v>
      </c>
      <c r="B51" s="4">
        <v>40</v>
      </c>
      <c r="C51" s="4">
        <v>22.609100000000002</v>
      </c>
      <c r="D51" s="4">
        <v>41</v>
      </c>
      <c r="E51" s="4">
        <v>19.804300000000001</v>
      </c>
      <c r="F51" s="4">
        <v>42</v>
      </c>
      <c r="G51" s="4" t="s">
        <v>67</v>
      </c>
      <c r="H51" s="4">
        <v>43</v>
      </c>
      <c r="I51" s="4">
        <v>15.186</v>
      </c>
    </row>
    <row r="52" spans="1:9" x14ac:dyDescent="0.2">
      <c r="A52" s="2">
        <v>43754.567869942126</v>
      </c>
      <c r="B52" s="4">
        <v>44</v>
      </c>
      <c r="C52" s="4">
        <v>13.7294</v>
      </c>
      <c r="D52" s="4">
        <v>45</v>
      </c>
      <c r="E52" s="4">
        <v>1.2188000000000001</v>
      </c>
      <c r="F52" s="4">
        <v>46</v>
      </c>
      <c r="G52" s="4">
        <v>6.3324999999999996</v>
      </c>
      <c r="H52" s="4">
        <v>47</v>
      </c>
      <c r="I52" s="4">
        <v>9.6478999999999999</v>
      </c>
    </row>
    <row r="53" spans="1:9" x14ac:dyDescent="0.2">
      <c r="A53" s="2">
        <v>43754.568519305554</v>
      </c>
      <c r="B53" s="4">
        <v>48</v>
      </c>
      <c r="C53" s="4" t="s">
        <v>67</v>
      </c>
      <c r="D53" s="4">
        <v>49</v>
      </c>
      <c r="E53" s="4">
        <v>21.6248</v>
      </c>
      <c r="F53" s="4">
        <v>50</v>
      </c>
      <c r="G53" s="4">
        <v>23.802</v>
      </c>
      <c r="H53" s="4">
        <v>51</v>
      </c>
      <c r="I53" s="4">
        <v>13.5184</v>
      </c>
    </row>
    <row r="54" spans="1:9" x14ac:dyDescent="0.2">
      <c r="A54" s="2">
        <v>43754.569126608796</v>
      </c>
      <c r="B54" s="4">
        <v>52</v>
      </c>
      <c r="C54" s="4">
        <v>14.8462</v>
      </c>
      <c r="D54" s="4">
        <v>53</v>
      </c>
      <c r="E54" s="4">
        <v>18.258700000000001</v>
      </c>
      <c r="F54" s="4">
        <v>54</v>
      </c>
      <c r="G54" s="4">
        <v>8.1155000000000008</v>
      </c>
      <c r="H54" s="4">
        <v>55</v>
      </c>
      <c r="I54" s="4">
        <v>14.6358</v>
      </c>
    </row>
    <row r="55" spans="1:9" x14ac:dyDescent="0.2">
      <c r="A55" s="2">
        <v>43754.569755937497</v>
      </c>
      <c r="B55" s="4">
        <v>56</v>
      </c>
      <c r="C55" s="4">
        <v>11.729900000000001</v>
      </c>
      <c r="D55" s="4">
        <v>57</v>
      </c>
      <c r="E55" s="4">
        <v>10.370900000000001</v>
      </c>
      <c r="F55" s="4">
        <v>58</v>
      </c>
      <c r="G55" s="4">
        <v>5.1852999999999998</v>
      </c>
      <c r="H55" s="4">
        <v>59</v>
      </c>
      <c r="I55" s="4">
        <v>21.9788</v>
      </c>
    </row>
    <row r="56" spans="1:9" x14ac:dyDescent="0.2">
      <c r="A56" s="2">
        <v>43754.570724004632</v>
      </c>
      <c r="B56" s="4">
        <v>60</v>
      </c>
      <c r="C56" s="4" t="s">
        <v>67</v>
      </c>
      <c r="D56" s="4">
        <v>61</v>
      </c>
      <c r="E56" s="4">
        <v>12.8887</v>
      </c>
      <c r="F56" s="4">
        <v>62</v>
      </c>
      <c r="G56" s="4">
        <v>7.7367999999999997</v>
      </c>
      <c r="H56" s="4">
        <v>63</v>
      </c>
      <c r="I56" s="4">
        <v>23.469000000000001</v>
      </c>
    </row>
    <row r="57" spans="1:9" x14ac:dyDescent="0.2">
      <c r="A57" s="2">
        <v>43754.571499756945</v>
      </c>
      <c r="B57" s="4">
        <v>64</v>
      </c>
      <c r="C57" s="4">
        <v>5.4592000000000001</v>
      </c>
      <c r="D57" s="4">
        <v>65</v>
      </c>
      <c r="E57" s="4">
        <v>21.928999999999998</v>
      </c>
      <c r="F57" s="4">
        <v>66</v>
      </c>
      <c r="G57" s="4">
        <v>4.2873000000000001</v>
      </c>
      <c r="H57" s="4">
        <v>67</v>
      </c>
      <c r="I57" s="4">
        <v>8.3070000000000004</v>
      </c>
    </row>
    <row r="58" spans="1:9" x14ac:dyDescent="0.2">
      <c r="A58" s="2">
        <v>43754.572530983802</v>
      </c>
      <c r="B58" s="4">
        <v>68</v>
      </c>
      <c r="C58" s="4">
        <v>13.4293</v>
      </c>
      <c r="D58" s="4">
        <v>69</v>
      </c>
      <c r="E58" s="4">
        <v>22.1175</v>
      </c>
      <c r="F58" s="4">
        <v>70</v>
      </c>
      <c r="G58" s="4">
        <v>10.367900000000001</v>
      </c>
      <c r="H58" s="4">
        <v>71</v>
      </c>
      <c r="I58" s="4">
        <v>24.018000000000001</v>
      </c>
    </row>
    <row r="59" spans="1:9" x14ac:dyDescent="0.2">
      <c r="A59" s="2">
        <v>43754.604912777781</v>
      </c>
      <c r="B59" s="4">
        <v>28</v>
      </c>
      <c r="C59" s="4">
        <v>30.395600000000002</v>
      </c>
      <c r="D59" s="4">
        <v>29</v>
      </c>
      <c r="E59" s="4">
        <v>17.521000000000001</v>
      </c>
      <c r="F59" s="4">
        <v>30</v>
      </c>
      <c r="G59" s="4">
        <v>19.541499999999999</v>
      </c>
      <c r="H59" s="4">
        <v>31</v>
      </c>
      <c r="I59" s="4">
        <v>11.1524</v>
      </c>
    </row>
    <row r="60" spans="1:9" x14ac:dyDescent="0.2">
      <c r="A60" s="2">
        <v>43754.613095729168</v>
      </c>
      <c r="B60" s="4">
        <v>20</v>
      </c>
      <c r="C60" s="4">
        <v>26.325299999999999</v>
      </c>
      <c r="D60" s="4">
        <v>21</v>
      </c>
      <c r="E60" s="4">
        <v>7.8669000000000002</v>
      </c>
      <c r="F60" s="4">
        <v>22</v>
      </c>
      <c r="G60" s="4">
        <v>24.276499999999999</v>
      </c>
      <c r="H60" s="4">
        <v>23</v>
      </c>
      <c r="I60" s="4">
        <v>14.1082</v>
      </c>
    </row>
    <row r="61" spans="1:9" x14ac:dyDescent="0.2">
      <c r="A61" s="2">
        <v>43754.616438807869</v>
      </c>
      <c r="B61" s="4">
        <v>152</v>
      </c>
      <c r="C61" s="4">
        <v>9.5609000000000002</v>
      </c>
      <c r="D61" s="4">
        <v>153</v>
      </c>
      <c r="E61" s="4">
        <v>13.7994</v>
      </c>
      <c r="F61" s="4">
        <v>154</v>
      </c>
      <c r="G61" s="4">
        <v>21.079799999999999</v>
      </c>
    </row>
    <row r="62" spans="1:9" x14ac:dyDescent="0.2">
      <c r="A62" s="2">
        <v>43754.650157164353</v>
      </c>
      <c r="B62" s="4">
        <v>88</v>
      </c>
      <c r="C62" s="4">
        <v>19.015699999999999</v>
      </c>
      <c r="D62" s="4">
        <v>89</v>
      </c>
      <c r="E62" s="4">
        <v>3.3500999999999999</v>
      </c>
      <c r="F62" s="4">
        <v>90</v>
      </c>
      <c r="G62" s="4">
        <v>13.505100000000001</v>
      </c>
      <c r="H62" s="4">
        <v>91</v>
      </c>
      <c r="I62" s="4">
        <v>19.5672</v>
      </c>
    </row>
    <row r="63" spans="1:9" x14ac:dyDescent="0.2">
      <c r="A63" s="2">
        <v>43754.660886354162</v>
      </c>
      <c r="B63" s="4">
        <v>151</v>
      </c>
      <c r="C63" s="4">
        <v>11.1357</v>
      </c>
    </row>
    <row r="64" spans="1:9" x14ac:dyDescent="0.2">
      <c r="A64" s="2">
        <v>43754.668762604168</v>
      </c>
      <c r="B64" s="4">
        <v>163</v>
      </c>
      <c r="C64" s="4" t="s">
        <v>65</v>
      </c>
      <c r="D64" s="4">
        <v>164</v>
      </c>
      <c r="E64" s="4" t="s">
        <v>100</v>
      </c>
      <c r="F64" s="4">
        <v>165</v>
      </c>
      <c r="G64" s="9" t="s">
        <v>101</v>
      </c>
      <c r="H64" s="4">
        <v>166</v>
      </c>
      <c r="I64" s="9" t="s">
        <v>102</v>
      </c>
    </row>
    <row r="65" spans="1:9" x14ac:dyDescent="0.2">
      <c r="A65" s="2">
        <v>43754.675671469908</v>
      </c>
      <c r="B65" s="4">
        <v>155</v>
      </c>
      <c r="C65" s="9" t="s">
        <v>103</v>
      </c>
      <c r="D65" s="4">
        <v>156</v>
      </c>
      <c r="E65" s="9" t="s">
        <v>104</v>
      </c>
      <c r="F65" s="4">
        <v>157</v>
      </c>
      <c r="G65" s="9" t="s">
        <v>105</v>
      </c>
      <c r="H65" s="4">
        <v>158</v>
      </c>
      <c r="I65" s="9" t="s">
        <v>106</v>
      </c>
    </row>
    <row r="66" spans="1:9" x14ac:dyDescent="0.2">
      <c r="A66" s="2">
        <v>43754.685178194442</v>
      </c>
      <c r="B66" s="4">
        <v>142</v>
      </c>
      <c r="C66" s="4" t="s">
        <v>107</v>
      </c>
      <c r="D66" s="4">
        <v>141</v>
      </c>
      <c r="E66" s="4">
        <v>15.0306</v>
      </c>
      <c r="F66" s="4">
        <v>140</v>
      </c>
      <c r="G66" s="4">
        <v>22.751200000000001</v>
      </c>
      <c r="H66" s="4">
        <v>139</v>
      </c>
      <c r="I66" s="4">
        <v>28.267600000000002</v>
      </c>
    </row>
    <row r="67" spans="1:9" x14ac:dyDescent="0.2">
      <c r="A67" s="2">
        <v>43754.687109965278</v>
      </c>
      <c r="B67" s="4">
        <v>138</v>
      </c>
      <c r="C67" s="4">
        <v>16.514299999999999</v>
      </c>
      <c r="D67" s="4">
        <v>137</v>
      </c>
      <c r="E67" s="4">
        <v>4.3432000000000004</v>
      </c>
      <c r="F67" s="4">
        <v>136</v>
      </c>
      <c r="G67" s="4">
        <v>9.4433000000000007</v>
      </c>
      <c r="H67" s="4">
        <v>135</v>
      </c>
      <c r="I67" s="4">
        <v>8.3378999999999994</v>
      </c>
    </row>
    <row r="68" spans="1:9" x14ac:dyDescent="0.2">
      <c r="A68" s="2">
        <v>43754.687786585651</v>
      </c>
      <c r="B68" s="4">
        <v>187</v>
      </c>
      <c r="C68" s="4" t="s">
        <v>108</v>
      </c>
      <c r="D68" s="4">
        <v>188</v>
      </c>
      <c r="E68" s="4" t="s">
        <v>109</v>
      </c>
      <c r="F68" s="4">
        <v>189</v>
      </c>
      <c r="G68" s="9" t="s">
        <v>110</v>
      </c>
      <c r="H68" s="4">
        <v>190</v>
      </c>
      <c r="I68" s="4" t="s">
        <v>111</v>
      </c>
    </row>
    <row r="69" spans="1:9" x14ac:dyDescent="0.2">
      <c r="A69" s="2">
        <v>43754.688902326394</v>
      </c>
      <c r="B69" s="4">
        <v>134</v>
      </c>
      <c r="C69" s="4">
        <v>14.217000000000001</v>
      </c>
      <c r="D69" s="4">
        <v>133</v>
      </c>
      <c r="E69" s="4">
        <v>10.847</v>
      </c>
      <c r="F69" s="4">
        <v>132</v>
      </c>
      <c r="G69" s="4" t="s">
        <v>107</v>
      </c>
      <c r="H69" s="4">
        <v>131</v>
      </c>
      <c r="I69" s="4">
        <v>23.822900000000001</v>
      </c>
    </row>
    <row r="70" spans="1:9" x14ac:dyDescent="0.2">
      <c r="A70" s="2">
        <v>43754.69110862269</v>
      </c>
      <c r="B70" s="4">
        <v>130</v>
      </c>
      <c r="C70" s="4">
        <v>16.499099999999999</v>
      </c>
      <c r="D70" s="4">
        <v>129</v>
      </c>
      <c r="E70" s="4">
        <v>5.3958000000000004</v>
      </c>
      <c r="F70" s="4">
        <v>128</v>
      </c>
      <c r="G70" s="4">
        <v>12.8492</v>
      </c>
      <c r="H70" s="4">
        <v>127</v>
      </c>
      <c r="I70" s="4">
        <v>18.904699999999998</v>
      </c>
    </row>
    <row r="71" spans="1:9" x14ac:dyDescent="0.2">
      <c r="A71" s="2">
        <v>43754.693316226854</v>
      </c>
      <c r="B71" s="4">
        <v>126</v>
      </c>
      <c r="C71" s="4">
        <v>22.775300000000001</v>
      </c>
      <c r="D71" s="4">
        <v>125</v>
      </c>
      <c r="E71" s="4">
        <v>12.4504</v>
      </c>
      <c r="F71" s="4">
        <v>124</v>
      </c>
      <c r="G71" s="4">
        <v>13.151</v>
      </c>
      <c r="H71" s="4">
        <v>123</v>
      </c>
      <c r="I71" s="4">
        <v>25.011099999999999</v>
      </c>
    </row>
    <row r="72" spans="1:9" x14ac:dyDescent="0.2">
      <c r="A72" s="2">
        <v>43754.695639652782</v>
      </c>
      <c r="B72" s="4">
        <v>122</v>
      </c>
      <c r="C72" s="4">
        <v>14.6113</v>
      </c>
      <c r="D72" s="4">
        <v>121</v>
      </c>
      <c r="E72" s="4">
        <v>2.4496000000000002</v>
      </c>
      <c r="F72" s="4">
        <v>120</v>
      </c>
      <c r="G72" s="4">
        <v>11.6747</v>
      </c>
      <c r="H72" s="4">
        <v>119</v>
      </c>
      <c r="I72" s="4">
        <v>11.8195</v>
      </c>
    </row>
    <row r="73" spans="1:9" x14ac:dyDescent="0.2">
      <c r="A73" s="2">
        <v>43754.697504432872</v>
      </c>
      <c r="B73" s="4">
        <v>118</v>
      </c>
      <c r="C73" s="4">
        <v>25.0548</v>
      </c>
      <c r="D73" s="4">
        <v>117</v>
      </c>
      <c r="E73" s="4">
        <v>6.4531000000000001</v>
      </c>
      <c r="F73" s="4">
        <v>116</v>
      </c>
      <c r="G73" s="4">
        <v>12.7729</v>
      </c>
      <c r="H73" s="4">
        <v>115</v>
      </c>
      <c r="I73" s="4">
        <v>17.2346</v>
      </c>
    </row>
    <row r="74" spans="1:9" x14ac:dyDescent="0.2">
      <c r="A74" s="2">
        <v>43754.699246296295</v>
      </c>
      <c r="B74" s="4">
        <v>114</v>
      </c>
      <c r="C74" s="4">
        <v>11.5311</v>
      </c>
      <c r="D74" s="4">
        <v>113</v>
      </c>
      <c r="E74" s="4">
        <v>16.205400000000001</v>
      </c>
      <c r="F74" s="4">
        <v>112</v>
      </c>
      <c r="G74" s="4">
        <v>12.3565</v>
      </c>
      <c r="H74" s="4">
        <v>111</v>
      </c>
      <c r="I74" s="4">
        <v>8.1295000000000002</v>
      </c>
    </row>
    <row r="75" spans="1:9" x14ac:dyDescent="0.2">
      <c r="A75" s="2">
        <v>43754.701117233795</v>
      </c>
      <c r="B75" s="4">
        <v>110</v>
      </c>
      <c r="C75" s="4">
        <v>27.875399999999999</v>
      </c>
      <c r="D75" s="4">
        <v>109</v>
      </c>
      <c r="E75" s="4">
        <v>20.5443</v>
      </c>
      <c r="F75" s="4">
        <v>108</v>
      </c>
      <c r="G75" s="4">
        <v>2.7240000000000002</v>
      </c>
    </row>
    <row r="76" spans="1:9" x14ac:dyDescent="0.2">
      <c r="A76" s="2">
        <v>43754.737898576393</v>
      </c>
      <c r="B76" s="4">
        <v>183</v>
      </c>
      <c r="C76" s="4">
        <v>18.468</v>
      </c>
      <c r="D76" s="4">
        <v>184</v>
      </c>
      <c r="E76" s="4">
        <v>14.448</v>
      </c>
      <c r="F76" s="4">
        <v>185</v>
      </c>
      <c r="G76" s="4">
        <v>9.2407000000000004</v>
      </c>
      <c r="H76" s="4">
        <v>186</v>
      </c>
      <c r="I76" s="4">
        <v>28.741099999999999</v>
      </c>
    </row>
    <row r="77" spans="1:9" x14ac:dyDescent="0.2">
      <c r="A77" s="2">
        <v>43754.739297326392</v>
      </c>
      <c r="B77" s="4">
        <v>175</v>
      </c>
      <c r="C77" s="4" t="s">
        <v>112</v>
      </c>
      <c r="D77" s="4">
        <v>176</v>
      </c>
      <c r="E77" s="4">
        <v>21.847300000000001</v>
      </c>
      <c r="F77" s="4">
        <v>177</v>
      </c>
      <c r="G77" s="4">
        <v>14.289099999999999</v>
      </c>
      <c r="H77" s="4">
        <v>178</v>
      </c>
      <c r="I77" s="4">
        <v>21.6494</v>
      </c>
    </row>
    <row r="78" spans="1:9" x14ac:dyDescent="0.2">
      <c r="A78" s="2">
        <v>43754.748567430557</v>
      </c>
      <c r="B78" s="4">
        <v>171</v>
      </c>
      <c r="C78" s="9" t="s">
        <v>113</v>
      </c>
      <c r="D78" s="4">
        <v>172</v>
      </c>
      <c r="E78" s="9" t="s">
        <v>114</v>
      </c>
      <c r="F78" s="4">
        <v>173</v>
      </c>
      <c r="G78" s="9" t="s">
        <v>115</v>
      </c>
      <c r="H78" s="4">
        <v>174</v>
      </c>
      <c r="I78" s="4" t="s">
        <v>116</v>
      </c>
    </row>
    <row r="79" spans="1:9" x14ac:dyDescent="0.2">
      <c r="A79" s="2">
        <v>43754.750050590279</v>
      </c>
      <c r="B79" s="4">
        <v>143</v>
      </c>
      <c r="C79" s="4" t="s">
        <v>117</v>
      </c>
      <c r="D79" s="4">
        <v>144</v>
      </c>
      <c r="E79" s="4" t="s">
        <v>118</v>
      </c>
      <c r="F79" s="4">
        <v>145</v>
      </c>
      <c r="G79" s="4" t="s">
        <v>119</v>
      </c>
      <c r="H79" s="4">
        <v>146</v>
      </c>
      <c r="I79" s="4" t="s">
        <v>120</v>
      </c>
    </row>
    <row r="80" spans="1:9" x14ac:dyDescent="0.2">
      <c r="A80" s="2">
        <v>43754.750149965279</v>
      </c>
      <c r="B80" s="4">
        <v>173</v>
      </c>
      <c r="C80" s="9" t="s">
        <v>115</v>
      </c>
      <c r="D80" s="4">
        <v>174</v>
      </c>
      <c r="E80" s="4" t="s">
        <v>116</v>
      </c>
    </row>
    <row r="81" spans="1:9" x14ac:dyDescent="0.2">
      <c r="A81" s="2">
        <v>43754.750490474536</v>
      </c>
      <c r="B81" s="4">
        <v>147</v>
      </c>
      <c r="C81" s="9" t="s">
        <v>121</v>
      </c>
      <c r="D81" s="4">
        <v>148</v>
      </c>
      <c r="E81" s="9" t="s">
        <v>122</v>
      </c>
      <c r="F81" s="4">
        <v>149</v>
      </c>
      <c r="H81" s="4">
        <v>150</v>
      </c>
      <c r="I81" s="9" t="s">
        <v>123</v>
      </c>
    </row>
    <row r="82" spans="1:9" x14ac:dyDescent="0.2">
      <c r="A82" s="2">
        <v>43754.750711631947</v>
      </c>
      <c r="B82" s="4">
        <v>174</v>
      </c>
      <c r="C82" s="4" t="s">
        <v>116</v>
      </c>
    </row>
    <row r="83" spans="1:9" x14ac:dyDescent="0.2">
      <c r="A83" s="2">
        <v>43754.751938784721</v>
      </c>
      <c r="B83" s="4">
        <v>195</v>
      </c>
      <c r="C83" s="4">
        <v>20.494299999999999</v>
      </c>
      <c r="D83" s="4">
        <v>196</v>
      </c>
      <c r="E83" s="4">
        <v>13.421799999999999</v>
      </c>
      <c r="F83" s="4">
        <v>197</v>
      </c>
      <c r="G83" s="4">
        <v>11.4085</v>
      </c>
      <c r="H83" s="4">
        <v>198</v>
      </c>
      <c r="I83" s="4">
        <v>25.598400000000002</v>
      </c>
    </row>
    <row r="84" spans="1:9" x14ac:dyDescent="0.2">
      <c r="A84" s="2">
        <v>43754.752855081024</v>
      </c>
      <c r="B84" s="4">
        <v>12</v>
      </c>
      <c r="C84" s="4">
        <v>34.7851</v>
      </c>
      <c r="D84" s="4">
        <v>13</v>
      </c>
      <c r="E84" s="4">
        <v>21.1188</v>
      </c>
      <c r="F84" s="4">
        <v>14</v>
      </c>
      <c r="G84" s="4">
        <v>10.010899999999999</v>
      </c>
      <c r="H84" s="4">
        <v>15</v>
      </c>
      <c r="I84" s="4">
        <v>14.841100000000001</v>
      </c>
    </row>
    <row r="85" spans="1:9" x14ac:dyDescent="0.2">
      <c r="A85" s="2">
        <v>43754.780082546291</v>
      </c>
      <c r="B85" s="4">
        <v>16</v>
      </c>
      <c r="C85" s="4" t="s">
        <v>124</v>
      </c>
      <c r="D85" s="4">
        <v>17</v>
      </c>
      <c r="E85" s="9" t="s">
        <v>125</v>
      </c>
      <c r="F85" s="4">
        <v>18</v>
      </c>
      <c r="G85" s="4" t="s">
        <v>126</v>
      </c>
      <c r="H85" s="4">
        <v>19</v>
      </c>
      <c r="I85" s="9" t="s">
        <v>127</v>
      </c>
    </row>
    <row r="86" spans="1:9" x14ac:dyDescent="0.2">
      <c r="A86" s="2">
        <v>43754.780468078709</v>
      </c>
      <c r="B86" s="4">
        <v>74</v>
      </c>
      <c r="C86" s="4" t="s">
        <v>128</v>
      </c>
    </row>
    <row r="87" spans="1:9" x14ac:dyDescent="0.2">
      <c r="A87" s="2">
        <v>43754.781645729163</v>
      </c>
      <c r="B87" s="4">
        <v>116</v>
      </c>
      <c r="C87" s="4">
        <v>12.853</v>
      </c>
    </row>
    <row r="88" spans="1:9" x14ac:dyDescent="0.2">
      <c r="A88" s="2">
        <v>43754.782187245371</v>
      </c>
      <c r="B88" s="4">
        <v>74</v>
      </c>
      <c r="C88" s="4">
        <v>15.113</v>
      </c>
    </row>
    <row r="89" spans="1:9" x14ac:dyDescent="0.2">
      <c r="A89" s="2">
        <v>43754.7944397338</v>
      </c>
      <c r="B89" s="4">
        <v>32</v>
      </c>
      <c r="C89" s="4">
        <v>46.427199999999999</v>
      </c>
      <c r="D89" s="4">
        <v>33</v>
      </c>
      <c r="E89" s="4">
        <v>14.9434</v>
      </c>
      <c r="F89" s="4">
        <v>34</v>
      </c>
      <c r="G89" s="4">
        <v>24.625</v>
      </c>
      <c r="H89" s="4">
        <v>35</v>
      </c>
      <c r="I89" s="4">
        <v>36.832500000000003</v>
      </c>
    </row>
    <row r="90" spans="1:9" x14ac:dyDescent="0.2">
      <c r="A90" s="2">
        <v>43754.798256689814</v>
      </c>
      <c r="B90" s="4">
        <v>72</v>
      </c>
      <c r="C90" s="4" t="s">
        <v>129</v>
      </c>
      <c r="D90" s="4">
        <v>73</v>
      </c>
      <c r="E90" s="4" t="s">
        <v>130</v>
      </c>
      <c r="F90" s="4">
        <v>74</v>
      </c>
      <c r="G90" s="4" t="s">
        <v>128</v>
      </c>
      <c r="H90" s="4">
        <v>75</v>
      </c>
      <c r="I90" s="4" t="s">
        <v>131</v>
      </c>
    </row>
    <row r="91" spans="1:9" x14ac:dyDescent="0.2">
      <c r="A91" s="2">
        <v>43754.818463796299</v>
      </c>
      <c r="B91" s="4">
        <v>1</v>
      </c>
      <c r="C91" s="4" t="s">
        <v>132</v>
      </c>
      <c r="D91" s="4">
        <v>2</v>
      </c>
      <c r="E91" s="4" t="s">
        <v>133</v>
      </c>
      <c r="F91" s="4">
        <v>3</v>
      </c>
      <c r="G91" s="4" t="s">
        <v>134</v>
      </c>
    </row>
    <row r="92" spans="1:9" x14ac:dyDescent="0.2">
      <c r="A92" s="2">
        <v>43754.819596782407</v>
      </c>
      <c r="B92" s="4">
        <v>3</v>
      </c>
      <c r="C92" s="4" t="s">
        <v>134</v>
      </c>
    </row>
    <row r="93" spans="1:9" x14ac:dyDescent="0.2">
      <c r="A93" s="2">
        <v>43754.821004479163</v>
      </c>
      <c r="B93" s="4">
        <v>4</v>
      </c>
      <c r="C93" s="4" t="s">
        <v>135</v>
      </c>
      <c r="D93" s="4">
        <v>5</v>
      </c>
      <c r="E93" s="4" t="s">
        <v>136</v>
      </c>
      <c r="F93" s="4">
        <v>6</v>
      </c>
      <c r="G93" s="4" t="s">
        <v>137</v>
      </c>
      <c r="H93" s="4">
        <v>7</v>
      </c>
      <c r="I93" s="4" t="s">
        <v>138</v>
      </c>
    </row>
    <row r="94" spans="1:9" x14ac:dyDescent="0.2">
      <c r="A94" s="2">
        <v>43754.845807222227</v>
      </c>
      <c r="B94" s="4">
        <v>24</v>
      </c>
      <c r="C94" s="4" t="s">
        <v>139</v>
      </c>
      <c r="D94" s="4">
        <v>25</v>
      </c>
      <c r="E94" s="9" t="s">
        <v>140</v>
      </c>
      <c r="F94" s="4">
        <v>26</v>
      </c>
      <c r="G94" s="9" t="s">
        <v>30</v>
      </c>
      <c r="H94" s="4">
        <v>27</v>
      </c>
      <c r="I94" s="4" t="s">
        <v>93</v>
      </c>
    </row>
    <row r="95" spans="1:9" x14ac:dyDescent="0.2">
      <c r="A95" s="2">
        <v>43754.872393067126</v>
      </c>
      <c r="B95" s="4">
        <v>210</v>
      </c>
      <c r="C95" s="4">
        <v>30.54</v>
      </c>
      <c r="D95" s="4">
        <v>209</v>
      </c>
      <c r="E95" s="4">
        <v>10.454599999999999</v>
      </c>
      <c r="F95" s="4">
        <v>208</v>
      </c>
      <c r="G95" s="4">
        <v>20.851199999999999</v>
      </c>
      <c r="H95" s="4">
        <v>207</v>
      </c>
      <c r="I95" s="4">
        <v>33.306399999999996</v>
      </c>
    </row>
    <row r="96" spans="1:9" x14ac:dyDescent="0.2">
      <c r="A96" s="2">
        <v>43754.896552488426</v>
      </c>
      <c r="B96" s="4">
        <v>8</v>
      </c>
      <c r="C96" s="4">
        <v>27.574999999999999</v>
      </c>
      <c r="D96" s="4">
        <v>9</v>
      </c>
      <c r="E96" s="4">
        <v>10.1637</v>
      </c>
      <c r="F96" s="4">
        <v>10</v>
      </c>
      <c r="G96" s="4">
        <v>10.271000000000001</v>
      </c>
      <c r="H96" s="4">
        <v>11</v>
      </c>
      <c r="I96" s="4" t="s">
        <v>65</v>
      </c>
    </row>
    <row r="97" spans="1:9" x14ac:dyDescent="0.2">
      <c r="A97" s="2">
        <v>43754.903547465277</v>
      </c>
      <c r="B97" s="4">
        <v>18</v>
      </c>
      <c r="C97" s="4" t="s">
        <v>126</v>
      </c>
      <c r="D97" s="4">
        <v>19</v>
      </c>
      <c r="E97" s="9" t="s">
        <v>141</v>
      </c>
    </row>
    <row r="98" spans="1:9" x14ac:dyDescent="0.2">
      <c r="A98" s="2">
        <v>43754.906364664348</v>
      </c>
      <c r="B98" s="4">
        <v>6</v>
      </c>
      <c r="C98" s="4">
        <v>0</v>
      </c>
    </row>
    <row r="99" spans="1:9" x14ac:dyDescent="0.2">
      <c r="A99" s="2">
        <v>43754.907143495366</v>
      </c>
      <c r="B99" s="4">
        <v>19</v>
      </c>
      <c r="C99" s="9" t="s">
        <v>141</v>
      </c>
    </row>
    <row r="100" spans="1:9" x14ac:dyDescent="0.2">
      <c r="A100" s="2">
        <v>43754.908929861107</v>
      </c>
      <c r="B100" s="4">
        <v>145</v>
      </c>
      <c r="C100" s="4" t="s">
        <v>119</v>
      </c>
      <c r="D100" s="4">
        <v>146</v>
      </c>
      <c r="E100" s="4" t="s">
        <v>120</v>
      </c>
      <c r="F100" s="4">
        <v>150</v>
      </c>
      <c r="G100" s="9" t="s">
        <v>123</v>
      </c>
    </row>
    <row r="101" spans="1:9" x14ac:dyDescent="0.2">
      <c r="A101" s="2">
        <v>43754.910026805555</v>
      </c>
      <c r="B101" s="4">
        <v>150</v>
      </c>
      <c r="C101" s="9" t="s">
        <v>123</v>
      </c>
    </row>
    <row r="102" spans="1:9" x14ac:dyDescent="0.2">
      <c r="A102" s="2">
        <v>43754.91175457176</v>
      </c>
      <c r="B102" s="4">
        <v>165</v>
      </c>
      <c r="C102" s="4" t="s">
        <v>65</v>
      </c>
      <c r="D102" s="4">
        <v>166</v>
      </c>
      <c r="E102" s="9" t="s">
        <v>102</v>
      </c>
    </row>
    <row r="103" spans="1:9" x14ac:dyDescent="0.2">
      <c r="A103" s="2">
        <v>43754.912065601849</v>
      </c>
      <c r="B103" s="4">
        <v>149</v>
      </c>
      <c r="C103" s="4" t="s">
        <v>65</v>
      </c>
      <c r="D103" s="4">
        <v>150</v>
      </c>
      <c r="E103" s="9" t="s">
        <v>123</v>
      </c>
    </row>
    <row r="104" spans="1:9" x14ac:dyDescent="0.2">
      <c r="A104" s="2">
        <v>43754.912304039353</v>
      </c>
      <c r="B104" s="4">
        <v>7</v>
      </c>
      <c r="C104" s="4" t="s">
        <v>138</v>
      </c>
    </row>
    <row r="105" spans="1:9" x14ac:dyDescent="0.2">
      <c r="A105" s="2">
        <v>43754.912517974539</v>
      </c>
      <c r="E105" s="4">
        <v>165</v>
      </c>
      <c r="F105" s="9" t="s">
        <v>101</v>
      </c>
    </row>
    <row r="106" spans="1:9" x14ac:dyDescent="0.2">
      <c r="A106" s="2">
        <v>43754.914051678235</v>
      </c>
      <c r="B106" s="4">
        <v>166</v>
      </c>
      <c r="C106" s="9" t="s">
        <v>102</v>
      </c>
    </row>
    <row r="107" spans="1:9" x14ac:dyDescent="0.2">
      <c r="A107" s="2">
        <v>43754.914447199073</v>
      </c>
      <c r="B107" s="4">
        <v>189</v>
      </c>
      <c r="C107" s="9" t="s">
        <v>110</v>
      </c>
      <c r="D107" s="4">
        <v>190</v>
      </c>
      <c r="E107" s="4" t="s">
        <v>111</v>
      </c>
    </row>
    <row r="108" spans="1:9" x14ac:dyDescent="0.2">
      <c r="A108" s="2">
        <v>43754.915610648153</v>
      </c>
      <c r="B108" s="4">
        <v>190</v>
      </c>
      <c r="C108" s="4" t="s">
        <v>111</v>
      </c>
    </row>
    <row r="109" spans="1:9" x14ac:dyDescent="0.2">
      <c r="A109" s="2">
        <v>43754.916643240736</v>
      </c>
      <c r="B109" s="4">
        <v>206</v>
      </c>
      <c r="C109" s="4">
        <v>26.1876</v>
      </c>
      <c r="D109" s="4">
        <v>205</v>
      </c>
      <c r="E109" s="4">
        <v>8.9100999999999999</v>
      </c>
      <c r="F109" s="4">
        <v>204</v>
      </c>
      <c r="G109" s="4">
        <v>7.7013999999999996</v>
      </c>
      <c r="H109" s="4">
        <v>203</v>
      </c>
      <c r="I109" s="4">
        <v>10.9595</v>
      </c>
    </row>
    <row r="110" spans="1:9" x14ac:dyDescent="0.2">
      <c r="A110" s="2">
        <v>43754.918190694443</v>
      </c>
      <c r="B110" s="4">
        <v>202</v>
      </c>
      <c r="C110" s="4">
        <v>42.537399999999998</v>
      </c>
      <c r="D110" s="4">
        <v>201</v>
      </c>
      <c r="E110" s="4">
        <v>11.1189</v>
      </c>
      <c r="F110" s="4">
        <v>200</v>
      </c>
      <c r="G110" s="4">
        <v>78.8887</v>
      </c>
      <c r="H110" s="4">
        <v>199</v>
      </c>
      <c r="I110" s="4" t="s">
        <v>19</v>
      </c>
    </row>
    <row r="111" spans="1:9" x14ac:dyDescent="0.2">
      <c r="A111" s="2">
        <v>43754.921267314814</v>
      </c>
      <c r="B111" s="4">
        <v>182</v>
      </c>
      <c r="C111" s="4">
        <v>37.122399999999999</v>
      </c>
      <c r="D111" s="4">
        <v>180</v>
      </c>
      <c r="E111" s="4">
        <v>24.127800000000001</v>
      </c>
      <c r="F111" s="4">
        <v>179</v>
      </c>
      <c r="G111" s="4">
        <v>32.993400000000001</v>
      </c>
    </row>
    <row r="112" spans="1:9" x14ac:dyDescent="0.2">
      <c r="A112" s="2">
        <v>43754.922756979169</v>
      </c>
      <c r="B112" s="4">
        <v>48</v>
      </c>
      <c r="C112" s="4">
        <v>7.7337999999999996</v>
      </c>
    </row>
    <row r="113" spans="1:9" x14ac:dyDescent="0.2">
      <c r="A113" s="2">
        <v>43754.926191828708</v>
      </c>
    </row>
    <row r="114" spans="1:9" x14ac:dyDescent="0.2">
      <c r="A114" s="2">
        <v>43754.92988325232</v>
      </c>
      <c r="B114" s="4">
        <v>157</v>
      </c>
      <c r="C114" s="9" t="s">
        <v>105</v>
      </c>
      <c r="D114" s="4">
        <v>158</v>
      </c>
      <c r="E114" s="9" t="s">
        <v>106</v>
      </c>
    </row>
    <row r="115" spans="1:9" x14ac:dyDescent="0.2">
      <c r="A115" s="2">
        <v>43755.270733171295</v>
      </c>
      <c r="B115" s="4">
        <v>75</v>
      </c>
      <c r="C115" s="4" t="s">
        <v>131</v>
      </c>
    </row>
    <row r="116" spans="1:9" x14ac:dyDescent="0.2">
      <c r="A116" s="2">
        <v>43755.351046759257</v>
      </c>
      <c r="B116" s="4">
        <v>87</v>
      </c>
      <c r="C116" s="4" t="s">
        <v>142</v>
      </c>
    </row>
    <row r="117" spans="1:9" x14ac:dyDescent="0.2">
      <c r="A117" s="2">
        <v>43755.390136122689</v>
      </c>
      <c r="B117" s="4">
        <v>158</v>
      </c>
      <c r="C117" s="9" t="s">
        <v>106</v>
      </c>
    </row>
    <row r="118" spans="1:9" x14ac:dyDescent="0.2">
      <c r="A118" s="2">
        <v>43755.500881504631</v>
      </c>
      <c r="B118" s="4">
        <v>85</v>
      </c>
      <c r="C118" s="4" t="s">
        <v>19</v>
      </c>
    </row>
    <row r="119" spans="1:9" x14ac:dyDescent="0.2">
      <c r="A119" s="2">
        <v>43755.536635266202</v>
      </c>
      <c r="B119" s="4">
        <v>182</v>
      </c>
      <c r="C119" s="4">
        <v>37.122399999999999</v>
      </c>
      <c r="D119" s="4">
        <v>180</v>
      </c>
      <c r="E119" s="4">
        <v>24.127800000000001</v>
      </c>
      <c r="F119" s="4">
        <v>179</v>
      </c>
      <c r="G119" s="4">
        <v>32.993400000000001</v>
      </c>
    </row>
    <row r="120" spans="1:9" x14ac:dyDescent="0.2">
      <c r="A120" s="2">
        <v>43755.537484791668</v>
      </c>
      <c r="B120" s="4">
        <v>98</v>
      </c>
      <c r="C120" s="4">
        <v>8.3026</v>
      </c>
      <c r="D120" s="4">
        <v>99</v>
      </c>
      <c r="E120" s="4">
        <v>21.444500000000001</v>
      </c>
      <c r="F120" s="4">
        <v>97</v>
      </c>
      <c r="G120" s="4">
        <v>11.681800000000001</v>
      </c>
    </row>
    <row r="121" spans="1:9" x14ac:dyDescent="0.2">
      <c r="A121" s="2">
        <v>43755.572288032403</v>
      </c>
      <c r="B121" s="4" t="s">
        <v>143</v>
      </c>
      <c r="C121" s="4" t="s">
        <v>69</v>
      </c>
    </row>
    <row r="122" spans="1:9" x14ac:dyDescent="0.2">
      <c r="A122" s="2">
        <v>43755.719424791663</v>
      </c>
      <c r="B122" s="4">
        <v>98</v>
      </c>
      <c r="C122" s="4">
        <v>8.3026</v>
      </c>
      <c r="D122" s="4">
        <v>99</v>
      </c>
      <c r="E122" s="4">
        <v>21.444500000000001</v>
      </c>
      <c r="F122" s="4">
        <v>97</v>
      </c>
      <c r="G122" s="4">
        <v>11.681800000000001</v>
      </c>
    </row>
    <row r="123" spans="1:9" x14ac:dyDescent="0.2">
      <c r="A123" s="2">
        <v>43755.720100115737</v>
      </c>
      <c r="B123" s="4">
        <v>85</v>
      </c>
      <c r="C123" s="4">
        <v>7.95</v>
      </c>
    </row>
    <row r="124" spans="1:9" x14ac:dyDescent="0.2">
      <c r="A124" s="2">
        <v>43755.726611481485</v>
      </c>
      <c r="B124" s="4">
        <v>42</v>
      </c>
      <c r="C124" s="4">
        <v>5.2203999999999997</v>
      </c>
    </row>
    <row r="125" spans="1:9" x14ac:dyDescent="0.2">
      <c r="A125" s="2">
        <v>43755.816981435186</v>
      </c>
      <c r="B125" s="4">
        <v>182</v>
      </c>
      <c r="C125" s="4">
        <v>37.1248</v>
      </c>
    </row>
    <row r="126" spans="1:9" x14ac:dyDescent="0.2">
      <c r="A126" s="2">
        <v>43755.82078869213</v>
      </c>
      <c r="B126" s="4">
        <v>182</v>
      </c>
      <c r="C126" s="4">
        <v>37.1248</v>
      </c>
    </row>
    <row r="127" spans="1:9" x14ac:dyDescent="0.2">
      <c r="A127" s="2">
        <v>43755.88625166667</v>
      </c>
      <c r="B127" s="4">
        <v>42</v>
      </c>
      <c r="C127" s="4">
        <v>5.2203999999999997</v>
      </c>
    </row>
    <row r="128" spans="1:9" x14ac:dyDescent="0.2">
      <c r="A128" s="2">
        <v>43755.887038506946</v>
      </c>
      <c r="B128" s="4">
        <v>40</v>
      </c>
      <c r="C128" s="4">
        <v>22.612200000000001</v>
      </c>
      <c r="D128" s="4">
        <v>41</v>
      </c>
      <c r="E128" s="4">
        <v>19.805299999999999</v>
      </c>
      <c r="F128" s="4">
        <v>42</v>
      </c>
      <c r="G128" s="4">
        <v>5.2203999999999997</v>
      </c>
      <c r="H128" s="4">
        <v>43</v>
      </c>
      <c r="I128" s="4">
        <v>15.186</v>
      </c>
    </row>
    <row r="129" spans="1:3" x14ac:dyDescent="0.2">
      <c r="A129" s="2">
        <v>43756.579644849538</v>
      </c>
      <c r="B129" s="4">
        <v>132</v>
      </c>
      <c r="C129" s="4">
        <v>6.6340000000000003</v>
      </c>
    </row>
    <row r="130" spans="1:3" x14ac:dyDescent="0.2">
      <c r="A130" s="2">
        <v>43756.652478113421</v>
      </c>
      <c r="B130" s="4">
        <v>142</v>
      </c>
      <c r="C130" s="4">
        <v>27.997</v>
      </c>
    </row>
    <row r="131" spans="1:3" x14ac:dyDescent="0.2">
      <c r="A131" s="2">
        <v>43756.766020578703</v>
      </c>
      <c r="B131" s="4">
        <v>80</v>
      </c>
      <c r="C131" s="4">
        <v>5.25</v>
      </c>
    </row>
    <row r="132" spans="1:3" x14ac:dyDescent="0.2">
      <c r="A132" s="2">
        <v>43756.80580076389</v>
      </c>
      <c r="B132" s="4">
        <v>80</v>
      </c>
      <c r="C132" s="4">
        <v>15.25</v>
      </c>
    </row>
    <row r="133" spans="1:3" x14ac:dyDescent="0.2">
      <c r="A133" s="2">
        <v>43757.706942581019</v>
      </c>
      <c r="B133" s="4">
        <v>203</v>
      </c>
      <c r="C133" s="4">
        <v>20.918900000000001</v>
      </c>
    </row>
    <row r="134" spans="1:3" x14ac:dyDescent="0.2">
      <c r="A134" s="2">
        <v>43762.350767511569</v>
      </c>
      <c r="B134" s="4">
        <v>93</v>
      </c>
      <c r="C134" s="4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8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 x14ac:dyDescent="0.2"/>
  <cols>
    <col min="1" max="1" width="7" customWidth="1"/>
    <col min="2" max="2" width="11.28515625" customWidth="1"/>
    <col min="3" max="3" width="7" customWidth="1"/>
    <col min="4" max="4" width="11.28515625" customWidth="1"/>
    <col min="5" max="5" width="7" customWidth="1"/>
    <col min="6" max="6" width="11.28515625" customWidth="1"/>
    <col min="7" max="7" width="7" customWidth="1"/>
    <col min="8" max="8" width="11.28515625" customWidth="1"/>
    <col min="9" max="9" width="7" customWidth="1"/>
    <col min="10" max="10" width="11.28515625" customWidth="1"/>
    <col min="11" max="11" width="7" customWidth="1"/>
    <col min="12" max="12" width="11.28515625" customWidth="1"/>
  </cols>
  <sheetData>
    <row r="1" spans="1:12" x14ac:dyDescent="0.2">
      <c r="A1" s="71" t="s">
        <v>0</v>
      </c>
      <c r="B1" s="72"/>
      <c r="C1" s="71" t="s">
        <v>1</v>
      </c>
      <c r="D1" s="72"/>
      <c r="E1" s="71" t="s">
        <v>2</v>
      </c>
      <c r="F1" s="72"/>
      <c r="G1" s="71" t="s">
        <v>4</v>
      </c>
      <c r="H1" s="72"/>
      <c r="I1" s="71" t="s">
        <v>9</v>
      </c>
      <c r="J1" s="72"/>
      <c r="K1" s="71" t="s">
        <v>14</v>
      </c>
      <c r="L1" s="72"/>
    </row>
    <row r="2" spans="1:12" x14ac:dyDescent="0.2">
      <c r="A2" s="3" t="s">
        <v>15</v>
      </c>
      <c r="B2" s="3" t="s">
        <v>16</v>
      </c>
      <c r="C2" s="3" t="s">
        <v>15</v>
      </c>
      <c r="D2" s="3" t="s">
        <v>16</v>
      </c>
      <c r="E2" s="3" t="s">
        <v>15</v>
      </c>
      <c r="F2" s="3" t="s">
        <v>16</v>
      </c>
      <c r="G2" s="3" t="s">
        <v>15</v>
      </c>
      <c r="H2" s="3" t="s">
        <v>16</v>
      </c>
      <c r="I2" s="3" t="s">
        <v>15</v>
      </c>
      <c r="J2" s="3" t="s">
        <v>16</v>
      </c>
      <c r="K2" s="3" t="s">
        <v>15</v>
      </c>
      <c r="L2" s="3" t="s">
        <v>16</v>
      </c>
    </row>
    <row r="3" spans="1:12" x14ac:dyDescent="0.2">
      <c r="A3" s="7">
        <v>1</v>
      </c>
      <c r="B3" s="11" t="str">
        <f>IFERROR(VLOOKUP(A3,'Свод (09-10)'!$E$2:$I$211,5,0),"-")</f>
        <v>24.1016</v>
      </c>
      <c r="C3" s="7">
        <v>36</v>
      </c>
      <c r="D3" s="11">
        <f>IFERROR(VLOOKUP(C3,'Свод (09-10)'!$E$2:$I$211,5,0),"-")</f>
        <v>13.867599999999999</v>
      </c>
      <c r="E3" s="7">
        <v>72</v>
      </c>
      <c r="F3" s="11" t="str">
        <f>IFERROR(VLOOKUP(E3,'Свод (09-10)'!$E$2:$I$211,5,0),"-")</f>
        <v>23.0983</v>
      </c>
      <c r="G3" s="7">
        <v>108</v>
      </c>
      <c r="H3" s="11">
        <f>IFERROR(VLOOKUP(G3,'Свод (09-10)'!$E$2:$I$211,5,0),"-")</f>
        <v>2.7240000000000002</v>
      </c>
      <c r="I3" s="7">
        <v>143</v>
      </c>
      <c r="J3" s="11" t="str">
        <f>IFERROR(VLOOKUP(I3,'Свод (09-10)'!$E$2:$I$211,5,0),"-")</f>
        <v>25.4071</v>
      </c>
      <c r="K3" s="7">
        <v>179</v>
      </c>
      <c r="L3" s="11">
        <f>IFERROR(VLOOKUP(K3,'Свод (09-10)'!$E$2:$I$211,5,0),"-")</f>
        <v>32.993400000000001</v>
      </c>
    </row>
    <row r="4" spans="1:12" x14ac:dyDescent="0.2">
      <c r="A4" s="14">
        <v>2</v>
      </c>
      <c r="B4" s="15" t="str">
        <f>IFERROR(VLOOKUP(A4,'Свод (09-10)'!$E$2:$I$211,5,0),"-")</f>
        <v>17.1919</v>
      </c>
      <c r="C4" s="14">
        <v>37</v>
      </c>
      <c r="D4" s="15">
        <f>IFERROR(VLOOKUP(C4,'Свод (09-10)'!$E$2:$I$211,5,0),"-")</f>
        <v>15.1877</v>
      </c>
      <c r="E4" s="14">
        <v>73</v>
      </c>
      <c r="F4" s="15" t="str">
        <f>IFERROR(VLOOKUP(E4,'Свод (09-10)'!$E$2:$I$211,5,0),"-")</f>
        <v>21.5312</v>
      </c>
      <c r="G4" s="14">
        <v>109</v>
      </c>
      <c r="H4" s="15">
        <f>IFERROR(VLOOKUP(G4,'Свод (09-10)'!$E$2:$I$211,5,0),"-")</f>
        <v>20.5443</v>
      </c>
      <c r="I4" s="14">
        <v>144</v>
      </c>
      <c r="J4" s="15" t="str">
        <f>IFERROR(VLOOKUP(I4,'Свод (09-10)'!$E$2:$I$211,5,0),"-")</f>
        <v>19.7855</v>
      </c>
      <c r="K4" s="14">
        <v>180</v>
      </c>
      <c r="L4" s="15">
        <f>IFERROR(VLOOKUP(K4,'Свод (09-10)'!$E$2:$I$211,5,0),"-")</f>
        <v>24.127800000000001</v>
      </c>
    </row>
    <row r="5" spans="1:12" x14ac:dyDescent="0.2">
      <c r="A5" s="14">
        <v>3</v>
      </c>
      <c r="B5" s="15" t="str">
        <f>IFERROR(VLOOKUP(A5,'Свод (09-10)'!$E$2:$I$211,5,0),"-")</f>
        <v>26.5081</v>
      </c>
      <c r="C5" s="14">
        <v>38</v>
      </c>
      <c r="D5" s="15">
        <f>IFERROR(VLOOKUP(C5,'Свод (09-10)'!$E$2:$I$211,5,0),"-")</f>
        <v>7.6181000000000001</v>
      </c>
      <c r="E5" s="14">
        <v>74</v>
      </c>
      <c r="F5" s="15">
        <f>IFERROR(VLOOKUP(E5,'Свод (09-10)'!$E$2:$I$211,5,0),"-")</f>
        <v>15.113</v>
      </c>
      <c r="G5" s="14">
        <v>110</v>
      </c>
      <c r="H5" s="15">
        <f>IFERROR(VLOOKUP(G5,'Свод (09-10)'!$E$2:$I$211,5,0),"-")</f>
        <v>27.875399999999999</v>
      </c>
      <c r="I5" s="14">
        <v>145</v>
      </c>
      <c r="J5" s="15" t="str">
        <f>IFERROR(VLOOKUP(I5,'Свод (09-10)'!$E$2:$I$211,5,0),"-")</f>
        <v>18.0250</v>
      </c>
      <c r="K5" s="14">
        <v>181</v>
      </c>
      <c r="L5" s="15">
        <f>IFERROR(VLOOKUP(K5,'Свод (09-10)'!$E$2:$I$211,5,0),"-")</f>
        <v>6.78</v>
      </c>
    </row>
    <row r="6" spans="1:12" x14ac:dyDescent="0.2">
      <c r="A6" s="14">
        <v>4</v>
      </c>
      <c r="B6" s="15" t="str">
        <f>IFERROR(VLOOKUP(A6,'Свод (09-10)'!$E$2:$I$211,5,0),"-")</f>
        <v>32, 3627</v>
      </c>
      <c r="C6" s="14">
        <v>39</v>
      </c>
      <c r="D6" s="15">
        <f>IFERROR(VLOOKUP(C6,'Свод (09-10)'!$E$2:$I$211,5,0),"-")</f>
        <v>40.956800000000001</v>
      </c>
      <c r="E6" s="14">
        <v>75</v>
      </c>
      <c r="F6" s="15" t="str">
        <f>IFERROR(VLOOKUP(E6,'Свод (09-10)'!$E$2:$I$211,5,0),"-")</f>
        <v>22.2277</v>
      </c>
      <c r="G6" s="14">
        <v>111</v>
      </c>
      <c r="H6" s="15">
        <f>IFERROR(VLOOKUP(G6,'Свод (09-10)'!$E$2:$I$211,5,0),"-")</f>
        <v>8.1295000000000002</v>
      </c>
      <c r="I6" s="14">
        <v>146</v>
      </c>
      <c r="J6" s="15" t="str">
        <f>IFERROR(VLOOKUP(I6,'Свод (09-10)'!$E$2:$I$211,5,0),"-")</f>
        <v>28.6911</v>
      </c>
      <c r="K6" s="14">
        <v>182</v>
      </c>
      <c r="L6" s="15">
        <f>IFERROR(VLOOKUP(K6,'Свод (09-10)'!$E$2:$I$211,5,0),"-")</f>
        <v>37.1248</v>
      </c>
    </row>
    <row r="7" spans="1:12" x14ac:dyDescent="0.2">
      <c r="A7" s="14">
        <v>5</v>
      </c>
      <c r="B7" s="15" t="str">
        <f>IFERROR(VLOOKUP(A7,'Свод (09-10)'!$E$2:$I$211,5,0),"-")</f>
        <v>21, 1200</v>
      </c>
      <c r="C7" s="14">
        <v>40</v>
      </c>
      <c r="D7" s="15">
        <f>IFERROR(VLOOKUP(C7,'Свод (09-10)'!$E$2:$I$211,5,0),"-")</f>
        <v>22.612200000000001</v>
      </c>
      <c r="E7" s="14">
        <v>76</v>
      </c>
      <c r="F7" s="15">
        <f>IFERROR(VLOOKUP(E7,'Свод (09-10)'!$E$2:$I$211,5,0),"-")</f>
        <v>16.7883</v>
      </c>
      <c r="G7" s="14">
        <v>112</v>
      </c>
      <c r="H7" s="15">
        <f>IFERROR(VLOOKUP(G7,'Свод (09-10)'!$E$2:$I$211,5,0),"-")</f>
        <v>12.3565</v>
      </c>
      <c r="I7" s="14">
        <v>147</v>
      </c>
      <c r="J7" s="15" t="str">
        <f>IFERROR(VLOOKUP(I7,'Свод (09-10)'!$E$2:$I$211,5,0),"-")</f>
        <v>8.2820</v>
      </c>
      <c r="K7" s="14">
        <v>183</v>
      </c>
      <c r="L7" s="15">
        <f>IFERROR(VLOOKUP(K7,'Свод (09-10)'!$E$2:$I$211,5,0),"-")</f>
        <v>18.468</v>
      </c>
    </row>
    <row r="8" spans="1:12" x14ac:dyDescent="0.2">
      <c r="A8" s="14">
        <v>6</v>
      </c>
      <c r="B8" s="15">
        <f>IFERROR(VLOOKUP(A8,'Свод (09-10)'!$E$2:$I$211,5,0),"-")</f>
        <v>0</v>
      </c>
      <c r="C8" s="14">
        <v>41</v>
      </c>
      <c r="D8" s="15">
        <f>IFERROR(VLOOKUP(C8,'Свод (09-10)'!$E$2:$I$211,5,0),"-")</f>
        <v>19.805299999999999</v>
      </c>
      <c r="E8" s="14">
        <v>77</v>
      </c>
      <c r="F8" s="15">
        <f>IFERROR(VLOOKUP(E8,'Свод (09-10)'!$E$2:$I$211,5,0),"-")</f>
        <v>5.5259</v>
      </c>
      <c r="G8" s="14">
        <v>113</v>
      </c>
      <c r="H8" s="15">
        <f>IFERROR(VLOOKUP(G8,'Свод (09-10)'!$E$2:$I$211,5,0),"-")</f>
        <v>16.205400000000001</v>
      </c>
      <c r="I8" s="14">
        <v>148</v>
      </c>
      <c r="J8" s="15" t="str">
        <f>IFERROR(VLOOKUP(I8,'Свод (09-10)'!$E$2:$I$211,5,0),"-")</f>
        <v>9.6444</v>
      </c>
      <c r="K8" s="14">
        <v>184</v>
      </c>
      <c r="L8" s="15">
        <f>IFERROR(VLOOKUP(K8,'Свод (09-10)'!$E$2:$I$211,5,0),"-")</f>
        <v>14.448</v>
      </c>
    </row>
    <row r="9" spans="1:12" x14ac:dyDescent="0.2">
      <c r="A9" s="14">
        <v>7</v>
      </c>
      <c r="B9" s="15" t="str">
        <f>IFERROR(VLOOKUP(A9,'Свод (09-10)'!$E$2:$I$211,5,0),"-")</f>
        <v>10, 8997</v>
      </c>
      <c r="C9" s="14">
        <v>42</v>
      </c>
      <c r="D9" s="15">
        <f>IFERROR(VLOOKUP(C9,'Свод (09-10)'!$E$2:$I$211,5,0),"-")</f>
        <v>5.2203999999999997</v>
      </c>
      <c r="E9" s="14">
        <v>78</v>
      </c>
      <c r="F9" s="15">
        <f>IFERROR(VLOOKUP(E9,'Свод (09-10)'!$E$2:$I$211,5,0),"-")</f>
        <v>12.162699999999999</v>
      </c>
      <c r="G9" s="14">
        <v>114</v>
      </c>
      <c r="H9" s="15">
        <f>IFERROR(VLOOKUP(G9,'Свод (09-10)'!$E$2:$I$211,5,0),"-")</f>
        <v>11.5311</v>
      </c>
      <c r="I9" s="14">
        <v>149</v>
      </c>
      <c r="J9" s="15" t="str">
        <f>IFERROR(VLOOKUP(I9,'Свод (09-10)'!$E$2:$I$211,5,0),"-")</f>
        <v xml:space="preserve">Не работает </v>
      </c>
      <c r="K9" s="14">
        <v>185</v>
      </c>
      <c r="L9" s="15">
        <f>IFERROR(VLOOKUP(K9,'Свод (09-10)'!$E$2:$I$211,5,0),"-")</f>
        <v>9.2407000000000004</v>
      </c>
    </row>
    <row r="10" spans="1:12" x14ac:dyDescent="0.2">
      <c r="A10" s="14">
        <v>8</v>
      </c>
      <c r="B10" s="15">
        <f>IFERROR(VLOOKUP(A10,'Свод (09-10)'!$E$2:$I$211,5,0),"-")</f>
        <v>27.574999999999999</v>
      </c>
      <c r="C10" s="14">
        <v>43</v>
      </c>
      <c r="D10" s="15">
        <f>IFERROR(VLOOKUP(C10,'Свод (09-10)'!$E$2:$I$211,5,0),"-")</f>
        <v>15.186</v>
      </c>
      <c r="E10" s="14">
        <v>79</v>
      </c>
      <c r="F10" s="15">
        <f>IFERROR(VLOOKUP(E10,'Свод (09-10)'!$E$2:$I$211,5,0),"-")</f>
        <v>28.185199999999998</v>
      </c>
      <c r="G10" s="14">
        <v>115</v>
      </c>
      <c r="H10" s="15">
        <f>IFERROR(VLOOKUP(G10,'Свод (09-10)'!$E$2:$I$211,5,0),"-")</f>
        <v>17.2346</v>
      </c>
      <c r="I10" s="14">
        <v>150</v>
      </c>
      <c r="J10" s="15" t="str">
        <f>IFERROR(VLOOKUP(I10,'Свод (09-10)'!$E$2:$I$211,5,0),"-")</f>
        <v>11.3841</v>
      </c>
      <c r="K10" s="14">
        <v>186</v>
      </c>
      <c r="L10" s="15">
        <f>IFERROR(VLOOKUP(K10,'Свод (09-10)'!$E$2:$I$211,5,0),"-")</f>
        <v>28.741099999999999</v>
      </c>
    </row>
    <row r="11" spans="1:12" x14ac:dyDescent="0.2">
      <c r="A11" s="14">
        <v>9</v>
      </c>
      <c r="B11" s="15">
        <f>IFERROR(VLOOKUP(A11,'Свод (09-10)'!$E$2:$I$211,5,0),"-")</f>
        <v>10.1637</v>
      </c>
      <c r="C11" s="14">
        <v>44</v>
      </c>
      <c r="D11" s="15">
        <f>IFERROR(VLOOKUP(C11,'Свод (09-10)'!$E$2:$I$211,5,0),"-")</f>
        <v>13.7294</v>
      </c>
      <c r="E11" s="14">
        <v>80</v>
      </c>
      <c r="F11" s="15">
        <f>IFERROR(VLOOKUP(E11,'Свод (09-10)'!$E$2:$I$211,5,0),"-")</f>
        <v>15.25</v>
      </c>
      <c r="G11" s="14">
        <v>116</v>
      </c>
      <c r="H11" s="15">
        <f>IFERROR(VLOOKUP(G11,'Свод (09-10)'!$E$2:$I$211,5,0),"-")</f>
        <v>12.853</v>
      </c>
      <c r="I11" s="14">
        <v>151</v>
      </c>
      <c r="J11" s="15">
        <f>IFERROR(VLOOKUP(I11,'Свод (09-10)'!$E$2:$I$211,5,0),"-")</f>
        <v>11.1357</v>
      </c>
      <c r="K11" s="14">
        <v>187</v>
      </c>
      <c r="L11" s="15" t="str">
        <f>IFERROR(VLOOKUP(K11,'Свод (09-10)'!$E$2:$I$211,5,0),"-")</f>
        <v>32.9481</v>
      </c>
    </row>
    <row r="12" spans="1:12" x14ac:dyDescent="0.2">
      <c r="A12" s="14">
        <v>10</v>
      </c>
      <c r="B12" s="15">
        <f>IFERROR(VLOOKUP(A12,'Свод (09-10)'!$E$2:$I$211,5,0),"-")</f>
        <v>10.271000000000001</v>
      </c>
      <c r="C12" s="14">
        <v>45</v>
      </c>
      <c r="D12" s="15">
        <f>IFERROR(VLOOKUP(C12,'Свод (09-10)'!$E$2:$I$211,5,0),"-")</f>
        <v>1.2188000000000001</v>
      </c>
      <c r="E12" s="14">
        <v>81</v>
      </c>
      <c r="F12" s="15">
        <f>IFERROR(VLOOKUP(E12,'Свод (09-10)'!$E$2:$I$211,5,0),"-")</f>
        <v>17.9131</v>
      </c>
      <c r="G12" s="14">
        <v>117</v>
      </c>
      <c r="H12" s="15">
        <f>IFERROR(VLOOKUP(G12,'Свод (09-10)'!$E$2:$I$211,5,0),"-")</f>
        <v>6.4531000000000001</v>
      </c>
      <c r="I12" s="14">
        <v>152</v>
      </c>
      <c r="J12" s="15">
        <f>IFERROR(VLOOKUP(I12,'Свод (09-10)'!$E$2:$I$211,5,0),"-")</f>
        <v>9.5609000000000002</v>
      </c>
      <c r="K12" s="14">
        <v>188</v>
      </c>
      <c r="L12" s="15" t="str">
        <f>IFERROR(VLOOKUP(K12,'Свод (09-10)'!$E$2:$I$211,5,0),"-")</f>
        <v>22.9041</v>
      </c>
    </row>
    <row r="13" spans="1:12" x14ac:dyDescent="0.2">
      <c r="A13" s="14">
        <v>11</v>
      </c>
      <c r="B13" s="15" t="str">
        <f>IFERROR(VLOOKUP(A13,'Свод (09-10)'!$E$2:$I$211,5,0),"-")</f>
        <v xml:space="preserve">Не работает </v>
      </c>
      <c r="C13" s="14">
        <v>46</v>
      </c>
      <c r="D13" s="15">
        <f>IFERROR(VLOOKUP(C13,'Свод (09-10)'!$E$2:$I$211,5,0),"-")</f>
        <v>6.3324999999999996</v>
      </c>
      <c r="E13" s="14">
        <v>82</v>
      </c>
      <c r="F13" s="15">
        <f>IFERROR(VLOOKUP(E13,'Свод (09-10)'!$E$2:$I$211,5,0),"-")</f>
        <v>10.473000000000001</v>
      </c>
      <c r="G13" s="14">
        <v>118</v>
      </c>
      <c r="H13" s="15">
        <f>IFERROR(VLOOKUP(G13,'Свод (09-10)'!$E$2:$I$211,5,0),"-")</f>
        <v>25.0548</v>
      </c>
      <c r="I13" s="14">
        <v>153</v>
      </c>
      <c r="J13" s="15">
        <f>IFERROR(VLOOKUP(I13,'Свод (09-10)'!$E$2:$I$211,5,0),"-")</f>
        <v>13.7994</v>
      </c>
      <c r="K13" s="14">
        <v>189</v>
      </c>
      <c r="L13" s="15" t="str">
        <f>IFERROR(VLOOKUP(K13,'Свод (09-10)'!$E$2:$I$211,5,0),"-")</f>
        <v>11.7824</v>
      </c>
    </row>
    <row r="14" spans="1:12" x14ac:dyDescent="0.2">
      <c r="A14" s="14">
        <v>12</v>
      </c>
      <c r="B14" s="15">
        <f>IFERROR(VLOOKUP(A14,'Свод (09-10)'!$E$2:$I$211,5,0),"-")</f>
        <v>34.7851</v>
      </c>
      <c r="C14" s="14">
        <v>47</v>
      </c>
      <c r="D14" s="15">
        <f>IFERROR(VLOOKUP(C14,'Свод (09-10)'!$E$2:$I$211,5,0),"-")</f>
        <v>9.6478999999999999</v>
      </c>
      <c r="E14" s="14">
        <v>83</v>
      </c>
      <c r="F14" s="15">
        <f>IFERROR(VLOOKUP(E14,'Свод (09-10)'!$E$2:$I$211,5,0),"-")</f>
        <v>17.061800000000002</v>
      </c>
      <c r="G14" s="14">
        <v>119</v>
      </c>
      <c r="H14" s="15">
        <f>IFERROR(VLOOKUP(G14,'Свод (09-10)'!$E$2:$I$211,5,0),"-")</f>
        <v>11.8195</v>
      </c>
      <c r="I14" s="14">
        <v>154</v>
      </c>
      <c r="J14" s="15">
        <f>IFERROR(VLOOKUP(I14,'Свод (09-10)'!$E$2:$I$211,5,0),"-")</f>
        <v>21.079799999999999</v>
      </c>
      <c r="K14" s="14">
        <v>190</v>
      </c>
      <c r="L14" s="15" t="str">
        <f>IFERROR(VLOOKUP(K14,'Свод (09-10)'!$E$2:$I$211,5,0),"-")</f>
        <v>26.3165</v>
      </c>
    </row>
    <row r="15" spans="1:12" x14ac:dyDescent="0.2">
      <c r="A15" s="14">
        <v>13</v>
      </c>
      <c r="B15" s="15">
        <f>IFERROR(VLOOKUP(A15,'Свод (09-10)'!$E$2:$I$211,5,0),"-")</f>
        <v>21.1188</v>
      </c>
      <c r="C15" s="14">
        <v>48</v>
      </c>
      <c r="D15" s="15">
        <f>IFERROR(VLOOKUP(C15,'Свод (09-10)'!$E$2:$I$211,5,0),"-")</f>
        <v>7.7337999999999996</v>
      </c>
      <c r="E15" s="14">
        <v>84</v>
      </c>
      <c r="F15" s="15">
        <f>IFERROR(VLOOKUP(E15,'Свод (09-10)'!$E$2:$I$211,5,0),"-")</f>
        <v>23.5776</v>
      </c>
      <c r="G15" s="14">
        <v>120</v>
      </c>
      <c r="H15" s="15">
        <f>IFERROR(VLOOKUP(G15,'Свод (09-10)'!$E$2:$I$211,5,0),"-")</f>
        <v>11.6747</v>
      </c>
      <c r="I15" s="14">
        <v>155</v>
      </c>
      <c r="J15" s="15" t="str">
        <f>IFERROR(VLOOKUP(I15,'Свод (09-10)'!$E$2:$I$211,5,0),"-")</f>
        <v>11.8533</v>
      </c>
      <c r="K15" s="14">
        <v>191</v>
      </c>
      <c r="L15" s="15">
        <f>IFERROR(VLOOKUP(K15,'Свод (09-10)'!$E$2:$I$211,5,0),"-")</f>
        <v>16.6645</v>
      </c>
    </row>
    <row r="16" spans="1:12" x14ac:dyDescent="0.2">
      <c r="A16" s="14">
        <v>14</v>
      </c>
      <c r="B16" s="15">
        <f>IFERROR(VLOOKUP(A16,'Свод (09-10)'!$E$2:$I$211,5,0),"-")</f>
        <v>10.010899999999999</v>
      </c>
      <c r="C16" s="14">
        <v>49</v>
      </c>
      <c r="D16" s="15">
        <f>IFERROR(VLOOKUP(C16,'Свод (09-10)'!$E$2:$I$211,5,0),"-")</f>
        <v>21.6248</v>
      </c>
      <c r="E16" s="14">
        <v>85</v>
      </c>
      <c r="F16" s="15">
        <f>IFERROR(VLOOKUP(E16,'Свод (09-10)'!$E$2:$I$211,5,0),"-")</f>
        <v>7.95</v>
      </c>
      <c r="G16" s="14">
        <v>121</v>
      </c>
      <c r="H16" s="15">
        <f>IFERROR(VLOOKUP(G16,'Свод (09-10)'!$E$2:$I$211,5,0),"-")</f>
        <v>2.4496000000000002</v>
      </c>
      <c r="I16" s="14">
        <v>156</v>
      </c>
      <c r="J16" s="15" t="str">
        <f>IFERROR(VLOOKUP(I16,'Свод (09-10)'!$E$2:$I$211,5,0),"-")</f>
        <v>10.1995</v>
      </c>
      <c r="K16" s="14">
        <v>192</v>
      </c>
      <c r="L16" s="15">
        <f>IFERROR(VLOOKUP(K16,'Свод (09-10)'!$E$2:$I$211,5,0),"-")</f>
        <v>5.3015999999999996</v>
      </c>
    </row>
    <row r="17" spans="1:12" x14ac:dyDescent="0.2">
      <c r="A17" s="14">
        <v>15</v>
      </c>
      <c r="B17" s="15">
        <f>IFERROR(VLOOKUP(A17,'Свод (09-10)'!$E$2:$I$211,5,0),"-")</f>
        <v>14.841100000000001</v>
      </c>
      <c r="C17" s="14">
        <v>50</v>
      </c>
      <c r="D17" s="15">
        <f>IFERROR(VLOOKUP(C17,'Свод (09-10)'!$E$2:$I$211,5,0),"-")</f>
        <v>23.802</v>
      </c>
      <c r="E17" s="14">
        <v>86</v>
      </c>
      <c r="F17" s="15">
        <f>IFERROR(VLOOKUP(E17,'Свод (09-10)'!$E$2:$I$211,5,0),"-")</f>
        <v>12.893700000000001</v>
      </c>
      <c r="G17" s="14">
        <v>122</v>
      </c>
      <c r="H17" s="15">
        <f>IFERROR(VLOOKUP(G17,'Свод (09-10)'!$E$2:$I$211,5,0),"-")</f>
        <v>14.6113</v>
      </c>
      <c r="I17" s="14">
        <v>157</v>
      </c>
      <c r="J17" s="15" t="str">
        <f>IFERROR(VLOOKUP(I17,'Свод (09-10)'!$E$2:$I$211,5,0),"-")</f>
        <v>9.5118</v>
      </c>
      <c r="K17" s="14">
        <v>193</v>
      </c>
      <c r="L17" s="15">
        <f>IFERROR(VLOOKUP(K17,'Свод (09-10)'!$E$2:$I$211,5,0),"-")</f>
        <v>17.8292</v>
      </c>
    </row>
    <row r="18" spans="1:12" x14ac:dyDescent="0.2">
      <c r="A18" s="14">
        <v>16</v>
      </c>
      <c r="B18" s="15" t="str">
        <f>IFERROR(VLOOKUP(A18,'Свод (09-10)'!$E$2:$I$211,5,0),"-")</f>
        <v>31.1555</v>
      </c>
      <c r="C18" s="14">
        <v>51</v>
      </c>
      <c r="D18" s="15">
        <f>IFERROR(VLOOKUP(C18,'Свод (09-10)'!$E$2:$I$211,5,0),"-")</f>
        <v>13.5184</v>
      </c>
      <c r="E18" s="14">
        <v>87</v>
      </c>
      <c r="F18" s="15" t="str">
        <f>IFERROR(VLOOKUP(E18,'Свод (09-10)'!$E$2:$I$211,5,0),"-")</f>
        <v>13, 3496</v>
      </c>
      <c r="G18" s="14">
        <v>123</v>
      </c>
      <c r="H18" s="15">
        <f>IFERROR(VLOOKUP(G18,'Свод (09-10)'!$E$2:$I$211,5,0),"-")</f>
        <v>25.011099999999999</v>
      </c>
      <c r="I18" s="14">
        <v>158</v>
      </c>
      <c r="J18" s="15" t="str">
        <f>IFERROR(VLOOKUP(I18,'Свод (09-10)'!$E$2:$I$211,5,0),"-")</f>
        <v>5.4104</v>
      </c>
      <c r="K18" s="14">
        <v>194</v>
      </c>
      <c r="L18" s="15">
        <f>IFERROR(VLOOKUP(K18,'Свод (09-10)'!$E$2:$I$211,5,0),"-")</f>
        <v>28.186199999999999</v>
      </c>
    </row>
    <row r="19" spans="1:12" x14ac:dyDescent="0.2">
      <c r="A19" s="14">
        <v>17</v>
      </c>
      <c r="B19" s="15" t="str">
        <f>IFERROR(VLOOKUP(A19,'Свод (09-10)'!$E$2:$I$211,5,0),"-")</f>
        <v>10.3555</v>
      </c>
      <c r="C19" s="14">
        <v>52</v>
      </c>
      <c r="D19" s="15">
        <f>IFERROR(VLOOKUP(C19,'Свод (09-10)'!$E$2:$I$211,5,0),"-")</f>
        <v>14.8462</v>
      </c>
      <c r="E19" s="14">
        <v>88</v>
      </c>
      <c r="F19" s="15">
        <f>IFERROR(VLOOKUP(E19,'Свод (09-10)'!$E$2:$I$211,5,0),"-")</f>
        <v>19.015699999999999</v>
      </c>
      <c r="G19" s="14">
        <v>124</v>
      </c>
      <c r="H19" s="15">
        <f>IFERROR(VLOOKUP(G19,'Свод (09-10)'!$E$2:$I$211,5,0),"-")</f>
        <v>13.151</v>
      </c>
      <c r="I19" s="14">
        <v>159</v>
      </c>
      <c r="J19" s="15" t="str">
        <f>IFERROR(VLOOKUP(I19,'Свод (09-10)'!$E$2:$I$211,5,0),"-")</f>
        <v>18.5359</v>
      </c>
      <c r="K19" s="14">
        <v>195</v>
      </c>
      <c r="L19" s="15">
        <f>IFERROR(VLOOKUP(K19,'Свод (09-10)'!$E$2:$I$211,5,0),"-")</f>
        <v>20.494299999999999</v>
      </c>
    </row>
    <row r="20" spans="1:12" x14ac:dyDescent="0.2">
      <c r="A20" s="14">
        <v>18</v>
      </c>
      <c r="B20" s="15" t="str">
        <f>IFERROR(VLOOKUP(A20,'Свод (09-10)'!$E$2:$I$211,5,0),"-")</f>
        <v>13.3269</v>
      </c>
      <c r="C20" s="14">
        <v>53</v>
      </c>
      <c r="D20" s="15">
        <f>IFERROR(VLOOKUP(C20,'Свод (09-10)'!$E$2:$I$211,5,0),"-")</f>
        <v>18.258700000000001</v>
      </c>
      <c r="E20" s="14">
        <v>89</v>
      </c>
      <c r="F20" s="15">
        <f>IFERROR(VLOOKUP(E20,'Свод (09-10)'!$E$2:$I$211,5,0),"-")</f>
        <v>3.3500999999999999</v>
      </c>
      <c r="G20" s="14">
        <v>125</v>
      </c>
      <c r="H20" s="15">
        <f>IFERROR(VLOOKUP(G20,'Свод (09-10)'!$E$2:$I$211,5,0),"-")</f>
        <v>12.4504</v>
      </c>
      <c r="I20" s="14">
        <v>160</v>
      </c>
      <c r="J20" s="15" t="str">
        <f>IFERROR(VLOOKUP(I20,'Свод (09-10)'!$E$2:$I$211,5,0),"-")</f>
        <v>4.9212</v>
      </c>
      <c r="K20" s="14">
        <v>196</v>
      </c>
      <c r="L20" s="15">
        <f>IFERROR(VLOOKUP(K20,'Свод (09-10)'!$E$2:$I$211,5,0),"-")</f>
        <v>13.421799999999999</v>
      </c>
    </row>
    <row r="21" spans="1:12" x14ac:dyDescent="0.2">
      <c r="A21" s="14">
        <v>19</v>
      </c>
      <c r="B21" s="15" t="str">
        <f>IFERROR(VLOOKUP(A21,'Свод (09-10)'!$E$2:$I$211,5,0),"-")</f>
        <v>9.3865</v>
      </c>
      <c r="C21" s="14">
        <v>54</v>
      </c>
      <c r="D21" s="15">
        <f>IFERROR(VLOOKUP(C21,'Свод (09-10)'!$E$2:$I$211,5,0),"-")</f>
        <v>8.1155000000000008</v>
      </c>
      <c r="E21" s="14">
        <v>90</v>
      </c>
      <c r="F21" s="15">
        <f>IFERROR(VLOOKUP(E21,'Свод (09-10)'!$E$2:$I$211,5,0),"-")</f>
        <v>13.505100000000001</v>
      </c>
      <c r="G21" s="14">
        <v>126</v>
      </c>
      <c r="H21" s="15">
        <f>IFERROR(VLOOKUP(G21,'Свод (09-10)'!$E$2:$I$211,5,0),"-")</f>
        <v>22.775300000000001</v>
      </c>
      <c r="I21" s="14">
        <v>161</v>
      </c>
      <c r="J21" s="15" t="str">
        <f>IFERROR(VLOOKUP(I21,'Свод (09-10)'!$E$2:$I$211,5,0),"-")</f>
        <v>9.6125</v>
      </c>
      <c r="K21" s="14">
        <v>197</v>
      </c>
      <c r="L21" s="15">
        <f>IFERROR(VLOOKUP(K21,'Свод (09-10)'!$E$2:$I$211,5,0),"-")</f>
        <v>11.4085</v>
      </c>
    </row>
    <row r="22" spans="1:12" x14ac:dyDescent="0.2">
      <c r="A22" s="14">
        <v>20</v>
      </c>
      <c r="B22" s="15">
        <f>IFERROR(VLOOKUP(A22,'Свод (09-10)'!$E$2:$I$211,5,0),"-")</f>
        <v>26.325299999999999</v>
      </c>
      <c r="C22" s="14">
        <v>55</v>
      </c>
      <c r="D22" s="15">
        <f>IFERROR(VLOOKUP(C22,'Свод (09-10)'!$E$2:$I$211,5,0),"-")</f>
        <v>14.6358</v>
      </c>
      <c r="E22" s="14">
        <v>91</v>
      </c>
      <c r="F22" s="15">
        <f>IFERROR(VLOOKUP(E22,'Свод (09-10)'!$E$2:$I$211,5,0),"-")</f>
        <v>19.5672</v>
      </c>
      <c r="G22" s="14">
        <v>127</v>
      </c>
      <c r="H22" s="15">
        <f>IFERROR(VLOOKUP(G22,'Свод (09-10)'!$E$2:$I$211,5,0),"-")</f>
        <v>18.904699999999998</v>
      </c>
      <c r="I22" s="14">
        <v>162</v>
      </c>
      <c r="J22" s="15" t="str">
        <f>IFERROR(VLOOKUP(I22,'Свод (09-10)'!$E$2:$I$211,5,0),"-")</f>
        <v>16.4675</v>
      </c>
      <c r="K22" s="14">
        <v>198</v>
      </c>
      <c r="L22" s="15">
        <f>IFERROR(VLOOKUP(K22,'Свод (09-10)'!$E$2:$I$211,5,0),"-")</f>
        <v>25.598400000000002</v>
      </c>
    </row>
    <row r="23" spans="1:12" x14ac:dyDescent="0.2">
      <c r="A23" s="14">
        <v>21</v>
      </c>
      <c r="B23" s="15">
        <f>IFERROR(VLOOKUP(A23,'Свод (09-10)'!$E$2:$I$211,5,0),"-")</f>
        <v>7.8669000000000002</v>
      </c>
      <c r="C23" s="14">
        <v>56</v>
      </c>
      <c r="D23" s="15">
        <f>IFERROR(VLOOKUP(C23,'Свод (09-10)'!$E$2:$I$211,5,0),"-")</f>
        <v>11.729900000000001</v>
      </c>
      <c r="E23" s="14">
        <v>92</v>
      </c>
      <c r="F23" s="15">
        <f>IFERROR(VLOOKUP(E23,'Свод (09-10)'!$E$2:$I$211,5,0),"-")</f>
        <v>22.298400000000001</v>
      </c>
      <c r="G23" s="14">
        <v>128</v>
      </c>
      <c r="H23" s="15">
        <f>IFERROR(VLOOKUP(G23,'Свод (09-10)'!$E$2:$I$211,5,0),"-")</f>
        <v>12.8492</v>
      </c>
      <c r="I23" s="14">
        <v>163</v>
      </c>
      <c r="J23" s="15" t="str">
        <f>IFERROR(VLOOKUP(I23,'Свод (09-10)'!$E$2:$I$211,5,0),"-")</f>
        <v xml:space="preserve">Не работает </v>
      </c>
      <c r="K23" s="14">
        <v>199</v>
      </c>
      <c r="L23" s="15" t="str">
        <f>IFERROR(VLOOKUP(K23,'Свод (09-10)'!$E$2:$I$211,5,0),"-")</f>
        <v>Не работает</v>
      </c>
    </row>
    <row r="24" spans="1:12" x14ac:dyDescent="0.2">
      <c r="A24" s="14">
        <v>22</v>
      </c>
      <c r="B24" s="15">
        <f>IFERROR(VLOOKUP(A24,'Свод (09-10)'!$E$2:$I$211,5,0),"-")</f>
        <v>24.276499999999999</v>
      </c>
      <c r="C24" s="14">
        <v>57</v>
      </c>
      <c r="D24" s="15">
        <f>IFERROR(VLOOKUP(C24,'Свод (09-10)'!$E$2:$I$211,5,0),"-")</f>
        <v>10.370900000000001</v>
      </c>
      <c r="E24" s="14">
        <v>93</v>
      </c>
      <c r="F24" s="15" t="str">
        <f>IFERROR(VLOOKUP(E24,'Свод (09-10)'!$E$2:$I$211,5,0),"-")</f>
        <v>Не, работает</v>
      </c>
      <c r="G24" s="14">
        <v>129</v>
      </c>
      <c r="H24" s="15">
        <f>IFERROR(VLOOKUP(G24,'Свод (09-10)'!$E$2:$I$211,5,0),"-")</f>
        <v>5.3958000000000004</v>
      </c>
      <c r="I24" s="14">
        <v>164</v>
      </c>
      <c r="J24" s="15" t="str">
        <f>IFERROR(VLOOKUP(I24,'Свод (09-10)'!$E$2:$I$211,5,0),"-")</f>
        <v>0.9020</v>
      </c>
      <c r="K24" s="14">
        <v>200</v>
      </c>
      <c r="L24" s="15">
        <f>IFERROR(VLOOKUP(K24,'Свод (09-10)'!$E$2:$I$211,5,0),"-")</f>
        <v>78.8887</v>
      </c>
    </row>
    <row r="25" spans="1:12" x14ac:dyDescent="0.2">
      <c r="A25" s="14">
        <v>23</v>
      </c>
      <c r="B25" s="15">
        <f>IFERROR(VLOOKUP(A25,'Свод (09-10)'!$E$2:$I$211,5,0),"-")</f>
        <v>14.1082</v>
      </c>
      <c r="C25" s="14">
        <v>58</v>
      </c>
      <c r="D25" s="15">
        <f>IFERROR(VLOOKUP(C25,'Свод (09-10)'!$E$2:$I$211,5,0),"-")</f>
        <v>5.1852999999999998</v>
      </c>
      <c r="E25" s="14">
        <v>94</v>
      </c>
      <c r="F25" s="15" t="str">
        <f>IFERROR(VLOOKUP(E25,'Свод (09-10)'!$E$2:$I$211,5,0),"-")</f>
        <v>Не, работает</v>
      </c>
      <c r="G25" s="14">
        <v>130</v>
      </c>
      <c r="H25" s="15">
        <f>IFERROR(VLOOKUP(G25,'Свод (09-10)'!$E$2:$I$211,5,0),"-")</f>
        <v>16.499099999999999</v>
      </c>
      <c r="I25" s="14">
        <v>165</v>
      </c>
      <c r="J25" s="15" t="str">
        <f>IFERROR(VLOOKUP(I25,'Свод (09-10)'!$E$2:$I$211,5,0),"-")</f>
        <v>6.8940</v>
      </c>
      <c r="K25" s="14">
        <v>201</v>
      </c>
      <c r="L25" s="15">
        <f>IFERROR(VLOOKUP(K25,'Свод (09-10)'!$E$2:$I$211,5,0),"-")</f>
        <v>11.1189</v>
      </c>
    </row>
    <row r="26" spans="1:12" x14ac:dyDescent="0.2">
      <c r="A26" s="14">
        <v>24</v>
      </c>
      <c r="B26" s="15" t="str">
        <f>IFERROR(VLOOKUP(A26,'Свод (09-10)'!$E$2:$I$211,5,0),"-")</f>
        <v>26.8640</v>
      </c>
      <c r="C26" s="14">
        <v>59</v>
      </c>
      <c r="D26" s="15">
        <f>IFERROR(VLOOKUP(C26,'Свод (09-10)'!$E$2:$I$211,5,0),"-")</f>
        <v>21.9788</v>
      </c>
      <c r="E26" s="14">
        <v>95</v>
      </c>
      <c r="F26" s="15">
        <f>IFERROR(VLOOKUP(E26,'Свод (09-10)'!$E$2:$I$211,5,0),"-")</f>
        <v>12.8796</v>
      </c>
      <c r="G26" s="14">
        <v>131</v>
      </c>
      <c r="H26" s="15">
        <f>IFERROR(VLOOKUP(G26,'Свод (09-10)'!$E$2:$I$211,5,0),"-")</f>
        <v>23.822900000000001</v>
      </c>
      <c r="I26" s="14">
        <v>166</v>
      </c>
      <c r="J26" s="15" t="str">
        <f>IFERROR(VLOOKUP(I26,'Свод (09-10)'!$E$2:$I$211,5,0),"-")</f>
        <v>9.3598</v>
      </c>
      <c r="K26" s="14">
        <v>202</v>
      </c>
      <c r="L26" s="15">
        <f>IFERROR(VLOOKUP(K26,'Свод (09-10)'!$E$2:$I$211,5,0),"-")</f>
        <v>42.537399999999998</v>
      </c>
    </row>
    <row r="27" spans="1:12" x14ac:dyDescent="0.2">
      <c r="A27" s="14">
        <v>25</v>
      </c>
      <c r="B27" s="15" t="str">
        <f>IFERROR(VLOOKUP(A27,'Свод (09-10)'!$E$2:$I$211,5,0),"-")</f>
        <v>5.6579</v>
      </c>
      <c r="C27" s="14">
        <v>60</v>
      </c>
      <c r="D27" s="15" t="str">
        <f>IFERROR(VLOOKUP(C27,'Свод (09-10)'!$E$2:$I$211,5,0),"-")</f>
        <v>Не,работает</v>
      </c>
      <c r="E27" s="14">
        <v>96</v>
      </c>
      <c r="F27" s="15">
        <f>IFERROR(VLOOKUP(E27,'Свод (09-10)'!$E$2:$I$211,5,0),"-")</f>
        <v>12.363799999999999</v>
      </c>
      <c r="G27" s="14">
        <v>132</v>
      </c>
      <c r="H27" s="15">
        <f>IFERROR(VLOOKUP(G27,'Свод (09-10)'!$E$2:$I$211,5,0),"-")</f>
        <v>6.6340000000000003</v>
      </c>
      <c r="I27" s="14">
        <v>167</v>
      </c>
      <c r="J27" s="15">
        <f>IFERROR(VLOOKUP(I27,'Свод (09-10)'!$E$2:$I$211,5,0),"-")</f>
        <v>10.2148</v>
      </c>
      <c r="K27" s="14">
        <v>203</v>
      </c>
      <c r="L27" s="15">
        <f>IFERROR(VLOOKUP(K27,'Свод (09-10)'!$E$2:$I$211,5,0),"-")</f>
        <v>20.918900000000001</v>
      </c>
    </row>
    <row r="28" spans="1:12" x14ac:dyDescent="0.2">
      <c r="A28" s="14">
        <v>26</v>
      </c>
      <c r="B28" s="15">
        <f>IFERROR(VLOOKUP(A28,'Свод (09-10)'!$E$2:$I$211,5,0),"-")</f>
        <v>2.6996000000000002</v>
      </c>
      <c r="C28" s="14">
        <v>61</v>
      </c>
      <c r="D28" s="15">
        <f>IFERROR(VLOOKUP(C28,'Свод (09-10)'!$E$2:$I$211,5,0),"-")</f>
        <v>12.8887</v>
      </c>
      <c r="E28" s="14">
        <v>97</v>
      </c>
      <c r="F28" s="15">
        <f>IFERROR(VLOOKUP(E28,'Свод (09-10)'!$E$2:$I$211,5,0),"-")</f>
        <v>11.681800000000001</v>
      </c>
      <c r="G28" s="14">
        <v>133</v>
      </c>
      <c r="H28" s="15">
        <f>IFERROR(VLOOKUP(G28,'Свод (09-10)'!$E$2:$I$211,5,0),"-")</f>
        <v>10.847</v>
      </c>
      <c r="I28" s="14">
        <v>168</v>
      </c>
      <c r="J28" s="15">
        <f>IFERROR(VLOOKUP(I28,'Свод (09-10)'!$E$2:$I$211,5,0),"-")</f>
        <v>8.1067</v>
      </c>
      <c r="K28" s="14">
        <v>204</v>
      </c>
      <c r="L28" s="15">
        <f>IFERROR(VLOOKUP(K28,'Свод (09-10)'!$E$2:$I$211,5,0),"-")</f>
        <v>7.7013999999999996</v>
      </c>
    </row>
    <row r="29" spans="1:12" x14ac:dyDescent="0.2">
      <c r="A29" s="14">
        <v>27</v>
      </c>
      <c r="B29" s="15">
        <f>IFERROR(VLOOKUP(A29,'Свод (09-10)'!$E$2:$I$211,5,0),"-")</f>
        <v>16.428999999999998</v>
      </c>
      <c r="C29" s="14">
        <v>62</v>
      </c>
      <c r="D29" s="15">
        <f>IFERROR(VLOOKUP(C29,'Свод (09-10)'!$E$2:$I$211,5,0),"-")</f>
        <v>7.7367999999999997</v>
      </c>
      <c r="E29" s="14">
        <v>98</v>
      </c>
      <c r="F29" s="15">
        <f>IFERROR(VLOOKUP(E29,'Свод (09-10)'!$E$2:$I$211,5,0),"-")</f>
        <v>8.3026</v>
      </c>
      <c r="G29" s="14">
        <v>134</v>
      </c>
      <c r="H29" s="15">
        <f>IFERROR(VLOOKUP(G29,'Свод (09-10)'!$E$2:$I$211,5,0),"-")</f>
        <v>14.217000000000001</v>
      </c>
      <c r="I29" s="14">
        <v>169</v>
      </c>
      <c r="J29" s="15">
        <f>IFERROR(VLOOKUP(I29,'Свод (09-10)'!$E$2:$I$211,5,0),"-")</f>
        <v>6.7694999999999999</v>
      </c>
      <c r="K29" s="14">
        <v>205</v>
      </c>
      <c r="L29" s="15">
        <f>IFERROR(VLOOKUP(K29,'Свод (09-10)'!$E$2:$I$211,5,0),"-")</f>
        <v>8.9100999999999999</v>
      </c>
    </row>
    <row r="30" spans="1:12" x14ac:dyDescent="0.2">
      <c r="A30" s="14">
        <v>28</v>
      </c>
      <c r="B30" s="15">
        <f>IFERROR(VLOOKUP(A30,'Свод (09-10)'!$E$2:$I$211,5,0),"-")</f>
        <v>30.395600000000002</v>
      </c>
      <c r="C30" s="14">
        <v>63</v>
      </c>
      <c r="D30" s="15">
        <f>IFERROR(VLOOKUP(C30,'Свод (09-10)'!$E$2:$I$211,5,0),"-")</f>
        <v>23.469000000000001</v>
      </c>
      <c r="E30" s="14">
        <v>99</v>
      </c>
      <c r="F30" s="15">
        <f>IFERROR(VLOOKUP(E30,'Свод (09-10)'!$E$2:$I$211,5,0),"-")</f>
        <v>21.444500000000001</v>
      </c>
      <c r="G30" s="14">
        <v>135</v>
      </c>
      <c r="H30" s="15">
        <f>IFERROR(VLOOKUP(G30,'Свод (09-10)'!$E$2:$I$211,5,0),"-")</f>
        <v>8.3378999999999994</v>
      </c>
      <c r="I30" s="14">
        <v>170</v>
      </c>
      <c r="J30" s="15">
        <f>IFERROR(VLOOKUP(I30,'Свод (09-10)'!$E$2:$I$211,5,0),"-")</f>
        <v>17.7972</v>
      </c>
      <c r="K30" s="14">
        <v>206</v>
      </c>
      <c r="L30" s="15">
        <f>IFERROR(VLOOKUP(K30,'Свод (09-10)'!$E$2:$I$211,5,0),"-")</f>
        <v>26.1876</v>
      </c>
    </row>
    <row r="31" spans="1:12" x14ac:dyDescent="0.2">
      <c r="A31" s="14">
        <v>29</v>
      </c>
      <c r="B31" s="15">
        <f>IFERROR(VLOOKUP(A31,'Свод (09-10)'!$E$2:$I$211,5,0),"-")</f>
        <v>17.521000000000001</v>
      </c>
      <c r="C31" s="14">
        <v>64</v>
      </c>
      <c r="D31" s="15">
        <f>IFERROR(VLOOKUP(C31,'Свод (09-10)'!$E$2:$I$211,5,0),"-")</f>
        <v>5.4592000000000001</v>
      </c>
      <c r="E31" s="14">
        <v>100</v>
      </c>
      <c r="F31" s="15">
        <f>IFERROR(VLOOKUP(E31,'Свод (09-10)'!$E$2:$I$211,5,0),"-")</f>
        <v>26.5488</v>
      </c>
      <c r="G31" s="14">
        <v>136</v>
      </c>
      <c r="H31" s="15">
        <f>IFERROR(VLOOKUP(G31,'Свод (09-10)'!$E$2:$I$211,5,0),"-")</f>
        <v>9.4433000000000007</v>
      </c>
      <c r="I31" s="14">
        <v>171</v>
      </c>
      <c r="J31" s="15" t="str">
        <f>IFERROR(VLOOKUP(I31,'Свод (09-10)'!$E$2:$I$211,5,0),"-")</f>
        <v>10.2002</v>
      </c>
      <c r="K31" s="14">
        <v>207</v>
      </c>
      <c r="L31" s="15">
        <f>IFERROR(VLOOKUP(K31,'Свод (09-10)'!$E$2:$I$211,5,0),"-")</f>
        <v>33.306399999999996</v>
      </c>
    </row>
    <row r="32" spans="1:12" x14ac:dyDescent="0.2">
      <c r="A32" s="14">
        <v>30</v>
      </c>
      <c r="B32" s="15">
        <f>IFERROR(VLOOKUP(A32,'Свод (09-10)'!$E$2:$I$211,5,0),"-")</f>
        <v>19.541499999999999</v>
      </c>
      <c r="C32" s="14">
        <v>65</v>
      </c>
      <c r="D32" s="15">
        <f>IFERROR(VLOOKUP(C32,'Свод (09-10)'!$E$2:$I$211,5,0),"-")</f>
        <v>21.928999999999998</v>
      </c>
      <c r="E32" s="14">
        <v>101</v>
      </c>
      <c r="F32" s="15">
        <f>IFERROR(VLOOKUP(E32,'Свод (09-10)'!$E$2:$I$211,5,0),"-")</f>
        <v>8.6776</v>
      </c>
      <c r="G32" s="14">
        <v>137</v>
      </c>
      <c r="H32" s="15">
        <f>IFERROR(VLOOKUP(G32,'Свод (09-10)'!$E$2:$I$211,5,0),"-")</f>
        <v>4.3432000000000004</v>
      </c>
      <c r="I32" s="14">
        <v>172</v>
      </c>
      <c r="J32" s="15" t="str">
        <f>IFERROR(VLOOKUP(I32,'Свод (09-10)'!$E$2:$I$211,5,0),"-")</f>
        <v>11.0810</v>
      </c>
      <c r="K32" s="14">
        <v>208</v>
      </c>
      <c r="L32" s="15">
        <f>IFERROR(VLOOKUP(K32,'Свод (09-10)'!$E$2:$I$211,5,0),"-")</f>
        <v>20.851199999999999</v>
      </c>
    </row>
    <row r="33" spans="1:12" x14ac:dyDescent="0.2">
      <c r="A33" s="14">
        <v>31</v>
      </c>
      <c r="B33" s="15">
        <f>IFERROR(VLOOKUP(A33,'Свод (09-10)'!$E$2:$I$211,5,0),"-")</f>
        <v>11.1524</v>
      </c>
      <c r="C33" s="14">
        <v>66</v>
      </c>
      <c r="D33" s="15">
        <f>IFERROR(VLOOKUP(C33,'Свод (09-10)'!$E$2:$I$211,5,0),"-")</f>
        <v>4.2873000000000001</v>
      </c>
      <c r="E33" s="14">
        <v>102</v>
      </c>
      <c r="F33" s="15">
        <f>IFERROR(VLOOKUP(E33,'Свод (09-10)'!$E$2:$I$211,5,0),"-")</f>
        <v>2.2010999999999998</v>
      </c>
      <c r="G33" s="14">
        <v>138</v>
      </c>
      <c r="H33" s="15">
        <f>IFERROR(VLOOKUP(G33,'Свод (09-10)'!$E$2:$I$211,5,0),"-")</f>
        <v>16.514299999999999</v>
      </c>
      <c r="I33" s="14">
        <v>173</v>
      </c>
      <c r="J33" s="15" t="str">
        <f>IFERROR(VLOOKUP(I33,'Свод (09-10)'!$E$2:$I$211,5,0),"-")</f>
        <v>7.3000</v>
      </c>
      <c r="K33" s="14">
        <v>209</v>
      </c>
      <c r="L33" s="15">
        <f>IFERROR(VLOOKUP(K33,'Свод (09-10)'!$E$2:$I$211,5,0),"-")</f>
        <v>10.454599999999999</v>
      </c>
    </row>
    <row r="34" spans="1:12" x14ac:dyDescent="0.2">
      <c r="A34" s="14">
        <v>32</v>
      </c>
      <c r="B34" s="15">
        <f>IFERROR(VLOOKUP(A34,'Свод (09-10)'!$E$2:$I$211,5,0),"-")</f>
        <v>46.427199999999999</v>
      </c>
      <c r="C34" s="14">
        <v>67</v>
      </c>
      <c r="D34" s="15">
        <f>IFERROR(VLOOKUP(C34,'Свод (09-10)'!$E$2:$I$211,5,0),"-")</f>
        <v>8.3070000000000004</v>
      </c>
      <c r="E34" s="14">
        <v>103</v>
      </c>
      <c r="F34" s="15">
        <f>IFERROR(VLOOKUP(E34,'Свод (09-10)'!$E$2:$I$211,5,0),"-")</f>
        <v>23.978200000000001</v>
      </c>
      <c r="G34" s="14">
        <v>139</v>
      </c>
      <c r="H34" s="15">
        <f>IFERROR(VLOOKUP(G34,'Свод (09-10)'!$E$2:$I$211,5,0),"-")</f>
        <v>28.267600000000002</v>
      </c>
      <c r="I34" s="14">
        <v>174</v>
      </c>
      <c r="J34" s="15" t="str">
        <f>IFERROR(VLOOKUP(I34,'Свод (09-10)'!$E$2:$I$211,5,0),"-")</f>
        <v>21.1298</v>
      </c>
      <c r="K34" s="14">
        <v>210</v>
      </c>
      <c r="L34" s="15">
        <f>IFERROR(VLOOKUP(K34,'Свод (09-10)'!$E$2:$I$211,5,0),"-")</f>
        <v>30.54</v>
      </c>
    </row>
    <row r="35" spans="1:12" x14ac:dyDescent="0.2">
      <c r="A35" s="14">
        <v>33</v>
      </c>
      <c r="B35" s="15">
        <f>IFERROR(VLOOKUP(A35,'Свод (09-10)'!$E$2:$I$211,5,0),"-")</f>
        <v>14.9434</v>
      </c>
      <c r="C35" s="14">
        <v>68</v>
      </c>
      <c r="D35" s="15">
        <f>IFERROR(VLOOKUP(C35,'Свод (09-10)'!$E$2:$I$211,5,0),"-")</f>
        <v>13.4293</v>
      </c>
      <c r="E35" s="14">
        <v>104</v>
      </c>
      <c r="F35" s="15">
        <f>IFERROR(VLOOKUP(E35,'Свод (09-10)'!$E$2:$I$211,5,0),"-")</f>
        <v>18.336300000000001</v>
      </c>
      <c r="G35" s="14">
        <v>140</v>
      </c>
      <c r="H35" s="15">
        <f>IFERROR(VLOOKUP(G35,'Свод (09-10)'!$E$2:$I$211,5,0),"-")</f>
        <v>22.751200000000001</v>
      </c>
      <c r="I35" s="14">
        <v>175</v>
      </c>
      <c r="J35" s="15" t="str">
        <f>IFERROR(VLOOKUP(I35,'Свод (09-10)'!$E$2:$I$211,5,0),"-")</f>
        <v>32, 4404</v>
      </c>
      <c r="K35" s="14"/>
      <c r="L35" s="15" t="str">
        <f>IFERROR(VLOOKUP(K35,'Свод (09-10)'!$E$2:$I$211,5,0),"-")</f>
        <v>-</v>
      </c>
    </row>
    <row r="36" spans="1:12" x14ac:dyDescent="0.2">
      <c r="A36" s="14">
        <v>34</v>
      </c>
      <c r="B36" s="15">
        <f>IFERROR(VLOOKUP(A36,'Свод (09-10)'!$E$2:$I$211,5,0),"-")</f>
        <v>24.625</v>
      </c>
      <c r="C36" s="14">
        <v>69</v>
      </c>
      <c r="D36" s="15">
        <f>IFERROR(VLOOKUP(C36,'Свод (09-10)'!$E$2:$I$211,5,0),"-")</f>
        <v>22.1175</v>
      </c>
      <c r="E36" s="14">
        <v>105</v>
      </c>
      <c r="F36" s="15">
        <f>IFERROR(VLOOKUP(E36,'Свод (09-10)'!$E$2:$I$211,5,0),"-")</f>
        <v>20.838699999999999</v>
      </c>
      <c r="G36" s="14">
        <v>141</v>
      </c>
      <c r="H36" s="15">
        <f>IFERROR(VLOOKUP(G36,'Свод (09-10)'!$E$2:$I$211,5,0),"-")</f>
        <v>15.0306</v>
      </c>
      <c r="I36" s="14">
        <v>176</v>
      </c>
      <c r="J36" s="15">
        <f>IFERROR(VLOOKUP(I36,'Свод (09-10)'!$E$2:$I$211,5,0),"-")</f>
        <v>21.847300000000001</v>
      </c>
      <c r="K36" s="14"/>
      <c r="L36" s="15" t="str">
        <f>IFERROR(VLOOKUP(K36,'Свод (09-10)'!$E$2:$I$211,5,0),"-")</f>
        <v>-</v>
      </c>
    </row>
    <row r="37" spans="1:12" x14ac:dyDescent="0.2">
      <c r="A37" s="14">
        <v>35</v>
      </c>
      <c r="B37" s="15">
        <f>IFERROR(VLOOKUP(A37,'Свод (09-10)'!$E$2:$I$211,5,0),"-")</f>
        <v>36.832500000000003</v>
      </c>
      <c r="C37" s="14">
        <v>70</v>
      </c>
      <c r="D37" s="15">
        <f>IFERROR(VLOOKUP(C37,'Свод (09-10)'!$E$2:$I$211,5,0),"-")</f>
        <v>10.367900000000001</v>
      </c>
      <c r="E37" s="14">
        <v>106</v>
      </c>
      <c r="F37" s="15">
        <f>IFERROR(VLOOKUP(E37,'Свод (09-10)'!$E$2:$I$211,5,0),"-")</f>
        <v>13.423400000000001</v>
      </c>
      <c r="G37" s="14">
        <v>142</v>
      </c>
      <c r="H37" s="15">
        <f>IFERROR(VLOOKUP(G37,'Свод (09-10)'!$E$2:$I$211,5,0),"-")</f>
        <v>27.997</v>
      </c>
      <c r="I37" s="14">
        <v>177</v>
      </c>
      <c r="J37" s="15">
        <f>IFERROR(VLOOKUP(I37,'Свод (09-10)'!$E$2:$I$211,5,0),"-")</f>
        <v>14.289099999999999</v>
      </c>
      <c r="K37" s="14"/>
      <c r="L37" s="15" t="str">
        <f>IFERROR(VLOOKUP(K37,'Свод (09-10)'!$E$2:$I$211,5,0),"-")</f>
        <v>-</v>
      </c>
    </row>
    <row r="38" spans="1:12" x14ac:dyDescent="0.2">
      <c r="A38" s="25"/>
      <c r="B38" s="26" t="str">
        <f>IFERROR(VLOOKUP(A38,'Свод (09-10)'!$E$2:$I$211,5,0),"-")</f>
        <v>-</v>
      </c>
      <c r="C38" s="25">
        <v>71</v>
      </c>
      <c r="D38" s="26">
        <f>IFERROR(VLOOKUP(C38,'Свод (09-10)'!$E$2:$I$211,5,0),"-")</f>
        <v>24.018000000000001</v>
      </c>
      <c r="E38" s="25">
        <v>107</v>
      </c>
      <c r="F38" s="26">
        <f>IFERROR(VLOOKUP(E38,'Свод (09-10)'!$E$2:$I$211,5,0),"-")</f>
        <v>12.4116</v>
      </c>
      <c r="G38" s="25"/>
      <c r="H38" s="26" t="str">
        <f>IFERROR(VLOOKUP(G38,'Свод (09-10)'!$E$2:$I$211,5,0),"-")</f>
        <v>-</v>
      </c>
      <c r="I38" s="25">
        <v>178</v>
      </c>
      <c r="J38" s="26">
        <f>IFERROR(VLOOKUP(I38,'Свод (09-10)'!$E$2:$I$211,5,0),"-")</f>
        <v>21.6494</v>
      </c>
      <c r="K38" s="25"/>
      <c r="L38" s="26" t="str">
        <f>IFERROR(VLOOKUP(K38,'Свод (09-10)'!$E$2:$I$211,5,0),"-")</f>
        <v>-</v>
      </c>
    </row>
  </sheetData>
  <mergeCells count="6">
    <mergeCell ref="K1:L1"/>
    <mergeCell ref="A1:B1"/>
    <mergeCell ref="C1:D1"/>
    <mergeCell ref="E1:F1"/>
    <mergeCell ref="G1:H1"/>
    <mergeCell ref="I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0"/>
  <sheetViews>
    <sheetView showGridLines="0" workbookViewId="0"/>
  </sheetViews>
  <sheetFormatPr defaultColWidth="14.42578125" defaultRowHeight="15.75" customHeight="1" x14ac:dyDescent="0.2"/>
  <cols>
    <col min="1" max="1" width="18.140625" customWidth="1"/>
    <col min="2" max="2" width="10.28515625" customWidth="1"/>
    <col min="3" max="3" width="13.140625" customWidth="1"/>
    <col min="4" max="4" width="3.7109375" customWidth="1"/>
    <col min="5" max="6" width="9.7109375" customWidth="1"/>
    <col min="7" max="9" width="8.140625" customWidth="1"/>
    <col min="10" max="10" width="6.7109375" customWidth="1"/>
    <col min="11" max="11" width="8.140625" customWidth="1"/>
    <col min="12" max="17" width="11.28515625" customWidth="1"/>
  </cols>
  <sheetData>
    <row r="1" spans="1:20" x14ac:dyDescent="0.2">
      <c r="A1" s="5" t="s">
        <v>18</v>
      </c>
      <c r="B1" s="6" t="s">
        <v>15</v>
      </c>
      <c r="C1" s="6" t="s">
        <v>16</v>
      </c>
      <c r="D1" s="8"/>
      <c r="E1" s="6" t="s">
        <v>21</v>
      </c>
      <c r="F1" s="6" t="s">
        <v>22</v>
      </c>
      <c r="G1" s="6" t="s">
        <v>23</v>
      </c>
      <c r="H1" s="6" t="s">
        <v>25</v>
      </c>
      <c r="I1" s="5" t="s">
        <v>16</v>
      </c>
    </row>
    <row r="2" spans="1:20" x14ac:dyDescent="0.2">
      <c r="A2" s="12">
        <f>'Ответы до 20.10.19'!A2</f>
        <v>43753.880914768517</v>
      </c>
      <c r="B2" s="13">
        <f t="array" ref="B2">INDEX('Ответы до 20.10.19'!B:I,MATCH(A2,'Ответы до 20.10.19'!A:A,),SMALL(IF(INDEX('Ответы до 20.10.19'!B:I,MATCH(A2,'Ответы до 20.10.19'!A:A,),)&lt;&gt;"",COLUMN('Ответы до 20.10.19'!B:I)-1),(ROW()-MATCH(A2,A$1:A2,))*2+1))</f>
        <v>0</v>
      </c>
      <c r="C2" s="13">
        <f t="array" ref="C2">INDEX('Ответы до 20.10.19'!B:I,MATCH(A2,'Ответы до 20.10.19'!A:A,),SMALL(IF(INDEX('Ответы до 20.10.19'!B:I,MATCH(A2,'Ответы до 20.10.19'!A:A,),)&lt;&gt;"",COLUMN('Ответы до 20.10.19'!B:I)-1),(ROW()-MATCH(A2,A$1:A2,))*2+2))</f>
        <v>0</v>
      </c>
      <c r="D2" s="16"/>
      <c r="E2" s="16">
        <v>1</v>
      </c>
      <c r="F2" s="16">
        <v>1</v>
      </c>
      <c r="G2" s="13" t="str">
        <f t="shared" ref="G2:G211" si="0">IF(ISERROR(VLOOKUP(E2,$B$2:$B$500,1,0)),"-","+")</f>
        <v>+</v>
      </c>
      <c r="H2" s="13">
        <f t="shared" ref="H2:H211" si="1">COUNTIF($B$2:$B$500,E2)</f>
        <v>1</v>
      </c>
      <c r="I2" s="1" t="str">
        <f t="array" ref="I2">IFERROR(INDEX($C$2:$C$500,SMALL(IF($B$2:$B$500=$E2,ROW($C$2:$C$500)-ROW($G$1)),H2)),"")</f>
        <v>24.1016</v>
      </c>
      <c r="J2" s="1" t="str">
        <f t="array" ref="J2">IFERROR(INDEX($C$2:$C$500,SMALL(IF($B$2:$B$500=$E2,ROW($C$2:$C$500)-ROW($G$1)),H2)),"")</f>
        <v>24.1016</v>
      </c>
      <c r="L2" s="17" t="s">
        <v>145</v>
      </c>
    </row>
    <row r="3" spans="1:20" x14ac:dyDescent="0.2">
      <c r="A3" s="18">
        <f t="array" ref="A3">IFERROR(IF(ROW()-MATCH(A2,A$1:A2,)&lt;COUNT(INDEX('Ответы до 20.10.19'!B:I,MATCH(A2,'Ответы до 20.10.19'!A:A,),))/2,A2,INDEX('Ответы до 20.10.19'!A:A,MATCH(A2,'Ответы до 20.10.19'!A:A,)+1)),"-")</f>
        <v>43753.882811782409</v>
      </c>
      <c r="B3" s="13">
        <f t="array" ref="B3">IFERROR(INDEX('Ответы до 20.10.19'!B:I,MATCH(A3,'Ответы до 20.10.19'!A:A,),SMALL(IF(INDEX('Ответы до 20.10.19'!B:I,MATCH(A3,'Ответы до 20.10.19'!A:A,),)&lt;&gt;"",COLUMN('Ответы до 20.10.19'!B:I)-1),(ROW()-MATCH(A3,A$1:A3,))*2+1)),"-")</f>
        <v>0</v>
      </c>
      <c r="C3" s="13">
        <f t="array" ref="C3">IFERROR(INDEX('Ответы до 20.10.19'!B:I,MATCH(A3,'Ответы до 20.10.19'!A:A,),SMALL(IF(INDEX('Ответы до 20.10.19'!B:I,MATCH(A3,'Ответы до 20.10.19'!A:A,),)&lt;&gt;"",COLUMN('Ответы до 20.10.19'!B:I)-1),(ROW()-MATCH(A3,A$1:A3,))*2+2)),"-")</f>
        <v>1</v>
      </c>
      <c r="D3" s="16"/>
      <c r="E3" s="16">
        <v>2</v>
      </c>
      <c r="F3" s="16">
        <v>1</v>
      </c>
      <c r="G3" s="13" t="str">
        <f t="shared" si="0"/>
        <v>+</v>
      </c>
      <c r="H3" s="13">
        <f t="shared" si="1"/>
        <v>1</v>
      </c>
      <c r="I3" s="1" t="str">
        <f t="array" ref="I3">IFERROR(INDEX($C$2:$C$500,SMALL(IF($B$2:$B$500=$E3,ROW($C$2:$C$500)-ROW($G$1)),H3)),"")</f>
        <v>17.1919</v>
      </c>
      <c r="J3" s="1" t="str">
        <f t="array" ref="J3">IFERROR(INDEX($C$2:$C$500,SMALL(IF($B$2:$B$500=$E3,ROW($C$2:$C$500)-ROW($G$1)),H3)),"")</f>
        <v>17.1919</v>
      </c>
      <c r="L3" s="19" t="s">
        <v>59</v>
      </c>
      <c r="M3" s="73">
        <f ca="1">NOW()</f>
        <v>43906.96149814815</v>
      </c>
      <c r="N3" s="74"/>
      <c r="O3" s="74"/>
      <c r="P3" s="74"/>
      <c r="Q3" s="74"/>
      <c r="R3" s="74"/>
    </row>
    <row r="4" spans="1:20" x14ac:dyDescent="0.2">
      <c r="A4" s="18">
        <f t="array" ref="A4">IFERROR(IF(ROW()-MATCH(A3,A$1:A3,)&lt;COUNT(INDEX('Ответы до 20.10.19'!B:I,MATCH(A3,'Ответы до 20.10.19'!A:A,),))/2,A3,INDEX('Ответы до 20.10.19'!A:A,MATCH(A3,'Ответы до 20.10.19'!A:A,)+1)),"-")</f>
        <v>43754.275494571761</v>
      </c>
      <c r="B4" s="13">
        <f t="array" ref="B4">IFERROR(INDEX('Ответы до 20.10.19'!B:I,MATCH(A4,'Ответы до 20.10.19'!A:A,),SMALL(IF(INDEX('Ответы до 20.10.19'!B:I,MATCH(A4,'Ответы до 20.10.19'!A:A,),)&lt;&gt;"",COLUMN('Ответы до 20.10.19'!B:I)-1),(ROW()-MATCH(A4,A$1:A4,))*2+1)),"-")</f>
        <v>86</v>
      </c>
      <c r="C4" s="13">
        <f t="array" ref="C4">IFERROR(INDEX('Ответы до 20.10.19'!B:I,MATCH(A4,'Ответы до 20.10.19'!A:A,),SMALL(IF(INDEX('Ответы до 20.10.19'!B:I,MATCH(A4,'Ответы до 20.10.19'!A:A,),)&lt;&gt;"",COLUMN('Ответы до 20.10.19'!B:I)-1),(ROW()-MATCH(A4,A$1:A4,))*2+2)),"-")</f>
        <v>12.893700000000001</v>
      </c>
      <c r="D4" s="16"/>
      <c r="E4" s="16">
        <v>3</v>
      </c>
      <c r="F4" s="16">
        <v>1</v>
      </c>
      <c r="G4" s="13" t="str">
        <f t="shared" si="0"/>
        <v>+</v>
      </c>
      <c r="H4" s="13">
        <f t="shared" si="1"/>
        <v>1</v>
      </c>
      <c r="I4" s="1" t="str">
        <f t="array" ref="I4">IFERROR(INDEX($C$2:$C$500,SMALL(IF($B$2:$B$500=$E4,ROW($C$2:$C$500)-ROW($G$1)),H4)),"")</f>
        <v>26.5081</v>
      </c>
      <c r="J4" s="1" t="str">
        <f t="array" ref="J4">IFERROR(INDEX($C$2:$C$500,SMALL(IF($B$2:$B$500=$E4,ROW($C$2:$C$500)-ROW($G$1)),H4)),"")</f>
        <v>26.5081</v>
      </c>
    </row>
    <row r="5" spans="1:20" x14ac:dyDescent="0.2">
      <c r="A5" s="18">
        <f t="array" ref="A5">IFERROR(IF(ROW()-MATCH(A4,A$1:A4,)&lt;COUNT(INDEX('Ответы до 20.10.19'!B:I,MATCH(A4,'Ответы до 20.10.19'!A:A,),))/2,A4,INDEX('Ответы до 20.10.19'!A:A,MATCH(A4,'Ответы до 20.10.19'!A:A,)+1)),"-")</f>
        <v>43754.275494571761</v>
      </c>
      <c r="B5" s="13">
        <f t="array" ref="B5">IFERROR(INDEX('Ответы до 20.10.19'!B:I,MATCH(A5,'Ответы до 20.10.19'!A:A,),SMALL(IF(INDEX('Ответы до 20.10.19'!B:I,MATCH(A5,'Ответы до 20.10.19'!A:A,),)&lt;&gt;"",COLUMN('Ответы до 20.10.19'!B:I)-1),(ROW()-MATCH(A5,A$1:A5,))*2+1)),"-")</f>
        <v>84</v>
      </c>
      <c r="C5" s="13">
        <f t="array" ref="C5">IFERROR(INDEX('Ответы до 20.10.19'!B:I,MATCH(A5,'Ответы до 20.10.19'!A:A,),SMALL(IF(INDEX('Ответы до 20.10.19'!B:I,MATCH(A5,'Ответы до 20.10.19'!A:A,),)&lt;&gt;"",COLUMN('Ответы до 20.10.19'!B:I)-1),(ROW()-MATCH(A5,A$1:A5,))*2+2)),"-")</f>
        <v>23.5776</v>
      </c>
      <c r="D5" s="16"/>
      <c r="E5" s="16">
        <v>4</v>
      </c>
      <c r="F5" s="16">
        <v>1</v>
      </c>
      <c r="G5" s="13" t="str">
        <f t="shared" si="0"/>
        <v>+</v>
      </c>
      <c r="H5" s="13">
        <f t="shared" si="1"/>
        <v>1</v>
      </c>
      <c r="I5" s="1" t="str">
        <f t="array" ref="I5">IFERROR(INDEX($C$2:$C$500,SMALL(IF($B$2:$B$500=$E5,ROW($C$2:$C$500)-ROW($G$1)),H5)),"")</f>
        <v>32, 3627</v>
      </c>
      <c r="J5" s="1" t="str">
        <f t="array" ref="J5">IFERROR(INDEX($C$2:$C$500,SMALL(IF($B$2:$B$500=$E5,ROW($C$2:$C$500)-ROW($G$1)),H5)),"")</f>
        <v>32, 3627</v>
      </c>
      <c r="L5" s="75" t="s">
        <v>61</v>
      </c>
      <c r="M5" s="76"/>
      <c r="N5" s="76"/>
      <c r="O5" s="76"/>
      <c r="P5" s="76"/>
      <c r="Q5" s="72"/>
      <c r="S5" s="20">
        <f>SUM(L8:Q8)/210</f>
        <v>0</v>
      </c>
      <c r="T5" s="4" t="s">
        <v>62</v>
      </c>
    </row>
    <row r="6" spans="1:20" x14ac:dyDescent="0.2">
      <c r="A6" s="18">
        <f t="array" ref="A6">IFERROR(IF(ROW()-MATCH(A5,A$1:A5,)&lt;COUNT(INDEX('Ответы до 20.10.19'!B:I,MATCH(A5,'Ответы до 20.10.19'!A:A,),))/2,A5,INDEX('Ответы до 20.10.19'!A:A,MATCH(A5,'Ответы до 20.10.19'!A:A,)+1)),"-")</f>
        <v>43754.289668252313</v>
      </c>
      <c r="B6" s="13">
        <f t="array" ref="B6">IFERROR(INDEX('Ответы до 20.10.19'!B:I,MATCH(A6,'Ответы до 20.10.19'!A:A,),SMALL(IF(INDEX('Ответы до 20.10.19'!B:I,MATCH(A6,'Ответы до 20.10.19'!A:A,),)&lt;&gt;"",COLUMN('Ответы до 20.10.19'!B:I)-1),(ROW()-MATCH(A6,A$1:A6,))*2+1)),"-")</f>
        <v>108</v>
      </c>
      <c r="C6" s="13">
        <f t="array" ref="C6">IFERROR(INDEX('Ответы до 20.10.19'!B:I,MATCH(A6,'Ответы до 20.10.19'!A:A,),SMALL(IF(INDEX('Ответы до 20.10.19'!B:I,MATCH(A6,'Ответы до 20.10.19'!A:A,),)&lt;&gt;"",COLUMN('Ответы до 20.10.19'!B:I)-1),(ROW()-MATCH(A6,A$1:A6,))*2+2)),"-")</f>
        <v>2.7240000000000002</v>
      </c>
      <c r="D6" s="16"/>
      <c r="E6" s="16">
        <v>5</v>
      </c>
      <c r="F6" s="16">
        <v>1</v>
      </c>
      <c r="G6" s="13" t="str">
        <f t="shared" si="0"/>
        <v>+</v>
      </c>
      <c r="H6" s="13">
        <f t="shared" si="1"/>
        <v>1</v>
      </c>
      <c r="I6" s="1" t="str">
        <f t="array" ref="I6">IFERROR(INDEX($C$2:$C$500,SMALL(IF($B$2:$B$500=$E6,ROW($C$2:$C$500)-ROW($G$1)),H6)),"")</f>
        <v>21, 1200</v>
      </c>
      <c r="J6" s="1" t="str">
        <f t="array" ref="J6">IFERROR(INDEX($C$2:$C$500,SMALL(IF($B$2:$B$500=$E6,ROW($C$2:$C$500)-ROW($G$1)),H6)),"")</f>
        <v>21, 1200</v>
      </c>
      <c r="L6" s="3">
        <v>1</v>
      </c>
      <c r="M6" s="3">
        <v>2</v>
      </c>
      <c r="N6" s="3">
        <v>3</v>
      </c>
      <c r="O6" s="3">
        <v>4</v>
      </c>
      <c r="P6" s="3">
        <v>5</v>
      </c>
      <c r="Q6" s="3">
        <v>6</v>
      </c>
    </row>
    <row r="7" spans="1:20" x14ac:dyDescent="0.2">
      <c r="A7" s="18">
        <f t="array" ref="A7">IFERROR(IF(ROW()-MATCH(A6,A$1:A6,)&lt;COUNT(INDEX('Ответы до 20.10.19'!B:I,MATCH(A6,'Ответы до 20.10.19'!A:A,),))/2,A6,INDEX('Ответы до 20.10.19'!A:A,MATCH(A6,'Ответы до 20.10.19'!A:A,)+1)),"-")</f>
        <v>43754.289668252313</v>
      </c>
      <c r="B7" s="13">
        <f t="array" ref="B7">IFERROR(INDEX('Ответы до 20.10.19'!B:I,MATCH(A7,'Ответы до 20.10.19'!A:A,),SMALL(IF(INDEX('Ответы до 20.10.19'!B:I,MATCH(A7,'Ответы до 20.10.19'!A:A,),)&lt;&gt;"",COLUMN('Ответы до 20.10.19'!B:I)-1),(ROW()-MATCH(A7,A$1:A7,))*2+1)),"-")</f>
        <v>109</v>
      </c>
      <c r="C7" s="13">
        <f t="array" ref="C7">IFERROR(INDEX('Ответы до 20.10.19'!B:I,MATCH(A7,'Ответы до 20.10.19'!A:A,),SMALL(IF(INDEX('Ответы до 20.10.19'!B:I,MATCH(A7,'Ответы до 20.10.19'!A:A,),)&lt;&gt;"",COLUMN('Ответы до 20.10.19'!B:I)-1),(ROW()-MATCH(A7,A$1:A7,))*2+2)),"-")</f>
        <v>20.541699999999999</v>
      </c>
      <c r="D7" s="16"/>
      <c r="E7" s="16">
        <v>6</v>
      </c>
      <c r="F7" s="16">
        <v>1</v>
      </c>
      <c r="G7" s="13" t="str">
        <f t="shared" si="0"/>
        <v>+</v>
      </c>
      <c r="H7" s="13">
        <f t="shared" si="1"/>
        <v>1</v>
      </c>
      <c r="I7" s="1">
        <f t="array" ref="I7">IFERROR(INDEX($C$2:$C$500,SMALL(IF($B$2:$B$500=$E7,ROW($C$2:$C$500)-ROW($G$1)),H7)),"")</f>
        <v>0</v>
      </c>
      <c r="J7" s="1">
        <f t="array" ref="J7">IFERROR(INDEX($C$2:$C$500,SMALL(IF($B$2:$B$500=$E7,ROW($C$2:$C$500)-ROW($G$1)),H7)),"")</f>
        <v>0</v>
      </c>
      <c r="L7" s="22">
        <f t="shared" ref="L7:Q7" si="2">L8/ COUNTIF($F$2:$F$211,L$6)</f>
        <v>0</v>
      </c>
      <c r="M7" s="22">
        <f t="shared" si="2"/>
        <v>0</v>
      </c>
      <c r="N7" s="22">
        <f t="shared" si="2"/>
        <v>0</v>
      </c>
      <c r="O7" s="22">
        <f t="shared" si="2"/>
        <v>0</v>
      </c>
      <c r="P7" s="22">
        <f t="shared" si="2"/>
        <v>0</v>
      </c>
      <c r="Q7" s="22">
        <f t="shared" si="2"/>
        <v>0</v>
      </c>
      <c r="R7" s="23" t="s">
        <v>63</v>
      </c>
    </row>
    <row r="8" spans="1:20" x14ac:dyDescent="0.2">
      <c r="A8" s="18">
        <f t="array" ref="A8">IFERROR(IF(ROW()-MATCH(A7,A$1:A7,)&lt;COUNT(INDEX('Ответы до 20.10.19'!B:I,MATCH(A7,'Ответы до 20.10.19'!A:A,),))/2,A7,INDEX('Ответы до 20.10.19'!A:A,MATCH(A7,'Ответы до 20.10.19'!A:A,)+1)),"-")</f>
        <v>43754.289668252313</v>
      </c>
      <c r="B8" s="13">
        <f t="array" ref="B8">IFERROR(INDEX('Ответы до 20.10.19'!B:I,MATCH(A8,'Ответы до 20.10.19'!A:A,),SMALL(IF(INDEX('Ответы до 20.10.19'!B:I,MATCH(A8,'Ответы до 20.10.19'!A:A,),)&lt;&gt;"",COLUMN('Ответы до 20.10.19'!B:I)-1),(ROW()-MATCH(A8,A$1:A8,))*2+1)),"-")</f>
        <v>110</v>
      </c>
      <c r="C8" s="13">
        <f t="array" ref="C8">IFERROR(INDEX('Ответы до 20.10.19'!B:I,MATCH(A8,'Ответы до 20.10.19'!A:A,),SMALL(IF(INDEX('Ответы до 20.10.19'!B:I,MATCH(A8,'Ответы до 20.10.19'!A:A,),)&lt;&gt;"",COLUMN('Ответы до 20.10.19'!B:I)-1),(ROW()-MATCH(A8,A$1:A8,))*2+2)),"-")</f>
        <v>27.875399999999999</v>
      </c>
      <c r="D8" s="16"/>
      <c r="E8" s="16">
        <v>7</v>
      </c>
      <c r="F8" s="16">
        <v>1</v>
      </c>
      <c r="G8" s="13" t="str">
        <f t="shared" si="0"/>
        <v>+</v>
      </c>
      <c r="H8" s="13">
        <f t="shared" si="1"/>
        <v>1</v>
      </c>
      <c r="I8" s="1" t="str">
        <f t="array" ref="I8">IFERROR(INDEX($C$2:$C$500,SMALL(IF($B$2:$B$500=$E8,ROW($C$2:$C$500)-ROW($G$1)),H8)),"")</f>
        <v>10, 8997</v>
      </c>
      <c r="J8" s="1" t="str">
        <f t="array" ref="J8">IFERROR(INDEX($C$2:$C$500,SMALL(IF($B$2:$B$500=$E8,ROW($C$2:$C$500)-ROW($G$1)),H8)),"")</f>
        <v>10, 8997</v>
      </c>
      <c r="L8" s="24">
        <f t="shared" ref="L8:Q8" si="3">COUNTIF(L9:L46,"&lt;&gt;"&amp;"-")</f>
        <v>0</v>
      </c>
      <c r="M8" s="24">
        <f t="shared" si="3"/>
        <v>0</v>
      </c>
      <c r="N8" s="24">
        <f t="shared" si="3"/>
        <v>0</v>
      </c>
      <c r="O8" s="24">
        <f t="shared" si="3"/>
        <v>0</v>
      </c>
      <c r="P8" s="24">
        <f t="shared" si="3"/>
        <v>0</v>
      </c>
      <c r="Q8" s="24">
        <f t="shared" si="3"/>
        <v>0</v>
      </c>
      <c r="R8" s="23" t="s">
        <v>64</v>
      </c>
    </row>
    <row r="9" spans="1:20" x14ac:dyDescent="0.2">
      <c r="A9" s="18">
        <f t="array" ref="A9">IFERROR(IF(ROW()-MATCH(A8,A$1:A8,)&lt;COUNT(INDEX('Ответы до 20.10.19'!B:I,MATCH(A8,'Ответы до 20.10.19'!A:A,),))/2,A8,INDEX('Ответы до 20.10.19'!A:A,MATCH(A8,'Ответы до 20.10.19'!A:A,)+1)),"-")</f>
        <v>43754.346652997687</v>
      </c>
      <c r="B9" s="13">
        <f t="array" ref="B9">IFERROR(INDEX('Ответы до 20.10.19'!B:I,MATCH(A9,'Ответы до 20.10.19'!A:A,),SMALL(IF(INDEX('Ответы до 20.10.19'!B:I,MATCH(A9,'Ответы до 20.10.19'!A:A,),)&lt;&gt;"",COLUMN('Ответы до 20.10.19'!B:I)-1),(ROW()-MATCH(A9,A$1:A9,))*2+1)),"-")</f>
        <v>35</v>
      </c>
      <c r="C9" s="13">
        <f t="array" ref="C9">IFERROR(INDEX('Ответы до 20.10.19'!B:I,MATCH(A9,'Ответы до 20.10.19'!A:A,),SMALL(IF(INDEX('Ответы до 20.10.19'!B:I,MATCH(A9,'Ответы до 20.10.19'!A:A,),)&lt;&gt;"",COLUMN('Ответы до 20.10.19'!B:I)-1),(ROW()-MATCH(A9,A$1:A9,))*2+2)),"-")</f>
        <v>36.832500000000003</v>
      </c>
      <c r="D9" s="16"/>
      <c r="E9" s="16">
        <v>8</v>
      </c>
      <c r="F9" s="16">
        <v>1</v>
      </c>
      <c r="G9" s="13" t="str">
        <f t="shared" si="0"/>
        <v>+</v>
      </c>
      <c r="H9" s="13">
        <f t="shared" si="1"/>
        <v>1</v>
      </c>
      <c r="I9" s="1">
        <f t="array" ref="I9">IFERROR(INDEX($C$2:$C$500,SMALL(IF($B$2:$B$500=$E9,ROW($C$2:$C$500)-ROW($G$1)),H9)),"")</f>
        <v>27.574999999999999</v>
      </c>
      <c r="J9" s="1">
        <f t="array" ref="J9">IFERROR(INDEX($C$2:$C$500,SMALL(IF($B$2:$B$500=$E9,ROW($C$2:$C$500)-ROW($G$1)),H9)),"")</f>
        <v>27.574999999999999</v>
      </c>
      <c r="K9" s="27">
        <v>1</v>
      </c>
      <c r="L9" s="13" t="str">
        <f t="array" ref="L9">IFERROR(SMALL(IF($F$2:$F$211&amp;$G$2:$G$211=L$6&amp;"-",$E$2:$E$211),$K9),"-")</f>
        <v>-</v>
      </c>
      <c r="M9" s="13" t="str">
        <f t="array" ref="M9">IFERROR(SMALL(IF($F$2:$F$211&amp;$G$2:$G$211=M$6&amp;"-",$E$2:$E$211),$K9),"-")</f>
        <v>-</v>
      </c>
      <c r="N9" s="13" t="str">
        <f t="array" ref="N9">IFERROR(SMALL(IF($F$2:$F$211&amp;$G$2:$G$211=N$6&amp;"-",$E$2:$E$211),$K9),"-")</f>
        <v>-</v>
      </c>
      <c r="O9" s="13" t="str">
        <f t="array" ref="O9">IFERROR(SMALL(IF($F$2:$F$211&amp;$G$2:$G$211=O$6&amp;"-",$E$2:$E$211),$K9),"-")</f>
        <v>-</v>
      </c>
      <c r="P9" s="13" t="str">
        <f t="array" ref="P9">IFERROR(SMALL(IF($F$2:$F$211&amp;$G$2:$G$211=P$6&amp;"-",$E$2:$E$211),$K9),"-")</f>
        <v>-</v>
      </c>
      <c r="Q9" s="13" t="str">
        <f t="array" ref="Q9">IFERROR(SMALL(IF($F$2:$F$211&amp;$G$2:$G$211=Q$6&amp;"-",$E$2:$E$211),$K9),"-")</f>
        <v>-</v>
      </c>
    </row>
    <row r="10" spans="1:20" x14ac:dyDescent="0.2">
      <c r="A10" s="18">
        <f t="array" ref="A10">IFERROR(IF(ROW()-MATCH(A9,A$1:A9,)&lt;COUNT(INDEX('Ответы до 20.10.19'!B:I,MATCH(A9,'Ответы до 20.10.19'!A:A,),))/2,A9,INDEX('Ответы до 20.10.19'!A:A,MATCH(A9,'Ответы до 20.10.19'!A:A,)+1)),"-")</f>
        <v>43754.378485196758</v>
      </c>
      <c r="B10" s="13">
        <f t="array" ref="B10">IFERROR(INDEX('Ответы до 20.10.19'!B:I,MATCH(A10,'Ответы до 20.10.19'!A:A,),SMALL(IF(INDEX('Ответы до 20.10.19'!B:I,MATCH(A10,'Ответы до 20.10.19'!A:A,),)&lt;&gt;"",COLUMN('Ответы до 20.10.19'!B:I)-1),(ROW()-MATCH(A10,A$1:A10,))*2+1)),"-")</f>
        <v>133</v>
      </c>
      <c r="C10" s="13">
        <f t="array" ref="C10">IFERROR(INDEX('Ответы до 20.10.19'!B:I,MATCH(A10,'Ответы до 20.10.19'!A:A,),SMALL(IF(INDEX('Ответы до 20.10.19'!B:I,MATCH(A10,'Ответы до 20.10.19'!A:A,),)&lt;&gt;"",COLUMN('Ответы до 20.10.19'!B:I)-1),(ROW()-MATCH(A10,A$1:A10,))*2+2)),"-")</f>
        <v>10.847</v>
      </c>
      <c r="D10" s="16"/>
      <c r="E10" s="16">
        <v>9</v>
      </c>
      <c r="F10" s="16">
        <v>1</v>
      </c>
      <c r="G10" s="13" t="str">
        <f t="shared" si="0"/>
        <v>+</v>
      </c>
      <c r="H10" s="13">
        <f t="shared" si="1"/>
        <v>1</v>
      </c>
      <c r="I10" s="1">
        <f t="array" ref="I10">IFERROR(INDEX($C$2:$C$500,SMALL(IF($B$2:$B$500=$E10,ROW($C$2:$C$500)-ROW($G$1)),H10)),"")</f>
        <v>10.1637</v>
      </c>
      <c r="K10" s="27">
        <v>2</v>
      </c>
      <c r="L10" s="13" t="str">
        <f t="array" ref="L10">IFERROR(SMALL(IF($F$2:$F$211&amp;$G$2:$G$211=L$6&amp;"-",$E$2:$E$211),$K10),"-")</f>
        <v>-</v>
      </c>
      <c r="M10" s="13" t="str">
        <f t="array" ref="M10">IFERROR(SMALL(IF($F$2:$F$211&amp;$G$2:$G$211=M$6&amp;"-",$E$2:$E$211),$K10),"-")</f>
        <v>-</v>
      </c>
      <c r="N10" s="13" t="str">
        <f t="array" ref="N10">IFERROR(SMALL(IF($F$2:$F$211&amp;$G$2:$G$211=N$6&amp;"-",$E$2:$E$211),$K10),"-")</f>
        <v>-</v>
      </c>
      <c r="O10" s="13" t="str">
        <f t="array" ref="O10">IFERROR(SMALL(IF($F$2:$F$211&amp;$G$2:$G$211=O$6&amp;"-",$E$2:$E$211),$K10),"-")</f>
        <v>-</v>
      </c>
      <c r="P10" s="13" t="str">
        <f t="array" ref="P10">IFERROR(SMALL(IF($F$2:$F$211&amp;$G$2:$G$211=P$6&amp;"-",$E$2:$E$211),$K10),"-")</f>
        <v>-</v>
      </c>
      <c r="Q10" s="13" t="str">
        <f t="array" ref="Q10">IFERROR(SMALL(IF($F$2:$F$211&amp;$G$2:$G$211=Q$6&amp;"-",$E$2:$E$211),$K10),"-")</f>
        <v>-</v>
      </c>
    </row>
    <row r="11" spans="1:20" x14ac:dyDescent="0.2">
      <c r="A11" s="18">
        <f t="array" ref="A11">IFERROR(IF(ROW()-MATCH(A10,A$1:A10,)&lt;COUNT(INDEX('Ответы до 20.10.19'!B:I,MATCH(A10,'Ответы до 20.10.19'!A:A,),))/2,A10,INDEX('Ответы до 20.10.19'!A:A,MATCH(A10,'Ответы до 20.10.19'!A:A,)+1)),"-")</f>
        <v>43754.43184203704</v>
      </c>
      <c r="B11" s="13">
        <f t="array" ref="B11">IFERROR(INDEX('Ответы до 20.10.19'!B:I,MATCH(A11,'Ответы до 20.10.19'!A:A,),SMALL(IF(INDEX('Ответы до 20.10.19'!B:I,MATCH(A11,'Ответы до 20.10.19'!A:A,),)&lt;&gt;"",COLUMN('Ответы до 20.10.19'!B:I)-1),(ROW()-MATCH(A11,A$1:A11,))*2+1)),"-")</f>
        <v>36</v>
      </c>
      <c r="C11" s="13">
        <f t="array" ref="C11">IFERROR(INDEX('Ответы до 20.10.19'!B:I,MATCH(A11,'Ответы до 20.10.19'!A:A,),SMALL(IF(INDEX('Ответы до 20.10.19'!B:I,MATCH(A11,'Ответы до 20.10.19'!A:A,),)&lt;&gt;"",COLUMN('Ответы до 20.10.19'!B:I)-1),(ROW()-MATCH(A11,A$1:A11,))*2+2)),"-")</f>
        <v>13.867599999999999</v>
      </c>
      <c r="D11" s="16"/>
      <c r="E11" s="16">
        <v>10</v>
      </c>
      <c r="F11" s="16">
        <v>1</v>
      </c>
      <c r="G11" s="13" t="str">
        <f t="shared" si="0"/>
        <v>+</v>
      </c>
      <c r="H11" s="13">
        <f t="shared" si="1"/>
        <v>1</v>
      </c>
      <c r="I11" s="1">
        <f t="array" ref="I11">IFERROR(INDEX($C$2:$C$500,SMALL(IF($B$2:$B$500=$E11,ROW($C$2:$C$500)-ROW($G$1)),H11)),"")</f>
        <v>10.271000000000001</v>
      </c>
      <c r="K11" s="27">
        <v>3</v>
      </c>
      <c r="L11" s="13" t="str">
        <f t="array" ref="L11">IFERROR(SMALL(IF($F$2:$F$211&amp;$G$2:$G$211=L$6&amp;"-",$E$2:$E$211),$K11),"-")</f>
        <v>-</v>
      </c>
      <c r="M11" s="13" t="str">
        <f t="array" ref="M11">IFERROR(SMALL(IF($F$2:$F$211&amp;$G$2:$G$211=M$6&amp;"-",$E$2:$E$211),$K11),"-")</f>
        <v>-</v>
      </c>
      <c r="N11" s="13" t="str">
        <f t="array" ref="N11">IFERROR(SMALL(IF($F$2:$F$211&amp;$G$2:$G$211=N$6&amp;"-",$E$2:$E$211),$K11),"-")</f>
        <v>-</v>
      </c>
      <c r="O11" s="13" t="str">
        <f t="array" ref="O11">IFERROR(SMALL(IF($F$2:$F$211&amp;$G$2:$G$211=O$6&amp;"-",$E$2:$E$211),$K11),"-")</f>
        <v>-</v>
      </c>
      <c r="P11" s="13" t="str">
        <f t="array" ref="P11">IFERROR(SMALL(IF($F$2:$F$211&amp;$G$2:$G$211=P$6&amp;"-",$E$2:$E$211),$K11),"-")</f>
        <v>-</v>
      </c>
      <c r="Q11" s="13" t="str">
        <f t="array" ref="Q11">IFERROR(SMALL(IF($F$2:$F$211&amp;$G$2:$G$211=Q$6&amp;"-",$E$2:$E$211),$K11),"-")</f>
        <v>-</v>
      </c>
    </row>
    <row r="12" spans="1:20" x14ac:dyDescent="0.2">
      <c r="A12" s="18">
        <f t="array" ref="A12">IFERROR(IF(ROW()-MATCH(A11,A$1:A11,)&lt;COUNT(INDEX('Ответы до 20.10.19'!B:I,MATCH(A11,'Ответы до 20.10.19'!A:A,),))/2,A11,INDEX('Ответы до 20.10.19'!A:A,MATCH(A11,'Ответы до 20.10.19'!A:A,)+1)),"-")</f>
        <v>43754.43184203704</v>
      </c>
      <c r="B12" s="13">
        <f t="array" ref="B12">IFERROR(INDEX('Ответы до 20.10.19'!B:I,MATCH(A12,'Ответы до 20.10.19'!A:A,),SMALL(IF(INDEX('Ответы до 20.10.19'!B:I,MATCH(A12,'Ответы до 20.10.19'!A:A,),)&lt;&gt;"",COLUMN('Ответы до 20.10.19'!B:I)-1),(ROW()-MATCH(A12,A$1:A12,))*2+1)),"-")</f>
        <v>37</v>
      </c>
      <c r="C12" s="13">
        <f t="array" ref="C12">IFERROR(INDEX('Ответы до 20.10.19'!B:I,MATCH(A12,'Ответы до 20.10.19'!A:A,),SMALL(IF(INDEX('Ответы до 20.10.19'!B:I,MATCH(A12,'Ответы до 20.10.19'!A:A,),)&lt;&gt;"",COLUMN('Ответы до 20.10.19'!B:I)-1),(ROW()-MATCH(A12,A$1:A12,))*2+2)),"-")</f>
        <v>15.1877</v>
      </c>
      <c r="D12" s="16"/>
      <c r="E12" s="16">
        <v>11</v>
      </c>
      <c r="F12" s="16">
        <v>1</v>
      </c>
      <c r="G12" s="13" t="str">
        <f t="shared" si="0"/>
        <v>+</v>
      </c>
      <c r="H12" s="13">
        <f t="shared" si="1"/>
        <v>1</v>
      </c>
      <c r="I12" s="1" t="str">
        <f t="array" ref="I12">IFERROR(INDEX($C$2:$C$500,SMALL(IF($B$2:$B$500=$E12,ROW($C$2:$C$500)-ROW($G$1)),H12)),"")</f>
        <v xml:space="preserve">Не работает </v>
      </c>
      <c r="K12" s="27">
        <v>4</v>
      </c>
      <c r="L12" s="13" t="str">
        <f t="array" ref="L12">IFERROR(SMALL(IF($F$2:$F$211&amp;$G$2:$G$211=L$6&amp;"-",$E$2:$E$211),$K12),"-")</f>
        <v>-</v>
      </c>
      <c r="M12" s="13" t="str">
        <f t="array" ref="M12">IFERROR(SMALL(IF($F$2:$F$211&amp;$G$2:$G$211=M$6&amp;"-",$E$2:$E$211),$K12),"-")</f>
        <v>-</v>
      </c>
      <c r="N12" s="13" t="str">
        <f t="array" ref="N12">IFERROR(SMALL(IF($F$2:$F$211&amp;$G$2:$G$211=N$6&amp;"-",$E$2:$E$211),$K12),"-")</f>
        <v>-</v>
      </c>
      <c r="O12" s="13" t="str">
        <f t="array" ref="O12">IFERROR(SMALL(IF($F$2:$F$211&amp;$G$2:$G$211=O$6&amp;"-",$E$2:$E$211),$K12),"-")</f>
        <v>-</v>
      </c>
      <c r="P12" s="13" t="str">
        <f t="array" ref="P12">IFERROR(SMALL(IF($F$2:$F$211&amp;$G$2:$G$211=P$6&amp;"-",$E$2:$E$211),$K12),"-")</f>
        <v>-</v>
      </c>
      <c r="Q12" s="13" t="str">
        <f t="array" ref="Q12">IFERROR(SMALL(IF($F$2:$F$211&amp;$G$2:$G$211=Q$6&amp;"-",$E$2:$E$211),$K12),"-")</f>
        <v>-</v>
      </c>
    </row>
    <row r="13" spans="1:20" x14ac:dyDescent="0.2">
      <c r="A13" s="18">
        <f t="array" ref="A13">IFERROR(IF(ROW()-MATCH(A12,A$1:A12,)&lt;COUNT(INDEX('Ответы до 20.10.19'!B:I,MATCH(A12,'Ответы до 20.10.19'!A:A,),))/2,A12,INDEX('Ответы до 20.10.19'!A:A,MATCH(A12,'Ответы до 20.10.19'!A:A,)+1)),"-")</f>
        <v>43754.43184203704</v>
      </c>
      <c r="B13" s="13">
        <f t="array" ref="B13">IFERROR(INDEX('Ответы до 20.10.19'!B:I,MATCH(A13,'Ответы до 20.10.19'!A:A,),SMALL(IF(INDEX('Ответы до 20.10.19'!B:I,MATCH(A13,'Ответы до 20.10.19'!A:A,),)&lt;&gt;"",COLUMN('Ответы до 20.10.19'!B:I)-1),(ROW()-MATCH(A13,A$1:A13,))*2+1)),"-")</f>
        <v>38</v>
      </c>
      <c r="C13" s="13">
        <f t="array" ref="C13">IFERROR(INDEX('Ответы до 20.10.19'!B:I,MATCH(A13,'Ответы до 20.10.19'!A:A,),SMALL(IF(INDEX('Ответы до 20.10.19'!B:I,MATCH(A13,'Ответы до 20.10.19'!A:A,),)&lt;&gt;"",COLUMN('Ответы до 20.10.19'!B:I)-1),(ROW()-MATCH(A13,A$1:A13,))*2+2)),"-")</f>
        <v>7.6181000000000001</v>
      </c>
      <c r="D13" s="16"/>
      <c r="E13" s="16">
        <v>12</v>
      </c>
      <c r="F13" s="16">
        <v>1</v>
      </c>
      <c r="G13" s="13" t="str">
        <f t="shared" si="0"/>
        <v>+</v>
      </c>
      <c r="H13" s="13">
        <f t="shared" si="1"/>
        <v>1</v>
      </c>
      <c r="I13" s="1">
        <f t="array" ref="I13">IFERROR(INDEX($C$2:$C$500,SMALL(IF($B$2:$B$500=$E13,ROW($C$2:$C$500)-ROW($G$1)),H13)),"")</f>
        <v>34.7851</v>
      </c>
      <c r="K13" s="27">
        <v>5</v>
      </c>
      <c r="L13" s="13" t="str">
        <f t="array" ref="L13">IFERROR(SMALL(IF($F$2:$F$211&amp;$G$2:$G$211=L$6&amp;"-",$E$2:$E$211),$K13),"-")</f>
        <v>-</v>
      </c>
      <c r="M13" s="13" t="str">
        <f t="array" ref="M13">IFERROR(SMALL(IF($F$2:$F$211&amp;$G$2:$G$211=M$6&amp;"-",$E$2:$E$211),$K13),"-")</f>
        <v>-</v>
      </c>
      <c r="N13" s="13" t="str">
        <f t="array" ref="N13">IFERROR(SMALL(IF($F$2:$F$211&amp;$G$2:$G$211=N$6&amp;"-",$E$2:$E$211),$K13),"-")</f>
        <v>-</v>
      </c>
      <c r="O13" s="13" t="str">
        <f t="array" ref="O13">IFERROR(SMALL(IF($F$2:$F$211&amp;$G$2:$G$211=O$6&amp;"-",$E$2:$E$211),$K13),"-")</f>
        <v>-</v>
      </c>
      <c r="P13" s="13" t="str">
        <f t="array" ref="P13">IFERROR(SMALL(IF($F$2:$F$211&amp;$G$2:$G$211=P$6&amp;"-",$E$2:$E$211),$K13),"-")</f>
        <v>-</v>
      </c>
      <c r="Q13" s="13" t="str">
        <f t="array" ref="Q13">IFERROR(SMALL(IF($F$2:$F$211&amp;$G$2:$G$211=Q$6&amp;"-",$E$2:$E$211),$K13),"-")</f>
        <v>-</v>
      </c>
    </row>
    <row r="14" spans="1:20" x14ac:dyDescent="0.2">
      <c r="A14" s="18">
        <f t="array" ref="A14">IFERROR(IF(ROW()-MATCH(A13,A$1:A13,)&lt;COUNT(INDEX('Ответы до 20.10.19'!B:I,MATCH(A13,'Ответы до 20.10.19'!A:A,),))/2,A13,INDEX('Ответы до 20.10.19'!A:A,MATCH(A13,'Ответы до 20.10.19'!A:A,)+1)),"-")</f>
        <v>43754.43184203704</v>
      </c>
      <c r="B14" s="13">
        <f t="array" ref="B14">IFERROR(INDEX('Ответы до 20.10.19'!B:I,MATCH(A14,'Ответы до 20.10.19'!A:A,),SMALL(IF(INDEX('Ответы до 20.10.19'!B:I,MATCH(A14,'Ответы до 20.10.19'!A:A,),)&lt;&gt;"",COLUMN('Ответы до 20.10.19'!B:I)-1),(ROW()-MATCH(A14,A$1:A14,))*2+1)),"-")</f>
        <v>39</v>
      </c>
      <c r="C14" s="13" t="str">
        <f t="array" ref="C14">IFERROR(INDEX('Ответы до 20.10.19'!B:I,MATCH(A14,'Ответы до 20.10.19'!A:A,),SMALL(IF(INDEX('Ответы до 20.10.19'!B:I,MATCH(A14,'Ответы до 20.10.19'!A:A,),)&lt;&gt;"",COLUMN('Ответы до 20.10.19'!B:I)-1),(ROW()-MATCH(A14,A$1:A14,))*2+2)),"-")</f>
        <v>40.9568</v>
      </c>
      <c r="D14" s="16"/>
      <c r="E14" s="16">
        <v>13</v>
      </c>
      <c r="F14" s="16">
        <v>1</v>
      </c>
      <c r="G14" s="13" t="str">
        <f t="shared" si="0"/>
        <v>+</v>
      </c>
      <c r="H14" s="13">
        <f t="shared" si="1"/>
        <v>1</v>
      </c>
      <c r="I14" s="1">
        <f t="array" ref="I14">IFERROR(INDEX($C$2:$C$500,SMALL(IF($B$2:$B$500=$E14,ROW($C$2:$C$500)-ROW($G$1)),H14)),"")</f>
        <v>21.1188</v>
      </c>
      <c r="K14" s="27">
        <v>6</v>
      </c>
      <c r="L14" s="13" t="str">
        <f t="array" ref="L14">IFERROR(SMALL(IF($F$2:$F$211&amp;$G$2:$G$211=L$6&amp;"-",$E$2:$E$211),$K14),"-")</f>
        <v>-</v>
      </c>
      <c r="M14" s="13" t="str">
        <f t="array" ref="M14">IFERROR(SMALL(IF($F$2:$F$211&amp;$G$2:$G$211=M$6&amp;"-",$E$2:$E$211),$K14),"-")</f>
        <v>-</v>
      </c>
      <c r="N14" s="13" t="str">
        <f t="array" ref="N14">IFERROR(SMALL(IF($F$2:$F$211&amp;$G$2:$G$211=N$6&amp;"-",$E$2:$E$211),$K14),"-")</f>
        <v>-</v>
      </c>
      <c r="O14" s="13" t="str">
        <f t="array" ref="O14">IFERROR(SMALL(IF($F$2:$F$211&amp;$G$2:$G$211=O$6&amp;"-",$E$2:$E$211),$K14),"-")</f>
        <v>-</v>
      </c>
      <c r="P14" s="13" t="str">
        <f t="array" ref="P14">IFERROR(SMALL(IF($F$2:$F$211&amp;$G$2:$G$211=P$6&amp;"-",$E$2:$E$211),$K14),"-")</f>
        <v>-</v>
      </c>
      <c r="Q14" s="13" t="str">
        <f t="array" ref="Q14">IFERROR(SMALL(IF($F$2:$F$211&amp;$G$2:$G$211=Q$6&amp;"-",$E$2:$E$211),$K14),"-")</f>
        <v>-</v>
      </c>
    </row>
    <row r="15" spans="1:20" x14ac:dyDescent="0.2">
      <c r="A15" s="18">
        <f t="array" ref="A15">IFERROR(IF(ROW()-MATCH(A14,A$1:A14,)&lt;COUNT(INDEX('Ответы до 20.10.19'!B:I,MATCH(A14,'Ответы до 20.10.19'!A:A,),))/2,A14,INDEX('Ответы до 20.10.19'!A:A,MATCH(A14,'Ответы до 20.10.19'!A:A,)+1)),"-")</f>
        <v>43754.432862372691</v>
      </c>
      <c r="B15" s="13">
        <f t="array" ref="B15">IFERROR(INDEX('Ответы до 20.10.19'!B:I,MATCH(A15,'Ответы до 20.10.19'!A:A,),SMALL(IF(INDEX('Ответы до 20.10.19'!B:I,MATCH(A15,'Ответы до 20.10.19'!A:A,),)&lt;&gt;"",COLUMN('Ответы до 20.10.19'!B:I)-1),(ROW()-MATCH(A15,A$1:A15,))*2+1)),"-")</f>
        <v>40</v>
      </c>
      <c r="C15" s="13">
        <f t="array" ref="C15">IFERROR(INDEX('Ответы до 20.10.19'!B:I,MATCH(A15,'Ответы до 20.10.19'!A:A,),SMALL(IF(INDEX('Ответы до 20.10.19'!B:I,MATCH(A15,'Ответы до 20.10.19'!A:A,),)&lt;&gt;"",COLUMN('Ответы до 20.10.19'!B:I)-1),(ROW()-MATCH(A15,A$1:A15,))*2+2)),"-")</f>
        <v>22.609100000000002</v>
      </c>
      <c r="D15" s="16"/>
      <c r="E15" s="16">
        <v>14</v>
      </c>
      <c r="F15" s="16">
        <v>1</v>
      </c>
      <c r="G15" s="13" t="str">
        <f t="shared" si="0"/>
        <v>+</v>
      </c>
      <c r="H15" s="13">
        <f t="shared" si="1"/>
        <v>1</v>
      </c>
      <c r="I15" s="1">
        <f t="array" ref="I15">IFERROR(INDEX($C$2:$C$500,SMALL(IF($B$2:$B$500=$E15,ROW($C$2:$C$500)-ROW($G$1)),H15)),"")</f>
        <v>10.010899999999999</v>
      </c>
      <c r="K15" s="27">
        <v>7</v>
      </c>
      <c r="L15" s="13" t="str">
        <f t="array" ref="L15">IFERROR(SMALL(IF($F$2:$F$211&amp;$G$2:$G$211=L$6&amp;"-",$E$2:$E$211),$K15),"-")</f>
        <v>-</v>
      </c>
      <c r="M15" s="13" t="str">
        <f t="array" ref="M15">IFERROR(SMALL(IF($F$2:$F$211&amp;$G$2:$G$211=M$6&amp;"-",$E$2:$E$211),$K15),"-")</f>
        <v>-</v>
      </c>
      <c r="N15" s="13" t="str">
        <f t="array" ref="N15">IFERROR(SMALL(IF($F$2:$F$211&amp;$G$2:$G$211=N$6&amp;"-",$E$2:$E$211),$K15),"-")</f>
        <v>-</v>
      </c>
      <c r="O15" s="13" t="str">
        <f t="array" ref="O15">IFERROR(SMALL(IF($F$2:$F$211&amp;$G$2:$G$211=O$6&amp;"-",$E$2:$E$211),$K15),"-")</f>
        <v>-</v>
      </c>
      <c r="P15" s="13" t="str">
        <f t="array" ref="P15">IFERROR(SMALL(IF($F$2:$F$211&amp;$G$2:$G$211=P$6&amp;"-",$E$2:$E$211),$K15),"-")</f>
        <v>-</v>
      </c>
      <c r="Q15" s="13" t="str">
        <f t="array" ref="Q15">IFERROR(SMALL(IF($F$2:$F$211&amp;$G$2:$G$211=Q$6&amp;"-",$E$2:$E$211),$K15),"-")</f>
        <v>-</v>
      </c>
    </row>
    <row r="16" spans="1:20" x14ac:dyDescent="0.2">
      <c r="A16" s="18">
        <f t="array" ref="A16">IFERROR(IF(ROW()-MATCH(A15,A$1:A15,)&lt;COUNT(INDEX('Ответы до 20.10.19'!B:I,MATCH(A15,'Ответы до 20.10.19'!A:A,),))/2,A15,INDEX('Ответы до 20.10.19'!A:A,MATCH(A15,'Ответы до 20.10.19'!A:A,)+1)),"-")</f>
        <v>43754.432862372691</v>
      </c>
      <c r="B16" s="13">
        <f t="array" ref="B16">IFERROR(INDEX('Ответы до 20.10.19'!B:I,MATCH(A16,'Ответы до 20.10.19'!A:A,),SMALL(IF(INDEX('Ответы до 20.10.19'!B:I,MATCH(A16,'Ответы до 20.10.19'!A:A,),)&lt;&gt;"",COLUMN('Ответы до 20.10.19'!B:I)-1),(ROW()-MATCH(A16,A$1:A16,))*2+1)),"-")</f>
        <v>41</v>
      </c>
      <c r="C16" s="13">
        <f t="array" ref="C16">IFERROR(INDEX('Ответы до 20.10.19'!B:I,MATCH(A16,'Ответы до 20.10.19'!A:A,),SMALL(IF(INDEX('Ответы до 20.10.19'!B:I,MATCH(A16,'Ответы до 20.10.19'!A:A,),)&lt;&gt;"",COLUMN('Ответы до 20.10.19'!B:I)-1),(ROW()-MATCH(A16,A$1:A16,))*2+2)),"-")</f>
        <v>19.804300000000001</v>
      </c>
      <c r="D16" s="16"/>
      <c r="E16" s="16">
        <v>15</v>
      </c>
      <c r="F16" s="16">
        <v>1</v>
      </c>
      <c r="G16" s="13" t="str">
        <f t="shared" si="0"/>
        <v>+</v>
      </c>
      <c r="H16" s="13">
        <f t="shared" si="1"/>
        <v>1</v>
      </c>
      <c r="I16" s="1">
        <f t="array" ref="I16">IFERROR(INDEX($C$2:$C$500,SMALL(IF($B$2:$B$500=$E16,ROW($C$2:$C$500)-ROW($G$1)),H16)),"")</f>
        <v>14.841100000000001</v>
      </c>
      <c r="K16" s="27">
        <v>8</v>
      </c>
      <c r="L16" s="13" t="str">
        <f t="array" ref="L16">IFERROR(SMALL(IF($F$2:$F$211&amp;$G$2:$G$211=L$6&amp;"-",$E$2:$E$211),$K16),"-")</f>
        <v>-</v>
      </c>
      <c r="M16" s="13" t="str">
        <f t="array" ref="M16">IFERROR(SMALL(IF($F$2:$F$211&amp;$G$2:$G$211=M$6&amp;"-",$E$2:$E$211),$K16),"-")</f>
        <v>-</v>
      </c>
      <c r="N16" s="13" t="str">
        <f t="array" ref="N16">IFERROR(SMALL(IF($F$2:$F$211&amp;$G$2:$G$211=N$6&amp;"-",$E$2:$E$211),$K16),"-")</f>
        <v>-</v>
      </c>
      <c r="O16" s="13" t="str">
        <f t="array" ref="O16">IFERROR(SMALL(IF($F$2:$F$211&amp;$G$2:$G$211=O$6&amp;"-",$E$2:$E$211),$K16),"-")</f>
        <v>-</v>
      </c>
      <c r="P16" s="13" t="str">
        <f t="array" ref="P16">IFERROR(SMALL(IF($F$2:$F$211&amp;$G$2:$G$211=P$6&amp;"-",$E$2:$E$211),$K16),"-")</f>
        <v>-</v>
      </c>
      <c r="Q16" s="13" t="str">
        <f t="array" ref="Q16">IFERROR(SMALL(IF($F$2:$F$211&amp;$G$2:$G$211=Q$6&amp;"-",$E$2:$E$211),$K16),"-")</f>
        <v>-</v>
      </c>
    </row>
    <row r="17" spans="1:17" x14ac:dyDescent="0.2">
      <c r="A17" s="18">
        <f t="array" ref="A17">IFERROR(IF(ROW()-MATCH(A16,A$1:A16,)&lt;COUNT(INDEX('Ответы до 20.10.19'!B:I,MATCH(A16,'Ответы до 20.10.19'!A:A,),))/2,A16,INDEX('Ответы до 20.10.19'!A:A,MATCH(A16,'Ответы до 20.10.19'!A:A,)+1)),"-")</f>
        <v>43754.432862372691</v>
      </c>
      <c r="B17" s="13">
        <f t="array" ref="B17">IFERROR(INDEX('Ответы до 20.10.19'!B:I,MATCH(A17,'Ответы до 20.10.19'!A:A,),SMALL(IF(INDEX('Ответы до 20.10.19'!B:I,MATCH(A17,'Ответы до 20.10.19'!A:A,),)&lt;&gt;"",COLUMN('Ответы до 20.10.19'!B:I)-1),(ROW()-MATCH(A17,A$1:A17,))*2+1)),"-")</f>
        <v>42</v>
      </c>
      <c r="C17" s="13" t="str">
        <f t="array" ref="C17">IFERROR(INDEX('Ответы до 20.10.19'!B:I,MATCH(A17,'Ответы до 20.10.19'!A:A,),SMALL(IF(INDEX('Ответы до 20.10.19'!B:I,MATCH(A17,'Ответы до 20.10.19'!A:A,),)&lt;&gt;"",COLUMN('Ответы до 20.10.19'!B:I)-1),(ROW()-MATCH(A17,A$1:A17,))*2+2)),"-")</f>
        <v>Не работает</v>
      </c>
      <c r="D17" s="16"/>
      <c r="E17" s="16">
        <v>16</v>
      </c>
      <c r="F17" s="16">
        <v>1</v>
      </c>
      <c r="G17" s="13" t="str">
        <f t="shared" si="0"/>
        <v>+</v>
      </c>
      <c r="H17" s="13">
        <f t="shared" si="1"/>
        <v>1</v>
      </c>
      <c r="I17" s="1" t="str">
        <f t="array" ref="I17">IFERROR(INDEX($C$2:$C$500,SMALL(IF($B$2:$B$500=$E17,ROW($C$2:$C$500)-ROW($G$1)),H17)),"")</f>
        <v>31.1555</v>
      </c>
      <c r="K17" s="27">
        <v>9</v>
      </c>
      <c r="L17" s="13" t="str">
        <f t="array" ref="L17">IFERROR(SMALL(IF($F$2:$F$211&amp;$G$2:$G$211=L$6&amp;"-",$E$2:$E$211),$K17),"-")</f>
        <v>-</v>
      </c>
      <c r="M17" s="13" t="str">
        <f t="array" ref="M17">IFERROR(SMALL(IF($F$2:$F$211&amp;$G$2:$G$211=M$6&amp;"-",$E$2:$E$211),$K17),"-")</f>
        <v>-</v>
      </c>
      <c r="N17" s="13" t="str">
        <f t="array" ref="N17">IFERROR(SMALL(IF($F$2:$F$211&amp;$G$2:$G$211=N$6&amp;"-",$E$2:$E$211),$K17),"-")</f>
        <v>-</v>
      </c>
      <c r="O17" s="13" t="str">
        <f t="array" ref="O17">IFERROR(SMALL(IF($F$2:$F$211&amp;$G$2:$G$211=O$6&amp;"-",$E$2:$E$211),$K17),"-")</f>
        <v>-</v>
      </c>
      <c r="P17" s="13" t="str">
        <f t="array" ref="P17">IFERROR(SMALL(IF($F$2:$F$211&amp;$G$2:$G$211=P$6&amp;"-",$E$2:$E$211),$K17),"-")</f>
        <v>-</v>
      </c>
      <c r="Q17" s="13" t="str">
        <f t="array" ref="Q17">IFERROR(SMALL(IF($F$2:$F$211&amp;$G$2:$G$211=Q$6&amp;"-",$E$2:$E$211),$K17),"-")</f>
        <v>-</v>
      </c>
    </row>
    <row r="18" spans="1:17" x14ac:dyDescent="0.2">
      <c r="A18" s="18">
        <f t="array" ref="A18">IFERROR(IF(ROW()-MATCH(A17,A$1:A17,)&lt;COUNT(INDEX('Ответы до 20.10.19'!B:I,MATCH(A17,'Ответы до 20.10.19'!A:A,),))/2,A17,INDEX('Ответы до 20.10.19'!A:A,MATCH(A17,'Ответы до 20.10.19'!A:A,)+1)),"-")</f>
        <v>43754.435426493059</v>
      </c>
      <c r="B18" s="13">
        <f t="array" ref="B18">IFERROR(INDEX('Ответы до 20.10.19'!B:I,MATCH(A18,'Ответы до 20.10.19'!A:A,),SMALL(IF(INDEX('Ответы до 20.10.19'!B:I,MATCH(A18,'Ответы до 20.10.19'!A:A,),)&lt;&gt;"",COLUMN('Ответы до 20.10.19'!B:I)-1),(ROW()-MATCH(A18,A$1:A18,))*2+1)),"-")</f>
        <v>44</v>
      </c>
      <c r="C18" s="13">
        <f t="array" ref="C18">IFERROR(INDEX('Ответы до 20.10.19'!B:I,MATCH(A18,'Ответы до 20.10.19'!A:A,),SMALL(IF(INDEX('Ответы до 20.10.19'!B:I,MATCH(A18,'Ответы до 20.10.19'!A:A,),)&lt;&gt;"",COLUMN('Ответы до 20.10.19'!B:I)-1),(ROW()-MATCH(A18,A$1:A18,))*2+2)),"-")</f>
        <v>13.7294</v>
      </c>
      <c r="D18" s="16"/>
      <c r="E18" s="16">
        <v>17</v>
      </c>
      <c r="F18" s="16">
        <v>1</v>
      </c>
      <c r="G18" s="13" t="str">
        <f t="shared" si="0"/>
        <v>+</v>
      </c>
      <c r="H18" s="13">
        <f t="shared" si="1"/>
        <v>1</v>
      </c>
      <c r="I18" s="1" t="str">
        <f t="array" ref="I18">IFERROR(INDEX($C$2:$C$500,SMALL(IF($B$2:$B$500=$E18,ROW($C$2:$C$500)-ROW($G$1)),H18)),"")</f>
        <v>10.3555</v>
      </c>
      <c r="K18" s="27">
        <v>10</v>
      </c>
      <c r="L18" s="13" t="str">
        <f t="array" ref="L18">IFERROR(SMALL(IF($F$2:$F$211&amp;$G$2:$G$211=L$6&amp;"-",$E$2:$E$211),$K18),"-")</f>
        <v>-</v>
      </c>
      <c r="M18" s="13" t="str">
        <f t="array" ref="M18">IFERROR(SMALL(IF($F$2:$F$211&amp;$G$2:$G$211=M$6&amp;"-",$E$2:$E$211),$K18),"-")</f>
        <v>-</v>
      </c>
      <c r="N18" s="13" t="str">
        <f t="array" ref="N18">IFERROR(SMALL(IF($F$2:$F$211&amp;$G$2:$G$211=N$6&amp;"-",$E$2:$E$211),$K18),"-")</f>
        <v>-</v>
      </c>
      <c r="O18" s="13" t="str">
        <f t="array" ref="O18">IFERROR(SMALL(IF($F$2:$F$211&amp;$G$2:$G$211=O$6&amp;"-",$E$2:$E$211),$K18),"-")</f>
        <v>-</v>
      </c>
      <c r="P18" s="13" t="str">
        <f t="array" ref="P18">IFERROR(SMALL(IF($F$2:$F$211&amp;$G$2:$G$211=P$6&amp;"-",$E$2:$E$211),$K18),"-")</f>
        <v>-</v>
      </c>
      <c r="Q18" s="13" t="str">
        <f t="array" ref="Q18">IFERROR(SMALL(IF($F$2:$F$211&amp;$G$2:$G$211=Q$6&amp;"-",$E$2:$E$211),$K18),"-")</f>
        <v>-</v>
      </c>
    </row>
    <row r="19" spans="1:17" x14ac:dyDescent="0.2">
      <c r="A19" s="18">
        <f t="array" ref="A19">IFERROR(IF(ROW()-MATCH(A18,A$1:A18,)&lt;COUNT(INDEX('Ответы до 20.10.19'!B:I,MATCH(A18,'Ответы до 20.10.19'!A:A,),))/2,A18,INDEX('Ответы до 20.10.19'!A:A,MATCH(A18,'Ответы до 20.10.19'!A:A,)+1)),"-")</f>
        <v>43754.435426493059</v>
      </c>
      <c r="B19" s="13">
        <f t="array" ref="B19">IFERROR(INDEX('Ответы до 20.10.19'!B:I,MATCH(A19,'Ответы до 20.10.19'!A:A,),SMALL(IF(INDEX('Ответы до 20.10.19'!B:I,MATCH(A19,'Ответы до 20.10.19'!A:A,),)&lt;&gt;"",COLUMN('Ответы до 20.10.19'!B:I)-1),(ROW()-MATCH(A19,A$1:A19,))*2+1)),"-")</f>
        <v>45</v>
      </c>
      <c r="C19" s="13">
        <f t="array" ref="C19">IFERROR(INDEX('Ответы до 20.10.19'!B:I,MATCH(A19,'Ответы до 20.10.19'!A:A,),SMALL(IF(INDEX('Ответы до 20.10.19'!B:I,MATCH(A19,'Ответы до 20.10.19'!A:A,),)&lt;&gt;"",COLUMN('Ответы до 20.10.19'!B:I)-1),(ROW()-MATCH(A19,A$1:A19,))*2+2)),"-")</f>
        <v>1.2188000000000001</v>
      </c>
      <c r="D19" s="16"/>
      <c r="E19" s="16">
        <v>18</v>
      </c>
      <c r="F19" s="16">
        <v>1</v>
      </c>
      <c r="G19" s="13" t="str">
        <f t="shared" si="0"/>
        <v>+</v>
      </c>
      <c r="H19" s="13">
        <f t="shared" si="1"/>
        <v>1</v>
      </c>
      <c r="I19" s="1" t="str">
        <f t="array" ref="I19">IFERROR(INDEX($C$2:$C$500,SMALL(IF($B$2:$B$500=$E19,ROW($C$2:$C$500)-ROW($G$1)),H19)),"")</f>
        <v>13.3269</v>
      </c>
      <c r="K19" s="27">
        <v>11</v>
      </c>
      <c r="L19" s="13" t="str">
        <f t="array" ref="L19">IFERROR(SMALL(IF($F$2:$F$211&amp;$G$2:$G$211=L$6&amp;"-",$E$2:$E$211),$K19),"-")</f>
        <v>-</v>
      </c>
      <c r="M19" s="13" t="str">
        <f t="array" ref="M19">IFERROR(SMALL(IF($F$2:$F$211&amp;$G$2:$G$211=M$6&amp;"-",$E$2:$E$211),$K19),"-")</f>
        <v>-</v>
      </c>
      <c r="N19" s="13" t="str">
        <f t="array" ref="N19">IFERROR(SMALL(IF($F$2:$F$211&amp;$G$2:$G$211=N$6&amp;"-",$E$2:$E$211),$K19),"-")</f>
        <v>-</v>
      </c>
      <c r="O19" s="13" t="str">
        <f t="array" ref="O19">IFERROR(SMALL(IF($F$2:$F$211&amp;$G$2:$G$211=O$6&amp;"-",$E$2:$E$211),$K19),"-")</f>
        <v>-</v>
      </c>
      <c r="P19" s="13" t="str">
        <f t="array" ref="P19">IFERROR(SMALL(IF($F$2:$F$211&amp;$G$2:$G$211=P$6&amp;"-",$E$2:$E$211),$K19),"-")</f>
        <v>-</v>
      </c>
      <c r="Q19" s="13" t="str">
        <f t="array" ref="Q19">IFERROR(SMALL(IF($F$2:$F$211&amp;$G$2:$G$211=Q$6&amp;"-",$E$2:$E$211),$K19),"-")</f>
        <v>-</v>
      </c>
    </row>
    <row r="20" spans="1:17" x14ac:dyDescent="0.2">
      <c r="A20" s="18">
        <f t="array" ref="A20">IFERROR(IF(ROW()-MATCH(A19,A$1:A19,)&lt;COUNT(INDEX('Ответы до 20.10.19'!B:I,MATCH(A19,'Ответы до 20.10.19'!A:A,),))/2,A19,INDEX('Ответы до 20.10.19'!A:A,MATCH(A19,'Ответы до 20.10.19'!A:A,)+1)),"-")</f>
        <v>43754.435426493059</v>
      </c>
      <c r="B20" s="13">
        <f t="array" ref="B20">IFERROR(INDEX('Ответы до 20.10.19'!B:I,MATCH(A20,'Ответы до 20.10.19'!A:A,),SMALL(IF(INDEX('Ответы до 20.10.19'!B:I,MATCH(A20,'Ответы до 20.10.19'!A:A,),)&lt;&gt;"",COLUMN('Ответы до 20.10.19'!B:I)-1),(ROW()-MATCH(A20,A$1:A20,))*2+1)),"-")</f>
        <v>46</v>
      </c>
      <c r="C20" s="13">
        <f t="array" ref="C20">IFERROR(INDEX('Ответы до 20.10.19'!B:I,MATCH(A20,'Ответы до 20.10.19'!A:A,),SMALL(IF(INDEX('Ответы до 20.10.19'!B:I,MATCH(A20,'Ответы до 20.10.19'!A:A,),)&lt;&gt;"",COLUMN('Ответы до 20.10.19'!B:I)-1),(ROW()-MATCH(A20,A$1:A20,))*2+2)),"-")</f>
        <v>6.3324999999999996</v>
      </c>
      <c r="D20" s="16"/>
      <c r="E20" s="16">
        <v>19</v>
      </c>
      <c r="F20" s="16">
        <v>1</v>
      </c>
      <c r="G20" s="13" t="str">
        <f t="shared" si="0"/>
        <v>+</v>
      </c>
      <c r="H20" s="13">
        <f t="shared" si="1"/>
        <v>1</v>
      </c>
      <c r="I20" s="1" t="str">
        <f t="array" ref="I20">IFERROR(INDEX($C$2:$C$500,SMALL(IF($B$2:$B$500=$E20,ROW($C$2:$C$500)-ROW($G$1)),H20)),"")</f>
        <v>9.3865</v>
      </c>
      <c r="K20" s="27">
        <v>12</v>
      </c>
      <c r="L20" s="13" t="str">
        <f t="array" ref="L20">IFERROR(SMALL(IF($F$2:$F$211&amp;$G$2:$G$211=L$6&amp;"-",$E$2:$E$211),$K20),"-")</f>
        <v>-</v>
      </c>
      <c r="M20" s="13" t="str">
        <f t="array" ref="M20">IFERROR(SMALL(IF($F$2:$F$211&amp;$G$2:$G$211=M$6&amp;"-",$E$2:$E$211),$K20),"-")</f>
        <v>-</v>
      </c>
      <c r="N20" s="13" t="str">
        <f t="array" ref="N20">IFERROR(SMALL(IF($F$2:$F$211&amp;$G$2:$G$211=N$6&amp;"-",$E$2:$E$211),$K20),"-")</f>
        <v>-</v>
      </c>
      <c r="O20" s="13" t="str">
        <f t="array" ref="O20">IFERROR(SMALL(IF($F$2:$F$211&amp;$G$2:$G$211=O$6&amp;"-",$E$2:$E$211),$K20),"-")</f>
        <v>-</v>
      </c>
      <c r="P20" s="13" t="str">
        <f t="array" ref="P20">IFERROR(SMALL(IF($F$2:$F$211&amp;$G$2:$G$211=P$6&amp;"-",$E$2:$E$211),$K20),"-")</f>
        <v>-</v>
      </c>
      <c r="Q20" s="13" t="str">
        <f t="array" ref="Q20">IFERROR(SMALL(IF($F$2:$F$211&amp;$G$2:$G$211=Q$6&amp;"-",$E$2:$E$211),$K20),"-")</f>
        <v>-</v>
      </c>
    </row>
    <row r="21" spans="1:17" x14ac:dyDescent="0.2">
      <c r="A21" s="18">
        <f t="array" ref="A21">IFERROR(IF(ROW()-MATCH(A20,A$1:A20,)&lt;COUNT(INDEX('Ответы до 20.10.19'!B:I,MATCH(A20,'Ответы до 20.10.19'!A:A,),))/2,A20,INDEX('Ответы до 20.10.19'!A:A,MATCH(A20,'Ответы до 20.10.19'!A:A,)+1)),"-")</f>
        <v>43754.435426493059</v>
      </c>
      <c r="B21" s="13">
        <f t="array" ref="B21">IFERROR(INDEX('Ответы до 20.10.19'!B:I,MATCH(A21,'Ответы до 20.10.19'!A:A,),SMALL(IF(INDEX('Ответы до 20.10.19'!B:I,MATCH(A21,'Ответы до 20.10.19'!A:A,),)&lt;&gt;"",COLUMN('Ответы до 20.10.19'!B:I)-1),(ROW()-MATCH(A21,A$1:A21,))*2+1)),"-")</f>
        <v>47</v>
      </c>
      <c r="C21" s="13" t="str">
        <f t="array" ref="C21">IFERROR(INDEX('Ответы до 20.10.19'!B:I,MATCH(A21,'Ответы до 20.10.19'!A:A,),SMALL(IF(INDEX('Ответы до 20.10.19'!B:I,MATCH(A21,'Ответы до 20.10.19'!A:A,),)&lt;&gt;"",COLUMN('Ответы до 20.10.19'!B:I)-1),(ROW()-MATCH(A21,A$1:A21,))*2+2)),"-")</f>
        <v>9.6479</v>
      </c>
      <c r="D21" s="16"/>
      <c r="E21" s="16">
        <v>20</v>
      </c>
      <c r="F21" s="16">
        <v>1</v>
      </c>
      <c r="G21" s="13" t="str">
        <f t="shared" si="0"/>
        <v>+</v>
      </c>
      <c r="H21" s="13">
        <f t="shared" si="1"/>
        <v>1</v>
      </c>
      <c r="I21" s="1">
        <f t="array" ref="I21">IFERROR(INDEX($C$2:$C$500,SMALL(IF($B$2:$B$500=$E21,ROW($C$2:$C$500)-ROW($G$1)),H21)),"")</f>
        <v>26.325299999999999</v>
      </c>
      <c r="K21" s="27">
        <v>13</v>
      </c>
      <c r="L21" s="13" t="str">
        <f t="array" ref="L21">IFERROR(SMALL(IF($F$2:$F$211&amp;$G$2:$G$211=L$6&amp;"-",$E$2:$E$211),$K21),"-")</f>
        <v>-</v>
      </c>
      <c r="M21" s="13" t="str">
        <f t="array" ref="M21">IFERROR(SMALL(IF($F$2:$F$211&amp;$G$2:$G$211=M$6&amp;"-",$E$2:$E$211),$K21),"-")</f>
        <v>-</v>
      </c>
      <c r="N21" s="13" t="str">
        <f t="array" ref="N21">IFERROR(SMALL(IF($F$2:$F$211&amp;$G$2:$G$211=N$6&amp;"-",$E$2:$E$211),$K21),"-")</f>
        <v>-</v>
      </c>
      <c r="O21" s="13" t="str">
        <f t="array" ref="O21">IFERROR(SMALL(IF($F$2:$F$211&amp;$G$2:$G$211=O$6&amp;"-",$E$2:$E$211),$K21),"-")</f>
        <v>-</v>
      </c>
      <c r="P21" s="13" t="str">
        <f t="array" ref="P21">IFERROR(SMALL(IF($F$2:$F$211&amp;$G$2:$G$211=P$6&amp;"-",$E$2:$E$211),$K21),"-")</f>
        <v>-</v>
      </c>
      <c r="Q21" s="13" t="str">
        <f t="array" ref="Q21">IFERROR(SMALL(IF($F$2:$F$211&amp;$G$2:$G$211=Q$6&amp;"-",$E$2:$E$211),$K21),"-")</f>
        <v>-</v>
      </c>
    </row>
    <row r="22" spans="1:17" x14ac:dyDescent="0.2">
      <c r="A22" s="18">
        <f t="array" ref="A22">IFERROR(IF(ROW()-MATCH(A21,A$1:A21,)&lt;COUNT(INDEX('Ответы до 20.10.19'!B:I,MATCH(A21,'Ответы до 20.10.19'!A:A,),))/2,A21,INDEX('Ответы до 20.10.19'!A:A,MATCH(A21,'Ответы до 20.10.19'!A:A,)+1)),"-")</f>
        <v>43754.436070601849</v>
      </c>
      <c r="B22" s="13">
        <f t="array" ref="B22">IFERROR(INDEX('Ответы до 20.10.19'!B:I,MATCH(A22,'Ответы до 20.10.19'!A:A,),SMALL(IF(INDEX('Ответы до 20.10.19'!B:I,MATCH(A22,'Ответы до 20.10.19'!A:A,),)&lt;&gt;"",COLUMN('Ответы до 20.10.19'!B:I)-1),(ROW()-MATCH(A22,A$1:A22,))*2+1)),"-")</f>
        <v>48</v>
      </c>
      <c r="C22" s="13" t="str">
        <f t="array" ref="C22">IFERROR(INDEX('Ответы до 20.10.19'!B:I,MATCH(A22,'Ответы до 20.10.19'!A:A,),SMALL(IF(INDEX('Ответы до 20.10.19'!B:I,MATCH(A22,'Ответы до 20.10.19'!A:A,),)&lt;&gt;"",COLUMN('Ответы до 20.10.19'!B:I)-1),(ROW()-MATCH(A22,A$1:A22,))*2+2)),"-")</f>
        <v>Не работает</v>
      </c>
      <c r="D22" s="16"/>
      <c r="E22" s="16">
        <v>21</v>
      </c>
      <c r="F22" s="16">
        <v>1</v>
      </c>
      <c r="G22" s="13" t="str">
        <f t="shared" si="0"/>
        <v>+</v>
      </c>
      <c r="H22" s="13">
        <f t="shared" si="1"/>
        <v>1</v>
      </c>
      <c r="I22" s="1">
        <f t="array" ref="I22">IFERROR(INDEX($C$2:$C$500,SMALL(IF($B$2:$B$500=$E22,ROW($C$2:$C$500)-ROW($G$1)),H22)),"")</f>
        <v>7.8669000000000002</v>
      </c>
      <c r="K22" s="27">
        <v>14</v>
      </c>
      <c r="L22" s="13" t="str">
        <f t="array" ref="L22">IFERROR(SMALL(IF($F$2:$F$211&amp;$G$2:$G$211=L$6&amp;"-",$E$2:$E$211),$K22),"-")</f>
        <v>-</v>
      </c>
      <c r="M22" s="13" t="str">
        <f t="array" ref="M22">IFERROR(SMALL(IF($F$2:$F$211&amp;$G$2:$G$211=M$6&amp;"-",$E$2:$E$211),$K22),"-")</f>
        <v>-</v>
      </c>
      <c r="N22" s="13" t="str">
        <f t="array" ref="N22">IFERROR(SMALL(IF($F$2:$F$211&amp;$G$2:$G$211=N$6&amp;"-",$E$2:$E$211),$K22),"-")</f>
        <v>-</v>
      </c>
      <c r="O22" s="13" t="str">
        <f t="array" ref="O22">IFERROR(SMALL(IF($F$2:$F$211&amp;$G$2:$G$211=O$6&amp;"-",$E$2:$E$211),$K22),"-")</f>
        <v>-</v>
      </c>
      <c r="P22" s="13" t="str">
        <f t="array" ref="P22">IFERROR(SMALL(IF($F$2:$F$211&amp;$G$2:$G$211=P$6&amp;"-",$E$2:$E$211),$K22),"-")</f>
        <v>-</v>
      </c>
      <c r="Q22" s="13" t="str">
        <f t="array" ref="Q22">IFERROR(SMALL(IF($F$2:$F$211&amp;$G$2:$G$211=Q$6&amp;"-",$E$2:$E$211),$K22),"-")</f>
        <v>-</v>
      </c>
    </row>
    <row r="23" spans="1:17" x14ac:dyDescent="0.2">
      <c r="A23" s="18">
        <f t="array" ref="A23">IFERROR(IF(ROW()-MATCH(A22,A$1:A22,)&lt;COUNT(INDEX('Ответы до 20.10.19'!B:I,MATCH(A22,'Ответы до 20.10.19'!A:A,),))/2,A22,INDEX('Ответы до 20.10.19'!A:A,MATCH(A22,'Ответы до 20.10.19'!A:A,)+1)),"-")</f>
        <v>43754.436070601849</v>
      </c>
      <c r="B23" s="13">
        <f t="array" ref="B23">IFERROR(INDEX('Ответы до 20.10.19'!B:I,MATCH(A23,'Ответы до 20.10.19'!A:A,),SMALL(IF(INDEX('Ответы до 20.10.19'!B:I,MATCH(A23,'Ответы до 20.10.19'!A:A,),)&lt;&gt;"",COLUMN('Ответы до 20.10.19'!B:I)-1),(ROW()-MATCH(A23,A$1:A23,))*2+1)),"-")</f>
        <v>49</v>
      </c>
      <c r="C23" s="13" t="str">
        <f t="array" ref="C23">IFERROR(INDEX('Ответы до 20.10.19'!B:I,MATCH(A23,'Ответы до 20.10.19'!A:A,),SMALL(IF(INDEX('Ответы до 20.10.19'!B:I,MATCH(A23,'Ответы до 20.10.19'!A:A,),)&lt;&gt;"",COLUMN('Ответы до 20.10.19'!B:I)-1),(ROW()-MATCH(A23,A$1:A23,))*2+2)),"-")</f>
        <v>21.6248</v>
      </c>
      <c r="D23" s="16"/>
      <c r="E23" s="16">
        <v>22</v>
      </c>
      <c r="F23" s="16">
        <v>1</v>
      </c>
      <c r="G23" s="13" t="str">
        <f t="shared" si="0"/>
        <v>+</v>
      </c>
      <c r="H23" s="13">
        <f t="shared" si="1"/>
        <v>1</v>
      </c>
      <c r="I23" s="1">
        <f t="array" ref="I23">IFERROR(INDEX($C$2:$C$500,SMALL(IF($B$2:$B$500=$E23,ROW($C$2:$C$500)-ROW($G$1)),H23)),"")</f>
        <v>24.276499999999999</v>
      </c>
      <c r="K23" s="27">
        <v>15</v>
      </c>
      <c r="L23" s="13" t="str">
        <f t="array" ref="L23">IFERROR(SMALL(IF($F$2:$F$211&amp;$G$2:$G$211=L$6&amp;"-",$E$2:$E$211),$K23),"-")</f>
        <v>-</v>
      </c>
      <c r="M23" s="13" t="str">
        <f t="array" ref="M23">IFERROR(SMALL(IF($F$2:$F$211&amp;$G$2:$G$211=M$6&amp;"-",$E$2:$E$211),$K23),"-")</f>
        <v>-</v>
      </c>
      <c r="N23" s="13" t="str">
        <f t="array" ref="N23">IFERROR(SMALL(IF($F$2:$F$211&amp;$G$2:$G$211=N$6&amp;"-",$E$2:$E$211),$K23),"-")</f>
        <v>-</v>
      </c>
      <c r="O23" s="13" t="str">
        <f t="array" ref="O23">IFERROR(SMALL(IF($F$2:$F$211&amp;$G$2:$G$211=O$6&amp;"-",$E$2:$E$211),$K23),"-")</f>
        <v>-</v>
      </c>
      <c r="P23" s="13" t="str">
        <f t="array" ref="P23">IFERROR(SMALL(IF($F$2:$F$211&amp;$G$2:$G$211=P$6&amp;"-",$E$2:$E$211),$K23),"-")</f>
        <v>-</v>
      </c>
      <c r="Q23" s="13" t="str">
        <f t="array" ref="Q23">IFERROR(SMALL(IF($F$2:$F$211&amp;$G$2:$G$211=Q$6&amp;"-",$E$2:$E$211),$K23),"-")</f>
        <v>-</v>
      </c>
    </row>
    <row r="24" spans="1:17" x14ac:dyDescent="0.2">
      <c r="A24" s="18">
        <f t="array" ref="A24">IFERROR(IF(ROW()-MATCH(A23,A$1:A23,)&lt;COUNT(INDEX('Ответы до 20.10.19'!B:I,MATCH(A23,'Ответы до 20.10.19'!A:A,),))/2,A23,INDEX('Ответы до 20.10.19'!A:A,MATCH(A23,'Ответы до 20.10.19'!A:A,)+1)),"-")</f>
        <v>43754.436893506943</v>
      </c>
      <c r="B24" s="13">
        <f t="array" ref="B24">IFERROR(INDEX('Ответы до 20.10.19'!B:I,MATCH(A24,'Ответы до 20.10.19'!A:A,),SMALL(IF(INDEX('Ответы до 20.10.19'!B:I,MATCH(A24,'Ответы до 20.10.19'!A:A,),)&lt;&gt;"",COLUMN('Ответы до 20.10.19'!B:I)-1),(ROW()-MATCH(A24,A$1:A24,))*2+1)),"-")</f>
        <v>52</v>
      </c>
      <c r="C24" s="13">
        <f t="array" ref="C24">IFERROR(INDEX('Ответы до 20.10.19'!B:I,MATCH(A24,'Ответы до 20.10.19'!A:A,),SMALL(IF(INDEX('Ответы до 20.10.19'!B:I,MATCH(A24,'Ответы до 20.10.19'!A:A,),)&lt;&gt;"",COLUMN('Ответы до 20.10.19'!B:I)-1),(ROW()-MATCH(A24,A$1:A24,))*2+2)),"-")</f>
        <v>14.8462</v>
      </c>
      <c r="D24" s="16"/>
      <c r="E24" s="16">
        <v>23</v>
      </c>
      <c r="F24" s="16">
        <v>1</v>
      </c>
      <c r="G24" s="13" t="str">
        <f t="shared" si="0"/>
        <v>+</v>
      </c>
      <c r="H24" s="13">
        <f t="shared" si="1"/>
        <v>1</v>
      </c>
      <c r="I24" s="1">
        <f t="array" ref="I24">IFERROR(INDEX($C$2:$C$500,SMALL(IF($B$2:$B$500=$E24,ROW($C$2:$C$500)-ROW($G$1)),H24)),"")</f>
        <v>14.1082</v>
      </c>
      <c r="K24" s="27">
        <v>16</v>
      </c>
      <c r="L24" s="13" t="str">
        <f t="array" ref="L24">IFERROR(SMALL(IF($F$2:$F$211&amp;$G$2:$G$211=L$6&amp;"-",$E$2:$E$211),$K24),"-")</f>
        <v>-</v>
      </c>
      <c r="M24" s="13" t="str">
        <f t="array" ref="M24">IFERROR(SMALL(IF($F$2:$F$211&amp;$G$2:$G$211=M$6&amp;"-",$E$2:$E$211),$K24),"-")</f>
        <v>-</v>
      </c>
      <c r="N24" s="13" t="str">
        <f t="array" ref="N24">IFERROR(SMALL(IF($F$2:$F$211&amp;$G$2:$G$211=N$6&amp;"-",$E$2:$E$211),$K24),"-")</f>
        <v>-</v>
      </c>
      <c r="O24" s="13" t="str">
        <f t="array" ref="O24">IFERROR(SMALL(IF($F$2:$F$211&amp;$G$2:$G$211=O$6&amp;"-",$E$2:$E$211),$K24),"-")</f>
        <v>-</v>
      </c>
      <c r="P24" s="13" t="str">
        <f t="array" ref="P24">IFERROR(SMALL(IF($F$2:$F$211&amp;$G$2:$G$211=P$6&amp;"-",$E$2:$E$211),$K24),"-")</f>
        <v>-</v>
      </c>
      <c r="Q24" s="13" t="str">
        <f t="array" ref="Q24">IFERROR(SMALL(IF($F$2:$F$211&amp;$G$2:$G$211=Q$6&amp;"-",$E$2:$E$211),$K24),"-")</f>
        <v>-</v>
      </c>
    </row>
    <row r="25" spans="1:17" x14ac:dyDescent="0.2">
      <c r="A25" s="18">
        <f t="array" ref="A25">IFERROR(IF(ROW()-MATCH(A24,A$1:A24,)&lt;COUNT(INDEX('Ответы до 20.10.19'!B:I,MATCH(A24,'Ответы до 20.10.19'!A:A,),))/2,A24,INDEX('Ответы до 20.10.19'!A:A,MATCH(A24,'Ответы до 20.10.19'!A:A,)+1)),"-")</f>
        <v>43754.436893506943</v>
      </c>
      <c r="B25" s="13">
        <f t="array" ref="B25">IFERROR(INDEX('Ответы до 20.10.19'!B:I,MATCH(A25,'Ответы до 20.10.19'!A:A,),SMALL(IF(INDEX('Ответы до 20.10.19'!B:I,MATCH(A25,'Ответы до 20.10.19'!A:A,),)&lt;&gt;"",COLUMN('Ответы до 20.10.19'!B:I)-1),(ROW()-MATCH(A25,A$1:A25,))*2+1)),"-")</f>
        <v>53</v>
      </c>
      <c r="C25" s="13">
        <f t="array" ref="C25">IFERROR(INDEX('Ответы до 20.10.19'!B:I,MATCH(A25,'Ответы до 20.10.19'!A:A,),SMALL(IF(INDEX('Ответы до 20.10.19'!B:I,MATCH(A25,'Ответы до 20.10.19'!A:A,),)&lt;&gt;"",COLUMN('Ответы до 20.10.19'!B:I)-1),(ROW()-MATCH(A25,A$1:A25,))*2+2)),"-")</f>
        <v>18.258700000000001</v>
      </c>
      <c r="D25" s="16"/>
      <c r="E25" s="16">
        <v>24</v>
      </c>
      <c r="F25" s="16">
        <v>1</v>
      </c>
      <c r="G25" s="13" t="str">
        <f t="shared" si="0"/>
        <v>+</v>
      </c>
      <c r="H25" s="13">
        <f t="shared" si="1"/>
        <v>2</v>
      </c>
      <c r="I25" s="1" t="str">
        <f t="array" ref="I25">IFERROR(INDEX($C$2:$C$500,SMALL(IF($B$2:$B$500=$E25,ROW($C$2:$C$500)-ROW($G$1)),H25)),"")</f>
        <v>26.8640</v>
      </c>
      <c r="K25" s="27">
        <v>17</v>
      </c>
      <c r="L25" s="13" t="str">
        <f t="array" ref="L25">IFERROR(SMALL(IF($F$2:$F$211&amp;$G$2:$G$211=L$6&amp;"-",$E$2:$E$211),$K25),"-")</f>
        <v>-</v>
      </c>
      <c r="M25" s="13" t="str">
        <f t="array" ref="M25">IFERROR(SMALL(IF($F$2:$F$211&amp;$G$2:$G$211=M$6&amp;"-",$E$2:$E$211),$K25),"-")</f>
        <v>-</v>
      </c>
      <c r="N25" s="13" t="str">
        <f t="array" ref="N25">IFERROR(SMALL(IF($F$2:$F$211&amp;$G$2:$G$211=N$6&amp;"-",$E$2:$E$211),$K25),"-")</f>
        <v>-</v>
      </c>
      <c r="O25" s="13" t="str">
        <f t="array" ref="O25">IFERROR(SMALL(IF($F$2:$F$211&amp;$G$2:$G$211=O$6&amp;"-",$E$2:$E$211),$K25),"-")</f>
        <v>-</v>
      </c>
      <c r="P25" s="13" t="str">
        <f t="array" ref="P25">IFERROR(SMALL(IF($F$2:$F$211&amp;$G$2:$G$211=P$6&amp;"-",$E$2:$E$211),$K25),"-")</f>
        <v>-</v>
      </c>
      <c r="Q25" s="13" t="str">
        <f t="array" ref="Q25">IFERROR(SMALL(IF($F$2:$F$211&amp;$G$2:$G$211=Q$6&amp;"-",$E$2:$E$211),$K25),"-")</f>
        <v>-</v>
      </c>
    </row>
    <row r="26" spans="1:17" x14ac:dyDescent="0.2">
      <c r="A26" s="18">
        <f t="array" ref="A26">IFERROR(IF(ROW()-MATCH(A25,A$1:A25,)&lt;COUNT(INDEX('Ответы до 20.10.19'!B:I,MATCH(A25,'Ответы до 20.10.19'!A:A,),))/2,A25,INDEX('Ответы до 20.10.19'!A:A,MATCH(A25,'Ответы до 20.10.19'!A:A,)+1)),"-")</f>
        <v>43754.436893506943</v>
      </c>
      <c r="B26" s="13">
        <f t="array" ref="B26">IFERROR(INDEX('Ответы до 20.10.19'!B:I,MATCH(A26,'Ответы до 20.10.19'!A:A,),SMALL(IF(INDEX('Ответы до 20.10.19'!B:I,MATCH(A26,'Ответы до 20.10.19'!A:A,),)&lt;&gt;"",COLUMN('Ответы до 20.10.19'!B:I)-1),(ROW()-MATCH(A26,A$1:A26,))*2+1)),"-")</f>
        <v>54</v>
      </c>
      <c r="C26" s="13">
        <f t="array" ref="C26">IFERROR(INDEX('Ответы до 20.10.19'!B:I,MATCH(A26,'Ответы до 20.10.19'!A:A,),SMALL(IF(INDEX('Ответы до 20.10.19'!B:I,MATCH(A26,'Ответы до 20.10.19'!A:A,),)&lt;&gt;"",COLUMN('Ответы до 20.10.19'!B:I)-1),(ROW()-MATCH(A26,A$1:A26,))*2+2)),"-")</f>
        <v>8.1155000000000008</v>
      </c>
      <c r="D26" s="16"/>
      <c r="E26" s="16">
        <v>25</v>
      </c>
      <c r="F26" s="16">
        <v>1</v>
      </c>
      <c r="G26" s="13" t="str">
        <f t="shared" si="0"/>
        <v>+</v>
      </c>
      <c r="H26" s="13">
        <f t="shared" si="1"/>
        <v>2</v>
      </c>
      <c r="I26" s="1" t="str">
        <f t="array" ref="I26">IFERROR(INDEX($C$2:$C$500,SMALL(IF($B$2:$B$500=$E26,ROW($C$2:$C$500)-ROW($G$1)),H26)),"")</f>
        <v>5.6579</v>
      </c>
      <c r="K26" s="27">
        <v>18</v>
      </c>
      <c r="L26" s="13" t="str">
        <f t="array" ref="L26">IFERROR(SMALL(IF($F$2:$F$211&amp;$G$2:$G$211=L$6&amp;"-",$E$2:$E$211),$K26),"-")</f>
        <v>-</v>
      </c>
      <c r="M26" s="13" t="str">
        <f t="array" ref="M26">IFERROR(SMALL(IF($F$2:$F$211&amp;$G$2:$G$211=M$6&amp;"-",$E$2:$E$211),$K26),"-")</f>
        <v>-</v>
      </c>
      <c r="N26" s="13" t="str">
        <f t="array" ref="N26">IFERROR(SMALL(IF($F$2:$F$211&amp;$G$2:$G$211=N$6&amp;"-",$E$2:$E$211),$K26),"-")</f>
        <v>-</v>
      </c>
      <c r="O26" s="13" t="str">
        <f t="array" ref="O26">IFERROR(SMALL(IF($F$2:$F$211&amp;$G$2:$G$211=O$6&amp;"-",$E$2:$E$211),$K26),"-")</f>
        <v>-</v>
      </c>
      <c r="P26" s="13" t="str">
        <f t="array" ref="P26">IFERROR(SMALL(IF($F$2:$F$211&amp;$G$2:$G$211=P$6&amp;"-",$E$2:$E$211),$K26),"-")</f>
        <v>-</v>
      </c>
      <c r="Q26" s="13" t="str">
        <f t="array" ref="Q26">IFERROR(SMALL(IF($F$2:$F$211&amp;$G$2:$G$211=Q$6&amp;"-",$E$2:$E$211),$K26),"-")</f>
        <v>-</v>
      </c>
    </row>
    <row r="27" spans="1:17" x14ac:dyDescent="0.2">
      <c r="A27" s="18">
        <f t="array" ref="A27">IFERROR(IF(ROW()-MATCH(A26,A$1:A26,)&lt;COUNT(INDEX('Ответы до 20.10.19'!B:I,MATCH(A26,'Ответы до 20.10.19'!A:A,),))/2,A26,INDEX('Ответы до 20.10.19'!A:A,MATCH(A26,'Ответы до 20.10.19'!A:A,)+1)),"-")</f>
        <v>43754.436893506943</v>
      </c>
      <c r="B27" s="13">
        <f t="array" ref="B27">IFERROR(INDEX('Ответы до 20.10.19'!B:I,MATCH(A27,'Ответы до 20.10.19'!A:A,),SMALL(IF(INDEX('Ответы до 20.10.19'!B:I,MATCH(A27,'Ответы до 20.10.19'!A:A,),)&lt;&gt;"",COLUMN('Ответы до 20.10.19'!B:I)-1),(ROW()-MATCH(A27,A$1:A27,))*2+1)),"-")</f>
        <v>55</v>
      </c>
      <c r="C27" s="13" t="str">
        <f t="array" ref="C27">IFERROR(INDEX('Ответы до 20.10.19'!B:I,MATCH(A27,'Ответы до 20.10.19'!A:A,),SMALL(IF(INDEX('Ответы до 20.10.19'!B:I,MATCH(A27,'Ответы до 20.10.19'!A:A,),)&lt;&gt;"",COLUMN('Ответы до 20.10.19'!B:I)-1),(ROW()-MATCH(A27,A$1:A27,))*2+2)),"-")</f>
        <v>14.6358</v>
      </c>
      <c r="D27" s="16"/>
      <c r="E27" s="16">
        <v>26</v>
      </c>
      <c r="F27" s="16">
        <v>1</v>
      </c>
      <c r="G27" s="13" t="str">
        <f t="shared" si="0"/>
        <v>+</v>
      </c>
      <c r="H27" s="13">
        <f t="shared" si="1"/>
        <v>1</v>
      </c>
      <c r="I27" s="1">
        <f t="array" ref="I27">IFERROR(INDEX($C$2:$C$500,SMALL(IF($B$2:$B$500=$E27,ROW($C$2:$C$500)-ROW($G$1)),H27)),"")</f>
        <v>2.6996000000000002</v>
      </c>
      <c r="K27" s="27">
        <v>19</v>
      </c>
      <c r="L27" s="13" t="str">
        <f t="array" ref="L27">IFERROR(SMALL(IF($F$2:$F$211&amp;$G$2:$G$211=L$6&amp;"-",$E$2:$E$211),$K27),"-")</f>
        <v>-</v>
      </c>
      <c r="M27" s="13" t="str">
        <f t="array" ref="M27">IFERROR(SMALL(IF($F$2:$F$211&amp;$G$2:$G$211=M$6&amp;"-",$E$2:$E$211),$K27),"-")</f>
        <v>-</v>
      </c>
      <c r="N27" s="13" t="str">
        <f t="array" ref="N27">IFERROR(SMALL(IF($F$2:$F$211&amp;$G$2:$G$211=N$6&amp;"-",$E$2:$E$211),$K27),"-")</f>
        <v>-</v>
      </c>
      <c r="O27" s="13" t="str">
        <f t="array" ref="O27">IFERROR(SMALL(IF($F$2:$F$211&amp;$G$2:$G$211=O$6&amp;"-",$E$2:$E$211),$K27),"-")</f>
        <v>-</v>
      </c>
      <c r="P27" s="13" t="str">
        <f t="array" ref="P27">IFERROR(SMALL(IF($F$2:$F$211&amp;$G$2:$G$211=P$6&amp;"-",$E$2:$E$211),$K27),"-")</f>
        <v>-</v>
      </c>
      <c r="Q27" s="13" t="str">
        <f t="array" ref="Q27">IFERROR(SMALL(IF($F$2:$F$211&amp;$G$2:$G$211=Q$6&amp;"-",$E$2:$E$211),$K27),"-")</f>
        <v>-</v>
      </c>
    </row>
    <row r="28" spans="1:17" x14ac:dyDescent="0.2">
      <c r="A28" s="18">
        <f t="array" ref="A28">IFERROR(IF(ROW()-MATCH(A27,A$1:A27,)&lt;COUNT(INDEX('Ответы до 20.10.19'!B:I,MATCH(A27,'Ответы до 20.10.19'!A:A,),))/2,A27,INDEX('Ответы до 20.10.19'!A:A,MATCH(A27,'Ответы до 20.10.19'!A:A,)+1)),"-")</f>
        <v>43754.437791631943</v>
      </c>
      <c r="B28" s="13">
        <f t="array" ref="B28">IFERROR(INDEX('Ответы до 20.10.19'!B:I,MATCH(A28,'Ответы до 20.10.19'!A:A,),SMALL(IF(INDEX('Ответы до 20.10.19'!B:I,MATCH(A28,'Ответы до 20.10.19'!A:A,),)&lt;&gt;"",COLUMN('Ответы до 20.10.19'!B:I)-1),(ROW()-MATCH(A28,A$1:A28,))*2+1)),"-")</f>
        <v>56</v>
      </c>
      <c r="C28" s="13" t="str">
        <f t="array" ref="C28">IFERROR(INDEX('Ответы до 20.10.19'!B:I,MATCH(A28,'Ответы до 20.10.19'!A:A,),SMALL(IF(INDEX('Ответы до 20.10.19'!B:I,MATCH(A28,'Ответы до 20.10.19'!A:A,),)&lt;&gt;"",COLUMN('Ответы до 20.10.19'!B:I)-1),(ROW()-MATCH(A28,A$1:A28,))*2+2)),"-")</f>
        <v>11.7299</v>
      </c>
      <c r="D28" s="16"/>
      <c r="E28" s="16">
        <v>27</v>
      </c>
      <c r="F28" s="16">
        <v>1</v>
      </c>
      <c r="G28" s="13" t="str">
        <f t="shared" si="0"/>
        <v>+</v>
      </c>
      <c r="H28" s="13">
        <f t="shared" si="1"/>
        <v>3</v>
      </c>
      <c r="I28" s="1">
        <f t="array" ref="I28">IFERROR(INDEX($C$2:$C$500,SMALL(IF($B$2:$B$500=$E28,ROW($C$2:$C$500)-ROW($G$1)),H28)),"")</f>
        <v>16.428999999999998</v>
      </c>
      <c r="K28" s="27">
        <v>20</v>
      </c>
      <c r="L28" s="13" t="str">
        <f t="array" ref="L28">IFERROR(SMALL(IF($F$2:$F$211&amp;$G$2:$G$211=L$6&amp;"-",$E$2:$E$211),$K28),"-")</f>
        <v>-</v>
      </c>
      <c r="M28" s="13" t="str">
        <f t="array" ref="M28">IFERROR(SMALL(IF($F$2:$F$211&amp;$G$2:$G$211=M$6&amp;"-",$E$2:$E$211),$K28),"-")</f>
        <v>-</v>
      </c>
      <c r="N28" s="13" t="str">
        <f t="array" ref="N28">IFERROR(SMALL(IF($F$2:$F$211&amp;$G$2:$G$211=N$6&amp;"-",$E$2:$E$211),$K28),"-")</f>
        <v>-</v>
      </c>
      <c r="O28" s="13" t="str">
        <f t="array" ref="O28">IFERROR(SMALL(IF($F$2:$F$211&amp;$G$2:$G$211=O$6&amp;"-",$E$2:$E$211),$K28),"-")</f>
        <v>-</v>
      </c>
      <c r="P28" s="13" t="str">
        <f t="array" ref="P28">IFERROR(SMALL(IF($F$2:$F$211&amp;$G$2:$G$211=P$6&amp;"-",$E$2:$E$211),$K28),"-")</f>
        <v>-</v>
      </c>
      <c r="Q28" s="13" t="str">
        <f t="array" ref="Q28">IFERROR(SMALL(IF($F$2:$F$211&amp;$G$2:$G$211=Q$6&amp;"-",$E$2:$E$211),$K28),"-")</f>
        <v>-</v>
      </c>
    </row>
    <row r="29" spans="1:17" x14ac:dyDescent="0.2">
      <c r="A29" s="18">
        <f t="array" ref="A29">IFERROR(IF(ROW()-MATCH(A28,A$1:A28,)&lt;COUNT(INDEX('Ответы до 20.10.19'!B:I,MATCH(A28,'Ответы до 20.10.19'!A:A,),))/2,A28,INDEX('Ответы до 20.10.19'!A:A,MATCH(A28,'Ответы до 20.10.19'!A:A,)+1)),"-")</f>
        <v>43754.437791631943</v>
      </c>
      <c r="B29" s="13">
        <f t="array" ref="B29">IFERROR(INDEX('Ответы до 20.10.19'!B:I,MATCH(A29,'Ответы до 20.10.19'!A:A,),SMALL(IF(INDEX('Ответы до 20.10.19'!B:I,MATCH(A29,'Ответы до 20.10.19'!A:A,),)&lt;&gt;"",COLUMN('Ответы до 20.10.19'!B:I)-1),(ROW()-MATCH(A29,A$1:A29,))*2+1)),"-")</f>
        <v>57</v>
      </c>
      <c r="C29" s="13" t="str">
        <f t="array" ref="C29">IFERROR(INDEX('Ответы до 20.10.19'!B:I,MATCH(A29,'Ответы до 20.10.19'!A:A,),SMALL(IF(INDEX('Ответы до 20.10.19'!B:I,MATCH(A29,'Ответы до 20.10.19'!A:A,),)&lt;&gt;"",COLUMN('Ответы до 20.10.19'!B:I)-1),(ROW()-MATCH(A29,A$1:A29,))*2+2)),"-")</f>
        <v>10.3709</v>
      </c>
      <c r="D29" s="16"/>
      <c r="E29" s="16">
        <v>28</v>
      </c>
      <c r="F29" s="16">
        <v>1</v>
      </c>
      <c r="G29" s="13" t="str">
        <f t="shared" si="0"/>
        <v>+</v>
      </c>
      <c r="H29" s="13">
        <f t="shared" si="1"/>
        <v>1</v>
      </c>
      <c r="I29" s="1">
        <f t="array" ref="I29">IFERROR(INDEX($C$2:$C$500,SMALL(IF($B$2:$B$500=$E29,ROW($C$2:$C$500)-ROW($G$1)),H29)),"")</f>
        <v>30.395600000000002</v>
      </c>
      <c r="K29" s="27">
        <v>21</v>
      </c>
      <c r="L29" s="13" t="str">
        <f t="array" ref="L29">IFERROR(SMALL(IF($F$2:$F$211&amp;$G$2:$G$211=L$6&amp;"-",$E$2:$E$211),$K29),"-")</f>
        <v>-</v>
      </c>
      <c r="M29" s="13" t="str">
        <f t="array" ref="M29">IFERROR(SMALL(IF($F$2:$F$211&amp;$G$2:$G$211=M$6&amp;"-",$E$2:$E$211),$K29),"-")</f>
        <v>-</v>
      </c>
      <c r="N29" s="13" t="str">
        <f t="array" ref="N29">IFERROR(SMALL(IF($F$2:$F$211&amp;$G$2:$G$211=N$6&amp;"-",$E$2:$E$211),$K29),"-")</f>
        <v>-</v>
      </c>
      <c r="O29" s="13" t="str">
        <f t="array" ref="O29">IFERROR(SMALL(IF($F$2:$F$211&amp;$G$2:$G$211=O$6&amp;"-",$E$2:$E$211),$K29),"-")</f>
        <v>-</v>
      </c>
      <c r="P29" s="13" t="str">
        <f t="array" ref="P29">IFERROR(SMALL(IF($F$2:$F$211&amp;$G$2:$G$211=P$6&amp;"-",$E$2:$E$211),$K29),"-")</f>
        <v>-</v>
      </c>
      <c r="Q29" s="13" t="str">
        <f t="array" ref="Q29">IFERROR(SMALL(IF($F$2:$F$211&amp;$G$2:$G$211=Q$6&amp;"-",$E$2:$E$211),$K29),"-")</f>
        <v>-</v>
      </c>
    </row>
    <row r="30" spans="1:17" x14ac:dyDescent="0.2">
      <c r="A30" s="18">
        <f t="array" ref="A30">IFERROR(IF(ROW()-MATCH(A29,A$1:A29,)&lt;COUNT(INDEX('Ответы до 20.10.19'!B:I,MATCH(A29,'Ответы до 20.10.19'!A:A,),))/2,A29,INDEX('Ответы до 20.10.19'!A:A,MATCH(A29,'Ответы до 20.10.19'!A:A,)+1)),"-")</f>
        <v>43754.438653749996</v>
      </c>
      <c r="B30" s="13">
        <f t="array" ref="B30">IFERROR(INDEX('Ответы до 20.10.19'!B:I,MATCH(A30,'Ответы до 20.10.19'!A:A,),SMALL(IF(INDEX('Ответы до 20.10.19'!B:I,MATCH(A30,'Ответы до 20.10.19'!A:A,),)&lt;&gt;"",COLUMN('Ответы до 20.10.19'!B:I)-1),(ROW()-MATCH(A30,A$1:A30,))*2+1)),"-")</f>
        <v>60</v>
      </c>
      <c r="C30" s="13" t="str">
        <f t="array" ref="C30">IFERROR(INDEX('Ответы до 20.10.19'!B:I,MATCH(A30,'Ответы до 20.10.19'!A:A,),SMALL(IF(INDEX('Ответы до 20.10.19'!B:I,MATCH(A30,'Ответы до 20.10.19'!A:A,),)&lt;&gt;"",COLUMN('Ответы до 20.10.19'!B:I)-1),(ROW()-MATCH(A30,A$1:A30,))*2+2)),"-")</f>
        <v>Не работает</v>
      </c>
      <c r="D30" s="16"/>
      <c r="E30" s="16">
        <v>29</v>
      </c>
      <c r="F30" s="16">
        <v>1</v>
      </c>
      <c r="G30" s="13" t="str">
        <f t="shared" si="0"/>
        <v>+</v>
      </c>
      <c r="H30" s="13">
        <f t="shared" si="1"/>
        <v>1</v>
      </c>
      <c r="I30" s="1">
        <f t="array" ref="I30">IFERROR(INDEX($C$2:$C$500,SMALL(IF($B$2:$B$500=$E30,ROW($C$2:$C$500)-ROW($G$1)),H30)),"")</f>
        <v>17.521000000000001</v>
      </c>
      <c r="K30" s="27">
        <v>22</v>
      </c>
      <c r="L30" s="13" t="str">
        <f t="array" ref="L30">IFERROR(SMALL(IF($F$2:$F$211&amp;$G$2:$G$211=L$6&amp;"-",$E$2:$E$211),$K30),"-")</f>
        <v>-</v>
      </c>
      <c r="M30" s="13" t="str">
        <f t="array" ref="M30">IFERROR(SMALL(IF($F$2:$F$211&amp;$G$2:$G$211=M$6&amp;"-",$E$2:$E$211),$K30),"-")</f>
        <v>-</v>
      </c>
      <c r="N30" s="13" t="str">
        <f t="array" ref="N30">IFERROR(SMALL(IF($F$2:$F$211&amp;$G$2:$G$211=N$6&amp;"-",$E$2:$E$211),$K30),"-")</f>
        <v>-</v>
      </c>
      <c r="O30" s="13" t="str">
        <f t="array" ref="O30">IFERROR(SMALL(IF($F$2:$F$211&amp;$G$2:$G$211=O$6&amp;"-",$E$2:$E$211),$K30),"-")</f>
        <v>-</v>
      </c>
      <c r="P30" s="13" t="str">
        <f t="array" ref="P30">IFERROR(SMALL(IF($F$2:$F$211&amp;$G$2:$G$211=P$6&amp;"-",$E$2:$E$211),$K30),"-")</f>
        <v>-</v>
      </c>
      <c r="Q30" s="13" t="str">
        <f t="array" ref="Q30">IFERROR(SMALL(IF($F$2:$F$211&amp;$G$2:$G$211=Q$6&amp;"-",$E$2:$E$211),$K30),"-")</f>
        <v>-</v>
      </c>
    </row>
    <row r="31" spans="1:17" x14ac:dyDescent="0.2">
      <c r="A31" s="18">
        <f t="array" ref="A31">IFERROR(IF(ROW()-MATCH(A30,A$1:A30,)&lt;COUNT(INDEX('Ответы до 20.10.19'!B:I,MATCH(A30,'Ответы до 20.10.19'!A:A,),))/2,A30,INDEX('Ответы до 20.10.19'!A:A,MATCH(A30,'Ответы до 20.10.19'!A:A,)+1)),"-")</f>
        <v>43754.438653749996</v>
      </c>
      <c r="B31" s="13">
        <f t="array" ref="B31">IFERROR(INDEX('Ответы до 20.10.19'!B:I,MATCH(A31,'Ответы до 20.10.19'!A:A,),SMALL(IF(INDEX('Ответы до 20.10.19'!B:I,MATCH(A31,'Ответы до 20.10.19'!A:A,),)&lt;&gt;"",COLUMN('Ответы до 20.10.19'!B:I)-1),(ROW()-MATCH(A31,A$1:A31,))*2+1)),"-")</f>
        <v>61</v>
      </c>
      <c r="C31" s="13" t="str">
        <f t="array" ref="C31">IFERROR(INDEX('Ответы до 20.10.19'!B:I,MATCH(A31,'Ответы до 20.10.19'!A:A,),SMALL(IF(INDEX('Ответы до 20.10.19'!B:I,MATCH(A31,'Ответы до 20.10.19'!A:A,),)&lt;&gt;"",COLUMN('Ответы до 20.10.19'!B:I)-1),(ROW()-MATCH(A31,A$1:A31,))*2+2)),"-")</f>
        <v>12.8887</v>
      </c>
      <c r="D31" s="16"/>
      <c r="E31" s="16">
        <v>30</v>
      </c>
      <c r="F31" s="16">
        <v>1</v>
      </c>
      <c r="G31" s="13" t="str">
        <f t="shared" si="0"/>
        <v>+</v>
      </c>
      <c r="H31" s="13">
        <f t="shared" si="1"/>
        <v>1</v>
      </c>
      <c r="I31" s="1">
        <f t="array" ref="I31">IFERROR(INDEX($C$2:$C$500,SMALL(IF($B$2:$B$500=$E31,ROW($C$2:$C$500)-ROW($G$1)),H31)),"")</f>
        <v>19.541499999999999</v>
      </c>
      <c r="K31" s="27">
        <v>23</v>
      </c>
      <c r="L31" s="13" t="str">
        <f t="array" ref="L31">IFERROR(SMALL(IF($F$2:$F$211&amp;$G$2:$G$211=L$6&amp;"-",$E$2:$E$211),$K31),"-")</f>
        <v>-</v>
      </c>
      <c r="M31" s="13" t="str">
        <f t="array" ref="M31">IFERROR(SMALL(IF($F$2:$F$211&amp;$G$2:$G$211=M$6&amp;"-",$E$2:$E$211),$K31),"-")</f>
        <v>-</v>
      </c>
      <c r="N31" s="13" t="str">
        <f t="array" ref="N31">IFERROR(SMALL(IF($F$2:$F$211&amp;$G$2:$G$211=N$6&amp;"-",$E$2:$E$211),$K31),"-")</f>
        <v>-</v>
      </c>
      <c r="O31" s="13" t="str">
        <f t="array" ref="O31">IFERROR(SMALL(IF($F$2:$F$211&amp;$G$2:$G$211=O$6&amp;"-",$E$2:$E$211),$K31),"-")</f>
        <v>-</v>
      </c>
      <c r="P31" s="13" t="str">
        <f t="array" ref="P31">IFERROR(SMALL(IF($F$2:$F$211&amp;$G$2:$G$211=P$6&amp;"-",$E$2:$E$211),$K31),"-")</f>
        <v>-</v>
      </c>
      <c r="Q31" s="13" t="str">
        <f t="array" ref="Q31">IFERROR(SMALL(IF($F$2:$F$211&amp;$G$2:$G$211=Q$6&amp;"-",$E$2:$E$211),$K31),"-")</f>
        <v>-</v>
      </c>
    </row>
    <row r="32" spans="1:17" x14ac:dyDescent="0.2">
      <c r="A32" s="18">
        <f t="array" ref="A32">IFERROR(IF(ROW()-MATCH(A31,A$1:A31,)&lt;COUNT(INDEX('Ответы до 20.10.19'!B:I,MATCH(A31,'Ответы до 20.10.19'!A:A,),))/2,A31,INDEX('Ответы до 20.10.19'!A:A,MATCH(A31,'Ответы до 20.10.19'!A:A,)+1)),"-")</f>
        <v>43754.439349398148</v>
      </c>
      <c r="B32" s="13">
        <f t="array" ref="B32">IFERROR(INDEX('Ответы до 20.10.19'!B:I,MATCH(A32,'Ответы до 20.10.19'!A:A,),SMALL(IF(INDEX('Ответы до 20.10.19'!B:I,MATCH(A32,'Ответы до 20.10.19'!A:A,),)&lt;&gt;"",COLUMN('Ответы до 20.10.19'!B:I)-1),(ROW()-MATCH(A32,A$1:A32,))*2+1)),"-")</f>
        <v>64</v>
      </c>
      <c r="C32" s="13" t="str">
        <f t="array" ref="C32">IFERROR(INDEX('Ответы до 20.10.19'!B:I,MATCH(A32,'Ответы до 20.10.19'!A:A,),SMALL(IF(INDEX('Ответы до 20.10.19'!B:I,MATCH(A32,'Ответы до 20.10.19'!A:A,),)&lt;&gt;"",COLUMN('Ответы до 20.10.19'!B:I)-1),(ROW()-MATCH(A32,A$1:A32,))*2+2)),"-")</f>
        <v>5.4592</v>
      </c>
      <c r="D32" s="16"/>
      <c r="E32" s="16">
        <v>31</v>
      </c>
      <c r="F32" s="16">
        <v>1</v>
      </c>
      <c r="G32" s="13" t="str">
        <f t="shared" si="0"/>
        <v>+</v>
      </c>
      <c r="H32" s="13">
        <f t="shared" si="1"/>
        <v>1</v>
      </c>
      <c r="I32" s="1">
        <f t="array" ref="I32">IFERROR(INDEX($C$2:$C$500,SMALL(IF($B$2:$B$500=$E32,ROW($C$2:$C$500)-ROW($G$1)),H32)),"")</f>
        <v>11.1524</v>
      </c>
      <c r="K32" s="27">
        <v>24</v>
      </c>
      <c r="L32" s="13" t="str">
        <f t="array" ref="L32">IFERROR(SMALL(IF($F$2:$F$211&amp;$G$2:$G$211=L$6&amp;"-",$E$2:$E$211),$K32),"-")</f>
        <v>-</v>
      </c>
      <c r="M32" s="13" t="str">
        <f t="array" ref="M32">IFERROR(SMALL(IF($F$2:$F$211&amp;$G$2:$G$211=M$6&amp;"-",$E$2:$E$211),$K32),"-")</f>
        <v>-</v>
      </c>
      <c r="N32" s="13" t="str">
        <f t="array" ref="N32">IFERROR(SMALL(IF($F$2:$F$211&amp;$G$2:$G$211=N$6&amp;"-",$E$2:$E$211),$K32),"-")</f>
        <v>-</v>
      </c>
      <c r="O32" s="13" t="str">
        <f t="array" ref="O32">IFERROR(SMALL(IF($F$2:$F$211&amp;$G$2:$G$211=O$6&amp;"-",$E$2:$E$211),$K32),"-")</f>
        <v>-</v>
      </c>
      <c r="P32" s="13" t="str">
        <f t="array" ref="P32">IFERROR(SMALL(IF($F$2:$F$211&amp;$G$2:$G$211=P$6&amp;"-",$E$2:$E$211),$K32),"-")</f>
        <v>-</v>
      </c>
      <c r="Q32" s="13" t="str">
        <f t="array" ref="Q32">IFERROR(SMALL(IF($F$2:$F$211&amp;$G$2:$G$211=Q$6&amp;"-",$E$2:$E$211),$K32),"-")</f>
        <v>-</v>
      </c>
    </row>
    <row r="33" spans="1:17" x14ac:dyDescent="0.2">
      <c r="A33" s="18">
        <f t="array" ref="A33">IFERROR(IF(ROW()-MATCH(A32,A$1:A32,)&lt;COUNT(INDEX('Ответы до 20.10.19'!B:I,MATCH(A32,'Ответы до 20.10.19'!A:A,),))/2,A32,INDEX('Ответы до 20.10.19'!A:A,MATCH(A32,'Ответы до 20.10.19'!A:A,)+1)),"-")</f>
        <v>43754.439349398148</v>
      </c>
      <c r="B33" s="13">
        <f t="array" ref="B33">IFERROR(INDEX('Ответы до 20.10.19'!B:I,MATCH(A33,'Ответы до 20.10.19'!A:A,),SMALL(IF(INDEX('Ответы до 20.10.19'!B:I,MATCH(A33,'Ответы до 20.10.19'!A:A,),)&lt;&gt;"",COLUMN('Ответы до 20.10.19'!B:I)-1),(ROW()-MATCH(A33,A$1:A33,))*2+1)),"-")</f>
        <v>65</v>
      </c>
      <c r="C33" s="13" t="str">
        <f t="array" ref="C33">IFERROR(INDEX('Ответы до 20.10.19'!B:I,MATCH(A33,'Ответы до 20.10.19'!A:A,),SMALL(IF(INDEX('Ответы до 20.10.19'!B:I,MATCH(A33,'Ответы до 20.10.19'!A:A,),)&lt;&gt;"",COLUMN('Ответы до 20.10.19'!B:I)-1),(ROW()-MATCH(A33,A$1:A33,))*2+2)),"-")</f>
        <v>21.9290</v>
      </c>
      <c r="D33" s="16"/>
      <c r="E33" s="16">
        <v>32</v>
      </c>
      <c r="F33" s="16">
        <v>1</v>
      </c>
      <c r="G33" s="13" t="str">
        <f t="shared" si="0"/>
        <v>+</v>
      </c>
      <c r="H33" s="13">
        <f t="shared" si="1"/>
        <v>1</v>
      </c>
      <c r="I33" s="1">
        <f t="array" ref="I33">IFERROR(INDEX($C$2:$C$500,SMALL(IF($B$2:$B$500=$E33,ROW($C$2:$C$500)-ROW($G$1)),H33)),"")</f>
        <v>46.427199999999999</v>
      </c>
      <c r="K33" s="27">
        <v>25</v>
      </c>
      <c r="L33" s="13" t="str">
        <f t="array" ref="L33">IFERROR(SMALL(IF($F$2:$F$211&amp;$G$2:$G$211=L$6&amp;"-",$E$2:$E$211),$K33),"-")</f>
        <v>-</v>
      </c>
      <c r="M33" s="13" t="str">
        <f t="array" ref="M33">IFERROR(SMALL(IF($F$2:$F$211&amp;$G$2:$G$211=M$6&amp;"-",$E$2:$E$211),$K33),"-")</f>
        <v>-</v>
      </c>
      <c r="N33" s="13" t="str">
        <f t="array" ref="N33">IFERROR(SMALL(IF($F$2:$F$211&amp;$G$2:$G$211=N$6&amp;"-",$E$2:$E$211),$K33),"-")</f>
        <v>-</v>
      </c>
      <c r="O33" s="13" t="str">
        <f t="array" ref="O33">IFERROR(SMALL(IF($F$2:$F$211&amp;$G$2:$G$211=O$6&amp;"-",$E$2:$E$211),$K33),"-")</f>
        <v>-</v>
      </c>
      <c r="P33" s="13" t="str">
        <f t="array" ref="P33">IFERROR(SMALL(IF($F$2:$F$211&amp;$G$2:$G$211=P$6&amp;"-",$E$2:$E$211),$K33),"-")</f>
        <v>-</v>
      </c>
      <c r="Q33" s="13" t="str">
        <f t="array" ref="Q33">IFERROR(SMALL(IF($F$2:$F$211&amp;$G$2:$G$211=Q$6&amp;"-",$E$2:$E$211),$K33),"-")</f>
        <v>-</v>
      </c>
    </row>
    <row r="34" spans="1:17" x14ac:dyDescent="0.2">
      <c r="A34" s="18">
        <f t="array" ref="A34">IFERROR(IF(ROW()-MATCH(A33,A$1:A33,)&lt;COUNT(INDEX('Ответы до 20.10.19'!B:I,MATCH(A33,'Ответы до 20.10.19'!A:A,),))/2,A33,INDEX('Ответы до 20.10.19'!A:A,MATCH(A33,'Ответы до 20.10.19'!A:A,)+1)),"-")</f>
        <v>43754.440168622685</v>
      </c>
      <c r="B34" s="13">
        <f t="array" ref="B34">IFERROR(INDEX('Ответы до 20.10.19'!B:I,MATCH(A34,'Ответы до 20.10.19'!A:A,),SMALL(IF(INDEX('Ответы до 20.10.19'!B:I,MATCH(A34,'Ответы до 20.10.19'!A:A,),)&lt;&gt;"",COLUMN('Ответы до 20.10.19'!B:I)-1),(ROW()-MATCH(A34,A$1:A34,))*2+1)),"-")</f>
        <v>68</v>
      </c>
      <c r="C34" s="13" t="str">
        <f t="array" ref="C34">IFERROR(INDEX('Ответы до 20.10.19'!B:I,MATCH(A34,'Ответы до 20.10.19'!A:A,),SMALL(IF(INDEX('Ответы до 20.10.19'!B:I,MATCH(A34,'Ответы до 20.10.19'!A:A,),)&lt;&gt;"",COLUMN('Ответы до 20.10.19'!B:I)-1),(ROW()-MATCH(A34,A$1:A34,))*2+2)),"-")</f>
        <v>13.4293</v>
      </c>
      <c r="D34" s="16"/>
      <c r="E34" s="16">
        <v>33</v>
      </c>
      <c r="F34" s="16">
        <v>1</v>
      </c>
      <c r="G34" s="13" t="str">
        <f t="shared" si="0"/>
        <v>+</v>
      </c>
      <c r="H34" s="13">
        <f t="shared" si="1"/>
        <v>1</v>
      </c>
      <c r="I34" s="1">
        <f t="array" ref="I34">IFERROR(INDEX($C$2:$C$500,SMALL(IF($B$2:$B$500=$E34,ROW($C$2:$C$500)-ROW($G$1)),H34)),"")</f>
        <v>14.9434</v>
      </c>
      <c r="K34" s="27">
        <v>26</v>
      </c>
      <c r="L34" s="13" t="str">
        <f t="array" ref="L34">IFERROR(SMALL(IF($F$2:$F$211&amp;$G$2:$G$211=L$6&amp;"-",$E$2:$E$211),$K34),"-")</f>
        <v>-</v>
      </c>
      <c r="M34" s="13" t="str">
        <f t="array" ref="M34">IFERROR(SMALL(IF($F$2:$F$211&amp;$G$2:$G$211=M$6&amp;"-",$E$2:$E$211),$K34),"-")</f>
        <v>-</v>
      </c>
      <c r="N34" s="13" t="str">
        <f t="array" ref="N34">IFERROR(SMALL(IF($F$2:$F$211&amp;$G$2:$G$211=N$6&amp;"-",$E$2:$E$211),$K34),"-")</f>
        <v>-</v>
      </c>
      <c r="O34" s="13" t="str">
        <f t="array" ref="O34">IFERROR(SMALL(IF($F$2:$F$211&amp;$G$2:$G$211=O$6&amp;"-",$E$2:$E$211),$K34),"-")</f>
        <v>-</v>
      </c>
      <c r="P34" s="13" t="str">
        <f t="array" ref="P34">IFERROR(SMALL(IF($F$2:$F$211&amp;$G$2:$G$211=P$6&amp;"-",$E$2:$E$211),$K34),"-")</f>
        <v>-</v>
      </c>
      <c r="Q34" s="13" t="str">
        <f t="array" ref="Q34">IFERROR(SMALL(IF($F$2:$F$211&amp;$G$2:$G$211=Q$6&amp;"-",$E$2:$E$211),$K34),"-")</f>
        <v>-</v>
      </c>
    </row>
    <row r="35" spans="1:17" x14ac:dyDescent="0.2">
      <c r="A35" s="18">
        <f t="array" ref="A35">IFERROR(IF(ROW()-MATCH(A34,A$1:A34,)&lt;COUNT(INDEX('Ответы до 20.10.19'!B:I,MATCH(A34,'Ответы до 20.10.19'!A:A,),))/2,A34,INDEX('Ответы до 20.10.19'!A:A,MATCH(A34,'Ответы до 20.10.19'!A:A,)+1)),"-")</f>
        <v>43754.440168622685</v>
      </c>
      <c r="B35" s="13">
        <f t="array" ref="B35">IFERROR(INDEX('Ответы до 20.10.19'!B:I,MATCH(A35,'Ответы до 20.10.19'!A:A,),SMALL(IF(INDEX('Ответы до 20.10.19'!B:I,MATCH(A35,'Ответы до 20.10.19'!A:A,),)&lt;&gt;"",COLUMN('Ответы до 20.10.19'!B:I)-1),(ROW()-MATCH(A35,A$1:A35,))*2+1)),"-")</f>
        <v>69</v>
      </c>
      <c r="C35" s="13" t="str">
        <f t="array" ref="C35">IFERROR(INDEX('Ответы до 20.10.19'!B:I,MATCH(A35,'Ответы до 20.10.19'!A:A,),SMALL(IF(INDEX('Ответы до 20.10.19'!B:I,MATCH(A35,'Ответы до 20.10.19'!A:A,),)&lt;&gt;"",COLUMN('Ответы до 20.10.19'!B:I)-1),(ROW()-MATCH(A35,A$1:A35,))*2+2)),"-")</f>
        <v>22.1175</v>
      </c>
      <c r="D35" s="16"/>
      <c r="E35" s="16">
        <v>34</v>
      </c>
      <c r="F35" s="16">
        <v>1</v>
      </c>
      <c r="G35" s="13" t="str">
        <f t="shared" si="0"/>
        <v>+</v>
      </c>
      <c r="H35" s="13">
        <f t="shared" si="1"/>
        <v>1</v>
      </c>
      <c r="I35" s="1">
        <f t="array" ref="I35">IFERROR(INDEX($C$2:$C$500,SMALL(IF($B$2:$B$500=$E35,ROW($C$2:$C$500)-ROW($G$1)),H35)),"")</f>
        <v>24.625</v>
      </c>
      <c r="K35" s="27">
        <v>27</v>
      </c>
      <c r="L35" s="13" t="str">
        <f t="array" ref="L35">IFERROR(SMALL(IF($F$2:$F$211&amp;$G$2:$G$211=L$6&amp;"-",$E$2:$E$211),$K35),"-")</f>
        <v>-</v>
      </c>
      <c r="M35" s="13" t="str">
        <f t="array" ref="M35">IFERROR(SMALL(IF($F$2:$F$211&amp;$G$2:$G$211=M$6&amp;"-",$E$2:$E$211),$K35),"-")</f>
        <v>-</v>
      </c>
      <c r="N35" s="13" t="str">
        <f t="array" ref="N35">IFERROR(SMALL(IF($F$2:$F$211&amp;$G$2:$G$211=N$6&amp;"-",$E$2:$E$211),$K35),"-")</f>
        <v>-</v>
      </c>
      <c r="O35" s="13" t="str">
        <f t="array" ref="O35">IFERROR(SMALL(IF($F$2:$F$211&amp;$G$2:$G$211=O$6&amp;"-",$E$2:$E$211),$K35),"-")</f>
        <v>-</v>
      </c>
      <c r="P35" s="13" t="str">
        <f t="array" ref="P35">IFERROR(SMALL(IF($F$2:$F$211&amp;$G$2:$G$211=P$6&amp;"-",$E$2:$E$211),$K35),"-")</f>
        <v>-</v>
      </c>
      <c r="Q35" s="13" t="str">
        <f t="array" ref="Q35">IFERROR(SMALL(IF($F$2:$F$211&amp;$G$2:$G$211=Q$6&amp;"-",$E$2:$E$211),$K35),"-")</f>
        <v>-</v>
      </c>
    </row>
    <row r="36" spans="1:17" x14ac:dyDescent="0.2">
      <c r="A36" s="18">
        <f t="array" ref="A36">IFERROR(IF(ROW()-MATCH(A35,A$1:A35,)&lt;COUNT(INDEX('Ответы до 20.10.19'!B:I,MATCH(A35,'Ответы до 20.10.19'!A:A,),))/2,A35,INDEX('Ответы до 20.10.19'!A:A,MATCH(A35,'Ответы до 20.10.19'!A:A,)+1)),"-")</f>
        <v>43754.45204157407</v>
      </c>
      <c r="B36" s="13">
        <f t="array" ref="B36">IFERROR(INDEX('Ответы до 20.10.19'!B:I,MATCH(A36,'Ответы до 20.10.19'!A:A,),SMALL(IF(INDEX('Ответы до 20.10.19'!B:I,MATCH(A36,'Ответы до 20.10.19'!A:A,),)&lt;&gt;"",COLUMN('Ответы до 20.10.19'!B:I)-1),(ROW()-MATCH(A36,A$1:A36,))*2+1)),"-")</f>
        <v>95</v>
      </c>
      <c r="C36" s="13">
        <f t="array" ref="C36">IFERROR(INDEX('Ответы до 20.10.19'!B:I,MATCH(A36,'Ответы до 20.10.19'!A:A,),SMALL(IF(INDEX('Ответы до 20.10.19'!B:I,MATCH(A36,'Ответы до 20.10.19'!A:A,),)&lt;&gt;"",COLUMN('Ответы до 20.10.19'!B:I)-1),(ROW()-MATCH(A36,A$1:A36,))*2+2)),"-")</f>
        <v>12.8796</v>
      </c>
      <c r="D36" s="16"/>
      <c r="E36" s="16">
        <v>35</v>
      </c>
      <c r="F36" s="16">
        <v>1</v>
      </c>
      <c r="G36" s="13" t="str">
        <f t="shared" si="0"/>
        <v>+</v>
      </c>
      <c r="H36" s="13">
        <f t="shared" si="1"/>
        <v>2</v>
      </c>
      <c r="I36" s="1">
        <f t="array" ref="I36">IFERROR(INDEX($C$2:$C$500,SMALL(IF($B$2:$B$500=$E36,ROW($C$2:$C$500)-ROW($G$1)),H36)),"")</f>
        <v>36.832500000000003</v>
      </c>
      <c r="K36" s="27">
        <v>28</v>
      </c>
      <c r="L36" s="13" t="str">
        <f t="array" ref="L36">IFERROR(SMALL(IF($F$2:$F$211&amp;$G$2:$G$211=L$6&amp;"-",$E$2:$E$211),$K36),"-")</f>
        <v>-</v>
      </c>
      <c r="M36" s="13" t="str">
        <f t="array" ref="M36">IFERROR(SMALL(IF($F$2:$F$211&amp;$G$2:$G$211=M$6&amp;"-",$E$2:$E$211),$K36),"-")</f>
        <v>-</v>
      </c>
      <c r="N36" s="13" t="str">
        <f t="array" ref="N36">IFERROR(SMALL(IF($F$2:$F$211&amp;$G$2:$G$211=N$6&amp;"-",$E$2:$E$211),$K36),"-")</f>
        <v>-</v>
      </c>
      <c r="O36" s="13" t="str">
        <f t="array" ref="O36">IFERROR(SMALL(IF($F$2:$F$211&amp;$G$2:$G$211=O$6&amp;"-",$E$2:$E$211),$K36),"-")</f>
        <v>-</v>
      </c>
      <c r="P36" s="13" t="str">
        <f t="array" ref="P36">IFERROR(SMALL(IF($F$2:$F$211&amp;$G$2:$G$211=P$6&amp;"-",$E$2:$E$211),$K36),"-")</f>
        <v>-</v>
      </c>
      <c r="Q36" s="13" t="str">
        <f t="array" ref="Q36">IFERROR(SMALL(IF($F$2:$F$211&amp;$G$2:$G$211=Q$6&amp;"-",$E$2:$E$211),$K36),"-")</f>
        <v>-</v>
      </c>
    </row>
    <row r="37" spans="1:17" x14ac:dyDescent="0.2">
      <c r="A37" s="18">
        <f t="array" ref="A37">IFERROR(IF(ROW()-MATCH(A36,A$1:A36,)&lt;COUNT(INDEX('Ответы до 20.10.19'!B:I,MATCH(A36,'Ответы до 20.10.19'!A:A,),))/2,A36,INDEX('Ответы до 20.10.19'!A:A,MATCH(A36,'Ответы до 20.10.19'!A:A,)+1)),"-")</f>
        <v>43754.45204157407</v>
      </c>
      <c r="B37" s="13">
        <f t="array" ref="B37">IFERROR(INDEX('Ответы до 20.10.19'!B:I,MATCH(A37,'Ответы до 20.10.19'!A:A,),SMALL(IF(INDEX('Ответы до 20.10.19'!B:I,MATCH(A37,'Ответы до 20.10.19'!A:A,),)&lt;&gt;"",COLUMN('Ответы до 20.10.19'!B:I)-1),(ROW()-MATCH(A37,A$1:A37,))*2+1)),"-")</f>
        <v>92</v>
      </c>
      <c r="C37" s="13">
        <f t="array" ref="C37">IFERROR(INDEX('Ответы до 20.10.19'!B:I,MATCH(A37,'Ответы до 20.10.19'!A:A,),SMALL(IF(INDEX('Ответы до 20.10.19'!B:I,MATCH(A37,'Ответы до 20.10.19'!A:A,),)&lt;&gt;"",COLUMN('Ответы до 20.10.19'!B:I)-1),(ROW()-MATCH(A37,A$1:A37,))*2+2)),"-")</f>
        <v>22.298400000000001</v>
      </c>
      <c r="D37" s="16"/>
      <c r="E37" s="16">
        <v>36</v>
      </c>
      <c r="F37" s="16">
        <v>2</v>
      </c>
      <c r="G37" s="13" t="str">
        <f t="shared" si="0"/>
        <v>+</v>
      </c>
      <c r="H37" s="13">
        <f t="shared" si="1"/>
        <v>2</v>
      </c>
      <c r="I37" s="1">
        <f t="array" ref="I37">IFERROR(INDEX($C$2:$C$500,SMALL(IF($B$2:$B$500=$E37,ROW($C$2:$C$500)-ROW($G$1)),H37)),"")</f>
        <v>13.867599999999999</v>
      </c>
      <c r="K37" s="27">
        <v>29</v>
      </c>
      <c r="L37" s="13" t="str">
        <f t="array" ref="L37">IFERROR(SMALL(IF($F$2:$F$211&amp;$G$2:$G$211=L$6&amp;"-",$E$2:$E$211),$K37),"-")</f>
        <v>-</v>
      </c>
      <c r="M37" s="13" t="str">
        <f t="array" ref="M37">IFERROR(SMALL(IF($F$2:$F$211&amp;$G$2:$G$211=M$6&amp;"-",$E$2:$E$211),$K37),"-")</f>
        <v>-</v>
      </c>
      <c r="N37" s="13" t="str">
        <f t="array" ref="N37">IFERROR(SMALL(IF($F$2:$F$211&amp;$G$2:$G$211=N$6&amp;"-",$E$2:$E$211),$K37),"-")</f>
        <v>-</v>
      </c>
      <c r="O37" s="13" t="str">
        <f t="array" ref="O37">IFERROR(SMALL(IF($F$2:$F$211&amp;$G$2:$G$211=O$6&amp;"-",$E$2:$E$211),$K37),"-")</f>
        <v>-</v>
      </c>
      <c r="P37" s="13" t="str">
        <f t="array" ref="P37">IFERROR(SMALL(IF($F$2:$F$211&amp;$G$2:$G$211=P$6&amp;"-",$E$2:$E$211),$K37),"-")</f>
        <v>-</v>
      </c>
      <c r="Q37" s="13" t="str">
        <f t="array" ref="Q37">IFERROR(SMALL(IF($F$2:$F$211&amp;$G$2:$G$211=Q$6&amp;"-",$E$2:$E$211),$K37),"-")</f>
        <v>-</v>
      </c>
    </row>
    <row r="38" spans="1:17" x14ac:dyDescent="0.2">
      <c r="A38" s="18">
        <f t="array" ref="A38">IFERROR(IF(ROW()-MATCH(A37,A$1:A37,)&lt;COUNT(INDEX('Ответы до 20.10.19'!B:I,MATCH(A37,'Ответы до 20.10.19'!A:A,),))/2,A37,INDEX('Ответы до 20.10.19'!A:A,MATCH(A37,'Ответы до 20.10.19'!A:A,)+1)),"-")</f>
        <v>43754.45204157407</v>
      </c>
      <c r="B38" s="13">
        <f t="array" ref="B38">IFERROR(INDEX('Ответы до 20.10.19'!B:I,MATCH(A38,'Ответы до 20.10.19'!A:A,),SMALL(IF(INDEX('Ответы до 20.10.19'!B:I,MATCH(A38,'Ответы до 20.10.19'!A:A,),)&lt;&gt;"",COLUMN('Ответы до 20.10.19'!B:I)-1),(ROW()-MATCH(A38,A$1:A38,))*2+1)),"-")</f>
        <v>94</v>
      </c>
      <c r="C38" s="13" t="str">
        <f t="array" ref="C38">IFERROR(INDEX('Ответы до 20.10.19'!B:I,MATCH(A38,'Ответы до 20.10.19'!A:A,),SMALL(IF(INDEX('Ответы до 20.10.19'!B:I,MATCH(A38,'Ответы до 20.10.19'!A:A,),)&lt;&gt;"",COLUMN('Ответы до 20.10.19'!B:I)-1),(ROW()-MATCH(A38,A$1:A38,))*2+2)),"-")</f>
        <v>Не, работает</v>
      </c>
      <c r="D38" s="16"/>
      <c r="E38" s="16">
        <v>37</v>
      </c>
      <c r="F38" s="16">
        <v>2</v>
      </c>
      <c r="G38" s="13" t="str">
        <f t="shared" si="0"/>
        <v>+</v>
      </c>
      <c r="H38" s="13">
        <f t="shared" si="1"/>
        <v>2</v>
      </c>
      <c r="I38" s="1">
        <f t="array" ref="I38">IFERROR(INDEX($C$2:$C$500,SMALL(IF($B$2:$B$500=$E38,ROW($C$2:$C$500)-ROW($G$1)),H38)),"")</f>
        <v>15.1877</v>
      </c>
      <c r="K38" s="27">
        <v>30</v>
      </c>
      <c r="L38" s="13" t="str">
        <f t="array" ref="L38">IFERROR(SMALL(IF($F$2:$F$211&amp;$G$2:$G$211=L$6&amp;"-",$E$2:$E$211),$K38),"-")</f>
        <v>-</v>
      </c>
      <c r="M38" s="13" t="str">
        <f t="array" ref="M38">IFERROR(SMALL(IF($F$2:$F$211&amp;$G$2:$G$211=M$6&amp;"-",$E$2:$E$211),$K38),"-")</f>
        <v>-</v>
      </c>
      <c r="N38" s="13" t="str">
        <f t="array" ref="N38">IFERROR(SMALL(IF($F$2:$F$211&amp;$G$2:$G$211=N$6&amp;"-",$E$2:$E$211),$K38),"-")</f>
        <v>-</v>
      </c>
      <c r="O38" s="13" t="str">
        <f t="array" ref="O38">IFERROR(SMALL(IF($F$2:$F$211&amp;$G$2:$G$211=O$6&amp;"-",$E$2:$E$211),$K38),"-")</f>
        <v>-</v>
      </c>
      <c r="P38" s="13" t="str">
        <f t="array" ref="P38">IFERROR(SMALL(IF($F$2:$F$211&amp;$G$2:$G$211=P$6&amp;"-",$E$2:$E$211),$K38),"-")</f>
        <v>-</v>
      </c>
      <c r="Q38" s="13" t="str">
        <f t="array" ref="Q38">IFERROR(SMALL(IF($F$2:$F$211&amp;$G$2:$G$211=Q$6&amp;"-",$E$2:$E$211),$K38),"-")</f>
        <v>-</v>
      </c>
    </row>
    <row r="39" spans="1:17" x14ac:dyDescent="0.2">
      <c r="A39" s="18">
        <f t="array" ref="A39">IFERROR(IF(ROW()-MATCH(A38,A$1:A38,)&lt;COUNT(INDEX('Ответы до 20.10.19'!B:I,MATCH(A38,'Ответы до 20.10.19'!A:A,),))/2,A38,INDEX('Ответы до 20.10.19'!A:A,MATCH(A38,'Ответы до 20.10.19'!A:A,)+1)),"-")</f>
        <v>43754.452240543978</v>
      </c>
      <c r="B39" s="13">
        <f t="array" ref="B39">IFERROR(INDEX('Ответы до 20.10.19'!B:I,MATCH(A39,'Ответы до 20.10.19'!A:A,),SMALL(IF(INDEX('Ответы до 20.10.19'!B:I,MATCH(A39,'Ответы до 20.10.19'!A:A,),)&lt;&gt;"",COLUMN('Ответы до 20.10.19'!B:I)-1),(ROW()-MATCH(A39,A$1:A39,))*2+1)),"-")</f>
        <v>93</v>
      </c>
      <c r="C39" s="13" t="str">
        <f t="array" ref="C39">IFERROR(INDEX('Ответы до 20.10.19'!B:I,MATCH(A39,'Ответы до 20.10.19'!A:A,),SMALL(IF(INDEX('Ответы до 20.10.19'!B:I,MATCH(A39,'Ответы до 20.10.19'!A:A,),)&lt;&gt;"",COLUMN('Ответы до 20.10.19'!B:I)-1),(ROW()-MATCH(A39,A$1:A39,))*2+2)),"-")</f>
        <v>Не, работает</v>
      </c>
      <c r="D39" s="16"/>
      <c r="E39" s="16">
        <v>38</v>
      </c>
      <c r="F39" s="16">
        <v>2</v>
      </c>
      <c r="G39" s="13" t="str">
        <f t="shared" si="0"/>
        <v>+</v>
      </c>
      <c r="H39" s="13">
        <f t="shared" si="1"/>
        <v>2</v>
      </c>
      <c r="I39" s="1">
        <f t="array" ref="I39">IFERROR(INDEX($C$2:$C$500,SMALL(IF($B$2:$B$500=$E39,ROW($C$2:$C$500)-ROW($G$1)),H39)),"")</f>
        <v>7.6181000000000001</v>
      </c>
      <c r="K39" s="27">
        <v>31</v>
      </c>
      <c r="L39" s="13" t="str">
        <f t="array" ref="L39">IFERROR(SMALL(IF($F$2:$F$211&amp;$G$2:$G$211=L$6&amp;"-",$E$2:$E$211),$K39),"-")</f>
        <v>-</v>
      </c>
      <c r="M39" s="13" t="str">
        <f t="array" ref="M39">IFERROR(SMALL(IF($F$2:$F$211&amp;$G$2:$G$211=M$6&amp;"-",$E$2:$E$211),$K39),"-")</f>
        <v>-</v>
      </c>
      <c r="N39" s="13" t="str">
        <f t="array" ref="N39">IFERROR(SMALL(IF($F$2:$F$211&amp;$G$2:$G$211=N$6&amp;"-",$E$2:$E$211),$K39),"-")</f>
        <v>-</v>
      </c>
      <c r="O39" s="13" t="str">
        <f t="array" ref="O39">IFERROR(SMALL(IF($F$2:$F$211&amp;$G$2:$G$211=O$6&amp;"-",$E$2:$E$211),$K39),"-")</f>
        <v>-</v>
      </c>
      <c r="P39" s="13" t="str">
        <f t="array" ref="P39">IFERROR(SMALL(IF($F$2:$F$211&amp;$G$2:$G$211=P$6&amp;"-",$E$2:$E$211),$K39),"-")</f>
        <v>-</v>
      </c>
      <c r="Q39" s="13" t="str">
        <f t="array" ref="Q39">IFERROR(SMALL(IF($F$2:$F$211&amp;$G$2:$G$211=Q$6&amp;"-",$E$2:$E$211),$K39),"-")</f>
        <v>-</v>
      </c>
    </row>
    <row r="40" spans="1:17" x14ac:dyDescent="0.2">
      <c r="A40" s="18">
        <f t="array" ref="A40">IFERROR(IF(ROW()-MATCH(A39,A$1:A39,)&lt;COUNT(INDEX('Ответы до 20.10.19'!B:I,MATCH(A39,'Ответы до 20.10.19'!A:A,),))/2,A39,INDEX('Ответы до 20.10.19'!A:A,MATCH(A39,'Ответы до 20.10.19'!A:A,)+1)),"-")</f>
        <v>43754.455618217587</v>
      </c>
      <c r="B40" s="13">
        <f t="array" ref="B40">IFERROR(INDEX('Ответы до 20.10.19'!B:I,MATCH(A40,'Ответы до 20.10.19'!A:A,),SMALL(IF(INDEX('Ответы до 20.10.19'!B:I,MATCH(A40,'Ответы до 20.10.19'!A:A,),)&lt;&gt;"",COLUMN('Ответы до 20.10.19'!B:I)-1),(ROW()-MATCH(A40,A$1:A40,))*2+1)),"-")</f>
        <v>59</v>
      </c>
      <c r="C40" s="13" t="str">
        <f t="array" ref="C40">IFERROR(INDEX('Ответы до 20.10.19'!B:I,MATCH(A40,'Ответы до 20.10.19'!A:A,),SMALL(IF(INDEX('Ответы до 20.10.19'!B:I,MATCH(A40,'Ответы до 20.10.19'!A:A,),)&lt;&gt;"",COLUMN('Ответы до 20.10.19'!B:I)-1),(ROW()-MATCH(A40,A$1:A40,))*2+2)),"-")</f>
        <v>21, 9788</v>
      </c>
      <c r="D40" s="16"/>
      <c r="E40" s="16">
        <v>39</v>
      </c>
      <c r="F40" s="16">
        <v>2</v>
      </c>
      <c r="G40" s="13" t="str">
        <f t="shared" si="0"/>
        <v>+</v>
      </c>
      <c r="H40" s="13">
        <f t="shared" si="1"/>
        <v>2</v>
      </c>
      <c r="I40" s="1">
        <f t="array" ref="I40">IFERROR(INDEX($C$2:$C$500,SMALL(IF($B$2:$B$500=$E40,ROW($C$2:$C$500)-ROW($G$1)),H40)),"")</f>
        <v>40.956800000000001</v>
      </c>
      <c r="K40" s="27">
        <v>32</v>
      </c>
      <c r="L40" s="13" t="str">
        <f t="array" ref="L40">IFERROR(SMALL(IF($F$2:$F$211&amp;$G$2:$G$211=L$6&amp;"-",$E$2:$E$211),$K40),"-")</f>
        <v>-</v>
      </c>
      <c r="M40" s="13" t="str">
        <f t="array" ref="M40">IFERROR(SMALL(IF($F$2:$F$211&amp;$G$2:$G$211=M$6&amp;"-",$E$2:$E$211),$K40),"-")</f>
        <v>-</v>
      </c>
      <c r="N40" s="13" t="str">
        <f t="array" ref="N40">IFERROR(SMALL(IF($F$2:$F$211&amp;$G$2:$G$211=N$6&amp;"-",$E$2:$E$211),$K40),"-")</f>
        <v>-</v>
      </c>
      <c r="O40" s="13" t="str">
        <f t="array" ref="O40">IFERROR(SMALL(IF($F$2:$F$211&amp;$G$2:$G$211=O$6&amp;"-",$E$2:$E$211),$K40),"-")</f>
        <v>-</v>
      </c>
      <c r="P40" s="13" t="str">
        <f t="array" ref="P40">IFERROR(SMALL(IF($F$2:$F$211&amp;$G$2:$G$211=P$6&amp;"-",$E$2:$E$211),$K40),"-")</f>
        <v>-</v>
      </c>
      <c r="Q40" s="13" t="str">
        <f t="array" ref="Q40">IFERROR(SMALL(IF($F$2:$F$211&amp;$G$2:$G$211=Q$6&amp;"-",$E$2:$E$211),$K40),"-")</f>
        <v>-</v>
      </c>
    </row>
    <row r="41" spans="1:17" x14ac:dyDescent="0.2">
      <c r="A41" s="18">
        <f t="array" ref="A41">IFERROR(IF(ROW()-MATCH(A40,A$1:A40,)&lt;COUNT(INDEX('Ответы до 20.10.19'!B:I,MATCH(A40,'Ответы до 20.10.19'!A:A,),))/2,A40,INDEX('Ответы до 20.10.19'!A:A,MATCH(A40,'Ответы до 20.10.19'!A:A,)+1)),"-")</f>
        <v>43754.474848726852</v>
      </c>
      <c r="B41" s="13">
        <f t="array" ref="B41">IFERROR(INDEX('Ответы до 20.10.19'!B:I,MATCH(A41,'Ответы до 20.10.19'!A:A,),SMALL(IF(INDEX('Ответы до 20.10.19'!B:I,MATCH(A41,'Ответы до 20.10.19'!A:A,),)&lt;&gt;"",COLUMN('Ответы до 20.10.19'!B:I)-1),(ROW()-MATCH(A41,A$1:A41,))*2+1)),"-")</f>
        <v>0</v>
      </c>
      <c r="C41" s="13">
        <f t="array" ref="C41">IFERROR(INDEX('Ответы до 20.10.19'!B:I,MATCH(A41,'Ответы до 20.10.19'!A:A,),SMALL(IF(INDEX('Ответы до 20.10.19'!B:I,MATCH(A41,'Ответы до 20.10.19'!A:A,),)&lt;&gt;"",COLUMN('Ответы до 20.10.19'!B:I)-1),(ROW()-MATCH(A41,A$1:A41,))*2+2)),"-")</f>
        <v>0</v>
      </c>
      <c r="D41" s="16"/>
      <c r="E41" s="16">
        <v>40</v>
      </c>
      <c r="F41" s="16">
        <v>2</v>
      </c>
      <c r="G41" s="13" t="str">
        <f t="shared" si="0"/>
        <v>+</v>
      </c>
      <c r="H41" s="13">
        <f t="shared" si="1"/>
        <v>4</v>
      </c>
      <c r="I41" s="1">
        <f t="array" ref="I41">IFERROR(INDEX($C$2:$C$500,SMALL(IF($B$2:$B$500=$E41,ROW($C$2:$C$500)-ROW($G$1)),H41)),"")</f>
        <v>22.612200000000001</v>
      </c>
      <c r="K41" s="27">
        <v>33</v>
      </c>
      <c r="L41" s="13" t="str">
        <f t="array" ref="L41">IFERROR(SMALL(IF($F$2:$F$211&amp;$G$2:$G$211=L$6&amp;"-",$E$2:$E$211),$K41),"-")</f>
        <v>-</v>
      </c>
      <c r="M41" s="13" t="str">
        <f t="array" ref="M41">IFERROR(SMALL(IF($F$2:$F$211&amp;$G$2:$G$211=M$6&amp;"-",$E$2:$E$211),$K41),"-")</f>
        <v>-</v>
      </c>
      <c r="N41" s="13" t="str">
        <f t="array" ref="N41">IFERROR(SMALL(IF($F$2:$F$211&amp;$G$2:$G$211=N$6&amp;"-",$E$2:$E$211),$K41),"-")</f>
        <v>-</v>
      </c>
      <c r="O41" s="13" t="str">
        <f t="array" ref="O41">IFERROR(SMALL(IF($F$2:$F$211&amp;$G$2:$G$211=O$6&amp;"-",$E$2:$E$211),$K41),"-")</f>
        <v>-</v>
      </c>
      <c r="P41" s="13" t="str">
        <f t="array" ref="P41">IFERROR(SMALL(IF($F$2:$F$211&amp;$G$2:$G$211=P$6&amp;"-",$E$2:$E$211),$K41),"-")</f>
        <v>-</v>
      </c>
      <c r="Q41" s="13" t="str">
        <f t="array" ref="Q41">IFERROR(SMALL(IF($F$2:$F$211&amp;$G$2:$G$211=Q$6&amp;"-",$E$2:$E$211),$K41),"-")</f>
        <v>-</v>
      </c>
    </row>
    <row r="42" spans="1:17" x14ac:dyDescent="0.2">
      <c r="A42" s="18">
        <f t="array" ref="A42">IFERROR(IF(ROW()-MATCH(A41,A$1:A41,)&lt;COUNT(INDEX('Ответы до 20.10.19'!B:I,MATCH(A41,'Ответы до 20.10.19'!A:A,),))/2,A41,INDEX('Ответы до 20.10.19'!A:A,MATCH(A41,'Ответы до 20.10.19'!A:A,)+1)),"-")</f>
        <v>43754.474848726852</v>
      </c>
      <c r="B42" s="13">
        <f t="array" ref="B42">IFERROR(INDEX('Ответы до 20.10.19'!B:I,MATCH(A42,'Ответы до 20.10.19'!A:A,),SMALL(IF(INDEX('Ответы до 20.10.19'!B:I,MATCH(A42,'Ответы до 20.10.19'!A:A,),)&lt;&gt;"",COLUMN('Ответы до 20.10.19'!B:I)-1),(ROW()-MATCH(A42,A$1:A42,))*2+1)),"-")</f>
        <v>0</v>
      </c>
      <c r="C42" s="13">
        <f t="array" ref="C42">IFERROR(INDEX('Ответы до 20.10.19'!B:I,MATCH(A42,'Ответы до 20.10.19'!A:A,),SMALL(IF(INDEX('Ответы до 20.10.19'!B:I,MATCH(A42,'Ответы до 20.10.19'!A:A,),)&lt;&gt;"",COLUMN('Ответы до 20.10.19'!B:I)-1),(ROW()-MATCH(A42,A$1:A42,))*2+2)),"-")</f>
        <v>0</v>
      </c>
      <c r="D42" s="16"/>
      <c r="E42" s="16">
        <v>41</v>
      </c>
      <c r="F42" s="16">
        <v>2</v>
      </c>
      <c r="G42" s="13" t="str">
        <f t="shared" si="0"/>
        <v>+</v>
      </c>
      <c r="H42" s="13">
        <f t="shared" si="1"/>
        <v>4</v>
      </c>
      <c r="I42" s="1">
        <f t="array" ref="I42">IFERROR(INDEX($C$2:$C$500,SMALL(IF($B$2:$B$500=$E42,ROW($C$2:$C$500)-ROW($G$1)),H42)),"")</f>
        <v>19.805299999999999</v>
      </c>
      <c r="K42" s="27">
        <v>34</v>
      </c>
      <c r="L42" s="13" t="str">
        <f t="array" ref="L42">IFERROR(SMALL(IF($F$2:$F$211&amp;$G$2:$G$211=L$6&amp;"-",$E$2:$E$211),$K42),"-")</f>
        <v>-</v>
      </c>
      <c r="M42" s="13" t="str">
        <f t="array" ref="M42">IFERROR(SMALL(IF($F$2:$F$211&amp;$G$2:$G$211=M$6&amp;"-",$E$2:$E$211),$K42),"-")</f>
        <v>-</v>
      </c>
      <c r="N42" s="13" t="str">
        <f t="array" ref="N42">IFERROR(SMALL(IF($F$2:$F$211&amp;$G$2:$G$211=N$6&amp;"-",$E$2:$E$211),$K42),"-")</f>
        <v>-</v>
      </c>
      <c r="O42" s="13" t="str">
        <f t="array" ref="O42">IFERROR(SMALL(IF($F$2:$F$211&amp;$G$2:$G$211=O$6&amp;"-",$E$2:$E$211),$K42),"-")</f>
        <v>-</v>
      </c>
      <c r="P42" s="13" t="str">
        <f t="array" ref="P42">IFERROR(SMALL(IF($F$2:$F$211&amp;$G$2:$G$211=P$6&amp;"-",$E$2:$E$211),$K42),"-")</f>
        <v>-</v>
      </c>
      <c r="Q42" s="13" t="str">
        <f t="array" ref="Q42">IFERROR(SMALL(IF($F$2:$F$211&amp;$G$2:$G$211=Q$6&amp;"-",$E$2:$E$211),$K42),"-")</f>
        <v>-</v>
      </c>
    </row>
    <row r="43" spans="1:17" x14ac:dyDescent="0.2">
      <c r="A43" s="18">
        <f t="array" ref="A43">IFERROR(IF(ROW()-MATCH(A42,A$1:A42,)&lt;COUNT(INDEX('Ответы до 20.10.19'!B:I,MATCH(A42,'Ответы до 20.10.19'!A:A,),))/2,A42,INDEX('Ответы до 20.10.19'!A:A,MATCH(A42,'Ответы до 20.10.19'!A:A,)+1)),"-")</f>
        <v>43754.474848726852</v>
      </c>
      <c r="B43" s="13">
        <f t="array" ref="B43">IFERROR(INDEX('Ответы до 20.10.19'!B:I,MATCH(A43,'Ответы до 20.10.19'!A:A,),SMALL(IF(INDEX('Ответы до 20.10.19'!B:I,MATCH(A43,'Ответы до 20.10.19'!A:A,),)&lt;&gt;"",COLUMN('Ответы до 20.10.19'!B:I)-1),(ROW()-MATCH(A43,A$1:A43,))*2+1)),"-")</f>
        <v>0</v>
      </c>
      <c r="C43" s="13">
        <f t="array" ref="C43">IFERROR(INDEX('Ответы до 20.10.19'!B:I,MATCH(A43,'Ответы до 20.10.19'!A:A,),SMALL(IF(INDEX('Ответы до 20.10.19'!B:I,MATCH(A43,'Ответы до 20.10.19'!A:A,),)&lt;&gt;"",COLUMN('Ответы до 20.10.19'!B:I)-1),(ROW()-MATCH(A43,A$1:A43,))*2+2)),"-")</f>
        <v>0</v>
      </c>
      <c r="D43" s="16"/>
      <c r="E43" s="16">
        <v>42</v>
      </c>
      <c r="F43" s="16">
        <v>2</v>
      </c>
      <c r="G43" s="13" t="str">
        <f t="shared" si="0"/>
        <v>+</v>
      </c>
      <c r="H43" s="13">
        <f t="shared" si="1"/>
        <v>5</v>
      </c>
      <c r="I43" s="1">
        <f t="array" ref="I43">IFERROR(INDEX($C$2:$C$500,SMALL(IF($B$2:$B$500=$E43,ROW($C$2:$C$500)-ROW($G$1)),H43)),"")</f>
        <v>5.2203999999999997</v>
      </c>
      <c r="K43" s="27">
        <v>35</v>
      </c>
      <c r="L43" s="13" t="str">
        <f t="array" ref="L43">IFERROR(SMALL(IF($F$2:$F$211&amp;$G$2:$G$211=L$6&amp;"-",$E$2:$E$211),$K43),"-")</f>
        <v>-</v>
      </c>
      <c r="M43" s="13" t="str">
        <f t="array" ref="M43">IFERROR(SMALL(IF($F$2:$F$211&amp;$G$2:$G$211=M$6&amp;"-",$E$2:$E$211),$K43),"-")</f>
        <v>-</v>
      </c>
      <c r="N43" s="13" t="str">
        <f t="array" ref="N43">IFERROR(SMALL(IF($F$2:$F$211&amp;$G$2:$G$211=N$6&amp;"-",$E$2:$E$211),$K43),"-")</f>
        <v>-</v>
      </c>
      <c r="O43" s="13" t="str">
        <f t="array" ref="O43">IFERROR(SMALL(IF($F$2:$F$211&amp;$G$2:$G$211=O$6&amp;"-",$E$2:$E$211),$K43),"-")</f>
        <v>-</v>
      </c>
      <c r="P43" s="13" t="str">
        <f t="array" ref="P43">IFERROR(SMALL(IF($F$2:$F$211&amp;$G$2:$G$211=P$6&amp;"-",$E$2:$E$211),$K43),"-")</f>
        <v>-</v>
      </c>
      <c r="Q43" s="13" t="str">
        <f t="array" ref="Q43">IFERROR(SMALL(IF($F$2:$F$211&amp;$G$2:$G$211=Q$6&amp;"-",$E$2:$E$211),$K43),"-")</f>
        <v>-</v>
      </c>
    </row>
    <row r="44" spans="1:17" x14ac:dyDescent="0.2">
      <c r="A44" s="18">
        <f t="array" ref="A44">IFERROR(IF(ROW()-MATCH(A43,A$1:A43,)&lt;COUNT(INDEX('Ответы до 20.10.19'!B:I,MATCH(A43,'Ответы до 20.10.19'!A:A,),))/2,A43,INDEX('Ответы до 20.10.19'!A:A,MATCH(A43,'Ответы до 20.10.19'!A:A,)+1)),"-")</f>
        <v>43754.474848726852</v>
      </c>
      <c r="B44" s="13">
        <f t="array" ref="B44">IFERROR(INDEX('Ответы до 20.10.19'!B:I,MATCH(A44,'Ответы до 20.10.19'!A:A,),SMALL(IF(INDEX('Ответы до 20.10.19'!B:I,MATCH(A44,'Ответы до 20.10.19'!A:A,),)&lt;&gt;"",COLUMN('Ответы до 20.10.19'!B:I)-1),(ROW()-MATCH(A44,A$1:A44,))*2+1)),"-")</f>
        <v>0</v>
      </c>
      <c r="C44" s="13">
        <f t="array" ref="C44">IFERROR(INDEX('Ответы до 20.10.19'!B:I,MATCH(A44,'Ответы до 20.10.19'!A:A,),SMALL(IF(INDEX('Ответы до 20.10.19'!B:I,MATCH(A44,'Ответы до 20.10.19'!A:A,),)&lt;&gt;"",COLUMN('Ответы до 20.10.19'!B:I)-1),(ROW()-MATCH(A44,A$1:A44,))*2+2)),"-")</f>
        <v>0</v>
      </c>
      <c r="D44" s="16"/>
      <c r="E44" s="16">
        <v>43</v>
      </c>
      <c r="F44" s="16">
        <v>2</v>
      </c>
      <c r="G44" s="13" t="str">
        <f t="shared" si="0"/>
        <v>+</v>
      </c>
      <c r="H44" s="13">
        <f t="shared" si="1"/>
        <v>2</v>
      </c>
      <c r="I44" s="1">
        <f t="array" ref="I44">IFERROR(INDEX($C$2:$C$500,SMALL(IF($B$2:$B$500=$E44,ROW($C$2:$C$500)-ROW($G$1)),H44)),"")</f>
        <v>15.186</v>
      </c>
      <c r="K44" s="27">
        <v>36</v>
      </c>
      <c r="L44" s="13" t="str">
        <f t="array" ref="L44">IFERROR(SMALL(IF($F$2:$F$211&amp;$G$2:$G$211=L$6&amp;"-",$E$2:$E$211),$K44),"-")</f>
        <v>-</v>
      </c>
      <c r="M44" s="13" t="str">
        <f t="array" ref="M44">IFERROR(SMALL(IF($F$2:$F$211&amp;$G$2:$G$211=M$6&amp;"-",$E$2:$E$211),$K44),"-")</f>
        <v>-</v>
      </c>
      <c r="N44" s="13" t="str">
        <f t="array" ref="N44">IFERROR(SMALL(IF($F$2:$F$211&amp;$G$2:$G$211=N$6&amp;"-",$E$2:$E$211),$K44),"-")</f>
        <v>-</v>
      </c>
      <c r="O44" s="13" t="str">
        <f t="array" ref="O44">IFERROR(SMALL(IF($F$2:$F$211&amp;$G$2:$G$211=O$6&amp;"-",$E$2:$E$211),$K44),"-")</f>
        <v>-</v>
      </c>
      <c r="P44" s="13" t="str">
        <f t="array" ref="P44">IFERROR(SMALL(IF($F$2:$F$211&amp;$G$2:$G$211=P$6&amp;"-",$E$2:$E$211),$K44),"-")</f>
        <v>-</v>
      </c>
      <c r="Q44" s="13" t="str">
        <f t="array" ref="Q44">IFERROR(SMALL(IF($F$2:$F$211&amp;$G$2:$G$211=Q$6&amp;"-",$E$2:$E$211),$K44),"-")</f>
        <v>-</v>
      </c>
    </row>
    <row r="45" spans="1:17" x14ac:dyDescent="0.2">
      <c r="A45" s="18">
        <f t="array" ref="A45">IFERROR(IF(ROW()-MATCH(A44,A$1:A44,)&lt;COUNT(INDEX('Ответы до 20.10.19'!B:I,MATCH(A44,'Ответы до 20.10.19'!A:A,),))/2,A44,INDEX('Ответы до 20.10.19'!A:A,MATCH(A44,'Ответы до 20.10.19'!A:A,)+1)),"-")</f>
        <v>43754.474855891203</v>
      </c>
      <c r="B45" s="13">
        <f t="array" ref="B45">IFERROR(INDEX('Ответы до 20.10.19'!B:I,MATCH(A45,'Ответы до 20.10.19'!A:A,),SMALL(IF(INDEX('Ответы до 20.10.19'!B:I,MATCH(A45,'Ответы до 20.10.19'!A:A,),)&lt;&gt;"",COLUMN('Ответы до 20.10.19'!B:I)-1),(ROW()-MATCH(A45,A$1:A45,))*2+1)),"-")</f>
        <v>104</v>
      </c>
      <c r="C45" s="13">
        <f t="array" ref="C45">IFERROR(INDEX('Ответы до 20.10.19'!B:I,MATCH(A45,'Ответы до 20.10.19'!A:A,),SMALL(IF(INDEX('Ответы до 20.10.19'!B:I,MATCH(A45,'Ответы до 20.10.19'!A:A,),)&lt;&gt;"",COLUMN('Ответы до 20.10.19'!B:I)-1),(ROW()-MATCH(A45,A$1:A45,))*2+2)),"-")</f>
        <v>18.336300000000001</v>
      </c>
      <c r="D45" s="16"/>
      <c r="E45" s="16">
        <v>44</v>
      </c>
      <c r="F45" s="16">
        <v>2</v>
      </c>
      <c r="G45" s="13" t="str">
        <f t="shared" si="0"/>
        <v>+</v>
      </c>
      <c r="H45" s="13">
        <f t="shared" si="1"/>
        <v>2</v>
      </c>
      <c r="I45" s="1">
        <f t="array" ref="I45">IFERROR(INDEX($C$2:$C$500,SMALL(IF($B$2:$B$500=$E45,ROW($C$2:$C$500)-ROW($G$1)),H45)),"")</f>
        <v>13.7294</v>
      </c>
      <c r="K45" s="27">
        <v>37</v>
      </c>
      <c r="L45" s="13" t="str">
        <f t="array" ref="L45">IFERROR(SMALL(IF($F$2:$F$211&amp;$G$2:$G$211=L$6&amp;"-",$E$2:$E$211),$K45),"-")</f>
        <v>-</v>
      </c>
      <c r="M45" s="13" t="str">
        <f t="array" ref="M45">IFERROR(SMALL(IF($F$2:$F$211&amp;$G$2:$G$211=M$6&amp;"-",$E$2:$E$211),$K45),"-")</f>
        <v>-</v>
      </c>
      <c r="N45" s="13" t="str">
        <f t="array" ref="N45">IFERROR(SMALL(IF($F$2:$F$211&amp;$G$2:$G$211=N$6&amp;"-",$E$2:$E$211),$K45),"-")</f>
        <v>-</v>
      </c>
      <c r="O45" s="13" t="str">
        <f t="array" ref="O45">IFERROR(SMALL(IF($F$2:$F$211&amp;$G$2:$G$211=O$6&amp;"-",$E$2:$E$211),$K45),"-")</f>
        <v>-</v>
      </c>
      <c r="P45" s="13" t="str">
        <f t="array" ref="P45">IFERROR(SMALL(IF($F$2:$F$211&amp;$G$2:$G$211=P$6&amp;"-",$E$2:$E$211),$K45),"-")</f>
        <v>-</v>
      </c>
      <c r="Q45" s="13" t="str">
        <f t="array" ref="Q45">IFERROR(SMALL(IF($F$2:$F$211&amp;$G$2:$G$211=Q$6&amp;"-",$E$2:$E$211),$K45),"-")</f>
        <v>-</v>
      </c>
    </row>
    <row r="46" spans="1:17" x14ac:dyDescent="0.2">
      <c r="A46" s="18">
        <f t="array" ref="A46">IFERROR(IF(ROW()-MATCH(A45,A$1:A45,)&lt;COUNT(INDEX('Ответы до 20.10.19'!B:I,MATCH(A45,'Ответы до 20.10.19'!A:A,),))/2,A45,INDEX('Ответы до 20.10.19'!A:A,MATCH(A45,'Ответы до 20.10.19'!A:A,)+1)),"-")</f>
        <v>43754.474855891203</v>
      </c>
      <c r="B46" s="13">
        <f t="array" ref="B46">IFERROR(INDEX('Ответы до 20.10.19'!B:I,MATCH(A46,'Ответы до 20.10.19'!A:A,),SMALL(IF(INDEX('Ответы до 20.10.19'!B:I,MATCH(A46,'Ответы до 20.10.19'!A:A,),)&lt;&gt;"",COLUMN('Ответы до 20.10.19'!B:I)-1),(ROW()-MATCH(A46,A$1:A46,))*2+1)),"-")</f>
        <v>105</v>
      </c>
      <c r="C46" s="13">
        <f t="array" ref="C46">IFERROR(INDEX('Ответы до 20.10.19'!B:I,MATCH(A46,'Ответы до 20.10.19'!A:A,),SMALL(IF(INDEX('Ответы до 20.10.19'!B:I,MATCH(A46,'Ответы до 20.10.19'!A:A,),)&lt;&gt;"",COLUMN('Ответы до 20.10.19'!B:I)-1),(ROW()-MATCH(A46,A$1:A46,))*2+2)),"-")</f>
        <v>20.838699999999999</v>
      </c>
      <c r="D46" s="16"/>
      <c r="E46" s="16">
        <v>45</v>
      </c>
      <c r="F46" s="16">
        <v>2</v>
      </c>
      <c r="G46" s="13" t="str">
        <f t="shared" si="0"/>
        <v>+</v>
      </c>
      <c r="H46" s="13">
        <f t="shared" si="1"/>
        <v>2</v>
      </c>
      <c r="I46" s="1">
        <f t="array" ref="I46">IFERROR(INDEX($C$2:$C$500,SMALL(IF($B$2:$B$500=$E46,ROW($C$2:$C$500)-ROW($G$1)),H46)),"")</f>
        <v>1.2188000000000001</v>
      </c>
      <c r="K46" s="30">
        <v>38</v>
      </c>
      <c r="L46" s="29" t="str">
        <f t="array" ref="L46">IFERROR(SMALL(IF($F$2:$F$211&amp;$G$2:$G$211=L$6&amp;"-",$E$2:$E$211),$K46),"-")</f>
        <v>-</v>
      </c>
      <c r="M46" s="29" t="str">
        <f t="array" ref="M46">IFERROR(SMALL(IF($F$2:$F$211&amp;$G$2:$G$211=M$6&amp;"-",$E$2:$E$211),$K46),"-")</f>
        <v>-</v>
      </c>
      <c r="N46" s="29" t="str">
        <f t="array" ref="N46">IFERROR(SMALL(IF($F$2:$F$211&amp;$G$2:$G$211=N$6&amp;"-",$E$2:$E$211),$K46),"-")</f>
        <v>-</v>
      </c>
      <c r="O46" s="29" t="str">
        <f t="array" ref="O46">IFERROR(SMALL(IF($F$2:$F$211&amp;$G$2:$G$211=O$6&amp;"-",$E$2:$E$211),$K46),"-")</f>
        <v>-</v>
      </c>
      <c r="P46" s="29" t="str">
        <f t="array" ref="P46">IFERROR(SMALL(IF($F$2:$F$211&amp;$G$2:$G$211=P$6&amp;"-",$E$2:$E$211),$K46),"-")</f>
        <v>-</v>
      </c>
      <c r="Q46" s="29" t="str">
        <f t="array" ref="Q46">IFERROR(SMALL(IF($F$2:$F$211&amp;$G$2:$G$211=Q$6&amp;"-",$E$2:$E$211),$K46),"-")</f>
        <v>-</v>
      </c>
    </row>
    <row r="47" spans="1:17" x14ac:dyDescent="0.2">
      <c r="A47" s="18">
        <f t="array" ref="A47">IFERROR(IF(ROW()-MATCH(A46,A$1:A46,)&lt;COUNT(INDEX('Ответы до 20.10.19'!B:I,MATCH(A46,'Ответы до 20.10.19'!A:A,),))/2,A46,INDEX('Ответы до 20.10.19'!A:A,MATCH(A46,'Ответы до 20.10.19'!A:A,)+1)),"-")</f>
        <v>43754.474855891203</v>
      </c>
      <c r="B47" s="13">
        <f t="array" ref="B47">IFERROR(INDEX('Ответы до 20.10.19'!B:I,MATCH(A47,'Ответы до 20.10.19'!A:A,),SMALL(IF(INDEX('Ответы до 20.10.19'!B:I,MATCH(A47,'Ответы до 20.10.19'!A:A,),)&lt;&gt;"",COLUMN('Ответы до 20.10.19'!B:I)-1),(ROW()-MATCH(A47,A$1:A47,))*2+1)),"-")</f>
        <v>106</v>
      </c>
      <c r="C47" s="13">
        <f t="array" ref="C47">IFERROR(INDEX('Ответы до 20.10.19'!B:I,MATCH(A47,'Ответы до 20.10.19'!A:A,),SMALL(IF(INDEX('Ответы до 20.10.19'!B:I,MATCH(A47,'Ответы до 20.10.19'!A:A,),)&lt;&gt;"",COLUMN('Ответы до 20.10.19'!B:I)-1),(ROW()-MATCH(A47,A$1:A47,))*2+2)),"-")</f>
        <v>13.423400000000001</v>
      </c>
      <c r="D47" s="16"/>
      <c r="E47" s="16">
        <v>46</v>
      </c>
      <c r="F47" s="16">
        <v>2</v>
      </c>
      <c r="G47" s="13" t="str">
        <f t="shared" si="0"/>
        <v>+</v>
      </c>
      <c r="H47" s="13">
        <f t="shared" si="1"/>
        <v>2</v>
      </c>
      <c r="I47" s="1">
        <f t="array" ref="I47">IFERROR(INDEX($C$2:$C$500,SMALL(IF($B$2:$B$500=$E47,ROW($C$2:$C$500)-ROW($G$1)),H47)),"")</f>
        <v>6.3324999999999996</v>
      </c>
    </row>
    <row r="48" spans="1:17" x14ac:dyDescent="0.2">
      <c r="A48" s="18">
        <f t="array" ref="A48">IFERROR(IF(ROW()-MATCH(A47,A$1:A47,)&lt;COUNT(INDEX('Ответы до 20.10.19'!B:I,MATCH(A47,'Ответы до 20.10.19'!A:A,),))/2,A47,INDEX('Ответы до 20.10.19'!A:A,MATCH(A47,'Ответы до 20.10.19'!A:A,)+1)),"-")</f>
        <v>43754.475119050927</v>
      </c>
      <c r="B48" s="13">
        <f t="array" ref="B48">IFERROR(INDEX('Ответы до 20.10.19'!B:I,MATCH(A48,'Ответы до 20.10.19'!A:A,),SMALL(IF(INDEX('Ответы до 20.10.19'!B:I,MATCH(A48,'Ответы до 20.10.19'!A:A,),)&lt;&gt;"",COLUMN('Ответы до 20.10.19'!B:I)-1),(ROW()-MATCH(A48,A$1:A48,))*2+1)),"-")</f>
        <v>107</v>
      </c>
      <c r="C48" s="13">
        <f t="array" ref="C48">IFERROR(INDEX('Ответы до 20.10.19'!B:I,MATCH(A48,'Ответы до 20.10.19'!A:A,),SMALL(IF(INDEX('Ответы до 20.10.19'!B:I,MATCH(A48,'Ответы до 20.10.19'!A:A,),)&lt;&gt;"",COLUMN('Ответы до 20.10.19'!B:I)-1),(ROW()-MATCH(A48,A$1:A48,))*2+2)),"-")</f>
        <v>12.4116</v>
      </c>
      <c r="D48" s="16"/>
      <c r="E48" s="16">
        <v>47</v>
      </c>
      <c r="F48" s="16">
        <v>2</v>
      </c>
      <c r="G48" s="13" t="str">
        <f t="shared" si="0"/>
        <v>+</v>
      </c>
      <c r="H48" s="13">
        <f t="shared" si="1"/>
        <v>2</v>
      </c>
      <c r="I48" s="1">
        <f t="array" ref="I48">IFERROR(INDEX($C$2:$C$500,SMALL(IF($B$2:$B$500=$E48,ROW($C$2:$C$500)-ROW($G$1)),H48)),"")</f>
        <v>9.6478999999999999</v>
      </c>
    </row>
    <row r="49" spans="1:9" x14ac:dyDescent="0.2">
      <c r="A49" s="18">
        <f t="array" ref="A49">IFERROR(IF(ROW()-MATCH(A48,A$1:A48,)&lt;COUNT(INDEX('Ответы до 20.10.19'!B:I,MATCH(A48,'Ответы до 20.10.19'!A:A,),))/2,A48,INDEX('Ответы до 20.10.19'!A:A,MATCH(A48,'Ответы до 20.10.19'!A:A,)+1)),"-")</f>
        <v>43754.476009479171</v>
      </c>
      <c r="B49" s="13">
        <f t="array" ref="B49">IFERROR(INDEX('Ответы до 20.10.19'!B:I,MATCH(A49,'Ответы до 20.10.19'!A:A,),SMALL(IF(INDEX('Ответы до 20.10.19'!B:I,MATCH(A49,'Ответы до 20.10.19'!A:A,),)&lt;&gt;"",COLUMN('Ответы до 20.10.19'!B:I)-1),(ROW()-MATCH(A49,A$1:A49,))*2+1)),"-")</f>
        <v>24</v>
      </c>
      <c r="C49" s="13">
        <f t="array" ref="C49">IFERROR(INDEX('Ответы до 20.10.19'!B:I,MATCH(A49,'Ответы до 20.10.19'!A:A,),SMALL(IF(INDEX('Ответы до 20.10.19'!B:I,MATCH(A49,'Ответы до 20.10.19'!A:A,),)&lt;&gt;"",COLUMN('Ответы до 20.10.19'!B:I)-1),(ROW()-MATCH(A49,A$1:A49,))*2+2)),"-")</f>
        <v>26.864000000000001</v>
      </c>
      <c r="D49" s="16"/>
      <c r="E49" s="16">
        <v>48</v>
      </c>
      <c r="F49" s="16">
        <v>2</v>
      </c>
      <c r="G49" s="13" t="str">
        <f t="shared" si="0"/>
        <v>+</v>
      </c>
      <c r="H49" s="13">
        <f t="shared" si="1"/>
        <v>3</v>
      </c>
      <c r="I49" s="1">
        <f t="array" ref="I49">IFERROR(INDEX($C$2:$C$500,SMALL(IF($B$2:$B$500=$E49,ROW($C$2:$C$500)-ROW($G$1)),H49)),"")</f>
        <v>7.7337999999999996</v>
      </c>
    </row>
    <row r="50" spans="1:9" x14ac:dyDescent="0.2">
      <c r="A50" s="18">
        <f t="array" ref="A50">IFERROR(IF(ROW()-MATCH(A49,A$1:A49,)&lt;COUNT(INDEX('Ответы до 20.10.19'!B:I,MATCH(A49,'Ответы до 20.10.19'!A:A,),))/2,A49,INDEX('Ответы до 20.10.19'!A:A,MATCH(A49,'Ответы до 20.10.19'!A:A,)+1)),"-")</f>
        <v>43754.476009479171</v>
      </c>
      <c r="B50" s="13">
        <f t="array" ref="B50">IFERROR(INDEX('Ответы до 20.10.19'!B:I,MATCH(A50,'Ответы до 20.10.19'!A:A,),SMALL(IF(INDEX('Ответы до 20.10.19'!B:I,MATCH(A50,'Ответы до 20.10.19'!A:A,),)&lt;&gt;"",COLUMN('Ответы до 20.10.19'!B:I)-1),(ROW()-MATCH(A50,A$1:A50,))*2+1)),"-")</f>
        <v>25</v>
      </c>
      <c r="C50" s="13">
        <f t="array" ref="C50">IFERROR(INDEX('Ответы до 20.10.19'!B:I,MATCH(A50,'Ответы до 20.10.19'!A:A,),SMALL(IF(INDEX('Ответы до 20.10.19'!B:I,MATCH(A50,'Ответы до 20.10.19'!A:A,),)&lt;&gt;"",COLUMN('Ответы до 20.10.19'!B:I)-1),(ROW()-MATCH(A50,A$1:A50,))*2+2)),"-")</f>
        <v>5.6578999999999997</v>
      </c>
      <c r="D50" s="16"/>
      <c r="E50" s="16">
        <v>49</v>
      </c>
      <c r="F50" s="16">
        <v>2</v>
      </c>
      <c r="G50" s="13" t="str">
        <f t="shared" si="0"/>
        <v>+</v>
      </c>
      <c r="H50" s="13">
        <f t="shared" si="1"/>
        <v>2</v>
      </c>
      <c r="I50" s="1">
        <f t="array" ref="I50">IFERROR(INDEX($C$2:$C$500,SMALL(IF($B$2:$B$500=$E50,ROW($C$2:$C$500)-ROW($G$1)),H50)),"")</f>
        <v>21.6248</v>
      </c>
    </row>
    <row r="51" spans="1:9" x14ac:dyDescent="0.2">
      <c r="A51" s="18">
        <f t="array" ref="A51">IFERROR(IF(ROW()-MATCH(A50,A$1:A50,)&lt;COUNT(INDEX('Ответы до 20.10.19'!B:I,MATCH(A50,'Ответы до 20.10.19'!A:A,),))/2,A50,INDEX('Ответы до 20.10.19'!A:A,MATCH(A50,'Ответы до 20.10.19'!A:A,)+1)),"-")</f>
        <v>43754.476009479171</v>
      </c>
      <c r="B51" s="13">
        <f t="array" ref="B51">IFERROR(INDEX('Ответы до 20.10.19'!B:I,MATCH(A51,'Ответы до 20.10.19'!A:A,),SMALL(IF(INDEX('Ответы до 20.10.19'!B:I,MATCH(A51,'Ответы до 20.10.19'!A:A,),)&lt;&gt;"",COLUMN('Ответы до 20.10.19'!B:I)-1),(ROW()-MATCH(A51,A$1:A51,))*2+1)),"-")</f>
        <v>26</v>
      </c>
      <c r="C51" s="13">
        <f t="array" ref="C51">IFERROR(INDEX('Ответы до 20.10.19'!B:I,MATCH(A51,'Ответы до 20.10.19'!A:A,),SMALL(IF(INDEX('Ответы до 20.10.19'!B:I,MATCH(A51,'Ответы до 20.10.19'!A:A,),)&lt;&gt;"",COLUMN('Ответы до 20.10.19'!B:I)-1),(ROW()-MATCH(A51,A$1:A51,))*2+2)),"-")</f>
        <v>2.6996000000000002</v>
      </c>
      <c r="D51" s="16"/>
      <c r="E51" s="16">
        <v>50</v>
      </c>
      <c r="F51" s="16">
        <v>2</v>
      </c>
      <c r="G51" s="13" t="str">
        <f t="shared" si="0"/>
        <v>+</v>
      </c>
      <c r="H51" s="13">
        <f t="shared" si="1"/>
        <v>1</v>
      </c>
      <c r="I51" s="1">
        <f t="array" ref="I51">IFERROR(INDEX($C$2:$C$500,SMALL(IF($B$2:$B$500=$E51,ROW($C$2:$C$500)-ROW($G$1)),H51)),"")</f>
        <v>23.802</v>
      </c>
    </row>
    <row r="52" spans="1:9" x14ac:dyDescent="0.2">
      <c r="A52" s="18">
        <f t="array" ref="A52">IFERROR(IF(ROW()-MATCH(A51,A$1:A51,)&lt;COUNT(INDEX('Ответы до 20.10.19'!B:I,MATCH(A51,'Ответы до 20.10.19'!A:A,),))/2,A51,INDEX('Ответы до 20.10.19'!A:A,MATCH(A51,'Ответы до 20.10.19'!A:A,)+1)),"-")</f>
        <v>43754.476009479171</v>
      </c>
      <c r="B52" s="13">
        <f t="array" ref="B52">IFERROR(INDEX('Ответы до 20.10.19'!B:I,MATCH(A52,'Ответы до 20.10.19'!A:A,),SMALL(IF(INDEX('Ответы до 20.10.19'!B:I,MATCH(A52,'Ответы до 20.10.19'!A:A,),)&lt;&gt;"",COLUMN('Ответы до 20.10.19'!B:I)-1),(ROW()-MATCH(A52,A$1:A52,))*2+1)),"-")</f>
        <v>27</v>
      </c>
      <c r="C52" s="13" t="str">
        <f t="array" ref="C52">IFERROR(INDEX('Ответы до 20.10.19'!B:I,MATCH(A52,'Ответы до 20.10.19'!A:A,),SMALL(IF(INDEX('Ответы до 20.10.19'!B:I,MATCH(A52,'Ответы до 20.10.19'!A:A,),)&lt;&gt;"",COLUMN('Ответы до 20.10.19'!B:I)-1),(ROW()-MATCH(A52,A$1:A52,))*2+2)),"-")</f>
        <v>16.4290</v>
      </c>
      <c r="D52" s="16"/>
      <c r="E52" s="16">
        <v>51</v>
      </c>
      <c r="F52" s="16">
        <v>2</v>
      </c>
      <c r="G52" s="13" t="str">
        <f t="shared" si="0"/>
        <v>+</v>
      </c>
      <c r="H52" s="13">
        <f t="shared" si="1"/>
        <v>1</v>
      </c>
      <c r="I52" s="1">
        <f t="array" ref="I52">IFERROR(INDEX($C$2:$C$500,SMALL(IF($B$2:$B$500=$E52,ROW($C$2:$C$500)-ROW($G$1)),H52)),"")</f>
        <v>13.5184</v>
      </c>
    </row>
    <row r="53" spans="1:9" x14ac:dyDescent="0.2">
      <c r="A53" s="18">
        <f t="array" ref="A53">IFERROR(IF(ROW()-MATCH(A52,A$1:A52,)&lt;COUNT(INDEX('Ответы до 20.10.19'!B:I,MATCH(A52,'Ответы до 20.10.19'!A:A,),))/2,A52,INDEX('Ответы до 20.10.19'!A:A,MATCH(A52,'Ответы до 20.10.19'!A:A,)+1)),"-")</f>
        <v>43754.480496203701</v>
      </c>
      <c r="B53" s="13">
        <f t="array" ref="B53">IFERROR(INDEX('Ответы до 20.10.19'!B:I,MATCH(A53,'Ответы до 20.10.19'!A:A,),SMALL(IF(INDEX('Ответы до 20.10.19'!B:I,MATCH(A53,'Ответы до 20.10.19'!A:A,),)&lt;&gt;"",COLUMN('Ответы до 20.10.19'!B:I)-1),(ROW()-MATCH(A53,A$1:A53,))*2+1)),"-")</f>
        <v>27</v>
      </c>
      <c r="C53" s="13">
        <f t="array" ref="C53">IFERROR(INDEX('Ответы до 20.10.19'!B:I,MATCH(A53,'Ответы до 20.10.19'!A:A,),SMALL(IF(INDEX('Ответы до 20.10.19'!B:I,MATCH(A53,'Ответы до 20.10.19'!A:A,),)&lt;&gt;"",COLUMN('Ответы до 20.10.19'!B:I)-1),(ROW()-MATCH(A53,A$1:A53,))*2+2)),"-")</f>
        <v>16.428999999999998</v>
      </c>
      <c r="D53" s="16"/>
      <c r="E53" s="16">
        <v>52</v>
      </c>
      <c r="F53" s="16">
        <v>2</v>
      </c>
      <c r="G53" s="13" t="str">
        <f t="shared" si="0"/>
        <v>+</v>
      </c>
      <c r="H53" s="13">
        <f t="shared" si="1"/>
        <v>2</v>
      </c>
      <c r="I53" s="1">
        <f t="array" ref="I53">IFERROR(INDEX($C$2:$C$500,SMALL(IF($B$2:$B$500=$E53,ROW($C$2:$C$500)-ROW($G$1)),H53)),"")</f>
        <v>14.8462</v>
      </c>
    </row>
    <row r="54" spans="1:9" x14ac:dyDescent="0.2">
      <c r="A54" s="18">
        <f t="array" ref="A54">IFERROR(IF(ROW()-MATCH(A53,A$1:A53,)&lt;COUNT(INDEX('Ответы до 20.10.19'!B:I,MATCH(A53,'Ответы до 20.10.19'!A:A,),))/2,A53,INDEX('Ответы до 20.10.19'!A:A,MATCH(A53,'Ответы до 20.10.19'!A:A,)+1)),"-")</f>
        <v>43754.490978680551</v>
      </c>
      <c r="B54" s="13">
        <f t="array" ref="B54">IFERROR(INDEX('Ответы до 20.10.19'!B:I,MATCH(A54,'Ответы до 20.10.19'!A:A,),SMALL(IF(INDEX('Ответы до 20.10.19'!B:I,MATCH(A54,'Ответы до 20.10.19'!A:A,),)&lt;&gt;"",COLUMN('Ответы до 20.10.19'!B:I)-1),(ROW()-MATCH(A54,A$1:A54,))*2+1)),"-")</f>
        <v>27</v>
      </c>
      <c r="C54" s="13">
        <f t="array" ref="C54">IFERROR(INDEX('Ответы до 20.10.19'!B:I,MATCH(A54,'Ответы до 20.10.19'!A:A,),SMALL(IF(INDEX('Ответы до 20.10.19'!B:I,MATCH(A54,'Ответы до 20.10.19'!A:A,),)&lt;&gt;"",COLUMN('Ответы до 20.10.19'!B:I)-1),(ROW()-MATCH(A54,A$1:A54,))*2+2)),"-")</f>
        <v>16.428999999999998</v>
      </c>
      <c r="D54" s="16"/>
      <c r="E54" s="16">
        <v>53</v>
      </c>
      <c r="F54" s="16">
        <v>2</v>
      </c>
      <c r="G54" s="13" t="str">
        <f t="shared" si="0"/>
        <v>+</v>
      </c>
      <c r="H54" s="13">
        <f t="shared" si="1"/>
        <v>2</v>
      </c>
      <c r="I54" s="1">
        <f t="array" ref="I54">IFERROR(INDEX($C$2:$C$500,SMALL(IF($B$2:$B$500=$E54,ROW($C$2:$C$500)-ROW($G$1)),H54)),"")</f>
        <v>18.258700000000001</v>
      </c>
    </row>
    <row r="55" spans="1:9" x14ac:dyDescent="0.2">
      <c r="A55" s="18">
        <f t="array" ref="A55">IFERROR(IF(ROW()-MATCH(A54,A$1:A54,)&lt;COUNT(INDEX('Ответы до 20.10.19'!B:I,MATCH(A54,'Ответы до 20.10.19'!A:A,),))/2,A54,INDEX('Ответы до 20.10.19'!A:A,MATCH(A54,'Ответы до 20.10.19'!A:A,)+1)),"-")</f>
        <v>43754.502535706022</v>
      </c>
      <c r="B55" s="13" t="str">
        <f t="array" ref="B55">IFERROR(INDEX('Ответы до 20.10.19'!B:I,MATCH(A55,'Ответы до 20.10.19'!A:A,),SMALL(IF(INDEX('Ответы до 20.10.19'!B:I,MATCH(A55,'Ответы до 20.10.19'!A:A,),)&lt;&gt;"",COLUMN('Ответы до 20.10.19'!B:I)-1),(ROW()-MATCH(A55,A$1:A55,))*2+1)),"-")</f>
        <v>-</v>
      </c>
      <c r="C55" s="13" t="str">
        <f t="array" ref="C55">IFERROR(INDEX('Ответы до 20.10.19'!B:I,MATCH(A55,'Ответы до 20.10.19'!A:A,),SMALL(IF(INDEX('Ответы до 20.10.19'!B:I,MATCH(A55,'Ответы до 20.10.19'!A:A,),)&lt;&gt;"",COLUMN('Ответы до 20.10.19'!B:I)-1),(ROW()-MATCH(A55,A$1:A55,))*2+2)),"-")</f>
        <v>-</v>
      </c>
      <c r="D55" s="16"/>
      <c r="E55" s="16">
        <v>54</v>
      </c>
      <c r="F55" s="16">
        <v>2</v>
      </c>
      <c r="G55" s="13" t="str">
        <f t="shared" si="0"/>
        <v>+</v>
      </c>
      <c r="H55" s="13">
        <f t="shared" si="1"/>
        <v>2</v>
      </c>
      <c r="I55" s="1">
        <f t="array" ref="I55">IFERROR(INDEX($C$2:$C$500,SMALL(IF($B$2:$B$500=$E55,ROW($C$2:$C$500)-ROW($G$1)),H55)),"")</f>
        <v>8.1155000000000008</v>
      </c>
    </row>
    <row r="56" spans="1:9" x14ac:dyDescent="0.2">
      <c r="A56" s="18">
        <f t="array" ref="A56">IFERROR(IF(ROW()-MATCH(A55,A$1:A55,)&lt;COUNT(INDEX('Ответы до 20.10.19'!B:I,MATCH(A55,'Ответы до 20.10.19'!A:A,),))/2,A55,INDEX('Ответы до 20.10.19'!A:A,MATCH(A55,'Ответы до 20.10.19'!A:A,)+1)),"-")</f>
        <v>43754.510998773148</v>
      </c>
      <c r="B56" s="13">
        <f t="array" ref="B56">IFERROR(INDEX('Ответы до 20.10.19'!B:I,MATCH(A56,'Ответы до 20.10.19'!A:A,),SMALL(IF(INDEX('Ответы до 20.10.19'!B:I,MATCH(A56,'Ответы до 20.10.19'!A:A,),)&lt;&gt;"",COLUMN('Ответы до 20.10.19'!B:I)-1),(ROW()-MATCH(A56,A$1:A56,))*2+1)),"-")</f>
        <v>96</v>
      </c>
      <c r="C56" s="13">
        <f t="array" ref="C56">IFERROR(INDEX('Ответы до 20.10.19'!B:I,MATCH(A56,'Ответы до 20.10.19'!A:A,),SMALL(IF(INDEX('Ответы до 20.10.19'!B:I,MATCH(A56,'Ответы до 20.10.19'!A:A,),)&lt;&gt;"",COLUMN('Ответы до 20.10.19'!B:I)-1),(ROW()-MATCH(A56,A$1:A56,))*2+2)),"-")</f>
        <v>12.363799999999999</v>
      </c>
      <c r="D56" s="16"/>
      <c r="E56" s="16">
        <v>55</v>
      </c>
      <c r="F56" s="16">
        <v>2</v>
      </c>
      <c r="G56" s="13" t="str">
        <f t="shared" si="0"/>
        <v>+</v>
      </c>
      <c r="H56" s="13">
        <f t="shared" si="1"/>
        <v>2</v>
      </c>
      <c r="I56" s="1">
        <f t="array" ref="I56">IFERROR(INDEX($C$2:$C$500,SMALL(IF($B$2:$B$500=$E56,ROW($C$2:$C$500)-ROW($G$1)),H56)),"")</f>
        <v>14.6358</v>
      </c>
    </row>
    <row r="57" spans="1:9" x14ac:dyDescent="0.2">
      <c r="A57" s="18">
        <f t="array" ref="A57">IFERROR(IF(ROW()-MATCH(A56,A$1:A56,)&lt;COUNT(INDEX('Ответы до 20.10.19'!B:I,MATCH(A56,'Ответы до 20.10.19'!A:A,),))/2,A56,INDEX('Ответы до 20.10.19'!A:A,MATCH(A56,'Ответы до 20.10.19'!A:A,)+1)),"-")</f>
        <v>43754.51237394676</v>
      </c>
      <c r="B57" s="13">
        <f t="array" ref="B57">IFERROR(INDEX('Ответы до 20.10.19'!B:I,MATCH(A57,'Ответы до 20.10.19'!A:A,),SMALL(IF(INDEX('Ответы до 20.10.19'!B:I,MATCH(A57,'Ответы до 20.10.19'!A:A,),)&lt;&gt;"",COLUMN('Ответы до 20.10.19'!B:I)-1),(ROW()-MATCH(A57,A$1:A57,))*2+1)),"-")</f>
        <v>76</v>
      </c>
      <c r="C57" s="13">
        <f t="array" ref="C57">IFERROR(INDEX('Ответы до 20.10.19'!B:I,MATCH(A57,'Ответы до 20.10.19'!A:A,),SMALL(IF(INDEX('Ответы до 20.10.19'!B:I,MATCH(A57,'Ответы до 20.10.19'!A:A,),)&lt;&gt;"",COLUMN('Ответы до 20.10.19'!B:I)-1),(ROW()-MATCH(A57,A$1:A57,))*2+2)),"-")</f>
        <v>16.7883</v>
      </c>
      <c r="D57" s="16"/>
      <c r="E57" s="16">
        <v>56</v>
      </c>
      <c r="F57" s="16">
        <v>2</v>
      </c>
      <c r="G57" s="13" t="str">
        <f t="shared" si="0"/>
        <v>+</v>
      </c>
      <c r="H57" s="13">
        <f t="shared" si="1"/>
        <v>2</v>
      </c>
      <c r="I57" s="1">
        <f t="array" ref="I57">IFERROR(INDEX($C$2:$C$500,SMALL(IF($B$2:$B$500=$E57,ROW($C$2:$C$500)-ROW($G$1)),H57)),"")</f>
        <v>11.729900000000001</v>
      </c>
    </row>
    <row r="58" spans="1:9" x14ac:dyDescent="0.2">
      <c r="A58" s="18">
        <f t="array" ref="A58">IFERROR(IF(ROW()-MATCH(A57,A$1:A57,)&lt;COUNT(INDEX('Ответы до 20.10.19'!B:I,MATCH(A57,'Ответы до 20.10.19'!A:A,),))/2,A57,INDEX('Ответы до 20.10.19'!A:A,MATCH(A57,'Ответы до 20.10.19'!A:A,)+1)),"-")</f>
        <v>43754.51237394676</v>
      </c>
      <c r="B58" s="13">
        <f t="array" ref="B58">IFERROR(INDEX('Ответы до 20.10.19'!B:I,MATCH(A58,'Ответы до 20.10.19'!A:A,),SMALL(IF(INDEX('Ответы до 20.10.19'!B:I,MATCH(A58,'Ответы до 20.10.19'!A:A,),)&lt;&gt;"",COLUMN('Ответы до 20.10.19'!B:I)-1),(ROW()-MATCH(A58,A$1:A58,))*2+1)),"-")</f>
        <v>77</v>
      </c>
      <c r="C58" s="13">
        <f t="array" ref="C58">IFERROR(INDEX('Ответы до 20.10.19'!B:I,MATCH(A58,'Ответы до 20.10.19'!A:A,),SMALL(IF(INDEX('Ответы до 20.10.19'!B:I,MATCH(A58,'Ответы до 20.10.19'!A:A,),)&lt;&gt;"",COLUMN('Ответы до 20.10.19'!B:I)-1),(ROW()-MATCH(A58,A$1:A58,))*2+2)),"-")</f>
        <v>5.5259</v>
      </c>
      <c r="D58" s="16"/>
      <c r="E58" s="16">
        <v>57</v>
      </c>
      <c r="F58" s="16">
        <v>2</v>
      </c>
      <c r="G58" s="13" t="str">
        <f t="shared" si="0"/>
        <v>+</v>
      </c>
      <c r="H58" s="13">
        <f t="shared" si="1"/>
        <v>2</v>
      </c>
      <c r="I58" s="1">
        <f t="array" ref="I58">IFERROR(INDEX($C$2:$C$500,SMALL(IF($B$2:$B$500=$E58,ROW($C$2:$C$500)-ROW($G$1)),H58)),"")</f>
        <v>10.370900000000001</v>
      </c>
    </row>
    <row r="59" spans="1:9" x14ac:dyDescent="0.2">
      <c r="A59" s="18">
        <f t="array" ref="A59">IFERROR(IF(ROW()-MATCH(A58,A$1:A58,)&lt;COUNT(INDEX('Ответы до 20.10.19'!B:I,MATCH(A58,'Ответы до 20.10.19'!A:A,),))/2,A58,INDEX('Ответы до 20.10.19'!A:A,MATCH(A58,'Ответы до 20.10.19'!A:A,)+1)),"-")</f>
        <v>43754.51237394676</v>
      </c>
      <c r="B59" s="13">
        <f t="array" ref="B59">IFERROR(INDEX('Ответы до 20.10.19'!B:I,MATCH(A59,'Ответы до 20.10.19'!A:A,),SMALL(IF(INDEX('Ответы до 20.10.19'!B:I,MATCH(A59,'Ответы до 20.10.19'!A:A,),)&lt;&gt;"",COLUMN('Ответы до 20.10.19'!B:I)-1),(ROW()-MATCH(A59,A$1:A59,))*2+1)),"-")</f>
        <v>78</v>
      </c>
      <c r="C59" s="13">
        <f t="array" ref="C59">IFERROR(INDEX('Ответы до 20.10.19'!B:I,MATCH(A59,'Ответы до 20.10.19'!A:A,),SMALL(IF(INDEX('Ответы до 20.10.19'!B:I,MATCH(A59,'Ответы до 20.10.19'!A:A,),)&lt;&gt;"",COLUMN('Ответы до 20.10.19'!B:I)-1),(ROW()-MATCH(A59,A$1:A59,))*2+2)),"-")</f>
        <v>12.162699999999999</v>
      </c>
      <c r="D59" s="16"/>
      <c r="E59" s="16">
        <v>58</v>
      </c>
      <c r="F59" s="16">
        <v>2</v>
      </c>
      <c r="G59" s="13" t="str">
        <f t="shared" si="0"/>
        <v>+</v>
      </c>
      <c r="H59" s="13">
        <f t="shared" si="1"/>
        <v>1</v>
      </c>
      <c r="I59" s="1">
        <f t="array" ref="I59">IFERROR(INDEX($C$2:$C$500,SMALL(IF($B$2:$B$500=$E59,ROW($C$2:$C$500)-ROW($G$1)),H59)),"")</f>
        <v>5.1852999999999998</v>
      </c>
    </row>
    <row r="60" spans="1:9" x14ac:dyDescent="0.2">
      <c r="A60" s="18">
        <f t="array" ref="A60">IFERROR(IF(ROW()-MATCH(A59,A$1:A59,)&lt;COUNT(INDEX('Ответы до 20.10.19'!B:I,MATCH(A59,'Ответы до 20.10.19'!A:A,),))/2,A59,INDEX('Ответы до 20.10.19'!A:A,MATCH(A59,'Ответы до 20.10.19'!A:A,)+1)),"-")</f>
        <v>43754.51237394676</v>
      </c>
      <c r="B60" s="13">
        <f t="array" ref="B60">IFERROR(INDEX('Ответы до 20.10.19'!B:I,MATCH(A60,'Ответы до 20.10.19'!A:A,),SMALL(IF(INDEX('Ответы до 20.10.19'!B:I,MATCH(A60,'Ответы до 20.10.19'!A:A,),)&lt;&gt;"",COLUMN('Ответы до 20.10.19'!B:I)-1),(ROW()-MATCH(A60,A$1:A60,))*2+1)),"-")</f>
        <v>79</v>
      </c>
      <c r="C60" s="13">
        <f t="array" ref="C60">IFERROR(INDEX('Ответы до 20.10.19'!B:I,MATCH(A60,'Ответы до 20.10.19'!A:A,),SMALL(IF(INDEX('Ответы до 20.10.19'!B:I,MATCH(A60,'Ответы до 20.10.19'!A:A,),)&lt;&gt;"",COLUMN('Ответы до 20.10.19'!B:I)-1),(ROW()-MATCH(A60,A$1:A60,))*2+2)),"-")</f>
        <v>28.185199999999998</v>
      </c>
      <c r="D60" s="16"/>
      <c r="E60" s="16">
        <v>59</v>
      </c>
      <c r="F60" s="16">
        <v>2</v>
      </c>
      <c r="G60" s="13" t="str">
        <f t="shared" si="0"/>
        <v>+</v>
      </c>
      <c r="H60" s="13">
        <f t="shared" si="1"/>
        <v>2</v>
      </c>
      <c r="I60" s="1">
        <f t="array" ref="I60">IFERROR(INDEX($C$2:$C$500,SMALL(IF($B$2:$B$500=$E60,ROW($C$2:$C$500)-ROW($G$1)),H60)),"")</f>
        <v>21.9788</v>
      </c>
    </row>
    <row r="61" spans="1:9" x14ac:dyDescent="0.2">
      <c r="A61" s="18">
        <f t="array" ref="A61">IFERROR(IF(ROW()-MATCH(A60,A$1:A60,)&lt;COUNT(INDEX('Ответы до 20.10.19'!B:I,MATCH(A60,'Ответы до 20.10.19'!A:A,),))/2,A60,INDEX('Ответы до 20.10.19'!A:A,MATCH(A60,'Ответы до 20.10.19'!A:A,)+1)),"-")</f>
        <v>43754.514748923611</v>
      </c>
      <c r="B61" s="13">
        <f t="array" ref="B61">IFERROR(INDEX('Ответы до 20.10.19'!B:I,MATCH(A61,'Ответы до 20.10.19'!A:A,),SMALL(IF(INDEX('Ответы до 20.10.19'!B:I,MATCH(A61,'Ответы до 20.10.19'!A:A,),)&lt;&gt;"",COLUMN('Ответы до 20.10.19'!B:I)-1),(ROW()-MATCH(A61,A$1:A61,))*2+1)),"-")</f>
        <v>170</v>
      </c>
      <c r="C61" s="13">
        <f t="array" ref="C61">IFERROR(INDEX('Ответы до 20.10.19'!B:I,MATCH(A61,'Ответы до 20.10.19'!A:A,),SMALL(IF(INDEX('Ответы до 20.10.19'!B:I,MATCH(A61,'Ответы до 20.10.19'!A:A,),)&lt;&gt;"",COLUMN('Ответы до 20.10.19'!B:I)-1),(ROW()-MATCH(A61,A$1:A61,))*2+2)),"-")</f>
        <v>17.7972</v>
      </c>
      <c r="D61" s="16"/>
      <c r="E61" s="16">
        <v>60</v>
      </c>
      <c r="F61" s="16">
        <v>2</v>
      </c>
      <c r="G61" s="13" t="str">
        <f t="shared" si="0"/>
        <v>+</v>
      </c>
      <c r="H61" s="13">
        <f t="shared" si="1"/>
        <v>2</v>
      </c>
      <c r="I61" s="1" t="str">
        <f t="array" ref="I61">IFERROR(INDEX($C$2:$C$500,SMALL(IF($B$2:$B$500=$E61,ROW($C$2:$C$500)-ROW($G$1)),H61)),"")</f>
        <v>Не,работает</v>
      </c>
    </row>
    <row r="62" spans="1:9" x14ac:dyDescent="0.2">
      <c r="A62" s="18">
        <f t="array" ref="A62">IFERROR(IF(ROW()-MATCH(A61,A$1:A61,)&lt;COUNT(INDEX('Ответы до 20.10.19'!B:I,MATCH(A61,'Ответы до 20.10.19'!A:A,),))/2,A61,INDEX('Ответы до 20.10.19'!A:A,MATCH(A61,'Ответы до 20.10.19'!A:A,)+1)),"-")</f>
        <v>43754.514748923611</v>
      </c>
      <c r="B62" s="13">
        <f t="array" ref="B62">IFERROR(INDEX('Ответы до 20.10.19'!B:I,MATCH(A62,'Ответы до 20.10.19'!A:A,),SMALL(IF(INDEX('Ответы до 20.10.19'!B:I,MATCH(A62,'Ответы до 20.10.19'!A:A,),)&lt;&gt;"",COLUMN('Ответы до 20.10.19'!B:I)-1),(ROW()-MATCH(A62,A$1:A62,))*2+1)),"-")</f>
        <v>169</v>
      </c>
      <c r="C62" s="13">
        <f t="array" ref="C62">IFERROR(INDEX('Ответы до 20.10.19'!B:I,MATCH(A62,'Ответы до 20.10.19'!A:A,),SMALL(IF(INDEX('Ответы до 20.10.19'!B:I,MATCH(A62,'Ответы до 20.10.19'!A:A,),)&lt;&gt;"",COLUMN('Ответы до 20.10.19'!B:I)-1),(ROW()-MATCH(A62,A$1:A62,))*2+2)),"-")</f>
        <v>6.7694999999999999</v>
      </c>
      <c r="D62" s="16"/>
      <c r="E62" s="16">
        <v>61</v>
      </c>
      <c r="F62" s="16">
        <v>2</v>
      </c>
      <c r="G62" s="13" t="str">
        <f t="shared" si="0"/>
        <v>+</v>
      </c>
      <c r="H62" s="13">
        <f t="shared" si="1"/>
        <v>2</v>
      </c>
      <c r="I62" s="1">
        <f t="array" ref="I62">IFERROR(INDEX($C$2:$C$500,SMALL(IF($B$2:$B$500=$E62,ROW($C$2:$C$500)-ROW($G$1)),H62)),"")</f>
        <v>12.8887</v>
      </c>
    </row>
    <row r="63" spans="1:9" x14ac:dyDescent="0.2">
      <c r="A63" s="18">
        <f t="array" ref="A63">IFERROR(IF(ROW()-MATCH(A62,A$1:A62,)&lt;COUNT(INDEX('Ответы до 20.10.19'!B:I,MATCH(A62,'Ответы до 20.10.19'!A:A,),))/2,A62,INDEX('Ответы до 20.10.19'!A:A,MATCH(A62,'Ответы до 20.10.19'!A:A,)+1)),"-")</f>
        <v>43754.514748923611</v>
      </c>
      <c r="B63" s="13">
        <f t="array" ref="B63">IFERROR(INDEX('Ответы до 20.10.19'!B:I,MATCH(A63,'Ответы до 20.10.19'!A:A,),SMALL(IF(INDEX('Ответы до 20.10.19'!B:I,MATCH(A63,'Ответы до 20.10.19'!A:A,),)&lt;&gt;"",COLUMN('Ответы до 20.10.19'!B:I)-1),(ROW()-MATCH(A63,A$1:A63,))*2+1)),"-")</f>
        <v>168</v>
      </c>
      <c r="C63" s="13">
        <f t="array" ref="C63">IFERROR(INDEX('Ответы до 20.10.19'!B:I,MATCH(A63,'Ответы до 20.10.19'!A:A,),SMALL(IF(INDEX('Ответы до 20.10.19'!B:I,MATCH(A63,'Ответы до 20.10.19'!A:A,),)&lt;&gt;"",COLUMN('Ответы до 20.10.19'!B:I)-1),(ROW()-MATCH(A63,A$1:A63,))*2+2)),"-")</f>
        <v>8.1067</v>
      </c>
      <c r="D63" s="16"/>
      <c r="E63" s="16">
        <v>62</v>
      </c>
      <c r="F63" s="16">
        <v>2</v>
      </c>
      <c r="G63" s="13" t="str">
        <f t="shared" si="0"/>
        <v>+</v>
      </c>
      <c r="H63" s="13">
        <f t="shared" si="1"/>
        <v>1</v>
      </c>
      <c r="I63" s="1">
        <f t="array" ref="I63">IFERROR(INDEX($C$2:$C$500,SMALL(IF($B$2:$B$500=$E63,ROW($C$2:$C$500)-ROW($G$1)),H63)),"")</f>
        <v>7.7367999999999997</v>
      </c>
    </row>
    <row r="64" spans="1:9" x14ac:dyDescent="0.2">
      <c r="A64" s="18">
        <f t="array" ref="A64">IFERROR(IF(ROW()-MATCH(A63,A$1:A63,)&lt;COUNT(INDEX('Ответы до 20.10.19'!B:I,MATCH(A63,'Ответы до 20.10.19'!A:A,),))/2,A63,INDEX('Ответы до 20.10.19'!A:A,MATCH(A63,'Ответы до 20.10.19'!A:A,)+1)),"-")</f>
        <v>43754.514748923611</v>
      </c>
      <c r="B64" s="13">
        <f t="array" ref="B64">IFERROR(INDEX('Ответы до 20.10.19'!B:I,MATCH(A64,'Ответы до 20.10.19'!A:A,),SMALL(IF(INDEX('Ответы до 20.10.19'!B:I,MATCH(A64,'Ответы до 20.10.19'!A:A,),)&lt;&gt;"",COLUMN('Ответы до 20.10.19'!B:I)-1),(ROW()-MATCH(A64,A$1:A64,))*2+1)),"-")</f>
        <v>167</v>
      </c>
      <c r="C64" s="13">
        <f t="array" ref="C64">IFERROR(INDEX('Ответы до 20.10.19'!B:I,MATCH(A64,'Ответы до 20.10.19'!A:A,),SMALL(IF(INDEX('Ответы до 20.10.19'!B:I,MATCH(A64,'Ответы до 20.10.19'!A:A,),)&lt;&gt;"",COLUMN('Ответы до 20.10.19'!B:I)-1),(ROW()-MATCH(A64,A$1:A64,))*2+2)),"-")</f>
        <v>10.2148</v>
      </c>
      <c r="D64" s="16"/>
      <c r="E64" s="16">
        <v>63</v>
      </c>
      <c r="F64" s="16">
        <v>2</v>
      </c>
      <c r="G64" s="13" t="str">
        <f t="shared" si="0"/>
        <v>+</v>
      </c>
      <c r="H64" s="13">
        <f t="shared" si="1"/>
        <v>1</v>
      </c>
      <c r="I64" s="1">
        <f t="array" ref="I64">IFERROR(INDEX($C$2:$C$500,SMALL(IF($B$2:$B$500=$E64,ROW($C$2:$C$500)-ROW($G$1)),H64)),"")</f>
        <v>23.469000000000001</v>
      </c>
    </row>
    <row r="65" spans="1:9" x14ac:dyDescent="0.2">
      <c r="A65" s="18">
        <f t="array" ref="A65">IFERROR(IF(ROW()-MATCH(A64,A$1:A64,)&lt;COUNT(INDEX('Ответы до 20.10.19'!B:I,MATCH(A64,'Ответы до 20.10.19'!A:A,),))/2,A64,INDEX('Ответы до 20.10.19'!A:A,MATCH(A64,'Ответы до 20.10.19'!A:A,)+1)),"-")</f>
        <v>43754.51475480324</v>
      </c>
      <c r="B65" s="13">
        <f t="array" ref="B65">IFERROR(INDEX('Ответы до 20.10.19'!B:I,MATCH(A65,'Ответы до 20.10.19'!A:A,),SMALL(IF(INDEX('Ответы до 20.10.19'!B:I,MATCH(A65,'Ответы до 20.10.19'!A:A,),)&lt;&gt;"",COLUMN('Ответы до 20.10.19'!B:I)-1),(ROW()-MATCH(A65,A$1:A65,))*2+1)),"-")</f>
        <v>100</v>
      </c>
      <c r="C65" s="13">
        <f t="array" ref="C65">IFERROR(INDEX('Ответы до 20.10.19'!B:I,MATCH(A65,'Ответы до 20.10.19'!A:A,),SMALL(IF(INDEX('Ответы до 20.10.19'!B:I,MATCH(A65,'Ответы до 20.10.19'!A:A,),)&lt;&gt;"",COLUMN('Ответы до 20.10.19'!B:I)-1),(ROW()-MATCH(A65,A$1:A65,))*2+2)),"-")</f>
        <v>26.5488</v>
      </c>
      <c r="D65" s="16"/>
      <c r="E65" s="16">
        <v>64</v>
      </c>
      <c r="F65" s="16">
        <v>2</v>
      </c>
      <c r="G65" s="13" t="str">
        <f t="shared" si="0"/>
        <v>+</v>
      </c>
      <c r="H65" s="13">
        <f t="shared" si="1"/>
        <v>2</v>
      </c>
      <c r="I65" s="1">
        <f t="array" ref="I65">IFERROR(INDEX($C$2:$C$500,SMALL(IF($B$2:$B$500=$E65,ROW($C$2:$C$500)-ROW($G$1)),H65)),"")</f>
        <v>5.4592000000000001</v>
      </c>
    </row>
    <row r="66" spans="1:9" x14ac:dyDescent="0.2">
      <c r="A66" s="18">
        <f t="array" ref="A66">IFERROR(IF(ROW()-MATCH(A65,A$1:A65,)&lt;COUNT(INDEX('Ответы до 20.10.19'!B:I,MATCH(A65,'Ответы до 20.10.19'!A:A,),))/2,A65,INDEX('Ответы до 20.10.19'!A:A,MATCH(A65,'Ответы до 20.10.19'!A:A,)+1)),"-")</f>
        <v>43754.51475480324</v>
      </c>
      <c r="B66" s="13">
        <f t="array" ref="B66">IFERROR(INDEX('Ответы до 20.10.19'!B:I,MATCH(A66,'Ответы до 20.10.19'!A:A,),SMALL(IF(INDEX('Ответы до 20.10.19'!B:I,MATCH(A66,'Ответы до 20.10.19'!A:A,),)&lt;&gt;"",COLUMN('Ответы до 20.10.19'!B:I)-1),(ROW()-MATCH(A66,A$1:A66,))*2+1)),"-")</f>
        <v>101</v>
      </c>
      <c r="C66" s="13">
        <f t="array" ref="C66">IFERROR(INDEX('Ответы до 20.10.19'!B:I,MATCH(A66,'Ответы до 20.10.19'!A:A,),SMALL(IF(INDEX('Ответы до 20.10.19'!B:I,MATCH(A66,'Ответы до 20.10.19'!A:A,),)&lt;&gt;"",COLUMN('Ответы до 20.10.19'!B:I)-1),(ROW()-MATCH(A66,A$1:A66,))*2+2)),"-")</f>
        <v>8.6776</v>
      </c>
      <c r="D66" s="16"/>
      <c r="E66" s="16">
        <v>65</v>
      </c>
      <c r="F66" s="16">
        <v>2</v>
      </c>
      <c r="G66" s="13" t="str">
        <f t="shared" si="0"/>
        <v>+</v>
      </c>
      <c r="H66" s="13">
        <f t="shared" si="1"/>
        <v>2</v>
      </c>
      <c r="I66" s="1">
        <f t="array" ref="I66">IFERROR(INDEX($C$2:$C$500,SMALL(IF($B$2:$B$500=$E66,ROW($C$2:$C$500)-ROW($G$1)),H66)),"")</f>
        <v>21.928999999999998</v>
      </c>
    </row>
    <row r="67" spans="1:9" x14ac:dyDescent="0.2">
      <c r="A67" s="18">
        <f t="array" ref="A67">IFERROR(IF(ROW()-MATCH(A66,A$1:A66,)&lt;COUNT(INDEX('Ответы до 20.10.19'!B:I,MATCH(A66,'Ответы до 20.10.19'!A:A,),))/2,A66,INDEX('Ответы до 20.10.19'!A:A,MATCH(A66,'Ответы до 20.10.19'!A:A,)+1)),"-")</f>
        <v>43754.51475480324</v>
      </c>
      <c r="B67" s="13">
        <f t="array" ref="B67">IFERROR(INDEX('Ответы до 20.10.19'!B:I,MATCH(A67,'Ответы до 20.10.19'!A:A,),SMALL(IF(INDEX('Ответы до 20.10.19'!B:I,MATCH(A67,'Ответы до 20.10.19'!A:A,),)&lt;&gt;"",COLUMN('Ответы до 20.10.19'!B:I)-1),(ROW()-MATCH(A67,A$1:A67,))*2+1)),"-")</f>
        <v>102</v>
      </c>
      <c r="C67" s="13">
        <f t="array" ref="C67">IFERROR(INDEX('Ответы до 20.10.19'!B:I,MATCH(A67,'Ответы до 20.10.19'!A:A,),SMALL(IF(INDEX('Ответы до 20.10.19'!B:I,MATCH(A67,'Ответы до 20.10.19'!A:A,),)&lt;&gt;"",COLUMN('Ответы до 20.10.19'!B:I)-1),(ROW()-MATCH(A67,A$1:A67,))*2+2)),"-")</f>
        <v>2.2010999999999998</v>
      </c>
      <c r="D67" s="16"/>
      <c r="E67" s="16">
        <v>66</v>
      </c>
      <c r="F67" s="16">
        <v>2</v>
      </c>
      <c r="G67" s="13" t="str">
        <f t="shared" si="0"/>
        <v>+</v>
      </c>
      <c r="H67" s="13">
        <f t="shared" si="1"/>
        <v>1</v>
      </c>
      <c r="I67" s="1">
        <f t="array" ref="I67">IFERROR(INDEX($C$2:$C$500,SMALL(IF($B$2:$B$500=$E67,ROW($C$2:$C$500)-ROW($G$1)),H67)),"")</f>
        <v>4.2873000000000001</v>
      </c>
    </row>
    <row r="68" spans="1:9" x14ac:dyDescent="0.2">
      <c r="A68" s="18">
        <f t="array" ref="A68">IFERROR(IF(ROW()-MATCH(A67,A$1:A67,)&lt;COUNT(INDEX('Ответы до 20.10.19'!B:I,MATCH(A67,'Ответы до 20.10.19'!A:A,),))/2,A67,INDEX('Ответы до 20.10.19'!A:A,MATCH(A67,'Ответы до 20.10.19'!A:A,)+1)),"-")</f>
        <v>43754.51475480324</v>
      </c>
      <c r="B68" s="13">
        <f t="array" ref="B68">IFERROR(INDEX('Ответы до 20.10.19'!B:I,MATCH(A68,'Ответы до 20.10.19'!A:A,),SMALL(IF(INDEX('Ответы до 20.10.19'!B:I,MATCH(A68,'Ответы до 20.10.19'!A:A,),)&lt;&gt;"",COLUMN('Ответы до 20.10.19'!B:I)-1),(ROW()-MATCH(A68,A$1:A68,))*2+1)),"-")</f>
        <v>103</v>
      </c>
      <c r="C68" s="13">
        <f t="array" ref="C68">IFERROR(INDEX('Ответы до 20.10.19'!B:I,MATCH(A68,'Ответы до 20.10.19'!A:A,),SMALL(IF(INDEX('Ответы до 20.10.19'!B:I,MATCH(A68,'Ответы до 20.10.19'!A:A,),)&lt;&gt;"",COLUMN('Ответы до 20.10.19'!B:I)-1),(ROW()-MATCH(A68,A$1:A68,))*2+2)),"-")</f>
        <v>23.978200000000001</v>
      </c>
      <c r="D68" s="16"/>
      <c r="E68" s="16">
        <v>67</v>
      </c>
      <c r="F68" s="16">
        <v>2</v>
      </c>
      <c r="G68" s="13" t="str">
        <f t="shared" si="0"/>
        <v>+</v>
      </c>
      <c r="H68" s="13">
        <f t="shared" si="1"/>
        <v>1</v>
      </c>
      <c r="I68" s="1">
        <f t="array" ref="I68">IFERROR(INDEX($C$2:$C$500,SMALL(IF($B$2:$B$500=$E68,ROW($C$2:$C$500)-ROW($G$1)),H68)),"")</f>
        <v>8.3070000000000004</v>
      </c>
    </row>
    <row r="69" spans="1:9" x14ac:dyDescent="0.2">
      <c r="A69" s="18">
        <f t="array" ref="A69">IFERROR(IF(ROW()-MATCH(A68,A$1:A68,)&lt;COUNT(INDEX('Ответы до 20.10.19'!B:I,MATCH(A68,'Ответы до 20.10.19'!A:A,),))/2,A68,INDEX('Ответы до 20.10.19'!A:A,MATCH(A68,'Ответы до 20.10.19'!A:A,)+1)),"-")</f>
        <v>43754.531811666668</v>
      </c>
      <c r="B69" s="13">
        <f t="array" ref="B69">IFERROR(INDEX('Ответы до 20.10.19'!B:I,MATCH(A69,'Ответы до 20.10.19'!A:A,),SMALL(IF(INDEX('Ответы до 20.10.19'!B:I,MATCH(A69,'Ответы до 20.10.19'!A:A,),)&lt;&gt;"",COLUMN('Ответы до 20.10.19'!B:I)-1),(ROW()-MATCH(A69,A$1:A69,))*2+1)),"-")</f>
        <v>81</v>
      </c>
      <c r="C69" s="13">
        <f t="array" ref="C69">IFERROR(INDEX('Ответы до 20.10.19'!B:I,MATCH(A69,'Ответы до 20.10.19'!A:A,),SMALL(IF(INDEX('Ответы до 20.10.19'!B:I,MATCH(A69,'Ответы до 20.10.19'!A:A,),)&lt;&gt;"",COLUMN('Ответы до 20.10.19'!B:I)-1),(ROW()-MATCH(A69,A$1:A69,))*2+2)),"-")</f>
        <v>17.9131</v>
      </c>
      <c r="D69" s="16"/>
      <c r="E69" s="16">
        <v>68</v>
      </c>
      <c r="F69" s="16">
        <v>2</v>
      </c>
      <c r="G69" s="13" t="str">
        <f t="shared" si="0"/>
        <v>+</v>
      </c>
      <c r="H69" s="13">
        <f t="shared" si="1"/>
        <v>2</v>
      </c>
      <c r="I69" s="1">
        <f t="array" ref="I69">IFERROR(INDEX($C$2:$C$500,SMALL(IF($B$2:$B$500=$E69,ROW($C$2:$C$500)-ROW($G$1)),H69)),"")</f>
        <v>13.4293</v>
      </c>
    </row>
    <row r="70" spans="1:9" x14ac:dyDescent="0.2">
      <c r="A70" s="18">
        <f t="array" ref="A70">IFERROR(IF(ROW()-MATCH(A69,A$1:A69,)&lt;COUNT(INDEX('Ответы до 20.10.19'!B:I,MATCH(A69,'Ответы до 20.10.19'!A:A,),))/2,A69,INDEX('Ответы до 20.10.19'!A:A,MATCH(A69,'Ответы до 20.10.19'!A:A,)+1)),"-")</f>
        <v>43754.531811666668</v>
      </c>
      <c r="B70" s="13">
        <f t="array" ref="B70">IFERROR(INDEX('Ответы до 20.10.19'!B:I,MATCH(A70,'Ответы до 20.10.19'!A:A,),SMALL(IF(INDEX('Ответы до 20.10.19'!B:I,MATCH(A70,'Ответы до 20.10.19'!A:A,),)&lt;&gt;"",COLUMN('Ответы до 20.10.19'!B:I)-1),(ROW()-MATCH(A70,A$1:A70,))*2+1)),"-")</f>
        <v>82</v>
      </c>
      <c r="C70" s="13">
        <f t="array" ref="C70">IFERROR(INDEX('Ответы до 20.10.19'!B:I,MATCH(A70,'Ответы до 20.10.19'!A:A,),SMALL(IF(INDEX('Ответы до 20.10.19'!B:I,MATCH(A70,'Ответы до 20.10.19'!A:A,),)&lt;&gt;"",COLUMN('Ответы до 20.10.19'!B:I)-1),(ROW()-MATCH(A70,A$1:A70,))*2+2)),"-")</f>
        <v>10.473000000000001</v>
      </c>
      <c r="D70" s="16"/>
      <c r="E70" s="16">
        <v>69</v>
      </c>
      <c r="F70" s="16">
        <v>2</v>
      </c>
      <c r="G70" s="13" t="str">
        <f t="shared" si="0"/>
        <v>+</v>
      </c>
      <c r="H70" s="13">
        <f t="shared" si="1"/>
        <v>2</v>
      </c>
      <c r="I70" s="1">
        <f t="array" ref="I70">IFERROR(INDEX($C$2:$C$500,SMALL(IF($B$2:$B$500=$E70,ROW($C$2:$C$500)-ROW($G$1)),H70)),"")</f>
        <v>22.1175</v>
      </c>
    </row>
    <row r="71" spans="1:9" x14ac:dyDescent="0.2">
      <c r="A71" s="18">
        <f t="array" ref="A71">IFERROR(IF(ROW()-MATCH(A70,A$1:A70,)&lt;COUNT(INDEX('Ответы до 20.10.19'!B:I,MATCH(A70,'Ответы до 20.10.19'!A:A,),))/2,A70,INDEX('Ответы до 20.10.19'!A:A,MATCH(A70,'Ответы до 20.10.19'!A:A,)+1)),"-")</f>
        <v>43754.531811666668</v>
      </c>
      <c r="B71" s="13">
        <f t="array" ref="B71">IFERROR(INDEX('Ответы до 20.10.19'!B:I,MATCH(A71,'Ответы до 20.10.19'!A:A,),SMALL(IF(INDEX('Ответы до 20.10.19'!B:I,MATCH(A71,'Ответы до 20.10.19'!A:A,),)&lt;&gt;"",COLUMN('Ответы до 20.10.19'!B:I)-1),(ROW()-MATCH(A71,A$1:A71,))*2+1)),"-")</f>
        <v>83</v>
      </c>
      <c r="C71" s="13">
        <f t="array" ref="C71">IFERROR(INDEX('Ответы до 20.10.19'!B:I,MATCH(A71,'Ответы до 20.10.19'!A:A,),SMALL(IF(INDEX('Ответы до 20.10.19'!B:I,MATCH(A71,'Ответы до 20.10.19'!A:A,),)&lt;&gt;"",COLUMN('Ответы до 20.10.19'!B:I)-1),(ROW()-MATCH(A71,A$1:A71,))*2+2)),"-")</f>
        <v>17.061800000000002</v>
      </c>
      <c r="D71" s="16"/>
      <c r="E71" s="16">
        <v>70</v>
      </c>
      <c r="F71" s="16">
        <v>2</v>
      </c>
      <c r="G71" s="13" t="str">
        <f t="shared" si="0"/>
        <v>+</v>
      </c>
      <c r="H71" s="13">
        <f t="shared" si="1"/>
        <v>1</v>
      </c>
      <c r="I71" s="1">
        <f t="array" ref="I71">IFERROR(INDEX($C$2:$C$500,SMALL(IF($B$2:$B$500=$E71,ROW($C$2:$C$500)-ROW($G$1)),H71)),"")</f>
        <v>10.367900000000001</v>
      </c>
    </row>
    <row r="72" spans="1:9" x14ac:dyDescent="0.2">
      <c r="A72" s="18">
        <f t="array" ref="A72">IFERROR(IF(ROW()-MATCH(A71,A$1:A71,)&lt;COUNT(INDEX('Ответы до 20.10.19'!B:I,MATCH(A71,'Ответы до 20.10.19'!A:A,),))/2,A71,INDEX('Ответы до 20.10.19'!A:A,MATCH(A71,'Ответы до 20.10.19'!A:A,)+1)),"-")</f>
        <v>43754.531811666668</v>
      </c>
      <c r="B72" s="13">
        <f t="array" ref="B72">IFERROR(INDEX('Ответы до 20.10.19'!B:I,MATCH(A72,'Ответы до 20.10.19'!A:A,),SMALL(IF(INDEX('Ответы до 20.10.19'!B:I,MATCH(A72,'Ответы до 20.10.19'!A:A,),)&lt;&gt;"",COLUMN('Ответы до 20.10.19'!B:I)-1),(ROW()-MATCH(A72,A$1:A72,))*2+1)),"-")</f>
        <v>80</v>
      </c>
      <c r="C72" s="13" t="str">
        <f t="array" ref="C72">IFERROR(INDEX('Ответы до 20.10.19'!B:I,MATCH(A72,'Ответы до 20.10.19'!A:A,),SMALL(IF(INDEX('Ответы до 20.10.19'!B:I,MATCH(A72,'Ответы до 20.10.19'!A:A,),)&lt;&gt;"",COLUMN('Ответы до 20.10.19'!B:I)-1),(ROW()-MATCH(A72,A$1:A72,))*2+2)),"-")</f>
        <v>Не,работает</v>
      </c>
      <c r="D72" s="16"/>
      <c r="E72" s="16">
        <v>71</v>
      </c>
      <c r="F72" s="16">
        <v>2</v>
      </c>
      <c r="G72" s="13" t="str">
        <f t="shared" si="0"/>
        <v>+</v>
      </c>
      <c r="H72" s="13">
        <f t="shared" si="1"/>
        <v>1</v>
      </c>
      <c r="I72" s="1">
        <f t="array" ref="I72">IFERROR(INDEX($C$2:$C$500,SMALL(IF($B$2:$B$500=$E72,ROW($C$2:$C$500)-ROW($G$1)),H72)),"")</f>
        <v>24.018000000000001</v>
      </c>
    </row>
    <row r="73" spans="1:9" x14ac:dyDescent="0.2">
      <c r="A73" s="18">
        <f t="array" ref="A73">IFERROR(IF(ROW()-MATCH(A72,A$1:A72,)&lt;COUNT(INDEX('Ответы до 20.10.19'!B:I,MATCH(A72,'Ответы до 20.10.19'!A:A,),))/2,A72,INDEX('Ответы до 20.10.19'!A:A,MATCH(A72,'Ответы до 20.10.19'!A:A,)+1)),"-")</f>
        <v>43754.536765127312</v>
      </c>
      <c r="B73" s="13" t="str">
        <f t="array" ref="B73">IFERROR(INDEX('Ответы до 20.10.19'!B:I,MATCH(A73,'Ответы до 20.10.19'!A:A,),SMALL(IF(INDEX('Ответы до 20.10.19'!B:I,MATCH(A73,'Ответы до 20.10.19'!A:A,),)&lt;&gt;"",COLUMN('Ответы до 20.10.19'!B:I)-1),(ROW()-MATCH(A73,A$1:A73,))*2+1)),"-")</f>
        <v>-</v>
      </c>
      <c r="C73" s="13" t="str">
        <f t="array" ref="C73">IFERROR(INDEX('Ответы до 20.10.19'!B:I,MATCH(A73,'Ответы до 20.10.19'!A:A,),SMALL(IF(INDEX('Ответы до 20.10.19'!B:I,MATCH(A73,'Ответы до 20.10.19'!A:A,),)&lt;&gt;"",COLUMN('Ответы до 20.10.19'!B:I)-1),(ROW()-MATCH(A73,A$1:A73,))*2+2)),"-")</f>
        <v>-</v>
      </c>
      <c r="D73" s="16"/>
      <c r="E73" s="16">
        <v>72</v>
      </c>
      <c r="F73" s="16">
        <v>3</v>
      </c>
      <c r="G73" s="13" t="str">
        <f t="shared" si="0"/>
        <v>+</v>
      </c>
      <c r="H73" s="13">
        <f t="shared" si="1"/>
        <v>1</v>
      </c>
      <c r="I73" s="1" t="str">
        <f t="array" ref="I73">IFERROR(INDEX($C$2:$C$500,SMALL(IF($B$2:$B$500=$E73,ROW($C$2:$C$500)-ROW($G$1)),H73)),"")</f>
        <v>23.0983</v>
      </c>
    </row>
    <row r="74" spans="1:9" x14ac:dyDescent="0.2">
      <c r="A74" s="18">
        <f t="array" ref="A74">IFERROR(IF(ROW()-MATCH(A73,A$1:A73,)&lt;COUNT(INDEX('Ответы до 20.10.19'!B:I,MATCH(A73,'Ответы до 20.10.19'!A:A,),))/2,A73,INDEX('Ответы до 20.10.19'!A:A,MATCH(A73,'Ответы до 20.10.19'!A:A,)+1)),"-")</f>
        <v>43754.543611111112</v>
      </c>
      <c r="B74" s="13" t="str">
        <f t="array" ref="B74">IFERROR(INDEX('Ответы до 20.10.19'!B:I,MATCH(A74,'Ответы до 20.10.19'!A:A,),SMALL(IF(INDEX('Ответы до 20.10.19'!B:I,MATCH(A74,'Ответы до 20.10.19'!A:A,),)&lt;&gt;"",COLUMN('Ответы до 20.10.19'!B:I)-1),(ROW()-MATCH(A74,A$1:A74,))*2+1)),"-")</f>
        <v>-</v>
      </c>
      <c r="C74" s="13" t="str">
        <f t="array" ref="C74">IFERROR(INDEX('Ответы до 20.10.19'!B:I,MATCH(A74,'Ответы до 20.10.19'!A:A,),SMALL(IF(INDEX('Ответы до 20.10.19'!B:I,MATCH(A74,'Ответы до 20.10.19'!A:A,),)&lt;&gt;"",COLUMN('Ответы до 20.10.19'!B:I)-1),(ROW()-MATCH(A74,A$1:A74,))*2+2)),"-")</f>
        <v>-</v>
      </c>
      <c r="D74" s="16"/>
      <c r="E74" s="16">
        <v>73</v>
      </c>
      <c r="F74" s="16">
        <v>3</v>
      </c>
      <c r="G74" s="13" t="str">
        <f t="shared" si="0"/>
        <v>+</v>
      </c>
      <c r="H74" s="13">
        <f t="shared" si="1"/>
        <v>1</v>
      </c>
      <c r="I74" s="1" t="str">
        <f t="array" ref="I74">IFERROR(INDEX($C$2:$C$500,SMALL(IF($B$2:$B$500=$E74,ROW($C$2:$C$500)-ROW($G$1)),H74)),"")</f>
        <v>21.5312</v>
      </c>
    </row>
    <row r="75" spans="1:9" x14ac:dyDescent="0.2">
      <c r="A75" s="18">
        <f t="array" ref="A75">IFERROR(IF(ROW()-MATCH(A74,A$1:A74,)&lt;COUNT(INDEX('Ответы до 20.10.19'!B:I,MATCH(A74,'Ответы до 20.10.19'!A:A,),))/2,A74,INDEX('Ответы до 20.10.19'!A:A,MATCH(A74,'Ответы до 20.10.19'!A:A,)+1)),"-")</f>
        <v>43754.544617430554</v>
      </c>
      <c r="B75" s="13">
        <f t="array" ref="B75">IFERROR(INDEX('Ответы до 20.10.19'!B:I,MATCH(A75,'Ответы до 20.10.19'!A:A,),SMALL(IF(INDEX('Ответы до 20.10.19'!B:I,MATCH(A75,'Ответы до 20.10.19'!A:A,),)&lt;&gt;"",COLUMN('Ответы до 20.10.19'!B:I)-1),(ROW()-MATCH(A75,A$1:A75,))*2+1)),"-")</f>
        <v>181</v>
      </c>
      <c r="C75" s="13">
        <f t="array" ref="C75">IFERROR(INDEX('Ответы до 20.10.19'!B:I,MATCH(A75,'Ответы до 20.10.19'!A:A,),SMALL(IF(INDEX('Ответы до 20.10.19'!B:I,MATCH(A75,'Ответы до 20.10.19'!A:A,),)&lt;&gt;"",COLUMN('Ответы до 20.10.19'!B:I)-1),(ROW()-MATCH(A75,A$1:A75,))*2+2)),"-")</f>
        <v>6.78</v>
      </c>
      <c r="D75" s="16"/>
      <c r="E75" s="16">
        <v>74</v>
      </c>
      <c r="F75" s="16">
        <v>3</v>
      </c>
      <c r="G75" s="13" t="str">
        <f t="shared" si="0"/>
        <v>+</v>
      </c>
      <c r="H75" s="13">
        <f t="shared" si="1"/>
        <v>2</v>
      </c>
      <c r="I75" s="1">
        <f t="array" ref="I75">IFERROR(INDEX($C$2:$C$500,SMALL(IF($B$2:$B$500=$E75,ROW($C$2:$C$500)-ROW($G$1)),H75)),"")</f>
        <v>15.113</v>
      </c>
    </row>
    <row r="76" spans="1:9" x14ac:dyDescent="0.2">
      <c r="A76" s="18">
        <f t="array" ref="A76">IFERROR(IF(ROW()-MATCH(A75,A$1:A75,)&lt;COUNT(INDEX('Ответы до 20.10.19'!B:I,MATCH(A75,'Ответы до 20.10.19'!A:A,),))/2,A75,INDEX('Ответы до 20.10.19'!A:A,MATCH(A75,'Ответы до 20.10.19'!A:A,)+1)),"-")</f>
        <v>43754.550606782403</v>
      </c>
      <c r="B76" s="13">
        <f t="array" ref="B76">IFERROR(INDEX('Ответы до 20.10.19'!B:I,MATCH(A76,'Ответы до 20.10.19'!A:A,),SMALL(IF(INDEX('Ответы до 20.10.19'!B:I,MATCH(A76,'Ответы до 20.10.19'!A:A,),)&lt;&gt;"",COLUMN('Ответы до 20.10.19'!B:I)-1),(ROW()-MATCH(A76,A$1:A76,))*2+1)),"-")</f>
        <v>159</v>
      </c>
      <c r="C76" s="13" t="str">
        <f t="array" ref="C76">IFERROR(INDEX('Ответы до 20.10.19'!B:I,MATCH(A76,'Ответы до 20.10.19'!A:A,),SMALL(IF(INDEX('Ответы до 20.10.19'!B:I,MATCH(A76,'Ответы до 20.10.19'!A:A,),)&lt;&gt;"",COLUMN('Ответы до 20.10.19'!B:I)-1),(ROW()-MATCH(A76,A$1:A76,))*2+2)),"-")</f>
        <v>18.5359</v>
      </c>
      <c r="D76" s="16"/>
      <c r="E76" s="16">
        <v>75</v>
      </c>
      <c r="F76" s="16">
        <v>3</v>
      </c>
      <c r="G76" s="13" t="str">
        <f t="shared" si="0"/>
        <v>+</v>
      </c>
      <c r="H76" s="13">
        <f t="shared" si="1"/>
        <v>1</v>
      </c>
      <c r="I76" s="1" t="str">
        <f t="array" ref="I76">IFERROR(INDEX($C$2:$C$500,SMALL(IF($B$2:$B$500=$E76,ROW($C$2:$C$500)-ROW($G$1)),H76)),"")</f>
        <v>22.2277</v>
      </c>
    </row>
    <row r="77" spans="1:9" x14ac:dyDescent="0.2">
      <c r="A77" s="18">
        <f t="array" ref="A77">IFERROR(IF(ROW()-MATCH(A76,A$1:A76,)&lt;COUNT(INDEX('Ответы до 20.10.19'!B:I,MATCH(A76,'Ответы до 20.10.19'!A:A,),))/2,A76,INDEX('Ответы до 20.10.19'!A:A,MATCH(A76,'Ответы до 20.10.19'!A:A,)+1)),"-")</f>
        <v>43754.550606782403</v>
      </c>
      <c r="B77" s="13">
        <f t="array" ref="B77">IFERROR(INDEX('Ответы до 20.10.19'!B:I,MATCH(A77,'Ответы до 20.10.19'!A:A,),SMALL(IF(INDEX('Ответы до 20.10.19'!B:I,MATCH(A77,'Ответы до 20.10.19'!A:A,),)&lt;&gt;"",COLUMN('Ответы до 20.10.19'!B:I)-1),(ROW()-MATCH(A77,A$1:A77,))*2+1)),"-")</f>
        <v>160</v>
      </c>
      <c r="C77" s="13" t="str">
        <f t="array" ref="C77">IFERROR(INDEX('Ответы до 20.10.19'!B:I,MATCH(A77,'Ответы до 20.10.19'!A:A,),SMALL(IF(INDEX('Ответы до 20.10.19'!B:I,MATCH(A77,'Ответы до 20.10.19'!A:A,),)&lt;&gt;"",COLUMN('Ответы до 20.10.19'!B:I)-1),(ROW()-MATCH(A77,A$1:A77,))*2+2)),"-")</f>
        <v>4.9212</v>
      </c>
      <c r="D77" s="16"/>
      <c r="E77" s="16">
        <v>76</v>
      </c>
      <c r="F77" s="16">
        <v>3</v>
      </c>
      <c r="G77" s="13" t="str">
        <f t="shared" si="0"/>
        <v>+</v>
      </c>
      <c r="H77" s="13">
        <f t="shared" si="1"/>
        <v>1</v>
      </c>
      <c r="I77" s="1">
        <f t="array" ref="I77">IFERROR(INDEX($C$2:$C$500,SMALL(IF($B$2:$B$500=$E77,ROW($C$2:$C$500)-ROW($G$1)),H77)),"")</f>
        <v>16.7883</v>
      </c>
    </row>
    <row r="78" spans="1:9" x14ac:dyDescent="0.2">
      <c r="A78" s="18">
        <f t="array" ref="A78">IFERROR(IF(ROW()-MATCH(A77,A$1:A77,)&lt;COUNT(INDEX('Ответы до 20.10.19'!B:I,MATCH(A77,'Ответы до 20.10.19'!A:A,),))/2,A77,INDEX('Ответы до 20.10.19'!A:A,MATCH(A77,'Ответы до 20.10.19'!A:A,)+1)),"-")</f>
        <v>43754.551896944446</v>
      </c>
      <c r="B78" s="13">
        <f t="array" ref="B78">IFERROR(INDEX('Ответы до 20.10.19'!B:I,MATCH(A78,'Ответы до 20.10.19'!A:A,),SMALL(IF(INDEX('Ответы до 20.10.19'!B:I,MATCH(A78,'Ответы до 20.10.19'!A:A,),)&lt;&gt;"",COLUMN('Ответы до 20.10.19'!B:I)-1),(ROW()-MATCH(A78,A$1:A78,))*2+1)),"-")</f>
        <v>40</v>
      </c>
      <c r="C78" s="13" t="str">
        <f t="array" ref="C78">IFERROR(INDEX('Ответы до 20.10.19'!B:I,MATCH(A78,'Ответы до 20.10.19'!A:A,),SMALL(IF(INDEX('Ответы до 20.10.19'!B:I,MATCH(A78,'Ответы до 20.10.19'!A:A,),)&lt;&gt;"",COLUMN('Ответы до 20.10.19'!B:I)-1),(ROW()-MATCH(A78,A$1:A78,))*2+2)),"-")</f>
        <v>22.6122</v>
      </c>
      <c r="D78" s="16"/>
      <c r="E78" s="16">
        <v>77</v>
      </c>
      <c r="F78" s="16">
        <v>3</v>
      </c>
      <c r="G78" s="13" t="str">
        <f t="shared" si="0"/>
        <v>+</v>
      </c>
      <c r="H78" s="13">
        <f t="shared" si="1"/>
        <v>1</v>
      </c>
      <c r="I78" s="1">
        <f t="array" ref="I78">IFERROR(INDEX($C$2:$C$500,SMALL(IF($B$2:$B$500=$E78,ROW($C$2:$C$500)-ROW($G$1)),H78)),"")</f>
        <v>5.5259</v>
      </c>
    </row>
    <row r="79" spans="1:9" x14ac:dyDescent="0.2">
      <c r="A79" s="18">
        <f t="array" ref="A79">IFERROR(IF(ROW()-MATCH(A78,A$1:A78,)&lt;COUNT(INDEX('Ответы до 20.10.19'!B:I,MATCH(A78,'Ответы до 20.10.19'!A:A,),))/2,A78,INDEX('Ответы до 20.10.19'!A:A,MATCH(A78,'Ответы до 20.10.19'!A:A,)+1)),"-")</f>
        <v>43754.551896944446</v>
      </c>
      <c r="B79" s="13">
        <f t="array" ref="B79">IFERROR(INDEX('Ответы до 20.10.19'!B:I,MATCH(A79,'Ответы до 20.10.19'!A:A,),SMALL(IF(INDEX('Ответы до 20.10.19'!B:I,MATCH(A79,'Ответы до 20.10.19'!A:A,),)&lt;&gt;"",COLUMN('Ответы до 20.10.19'!B:I)-1),(ROW()-MATCH(A79,A$1:A79,))*2+1)),"-")</f>
        <v>41</v>
      </c>
      <c r="C79" s="13" t="str">
        <f t="array" ref="C79">IFERROR(INDEX('Ответы до 20.10.19'!B:I,MATCH(A79,'Ответы до 20.10.19'!A:A,),SMALL(IF(INDEX('Ответы до 20.10.19'!B:I,MATCH(A79,'Ответы до 20.10.19'!A:A,),)&lt;&gt;"",COLUMN('Ответы до 20.10.19'!B:I)-1),(ROW()-MATCH(A79,A$1:A79,))*2+2)),"-")</f>
        <v>19.8053</v>
      </c>
      <c r="D79" s="16"/>
      <c r="E79" s="16">
        <v>78</v>
      </c>
      <c r="F79" s="16">
        <v>3</v>
      </c>
      <c r="G79" s="13" t="str">
        <f t="shared" si="0"/>
        <v>+</v>
      </c>
      <c r="H79" s="13">
        <f t="shared" si="1"/>
        <v>1</v>
      </c>
      <c r="I79" s="1">
        <f t="array" ref="I79">IFERROR(INDEX($C$2:$C$500,SMALL(IF($B$2:$B$500=$E79,ROW($C$2:$C$500)-ROW($G$1)),H79)),"")</f>
        <v>12.162699999999999</v>
      </c>
    </row>
    <row r="80" spans="1:9" x14ac:dyDescent="0.2">
      <c r="A80" s="18">
        <f t="array" ref="A80">IFERROR(IF(ROW()-MATCH(A79,A$1:A79,)&lt;COUNT(INDEX('Ответы до 20.10.19'!B:I,MATCH(A79,'Ответы до 20.10.19'!A:A,),))/2,A79,INDEX('Ответы до 20.10.19'!A:A,MATCH(A79,'Ответы до 20.10.19'!A:A,)+1)),"-")</f>
        <v>43754.551989803236</v>
      </c>
      <c r="B80" s="13">
        <f t="array" ref="B80">IFERROR(INDEX('Ответы до 20.10.19'!B:I,MATCH(A80,'Ответы до 20.10.19'!A:A,),SMALL(IF(INDEX('Ответы до 20.10.19'!B:I,MATCH(A80,'Ответы до 20.10.19'!A:A,),)&lt;&gt;"",COLUMN('Ответы до 20.10.19'!B:I)-1),(ROW()-MATCH(A80,A$1:A80,))*2+1)),"-")</f>
        <v>191</v>
      </c>
      <c r="C80" s="13">
        <f t="array" ref="C80">IFERROR(INDEX('Ответы до 20.10.19'!B:I,MATCH(A80,'Ответы до 20.10.19'!A:A,),SMALL(IF(INDEX('Ответы до 20.10.19'!B:I,MATCH(A80,'Ответы до 20.10.19'!A:A,),)&lt;&gt;"",COLUMN('Ответы до 20.10.19'!B:I)-1),(ROW()-MATCH(A80,A$1:A80,))*2+2)),"-")</f>
        <v>16.6645</v>
      </c>
      <c r="D80" s="16"/>
      <c r="E80" s="16">
        <v>79</v>
      </c>
      <c r="F80" s="16">
        <v>3</v>
      </c>
      <c r="G80" s="13" t="str">
        <f t="shared" si="0"/>
        <v>+</v>
      </c>
      <c r="H80" s="13">
        <f t="shared" si="1"/>
        <v>1</v>
      </c>
      <c r="I80" s="1">
        <f t="array" ref="I80">IFERROR(INDEX($C$2:$C$500,SMALL(IF($B$2:$B$500=$E80,ROW($C$2:$C$500)-ROW($G$1)),H80)),"")</f>
        <v>28.185199999999998</v>
      </c>
    </row>
    <row r="81" spans="1:9" x14ac:dyDescent="0.2">
      <c r="A81" s="18">
        <f t="array" ref="A81">IFERROR(IF(ROW()-MATCH(A80,A$1:A80,)&lt;COUNT(INDEX('Ответы до 20.10.19'!B:I,MATCH(A80,'Ответы до 20.10.19'!A:A,),))/2,A80,INDEX('Ответы до 20.10.19'!A:A,MATCH(A80,'Ответы до 20.10.19'!A:A,)+1)),"-")</f>
        <v>43754.551989803236</v>
      </c>
      <c r="B81" s="13">
        <f t="array" ref="B81">IFERROR(INDEX('Ответы до 20.10.19'!B:I,MATCH(A81,'Ответы до 20.10.19'!A:A,),SMALL(IF(INDEX('Ответы до 20.10.19'!B:I,MATCH(A81,'Ответы до 20.10.19'!A:A,),)&lt;&gt;"",COLUMN('Ответы до 20.10.19'!B:I)-1),(ROW()-MATCH(A81,A$1:A81,))*2+1)),"-")</f>
        <v>192</v>
      </c>
      <c r="C81" s="13">
        <f t="array" ref="C81">IFERROR(INDEX('Ответы до 20.10.19'!B:I,MATCH(A81,'Ответы до 20.10.19'!A:A,),SMALL(IF(INDEX('Ответы до 20.10.19'!B:I,MATCH(A81,'Ответы до 20.10.19'!A:A,),)&lt;&gt;"",COLUMN('Ответы до 20.10.19'!B:I)-1),(ROW()-MATCH(A81,A$1:A81,))*2+2)),"-")</f>
        <v>5.3015999999999996</v>
      </c>
      <c r="D81" s="16"/>
      <c r="E81" s="16">
        <v>80</v>
      </c>
      <c r="F81" s="16">
        <v>3</v>
      </c>
      <c r="G81" s="13" t="str">
        <f t="shared" si="0"/>
        <v>+</v>
      </c>
      <c r="H81" s="13">
        <f t="shared" si="1"/>
        <v>3</v>
      </c>
      <c r="I81" s="1">
        <f t="array" ref="I81">IFERROR(INDEX($C$2:$C$500,SMALL(IF($B$2:$B$500=$E81,ROW($C$2:$C$500)-ROW($G$1)),H81)),"")</f>
        <v>15.25</v>
      </c>
    </row>
    <row r="82" spans="1:9" x14ac:dyDescent="0.2">
      <c r="A82" s="18">
        <f t="array" ref="A82">IFERROR(IF(ROW()-MATCH(A81,A$1:A81,)&lt;COUNT(INDEX('Ответы до 20.10.19'!B:I,MATCH(A81,'Ответы до 20.10.19'!A:A,),))/2,A81,INDEX('Ответы до 20.10.19'!A:A,MATCH(A81,'Ответы до 20.10.19'!A:A,)+1)),"-")</f>
        <v>43754.551989803236</v>
      </c>
      <c r="B82" s="13">
        <f t="array" ref="B82">IFERROR(INDEX('Ответы до 20.10.19'!B:I,MATCH(A82,'Ответы до 20.10.19'!A:A,),SMALL(IF(INDEX('Ответы до 20.10.19'!B:I,MATCH(A82,'Ответы до 20.10.19'!A:A,),)&lt;&gt;"",COLUMN('Ответы до 20.10.19'!B:I)-1),(ROW()-MATCH(A82,A$1:A82,))*2+1)),"-")</f>
        <v>193</v>
      </c>
      <c r="C82" s="13">
        <f t="array" ref="C82">IFERROR(INDEX('Ответы до 20.10.19'!B:I,MATCH(A82,'Ответы до 20.10.19'!A:A,),SMALL(IF(INDEX('Ответы до 20.10.19'!B:I,MATCH(A82,'Ответы до 20.10.19'!A:A,),)&lt;&gt;"",COLUMN('Ответы до 20.10.19'!B:I)-1),(ROW()-MATCH(A82,A$1:A82,))*2+2)),"-")</f>
        <v>17.8292</v>
      </c>
      <c r="D82" s="16"/>
      <c r="E82" s="16">
        <v>81</v>
      </c>
      <c r="F82" s="16">
        <v>3</v>
      </c>
      <c r="G82" s="13" t="str">
        <f t="shared" si="0"/>
        <v>+</v>
      </c>
      <c r="H82" s="13">
        <f t="shared" si="1"/>
        <v>1</v>
      </c>
      <c r="I82" s="1">
        <f t="array" ref="I82">IFERROR(INDEX($C$2:$C$500,SMALL(IF($B$2:$B$500=$E82,ROW($C$2:$C$500)-ROW($G$1)),H82)),"")</f>
        <v>17.9131</v>
      </c>
    </row>
    <row r="83" spans="1:9" x14ac:dyDescent="0.2">
      <c r="A83" s="18">
        <f t="array" ref="A83">IFERROR(IF(ROW()-MATCH(A82,A$1:A82,)&lt;COUNT(INDEX('Ответы до 20.10.19'!B:I,MATCH(A82,'Ответы до 20.10.19'!A:A,),))/2,A82,INDEX('Ответы до 20.10.19'!A:A,MATCH(A82,'Ответы до 20.10.19'!A:A,)+1)),"-")</f>
        <v>43754.551989803236</v>
      </c>
      <c r="B83" s="13">
        <f t="array" ref="B83">IFERROR(INDEX('Ответы до 20.10.19'!B:I,MATCH(A83,'Ответы до 20.10.19'!A:A,),SMALL(IF(INDEX('Ответы до 20.10.19'!B:I,MATCH(A83,'Ответы до 20.10.19'!A:A,),)&lt;&gt;"",COLUMN('Ответы до 20.10.19'!B:I)-1),(ROW()-MATCH(A83,A$1:A83,))*2+1)),"-")</f>
        <v>194</v>
      </c>
      <c r="C83" s="13">
        <f t="array" ref="C83">IFERROR(INDEX('Ответы до 20.10.19'!B:I,MATCH(A83,'Ответы до 20.10.19'!A:A,),SMALL(IF(INDEX('Ответы до 20.10.19'!B:I,MATCH(A83,'Ответы до 20.10.19'!A:A,),)&lt;&gt;"",COLUMN('Ответы до 20.10.19'!B:I)-1),(ROW()-MATCH(A83,A$1:A83,))*2+2)),"-")</f>
        <v>28.186199999999999</v>
      </c>
      <c r="D83" s="16"/>
      <c r="E83" s="16">
        <v>82</v>
      </c>
      <c r="F83" s="16">
        <v>3</v>
      </c>
      <c r="G83" s="13" t="str">
        <f t="shared" si="0"/>
        <v>+</v>
      </c>
      <c r="H83" s="13">
        <f t="shared" si="1"/>
        <v>1</v>
      </c>
      <c r="I83" s="1">
        <f t="array" ref="I83">IFERROR(INDEX($C$2:$C$500,SMALL(IF($B$2:$B$500=$E83,ROW($C$2:$C$500)-ROW($G$1)),H83)),"")</f>
        <v>10.473000000000001</v>
      </c>
    </row>
    <row r="84" spans="1:9" x14ac:dyDescent="0.2">
      <c r="A84" s="18">
        <f t="array" ref="A84">IFERROR(IF(ROW()-MATCH(A83,A$1:A83,)&lt;COUNT(INDEX('Ответы до 20.10.19'!B:I,MATCH(A83,'Ответы до 20.10.19'!A:A,),))/2,A83,INDEX('Ответы до 20.10.19'!A:A,MATCH(A83,'Ответы до 20.10.19'!A:A,)+1)),"-")</f>
        <v>43754.552678831024</v>
      </c>
      <c r="B84" s="13">
        <f t="array" ref="B84">IFERROR(INDEX('Ответы до 20.10.19'!B:I,MATCH(A84,'Ответы до 20.10.19'!A:A,),SMALL(IF(INDEX('Ответы до 20.10.19'!B:I,MATCH(A84,'Ответы до 20.10.19'!A:A,),)&lt;&gt;"",COLUMN('Ответы до 20.10.19'!B:I)-1),(ROW()-MATCH(A84,A$1:A84,))*2+1)),"-")</f>
        <v>161</v>
      </c>
      <c r="C84" s="13" t="str">
        <f t="array" ref="C84">IFERROR(INDEX('Ответы до 20.10.19'!B:I,MATCH(A84,'Ответы до 20.10.19'!A:A,),SMALL(IF(INDEX('Ответы до 20.10.19'!B:I,MATCH(A84,'Ответы до 20.10.19'!A:A,),)&lt;&gt;"",COLUMN('Ответы до 20.10.19'!B:I)-1),(ROW()-MATCH(A84,A$1:A84,))*2+2)),"-")</f>
        <v>9.6125</v>
      </c>
      <c r="D84" s="16"/>
      <c r="E84" s="16">
        <v>83</v>
      </c>
      <c r="F84" s="16">
        <v>3</v>
      </c>
      <c r="G84" s="13" t="str">
        <f t="shared" si="0"/>
        <v>+</v>
      </c>
      <c r="H84" s="13">
        <f t="shared" si="1"/>
        <v>1</v>
      </c>
      <c r="I84" s="1">
        <f t="array" ref="I84">IFERROR(INDEX($C$2:$C$500,SMALL(IF($B$2:$B$500=$E84,ROW($C$2:$C$500)-ROW($G$1)),H84)),"")</f>
        <v>17.061800000000002</v>
      </c>
    </row>
    <row r="85" spans="1:9" x14ac:dyDescent="0.2">
      <c r="A85" s="18">
        <f t="array" ref="A85">IFERROR(IF(ROW()-MATCH(A84,A$1:A84,)&lt;COUNT(INDEX('Ответы до 20.10.19'!B:I,MATCH(A84,'Ответы до 20.10.19'!A:A,),))/2,A84,INDEX('Ответы до 20.10.19'!A:A,MATCH(A84,'Ответы до 20.10.19'!A:A,)+1)),"-")</f>
        <v>43754.553397534721</v>
      </c>
      <c r="B85" s="13">
        <f t="array" ref="B85">IFERROR(INDEX('Ответы до 20.10.19'!B:I,MATCH(A85,'Ответы до 20.10.19'!A:A,),SMALL(IF(INDEX('Ответы до 20.10.19'!B:I,MATCH(A85,'Ответы до 20.10.19'!A:A,),)&lt;&gt;"",COLUMN('Ответы до 20.10.19'!B:I)-1),(ROW()-MATCH(A85,A$1:A85,))*2+1)),"-")</f>
        <v>162</v>
      </c>
      <c r="C85" s="13" t="str">
        <f t="array" ref="C85">IFERROR(INDEX('Ответы до 20.10.19'!B:I,MATCH(A85,'Ответы до 20.10.19'!A:A,),SMALL(IF(INDEX('Ответы до 20.10.19'!B:I,MATCH(A85,'Ответы до 20.10.19'!A:A,),)&lt;&gt;"",COLUMN('Ответы до 20.10.19'!B:I)-1),(ROW()-MATCH(A85,A$1:A85,))*2+2)),"-")</f>
        <v>16.4675</v>
      </c>
      <c r="D85" s="16"/>
      <c r="E85" s="16">
        <v>84</v>
      </c>
      <c r="F85" s="16">
        <v>3</v>
      </c>
      <c r="G85" s="13" t="str">
        <f t="shared" si="0"/>
        <v>+</v>
      </c>
      <c r="H85" s="13">
        <f t="shared" si="1"/>
        <v>1</v>
      </c>
      <c r="I85" s="1">
        <f t="array" ref="I85">IFERROR(INDEX($C$2:$C$500,SMALL(IF($B$2:$B$500=$E85,ROW($C$2:$C$500)-ROW($G$1)),H85)),"")</f>
        <v>23.5776</v>
      </c>
    </row>
    <row r="86" spans="1:9" x14ac:dyDescent="0.2">
      <c r="A86" s="18">
        <f t="array" ref="A86">IFERROR(IF(ROW()-MATCH(A85,A$1:A85,)&lt;COUNT(INDEX('Ответы до 20.10.19'!B:I,MATCH(A85,'Ответы до 20.10.19'!A:A,),))/2,A85,INDEX('Ответы до 20.10.19'!A:A,MATCH(A85,'Ответы до 20.10.19'!A:A,)+1)),"-")</f>
        <v>43754.56654274305</v>
      </c>
      <c r="B86" s="13">
        <f t="array" ref="B86">IFERROR(INDEX('Ответы до 20.10.19'!B:I,MATCH(A86,'Ответы до 20.10.19'!A:A,),SMALL(IF(INDEX('Ответы до 20.10.19'!B:I,MATCH(A86,'Ответы до 20.10.19'!A:A,),)&lt;&gt;"",COLUMN('Ответы до 20.10.19'!B:I)-1),(ROW()-MATCH(A86,A$1:A86,))*2+1)),"-")</f>
        <v>36</v>
      </c>
      <c r="C86" s="13">
        <f t="array" ref="C86">IFERROR(INDEX('Ответы до 20.10.19'!B:I,MATCH(A86,'Ответы до 20.10.19'!A:A,),SMALL(IF(INDEX('Ответы до 20.10.19'!B:I,MATCH(A86,'Ответы до 20.10.19'!A:A,),)&lt;&gt;"",COLUMN('Ответы до 20.10.19'!B:I)-1),(ROW()-MATCH(A86,A$1:A86,))*2+2)),"-")</f>
        <v>13.867599999999999</v>
      </c>
      <c r="D86" s="16"/>
      <c r="E86" s="16">
        <v>85</v>
      </c>
      <c r="F86" s="16">
        <v>3</v>
      </c>
      <c r="G86" s="13" t="str">
        <f t="shared" si="0"/>
        <v>+</v>
      </c>
      <c r="H86" s="13">
        <f t="shared" si="1"/>
        <v>2</v>
      </c>
      <c r="I86" s="1">
        <f t="array" ref="I86">IFERROR(INDEX($C$2:$C$500,SMALL(IF($B$2:$B$500=$E86,ROW($C$2:$C$500)-ROW($G$1)),H86)),"")</f>
        <v>7.95</v>
      </c>
    </row>
    <row r="87" spans="1:9" x14ac:dyDescent="0.2">
      <c r="A87" s="18">
        <f t="array" ref="A87">IFERROR(IF(ROW()-MATCH(A86,A$1:A86,)&lt;COUNT(INDEX('Ответы до 20.10.19'!B:I,MATCH(A86,'Ответы до 20.10.19'!A:A,),))/2,A86,INDEX('Ответы до 20.10.19'!A:A,MATCH(A86,'Ответы до 20.10.19'!A:A,)+1)),"-")</f>
        <v>43754.56654274305</v>
      </c>
      <c r="B87" s="13">
        <f t="array" ref="B87">IFERROR(INDEX('Ответы до 20.10.19'!B:I,MATCH(A87,'Ответы до 20.10.19'!A:A,),SMALL(IF(INDEX('Ответы до 20.10.19'!B:I,MATCH(A87,'Ответы до 20.10.19'!A:A,),)&lt;&gt;"",COLUMN('Ответы до 20.10.19'!B:I)-1),(ROW()-MATCH(A87,A$1:A87,))*2+1)),"-")</f>
        <v>37</v>
      </c>
      <c r="C87" s="13">
        <f t="array" ref="C87">IFERROR(INDEX('Ответы до 20.10.19'!B:I,MATCH(A87,'Ответы до 20.10.19'!A:A,),SMALL(IF(INDEX('Ответы до 20.10.19'!B:I,MATCH(A87,'Ответы до 20.10.19'!A:A,),)&lt;&gt;"",COLUMN('Ответы до 20.10.19'!B:I)-1),(ROW()-MATCH(A87,A$1:A87,))*2+2)),"-")</f>
        <v>15.1877</v>
      </c>
      <c r="D87" s="16"/>
      <c r="E87" s="16">
        <v>86</v>
      </c>
      <c r="F87" s="16">
        <v>3</v>
      </c>
      <c r="G87" s="13" t="str">
        <f t="shared" si="0"/>
        <v>+</v>
      </c>
      <c r="H87" s="13">
        <f t="shared" si="1"/>
        <v>1</v>
      </c>
      <c r="I87" s="1">
        <f t="array" ref="I87">IFERROR(INDEX($C$2:$C$500,SMALL(IF($B$2:$B$500=$E87,ROW($C$2:$C$500)-ROW($G$1)),H87)),"")</f>
        <v>12.893700000000001</v>
      </c>
    </row>
    <row r="88" spans="1:9" x14ac:dyDescent="0.2">
      <c r="A88" s="18">
        <f t="array" ref="A88">IFERROR(IF(ROW()-MATCH(A87,A$1:A87,)&lt;COUNT(INDEX('Ответы до 20.10.19'!B:I,MATCH(A87,'Ответы до 20.10.19'!A:A,),))/2,A87,INDEX('Ответы до 20.10.19'!A:A,MATCH(A87,'Ответы до 20.10.19'!A:A,)+1)),"-")</f>
        <v>43754.56654274305</v>
      </c>
      <c r="B88" s="13">
        <f t="array" ref="B88">IFERROR(INDEX('Ответы до 20.10.19'!B:I,MATCH(A88,'Ответы до 20.10.19'!A:A,),SMALL(IF(INDEX('Ответы до 20.10.19'!B:I,MATCH(A88,'Ответы до 20.10.19'!A:A,),)&lt;&gt;"",COLUMN('Ответы до 20.10.19'!B:I)-1),(ROW()-MATCH(A88,A$1:A88,))*2+1)),"-")</f>
        <v>38</v>
      </c>
      <c r="C88" s="13">
        <f t="array" ref="C88">IFERROR(INDEX('Ответы до 20.10.19'!B:I,MATCH(A88,'Ответы до 20.10.19'!A:A,),SMALL(IF(INDEX('Ответы до 20.10.19'!B:I,MATCH(A88,'Ответы до 20.10.19'!A:A,),)&lt;&gt;"",COLUMN('Ответы до 20.10.19'!B:I)-1),(ROW()-MATCH(A88,A$1:A88,))*2+2)),"-")</f>
        <v>7.6181000000000001</v>
      </c>
      <c r="D88" s="16"/>
      <c r="E88" s="16">
        <v>87</v>
      </c>
      <c r="F88" s="16">
        <v>3</v>
      </c>
      <c r="G88" s="13" t="str">
        <f t="shared" si="0"/>
        <v>+</v>
      </c>
      <c r="H88" s="13">
        <f t="shared" si="1"/>
        <v>1</v>
      </c>
      <c r="I88" s="1" t="str">
        <f t="array" ref="I88">IFERROR(INDEX($C$2:$C$500,SMALL(IF($B$2:$B$500=$E88,ROW($C$2:$C$500)-ROW($G$1)),H88)),"")</f>
        <v>13, 3496</v>
      </c>
    </row>
    <row r="89" spans="1:9" x14ac:dyDescent="0.2">
      <c r="A89" s="18">
        <f t="array" ref="A89">IFERROR(IF(ROW()-MATCH(A88,A$1:A88,)&lt;COUNT(INDEX('Ответы до 20.10.19'!B:I,MATCH(A88,'Ответы до 20.10.19'!A:A,),))/2,A88,INDEX('Ответы до 20.10.19'!A:A,MATCH(A88,'Ответы до 20.10.19'!A:A,)+1)),"-")</f>
        <v>43754.56654274305</v>
      </c>
      <c r="B89" s="13">
        <f t="array" ref="B89">IFERROR(INDEX('Ответы до 20.10.19'!B:I,MATCH(A89,'Ответы до 20.10.19'!A:A,),SMALL(IF(INDEX('Ответы до 20.10.19'!B:I,MATCH(A89,'Ответы до 20.10.19'!A:A,),)&lt;&gt;"",COLUMN('Ответы до 20.10.19'!B:I)-1),(ROW()-MATCH(A89,A$1:A89,))*2+1)),"-")</f>
        <v>39</v>
      </c>
      <c r="C89" s="13">
        <f t="array" ref="C89">IFERROR(INDEX('Ответы до 20.10.19'!B:I,MATCH(A89,'Ответы до 20.10.19'!A:A,),SMALL(IF(INDEX('Ответы до 20.10.19'!B:I,MATCH(A89,'Ответы до 20.10.19'!A:A,),)&lt;&gt;"",COLUMN('Ответы до 20.10.19'!B:I)-1),(ROW()-MATCH(A89,A$1:A89,))*2+2)),"-")</f>
        <v>40.956800000000001</v>
      </c>
      <c r="D89" s="16"/>
      <c r="E89" s="16">
        <v>88</v>
      </c>
      <c r="F89" s="16">
        <v>3</v>
      </c>
      <c r="G89" s="13" t="str">
        <f t="shared" si="0"/>
        <v>+</v>
      </c>
      <c r="H89" s="13">
        <f t="shared" si="1"/>
        <v>1</v>
      </c>
      <c r="I89" s="1">
        <f t="array" ref="I89">IFERROR(INDEX($C$2:$C$500,SMALL(IF($B$2:$B$500=$E89,ROW($C$2:$C$500)-ROW($G$1)),H89)),"")</f>
        <v>19.015699999999999</v>
      </c>
    </row>
    <row r="90" spans="1:9" x14ac:dyDescent="0.2">
      <c r="A90" s="18">
        <f t="array" ref="A90">IFERROR(IF(ROW()-MATCH(A89,A$1:A89,)&lt;COUNT(INDEX('Ответы до 20.10.19'!B:I,MATCH(A89,'Ответы до 20.10.19'!A:A,),))/2,A89,INDEX('Ответы до 20.10.19'!A:A,MATCH(A89,'Ответы до 20.10.19'!A:A,)+1)),"-")</f>
        <v>43754.567290914347</v>
      </c>
      <c r="B90" s="13">
        <f t="array" ref="B90">IFERROR(INDEX('Ответы до 20.10.19'!B:I,MATCH(A90,'Ответы до 20.10.19'!A:A,),SMALL(IF(INDEX('Ответы до 20.10.19'!B:I,MATCH(A90,'Ответы до 20.10.19'!A:A,),)&lt;&gt;"",COLUMN('Ответы до 20.10.19'!B:I)-1),(ROW()-MATCH(A90,A$1:A90,))*2+1)),"-")</f>
        <v>40</v>
      </c>
      <c r="C90" s="13">
        <f t="array" ref="C90">IFERROR(INDEX('Ответы до 20.10.19'!B:I,MATCH(A90,'Ответы до 20.10.19'!A:A,),SMALL(IF(INDEX('Ответы до 20.10.19'!B:I,MATCH(A90,'Ответы до 20.10.19'!A:A,),)&lt;&gt;"",COLUMN('Ответы до 20.10.19'!B:I)-1),(ROW()-MATCH(A90,A$1:A90,))*2+2)),"-")</f>
        <v>22.609100000000002</v>
      </c>
      <c r="D90" s="16"/>
      <c r="E90" s="16">
        <v>89</v>
      </c>
      <c r="F90" s="16">
        <v>3</v>
      </c>
      <c r="G90" s="13" t="str">
        <f t="shared" si="0"/>
        <v>+</v>
      </c>
      <c r="H90" s="13">
        <f t="shared" si="1"/>
        <v>1</v>
      </c>
      <c r="I90" s="1">
        <f t="array" ref="I90">IFERROR(INDEX($C$2:$C$500,SMALL(IF($B$2:$B$500=$E90,ROW($C$2:$C$500)-ROW($G$1)),H90)),"")</f>
        <v>3.3500999999999999</v>
      </c>
    </row>
    <row r="91" spans="1:9" x14ac:dyDescent="0.2">
      <c r="A91" s="18">
        <f t="array" ref="A91">IFERROR(IF(ROW()-MATCH(A90,A$1:A90,)&lt;COUNT(INDEX('Ответы до 20.10.19'!B:I,MATCH(A90,'Ответы до 20.10.19'!A:A,),))/2,A90,INDEX('Ответы до 20.10.19'!A:A,MATCH(A90,'Ответы до 20.10.19'!A:A,)+1)),"-")</f>
        <v>43754.567290914347</v>
      </c>
      <c r="B91" s="13">
        <f t="array" ref="B91">IFERROR(INDEX('Ответы до 20.10.19'!B:I,MATCH(A91,'Ответы до 20.10.19'!A:A,),SMALL(IF(INDEX('Ответы до 20.10.19'!B:I,MATCH(A91,'Ответы до 20.10.19'!A:A,),)&lt;&gt;"",COLUMN('Ответы до 20.10.19'!B:I)-1),(ROW()-MATCH(A91,A$1:A91,))*2+1)),"-")</f>
        <v>41</v>
      </c>
      <c r="C91" s="13">
        <f t="array" ref="C91">IFERROR(INDEX('Ответы до 20.10.19'!B:I,MATCH(A91,'Ответы до 20.10.19'!A:A,),SMALL(IF(INDEX('Ответы до 20.10.19'!B:I,MATCH(A91,'Ответы до 20.10.19'!A:A,),)&lt;&gt;"",COLUMN('Ответы до 20.10.19'!B:I)-1),(ROW()-MATCH(A91,A$1:A91,))*2+2)),"-")</f>
        <v>19.804300000000001</v>
      </c>
      <c r="D91" s="16"/>
      <c r="E91" s="16">
        <v>90</v>
      </c>
      <c r="F91" s="16">
        <v>3</v>
      </c>
      <c r="G91" s="13" t="str">
        <f t="shared" si="0"/>
        <v>+</v>
      </c>
      <c r="H91" s="13">
        <f t="shared" si="1"/>
        <v>1</v>
      </c>
      <c r="I91" s="1">
        <f t="array" ref="I91">IFERROR(INDEX($C$2:$C$500,SMALL(IF($B$2:$B$500=$E91,ROW($C$2:$C$500)-ROW($G$1)),H91)),"")</f>
        <v>13.505100000000001</v>
      </c>
    </row>
    <row r="92" spans="1:9" x14ac:dyDescent="0.2">
      <c r="A92" s="18">
        <f t="array" ref="A92">IFERROR(IF(ROW()-MATCH(A91,A$1:A91,)&lt;COUNT(INDEX('Ответы до 20.10.19'!B:I,MATCH(A91,'Ответы до 20.10.19'!A:A,),))/2,A91,INDEX('Ответы до 20.10.19'!A:A,MATCH(A91,'Ответы до 20.10.19'!A:A,)+1)),"-")</f>
        <v>43754.567290914347</v>
      </c>
      <c r="B92" s="13">
        <f t="array" ref="B92">IFERROR(INDEX('Ответы до 20.10.19'!B:I,MATCH(A92,'Ответы до 20.10.19'!A:A,),SMALL(IF(INDEX('Ответы до 20.10.19'!B:I,MATCH(A92,'Ответы до 20.10.19'!A:A,),)&lt;&gt;"",COLUMN('Ответы до 20.10.19'!B:I)-1),(ROW()-MATCH(A92,A$1:A92,))*2+1)),"-")</f>
        <v>42</v>
      </c>
      <c r="C92" s="13" t="str">
        <f t="array" ref="C92">IFERROR(INDEX('Ответы до 20.10.19'!B:I,MATCH(A92,'Ответы до 20.10.19'!A:A,),SMALL(IF(INDEX('Ответы до 20.10.19'!B:I,MATCH(A92,'Ответы до 20.10.19'!A:A,),)&lt;&gt;"",COLUMN('Ответы до 20.10.19'!B:I)-1),(ROW()-MATCH(A92,A$1:A92,))*2+2)),"-")</f>
        <v>Не,работает</v>
      </c>
      <c r="D92" s="16"/>
      <c r="E92" s="16">
        <v>91</v>
      </c>
      <c r="F92" s="16">
        <v>3</v>
      </c>
      <c r="G92" s="13" t="str">
        <f t="shared" si="0"/>
        <v>+</v>
      </c>
      <c r="H92" s="13">
        <f t="shared" si="1"/>
        <v>1</v>
      </c>
      <c r="I92" s="1">
        <f t="array" ref="I92">IFERROR(INDEX($C$2:$C$500,SMALL(IF($B$2:$B$500=$E92,ROW($C$2:$C$500)-ROW($G$1)),H92)),"")</f>
        <v>19.5672</v>
      </c>
    </row>
    <row r="93" spans="1:9" x14ac:dyDescent="0.2">
      <c r="A93" s="18">
        <f t="array" ref="A93">IFERROR(IF(ROW()-MATCH(A92,A$1:A92,)&lt;COUNT(INDEX('Ответы до 20.10.19'!B:I,MATCH(A92,'Ответы до 20.10.19'!A:A,),))/2,A92,INDEX('Ответы до 20.10.19'!A:A,MATCH(A92,'Ответы до 20.10.19'!A:A,)+1)),"-")</f>
        <v>43754.567290914347</v>
      </c>
      <c r="B93" s="13">
        <f t="array" ref="B93">IFERROR(INDEX('Ответы до 20.10.19'!B:I,MATCH(A93,'Ответы до 20.10.19'!A:A,),SMALL(IF(INDEX('Ответы до 20.10.19'!B:I,MATCH(A93,'Ответы до 20.10.19'!A:A,),)&lt;&gt;"",COLUMN('Ответы до 20.10.19'!B:I)-1),(ROW()-MATCH(A93,A$1:A93,))*2+1)),"-")</f>
        <v>43</v>
      </c>
      <c r="C93" s="13">
        <f t="array" ref="C93">IFERROR(INDEX('Ответы до 20.10.19'!B:I,MATCH(A93,'Ответы до 20.10.19'!A:A,),SMALL(IF(INDEX('Ответы до 20.10.19'!B:I,MATCH(A93,'Ответы до 20.10.19'!A:A,),)&lt;&gt;"",COLUMN('Ответы до 20.10.19'!B:I)-1),(ROW()-MATCH(A93,A$1:A93,))*2+2)),"-")</f>
        <v>15.186</v>
      </c>
      <c r="D93" s="16"/>
      <c r="E93" s="16">
        <v>92</v>
      </c>
      <c r="F93" s="16">
        <v>3</v>
      </c>
      <c r="G93" s="13" t="str">
        <f t="shared" si="0"/>
        <v>+</v>
      </c>
      <c r="H93" s="13">
        <f t="shared" si="1"/>
        <v>1</v>
      </c>
      <c r="I93" s="1">
        <f t="array" ref="I93">IFERROR(INDEX($C$2:$C$500,SMALL(IF($B$2:$B$500=$E93,ROW($C$2:$C$500)-ROW($G$1)),H93)),"")</f>
        <v>22.298400000000001</v>
      </c>
    </row>
    <row r="94" spans="1:9" x14ac:dyDescent="0.2">
      <c r="A94" s="18">
        <f t="array" ref="A94">IFERROR(IF(ROW()-MATCH(A93,A$1:A93,)&lt;COUNT(INDEX('Ответы до 20.10.19'!B:I,MATCH(A93,'Ответы до 20.10.19'!A:A,),))/2,A93,INDEX('Ответы до 20.10.19'!A:A,MATCH(A93,'Ответы до 20.10.19'!A:A,)+1)),"-")</f>
        <v>43754.567869942126</v>
      </c>
      <c r="B94" s="13">
        <f t="array" ref="B94">IFERROR(INDEX('Ответы до 20.10.19'!B:I,MATCH(A94,'Ответы до 20.10.19'!A:A,),SMALL(IF(INDEX('Ответы до 20.10.19'!B:I,MATCH(A94,'Ответы до 20.10.19'!A:A,),)&lt;&gt;"",COLUMN('Ответы до 20.10.19'!B:I)-1),(ROW()-MATCH(A94,A$1:A94,))*2+1)),"-")</f>
        <v>44</v>
      </c>
      <c r="C94" s="13">
        <f t="array" ref="C94">IFERROR(INDEX('Ответы до 20.10.19'!B:I,MATCH(A94,'Ответы до 20.10.19'!A:A,),SMALL(IF(INDEX('Ответы до 20.10.19'!B:I,MATCH(A94,'Ответы до 20.10.19'!A:A,),)&lt;&gt;"",COLUMN('Ответы до 20.10.19'!B:I)-1),(ROW()-MATCH(A94,A$1:A94,))*2+2)),"-")</f>
        <v>13.7294</v>
      </c>
      <c r="D94" s="16"/>
      <c r="E94" s="16">
        <v>93</v>
      </c>
      <c r="F94" s="16">
        <v>3</v>
      </c>
      <c r="G94" s="13" t="str">
        <f t="shared" si="0"/>
        <v>+</v>
      </c>
      <c r="H94" s="13">
        <f t="shared" si="1"/>
        <v>2</v>
      </c>
      <c r="I94" s="1" t="str">
        <f t="array" ref="I94">IFERROR(INDEX($C$2:$C$500,SMALL(IF($B$2:$B$500=$E94,ROW($C$2:$C$500)-ROW($G$1)),H94)),"")</f>
        <v>Не, работает</v>
      </c>
    </row>
    <row r="95" spans="1:9" x14ac:dyDescent="0.2">
      <c r="A95" s="18">
        <f t="array" ref="A95">IFERROR(IF(ROW()-MATCH(A94,A$1:A94,)&lt;COUNT(INDEX('Ответы до 20.10.19'!B:I,MATCH(A94,'Ответы до 20.10.19'!A:A,),))/2,A94,INDEX('Ответы до 20.10.19'!A:A,MATCH(A94,'Ответы до 20.10.19'!A:A,)+1)),"-")</f>
        <v>43754.567869942126</v>
      </c>
      <c r="B95" s="13">
        <f t="array" ref="B95">IFERROR(INDEX('Ответы до 20.10.19'!B:I,MATCH(A95,'Ответы до 20.10.19'!A:A,),SMALL(IF(INDEX('Ответы до 20.10.19'!B:I,MATCH(A95,'Ответы до 20.10.19'!A:A,),)&lt;&gt;"",COLUMN('Ответы до 20.10.19'!B:I)-1),(ROW()-MATCH(A95,A$1:A95,))*2+1)),"-")</f>
        <v>45</v>
      </c>
      <c r="C95" s="13">
        <f t="array" ref="C95">IFERROR(INDEX('Ответы до 20.10.19'!B:I,MATCH(A95,'Ответы до 20.10.19'!A:A,),SMALL(IF(INDEX('Ответы до 20.10.19'!B:I,MATCH(A95,'Ответы до 20.10.19'!A:A,),)&lt;&gt;"",COLUMN('Ответы до 20.10.19'!B:I)-1),(ROW()-MATCH(A95,A$1:A95,))*2+2)),"-")</f>
        <v>1.2188000000000001</v>
      </c>
      <c r="D95" s="16"/>
      <c r="E95" s="16">
        <v>94</v>
      </c>
      <c r="F95" s="16">
        <v>3</v>
      </c>
      <c r="G95" s="13" t="str">
        <f t="shared" si="0"/>
        <v>+</v>
      </c>
      <c r="H95" s="13">
        <f t="shared" si="1"/>
        <v>1</v>
      </c>
      <c r="I95" s="1" t="str">
        <f t="array" ref="I95">IFERROR(INDEX($C$2:$C$500,SMALL(IF($B$2:$B$500=$E95,ROW($C$2:$C$500)-ROW($G$1)),H95)),"")</f>
        <v>Не, работает</v>
      </c>
    </row>
    <row r="96" spans="1:9" x14ac:dyDescent="0.2">
      <c r="A96" s="18">
        <f t="array" ref="A96">IFERROR(IF(ROW()-MATCH(A95,A$1:A95,)&lt;COUNT(INDEX('Ответы до 20.10.19'!B:I,MATCH(A95,'Ответы до 20.10.19'!A:A,),))/2,A95,INDEX('Ответы до 20.10.19'!A:A,MATCH(A95,'Ответы до 20.10.19'!A:A,)+1)),"-")</f>
        <v>43754.567869942126</v>
      </c>
      <c r="B96" s="13">
        <f t="array" ref="B96">IFERROR(INDEX('Ответы до 20.10.19'!B:I,MATCH(A96,'Ответы до 20.10.19'!A:A,),SMALL(IF(INDEX('Ответы до 20.10.19'!B:I,MATCH(A96,'Ответы до 20.10.19'!A:A,),)&lt;&gt;"",COLUMN('Ответы до 20.10.19'!B:I)-1),(ROW()-MATCH(A96,A$1:A96,))*2+1)),"-")</f>
        <v>46</v>
      </c>
      <c r="C96" s="13">
        <f t="array" ref="C96">IFERROR(INDEX('Ответы до 20.10.19'!B:I,MATCH(A96,'Ответы до 20.10.19'!A:A,),SMALL(IF(INDEX('Ответы до 20.10.19'!B:I,MATCH(A96,'Ответы до 20.10.19'!A:A,),)&lt;&gt;"",COLUMN('Ответы до 20.10.19'!B:I)-1),(ROW()-MATCH(A96,A$1:A96,))*2+2)),"-")</f>
        <v>6.3324999999999996</v>
      </c>
      <c r="D96" s="16"/>
      <c r="E96" s="16">
        <v>95</v>
      </c>
      <c r="F96" s="16">
        <v>3</v>
      </c>
      <c r="G96" s="13" t="str">
        <f t="shared" si="0"/>
        <v>+</v>
      </c>
      <c r="H96" s="13">
        <f t="shared" si="1"/>
        <v>1</v>
      </c>
      <c r="I96" s="1">
        <f t="array" ref="I96">IFERROR(INDEX($C$2:$C$500,SMALL(IF($B$2:$B$500=$E96,ROW($C$2:$C$500)-ROW($G$1)),H96)),"")</f>
        <v>12.8796</v>
      </c>
    </row>
    <row r="97" spans="1:9" x14ac:dyDescent="0.2">
      <c r="A97" s="18">
        <f t="array" ref="A97">IFERROR(IF(ROW()-MATCH(A96,A$1:A96,)&lt;COUNT(INDEX('Ответы до 20.10.19'!B:I,MATCH(A96,'Ответы до 20.10.19'!A:A,),))/2,A96,INDEX('Ответы до 20.10.19'!A:A,MATCH(A96,'Ответы до 20.10.19'!A:A,)+1)),"-")</f>
        <v>43754.567869942126</v>
      </c>
      <c r="B97" s="13">
        <f t="array" ref="B97">IFERROR(INDEX('Ответы до 20.10.19'!B:I,MATCH(A97,'Ответы до 20.10.19'!A:A,),SMALL(IF(INDEX('Ответы до 20.10.19'!B:I,MATCH(A97,'Ответы до 20.10.19'!A:A,),)&lt;&gt;"",COLUMN('Ответы до 20.10.19'!B:I)-1),(ROW()-MATCH(A97,A$1:A97,))*2+1)),"-")</f>
        <v>47</v>
      </c>
      <c r="C97" s="13">
        <f t="array" ref="C97">IFERROR(INDEX('Ответы до 20.10.19'!B:I,MATCH(A97,'Ответы до 20.10.19'!A:A,),SMALL(IF(INDEX('Ответы до 20.10.19'!B:I,MATCH(A97,'Ответы до 20.10.19'!A:A,),)&lt;&gt;"",COLUMN('Ответы до 20.10.19'!B:I)-1),(ROW()-MATCH(A97,A$1:A97,))*2+2)),"-")</f>
        <v>9.6478999999999999</v>
      </c>
      <c r="D97" s="16"/>
      <c r="E97" s="16">
        <v>96</v>
      </c>
      <c r="F97" s="16">
        <v>3</v>
      </c>
      <c r="G97" s="13" t="str">
        <f t="shared" si="0"/>
        <v>+</v>
      </c>
      <c r="H97" s="13">
        <f t="shared" si="1"/>
        <v>1</v>
      </c>
      <c r="I97" s="1">
        <f t="array" ref="I97">IFERROR(INDEX($C$2:$C$500,SMALL(IF($B$2:$B$500=$E97,ROW($C$2:$C$500)-ROW($G$1)),H97)),"")</f>
        <v>12.363799999999999</v>
      </c>
    </row>
    <row r="98" spans="1:9" x14ac:dyDescent="0.2">
      <c r="A98" s="18">
        <f t="array" ref="A98">IFERROR(IF(ROW()-MATCH(A97,A$1:A97,)&lt;COUNT(INDEX('Ответы до 20.10.19'!B:I,MATCH(A97,'Ответы до 20.10.19'!A:A,),))/2,A97,INDEX('Ответы до 20.10.19'!A:A,MATCH(A97,'Ответы до 20.10.19'!A:A,)+1)),"-")</f>
        <v>43754.568519305554</v>
      </c>
      <c r="B98" s="13">
        <f t="array" ref="B98">IFERROR(INDEX('Ответы до 20.10.19'!B:I,MATCH(A98,'Ответы до 20.10.19'!A:A,),SMALL(IF(INDEX('Ответы до 20.10.19'!B:I,MATCH(A98,'Ответы до 20.10.19'!A:A,),)&lt;&gt;"",COLUMN('Ответы до 20.10.19'!B:I)-1),(ROW()-MATCH(A98,A$1:A98,))*2+1)),"-")</f>
        <v>48</v>
      </c>
      <c r="C98" s="13" t="str">
        <f t="array" ref="C98">IFERROR(INDEX('Ответы до 20.10.19'!B:I,MATCH(A98,'Ответы до 20.10.19'!A:A,),SMALL(IF(INDEX('Ответы до 20.10.19'!B:I,MATCH(A98,'Ответы до 20.10.19'!A:A,),)&lt;&gt;"",COLUMN('Ответы до 20.10.19'!B:I)-1),(ROW()-MATCH(A98,A$1:A98,))*2+2)),"-")</f>
        <v>Не,работает</v>
      </c>
      <c r="D98" s="16"/>
      <c r="E98" s="16">
        <v>97</v>
      </c>
      <c r="F98" s="16">
        <v>3</v>
      </c>
      <c r="G98" s="13" t="str">
        <f t="shared" si="0"/>
        <v>+</v>
      </c>
      <c r="H98" s="13">
        <f t="shared" si="1"/>
        <v>2</v>
      </c>
      <c r="I98" s="1">
        <f t="array" ref="I98">IFERROR(INDEX($C$2:$C$500,SMALL(IF($B$2:$B$500=$E98,ROW($C$2:$C$500)-ROW($G$1)),H98)),"")</f>
        <v>11.681800000000001</v>
      </c>
    </row>
    <row r="99" spans="1:9" x14ac:dyDescent="0.2">
      <c r="A99" s="18">
        <f t="array" ref="A99">IFERROR(IF(ROW()-MATCH(A98,A$1:A98,)&lt;COUNT(INDEX('Ответы до 20.10.19'!B:I,MATCH(A98,'Ответы до 20.10.19'!A:A,),))/2,A98,INDEX('Ответы до 20.10.19'!A:A,MATCH(A98,'Ответы до 20.10.19'!A:A,)+1)),"-")</f>
        <v>43754.568519305554</v>
      </c>
      <c r="B99" s="13">
        <f t="array" ref="B99">IFERROR(INDEX('Ответы до 20.10.19'!B:I,MATCH(A99,'Ответы до 20.10.19'!A:A,),SMALL(IF(INDEX('Ответы до 20.10.19'!B:I,MATCH(A99,'Ответы до 20.10.19'!A:A,),)&lt;&gt;"",COLUMN('Ответы до 20.10.19'!B:I)-1),(ROW()-MATCH(A99,A$1:A99,))*2+1)),"-")</f>
        <v>49</v>
      </c>
      <c r="C99" s="13">
        <f t="array" ref="C99">IFERROR(INDEX('Ответы до 20.10.19'!B:I,MATCH(A99,'Ответы до 20.10.19'!A:A,),SMALL(IF(INDEX('Ответы до 20.10.19'!B:I,MATCH(A99,'Ответы до 20.10.19'!A:A,),)&lt;&gt;"",COLUMN('Ответы до 20.10.19'!B:I)-1),(ROW()-MATCH(A99,A$1:A99,))*2+2)),"-")</f>
        <v>21.6248</v>
      </c>
      <c r="D99" s="16"/>
      <c r="E99" s="16">
        <v>98</v>
      </c>
      <c r="F99" s="16">
        <v>3</v>
      </c>
      <c r="G99" s="13" t="str">
        <f t="shared" si="0"/>
        <v>+</v>
      </c>
      <c r="H99" s="13">
        <f t="shared" si="1"/>
        <v>2</v>
      </c>
      <c r="I99" s="1">
        <f t="array" ref="I99">IFERROR(INDEX($C$2:$C$500,SMALL(IF($B$2:$B$500=$E99,ROW($C$2:$C$500)-ROW($G$1)),H99)),"")</f>
        <v>8.3026</v>
      </c>
    </row>
    <row r="100" spans="1:9" x14ac:dyDescent="0.2">
      <c r="A100" s="18">
        <f t="array" ref="A100">IFERROR(IF(ROW()-MATCH(A99,A$1:A99,)&lt;COUNT(INDEX('Ответы до 20.10.19'!B:I,MATCH(A99,'Ответы до 20.10.19'!A:A,),))/2,A99,INDEX('Ответы до 20.10.19'!A:A,MATCH(A99,'Ответы до 20.10.19'!A:A,)+1)),"-")</f>
        <v>43754.568519305554</v>
      </c>
      <c r="B100" s="13">
        <f t="array" ref="B100">IFERROR(INDEX('Ответы до 20.10.19'!B:I,MATCH(A100,'Ответы до 20.10.19'!A:A,),SMALL(IF(INDEX('Ответы до 20.10.19'!B:I,MATCH(A100,'Ответы до 20.10.19'!A:A,),)&lt;&gt;"",COLUMN('Ответы до 20.10.19'!B:I)-1),(ROW()-MATCH(A100,A$1:A100,))*2+1)),"-")</f>
        <v>50</v>
      </c>
      <c r="C100" s="13">
        <f t="array" ref="C100">IFERROR(INDEX('Ответы до 20.10.19'!B:I,MATCH(A100,'Ответы до 20.10.19'!A:A,),SMALL(IF(INDEX('Ответы до 20.10.19'!B:I,MATCH(A100,'Ответы до 20.10.19'!A:A,),)&lt;&gt;"",COLUMN('Ответы до 20.10.19'!B:I)-1),(ROW()-MATCH(A100,A$1:A100,))*2+2)),"-")</f>
        <v>23.802</v>
      </c>
      <c r="D100" s="16"/>
      <c r="E100" s="16">
        <v>99</v>
      </c>
      <c r="F100" s="16">
        <v>3</v>
      </c>
      <c r="G100" s="13" t="str">
        <f t="shared" si="0"/>
        <v>+</v>
      </c>
      <c r="H100" s="13">
        <f t="shared" si="1"/>
        <v>2</v>
      </c>
      <c r="I100" s="1">
        <f t="array" ref="I100">IFERROR(INDEX($C$2:$C$500,SMALL(IF($B$2:$B$500=$E100,ROW($C$2:$C$500)-ROW($G$1)),H100)),"")</f>
        <v>21.444500000000001</v>
      </c>
    </row>
    <row r="101" spans="1:9" x14ac:dyDescent="0.2">
      <c r="A101" s="18">
        <f t="array" ref="A101">IFERROR(IF(ROW()-MATCH(A100,A$1:A100,)&lt;COUNT(INDEX('Ответы до 20.10.19'!B:I,MATCH(A100,'Ответы до 20.10.19'!A:A,),))/2,A100,INDEX('Ответы до 20.10.19'!A:A,MATCH(A100,'Ответы до 20.10.19'!A:A,)+1)),"-")</f>
        <v>43754.568519305554</v>
      </c>
      <c r="B101" s="13">
        <f t="array" ref="B101">IFERROR(INDEX('Ответы до 20.10.19'!B:I,MATCH(A101,'Ответы до 20.10.19'!A:A,),SMALL(IF(INDEX('Ответы до 20.10.19'!B:I,MATCH(A101,'Ответы до 20.10.19'!A:A,),)&lt;&gt;"",COLUMN('Ответы до 20.10.19'!B:I)-1),(ROW()-MATCH(A101,A$1:A101,))*2+1)),"-")</f>
        <v>51</v>
      </c>
      <c r="C101" s="13">
        <f t="array" ref="C101">IFERROR(INDEX('Ответы до 20.10.19'!B:I,MATCH(A101,'Ответы до 20.10.19'!A:A,),SMALL(IF(INDEX('Ответы до 20.10.19'!B:I,MATCH(A101,'Ответы до 20.10.19'!A:A,),)&lt;&gt;"",COLUMN('Ответы до 20.10.19'!B:I)-1),(ROW()-MATCH(A101,A$1:A101,))*2+2)),"-")</f>
        <v>13.5184</v>
      </c>
      <c r="D101" s="16"/>
      <c r="E101" s="16">
        <v>100</v>
      </c>
      <c r="F101" s="16">
        <v>3</v>
      </c>
      <c r="G101" s="13" t="str">
        <f t="shared" si="0"/>
        <v>+</v>
      </c>
      <c r="H101" s="13">
        <f t="shared" si="1"/>
        <v>1</v>
      </c>
      <c r="I101" s="1">
        <f t="array" ref="I101">IFERROR(INDEX($C$2:$C$500,SMALL(IF($B$2:$B$500=$E101,ROW($C$2:$C$500)-ROW($G$1)),H101)),"")</f>
        <v>26.5488</v>
      </c>
    </row>
    <row r="102" spans="1:9" x14ac:dyDescent="0.2">
      <c r="A102" s="18">
        <f t="array" ref="A102">IFERROR(IF(ROW()-MATCH(A101,A$1:A101,)&lt;COUNT(INDEX('Ответы до 20.10.19'!B:I,MATCH(A101,'Ответы до 20.10.19'!A:A,),))/2,A101,INDEX('Ответы до 20.10.19'!A:A,MATCH(A101,'Ответы до 20.10.19'!A:A,)+1)),"-")</f>
        <v>43754.569126608796</v>
      </c>
      <c r="B102" s="13">
        <f t="array" ref="B102">IFERROR(INDEX('Ответы до 20.10.19'!B:I,MATCH(A102,'Ответы до 20.10.19'!A:A,),SMALL(IF(INDEX('Ответы до 20.10.19'!B:I,MATCH(A102,'Ответы до 20.10.19'!A:A,),)&lt;&gt;"",COLUMN('Ответы до 20.10.19'!B:I)-1),(ROW()-MATCH(A102,A$1:A102,))*2+1)),"-")</f>
        <v>52</v>
      </c>
      <c r="C102" s="13">
        <f t="array" ref="C102">IFERROR(INDEX('Ответы до 20.10.19'!B:I,MATCH(A102,'Ответы до 20.10.19'!A:A,),SMALL(IF(INDEX('Ответы до 20.10.19'!B:I,MATCH(A102,'Ответы до 20.10.19'!A:A,),)&lt;&gt;"",COLUMN('Ответы до 20.10.19'!B:I)-1),(ROW()-MATCH(A102,A$1:A102,))*2+2)),"-")</f>
        <v>14.8462</v>
      </c>
      <c r="D102" s="16"/>
      <c r="E102" s="16">
        <v>101</v>
      </c>
      <c r="F102" s="16">
        <v>3</v>
      </c>
      <c r="G102" s="13" t="str">
        <f t="shared" si="0"/>
        <v>+</v>
      </c>
      <c r="H102" s="13">
        <f t="shared" si="1"/>
        <v>1</v>
      </c>
      <c r="I102" s="1">
        <f t="array" ref="I102">IFERROR(INDEX($C$2:$C$500,SMALL(IF($B$2:$B$500=$E102,ROW($C$2:$C$500)-ROW($G$1)),H102)),"")</f>
        <v>8.6776</v>
      </c>
    </row>
    <row r="103" spans="1:9" x14ac:dyDescent="0.2">
      <c r="A103" s="18">
        <f t="array" ref="A103">IFERROR(IF(ROW()-MATCH(A102,A$1:A102,)&lt;COUNT(INDEX('Ответы до 20.10.19'!B:I,MATCH(A102,'Ответы до 20.10.19'!A:A,),))/2,A102,INDEX('Ответы до 20.10.19'!A:A,MATCH(A102,'Ответы до 20.10.19'!A:A,)+1)),"-")</f>
        <v>43754.569126608796</v>
      </c>
      <c r="B103" s="13">
        <f t="array" ref="B103">IFERROR(INDEX('Ответы до 20.10.19'!B:I,MATCH(A103,'Ответы до 20.10.19'!A:A,),SMALL(IF(INDEX('Ответы до 20.10.19'!B:I,MATCH(A103,'Ответы до 20.10.19'!A:A,),)&lt;&gt;"",COLUMN('Ответы до 20.10.19'!B:I)-1),(ROW()-MATCH(A103,A$1:A103,))*2+1)),"-")</f>
        <v>53</v>
      </c>
      <c r="C103" s="13">
        <f t="array" ref="C103">IFERROR(INDEX('Ответы до 20.10.19'!B:I,MATCH(A103,'Ответы до 20.10.19'!A:A,),SMALL(IF(INDEX('Ответы до 20.10.19'!B:I,MATCH(A103,'Ответы до 20.10.19'!A:A,),)&lt;&gt;"",COLUMN('Ответы до 20.10.19'!B:I)-1),(ROW()-MATCH(A103,A$1:A103,))*2+2)),"-")</f>
        <v>18.258700000000001</v>
      </c>
      <c r="D103" s="16"/>
      <c r="E103" s="16">
        <v>102</v>
      </c>
      <c r="F103" s="16">
        <v>3</v>
      </c>
      <c r="G103" s="13" t="str">
        <f t="shared" si="0"/>
        <v>+</v>
      </c>
      <c r="H103" s="13">
        <f t="shared" si="1"/>
        <v>1</v>
      </c>
      <c r="I103" s="1">
        <f t="array" ref="I103">IFERROR(INDEX($C$2:$C$500,SMALL(IF($B$2:$B$500=$E103,ROW($C$2:$C$500)-ROW($G$1)),H103)),"")</f>
        <v>2.2010999999999998</v>
      </c>
    </row>
    <row r="104" spans="1:9" x14ac:dyDescent="0.2">
      <c r="A104" s="18">
        <f t="array" ref="A104">IFERROR(IF(ROW()-MATCH(A103,A$1:A103,)&lt;COUNT(INDEX('Ответы до 20.10.19'!B:I,MATCH(A103,'Ответы до 20.10.19'!A:A,),))/2,A103,INDEX('Ответы до 20.10.19'!A:A,MATCH(A103,'Ответы до 20.10.19'!A:A,)+1)),"-")</f>
        <v>43754.569126608796</v>
      </c>
      <c r="B104" s="13">
        <f t="array" ref="B104">IFERROR(INDEX('Ответы до 20.10.19'!B:I,MATCH(A104,'Ответы до 20.10.19'!A:A,),SMALL(IF(INDEX('Ответы до 20.10.19'!B:I,MATCH(A104,'Ответы до 20.10.19'!A:A,),)&lt;&gt;"",COLUMN('Ответы до 20.10.19'!B:I)-1),(ROW()-MATCH(A104,A$1:A104,))*2+1)),"-")</f>
        <v>54</v>
      </c>
      <c r="C104" s="13">
        <f t="array" ref="C104">IFERROR(INDEX('Ответы до 20.10.19'!B:I,MATCH(A104,'Ответы до 20.10.19'!A:A,),SMALL(IF(INDEX('Ответы до 20.10.19'!B:I,MATCH(A104,'Ответы до 20.10.19'!A:A,),)&lt;&gt;"",COLUMN('Ответы до 20.10.19'!B:I)-1),(ROW()-MATCH(A104,A$1:A104,))*2+2)),"-")</f>
        <v>8.1155000000000008</v>
      </c>
      <c r="D104" s="16"/>
      <c r="E104" s="16">
        <v>103</v>
      </c>
      <c r="F104" s="16">
        <v>3</v>
      </c>
      <c r="G104" s="13" t="str">
        <f t="shared" si="0"/>
        <v>+</v>
      </c>
      <c r="H104" s="13">
        <f t="shared" si="1"/>
        <v>1</v>
      </c>
      <c r="I104" s="1">
        <f t="array" ref="I104">IFERROR(INDEX($C$2:$C$500,SMALL(IF($B$2:$B$500=$E104,ROW($C$2:$C$500)-ROW($G$1)),H104)),"")</f>
        <v>23.978200000000001</v>
      </c>
    </row>
    <row r="105" spans="1:9" x14ac:dyDescent="0.2">
      <c r="A105" s="18">
        <f t="array" ref="A105">IFERROR(IF(ROW()-MATCH(A104,A$1:A104,)&lt;COUNT(INDEX('Ответы до 20.10.19'!B:I,MATCH(A104,'Ответы до 20.10.19'!A:A,),))/2,A104,INDEX('Ответы до 20.10.19'!A:A,MATCH(A104,'Ответы до 20.10.19'!A:A,)+1)),"-")</f>
        <v>43754.569126608796</v>
      </c>
      <c r="B105" s="13">
        <f t="array" ref="B105">IFERROR(INDEX('Ответы до 20.10.19'!B:I,MATCH(A105,'Ответы до 20.10.19'!A:A,),SMALL(IF(INDEX('Ответы до 20.10.19'!B:I,MATCH(A105,'Ответы до 20.10.19'!A:A,),)&lt;&gt;"",COLUMN('Ответы до 20.10.19'!B:I)-1),(ROW()-MATCH(A105,A$1:A105,))*2+1)),"-")</f>
        <v>55</v>
      </c>
      <c r="C105" s="13">
        <f t="array" ref="C105">IFERROR(INDEX('Ответы до 20.10.19'!B:I,MATCH(A105,'Ответы до 20.10.19'!A:A,),SMALL(IF(INDEX('Ответы до 20.10.19'!B:I,MATCH(A105,'Ответы до 20.10.19'!A:A,),)&lt;&gt;"",COLUMN('Ответы до 20.10.19'!B:I)-1),(ROW()-MATCH(A105,A$1:A105,))*2+2)),"-")</f>
        <v>14.6358</v>
      </c>
      <c r="D105" s="16"/>
      <c r="E105" s="16">
        <v>104</v>
      </c>
      <c r="F105" s="16">
        <v>3</v>
      </c>
      <c r="G105" s="13" t="str">
        <f t="shared" si="0"/>
        <v>+</v>
      </c>
      <c r="H105" s="13">
        <f t="shared" si="1"/>
        <v>1</v>
      </c>
      <c r="I105" s="1">
        <f t="array" ref="I105">IFERROR(INDEX($C$2:$C$500,SMALL(IF($B$2:$B$500=$E105,ROW($C$2:$C$500)-ROW($G$1)),H105)),"")</f>
        <v>18.336300000000001</v>
      </c>
    </row>
    <row r="106" spans="1:9" x14ac:dyDescent="0.2">
      <c r="A106" s="18">
        <f t="array" ref="A106">IFERROR(IF(ROW()-MATCH(A105,A$1:A105,)&lt;COUNT(INDEX('Ответы до 20.10.19'!B:I,MATCH(A105,'Ответы до 20.10.19'!A:A,),))/2,A105,INDEX('Ответы до 20.10.19'!A:A,MATCH(A105,'Ответы до 20.10.19'!A:A,)+1)),"-")</f>
        <v>43754.569755937497</v>
      </c>
      <c r="B106" s="13">
        <f t="array" ref="B106">IFERROR(INDEX('Ответы до 20.10.19'!B:I,MATCH(A106,'Ответы до 20.10.19'!A:A,),SMALL(IF(INDEX('Ответы до 20.10.19'!B:I,MATCH(A106,'Ответы до 20.10.19'!A:A,),)&lt;&gt;"",COLUMN('Ответы до 20.10.19'!B:I)-1),(ROW()-MATCH(A106,A$1:A106,))*2+1)),"-")</f>
        <v>56</v>
      </c>
      <c r="C106" s="13">
        <f t="array" ref="C106">IFERROR(INDEX('Ответы до 20.10.19'!B:I,MATCH(A106,'Ответы до 20.10.19'!A:A,),SMALL(IF(INDEX('Ответы до 20.10.19'!B:I,MATCH(A106,'Ответы до 20.10.19'!A:A,),)&lt;&gt;"",COLUMN('Ответы до 20.10.19'!B:I)-1),(ROW()-MATCH(A106,A$1:A106,))*2+2)),"-")</f>
        <v>11.729900000000001</v>
      </c>
      <c r="D106" s="16"/>
      <c r="E106" s="16">
        <v>105</v>
      </c>
      <c r="F106" s="16">
        <v>3</v>
      </c>
      <c r="G106" s="13" t="str">
        <f t="shared" si="0"/>
        <v>+</v>
      </c>
      <c r="H106" s="13">
        <f t="shared" si="1"/>
        <v>1</v>
      </c>
      <c r="I106" s="1">
        <f t="array" ref="I106">IFERROR(INDEX($C$2:$C$500,SMALL(IF($B$2:$B$500=$E106,ROW($C$2:$C$500)-ROW($G$1)),H106)),"")</f>
        <v>20.838699999999999</v>
      </c>
    </row>
    <row r="107" spans="1:9" x14ac:dyDescent="0.2">
      <c r="A107" s="18">
        <f t="array" ref="A107">IFERROR(IF(ROW()-MATCH(A106,A$1:A106,)&lt;COUNT(INDEX('Ответы до 20.10.19'!B:I,MATCH(A106,'Ответы до 20.10.19'!A:A,),))/2,A106,INDEX('Ответы до 20.10.19'!A:A,MATCH(A106,'Ответы до 20.10.19'!A:A,)+1)),"-")</f>
        <v>43754.569755937497</v>
      </c>
      <c r="B107" s="13">
        <f t="array" ref="B107">IFERROR(INDEX('Ответы до 20.10.19'!B:I,MATCH(A107,'Ответы до 20.10.19'!A:A,),SMALL(IF(INDEX('Ответы до 20.10.19'!B:I,MATCH(A107,'Ответы до 20.10.19'!A:A,),)&lt;&gt;"",COLUMN('Ответы до 20.10.19'!B:I)-1),(ROW()-MATCH(A107,A$1:A107,))*2+1)),"-")</f>
        <v>57</v>
      </c>
      <c r="C107" s="13">
        <f t="array" ref="C107">IFERROR(INDEX('Ответы до 20.10.19'!B:I,MATCH(A107,'Ответы до 20.10.19'!A:A,),SMALL(IF(INDEX('Ответы до 20.10.19'!B:I,MATCH(A107,'Ответы до 20.10.19'!A:A,),)&lt;&gt;"",COLUMN('Ответы до 20.10.19'!B:I)-1),(ROW()-MATCH(A107,A$1:A107,))*2+2)),"-")</f>
        <v>10.370900000000001</v>
      </c>
      <c r="D107" s="16"/>
      <c r="E107" s="16">
        <v>106</v>
      </c>
      <c r="F107" s="16">
        <v>3</v>
      </c>
      <c r="G107" s="13" t="str">
        <f t="shared" si="0"/>
        <v>+</v>
      </c>
      <c r="H107" s="13">
        <f t="shared" si="1"/>
        <v>1</v>
      </c>
      <c r="I107" s="1">
        <f t="array" ref="I107">IFERROR(INDEX($C$2:$C$500,SMALL(IF($B$2:$B$500=$E107,ROW($C$2:$C$500)-ROW($G$1)),H107)),"")</f>
        <v>13.423400000000001</v>
      </c>
    </row>
    <row r="108" spans="1:9" x14ac:dyDescent="0.2">
      <c r="A108" s="18">
        <f t="array" ref="A108">IFERROR(IF(ROW()-MATCH(A107,A$1:A107,)&lt;COUNT(INDEX('Ответы до 20.10.19'!B:I,MATCH(A107,'Ответы до 20.10.19'!A:A,),))/2,A107,INDEX('Ответы до 20.10.19'!A:A,MATCH(A107,'Ответы до 20.10.19'!A:A,)+1)),"-")</f>
        <v>43754.569755937497</v>
      </c>
      <c r="B108" s="13">
        <f t="array" ref="B108">IFERROR(INDEX('Ответы до 20.10.19'!B:I,MATCH(A108,'Ответы до 20.10.19'!A:A,),SMALL(IF(INDEX('Ответы до 20.10.19'!B:I,MATCH(A108,'Ответы до 20.10.19'!A:A,),)&lt;&gt;"",COLUMN('Ответы до 20.10.19'!B:I)-1),(ROW()-MATCH(A108,A$1:A108,))*2+1)),"-")</f>
        <v>58</v>
      </c>
      <c r="C108" s="13">
        <f t="array" ref="C108">IFERROR(INDEX('Ответы до 20.10.19'!B:I,MATCH(A108,'Ответы до 20.10.19'!A:A,),SMALL(IF(INDEX('Ответы до 20.10.19'!B:I,MATCH(A108,'Ответы до 20.10.19'!A:A,),)&lt;&gt;"",COLUMN('Ответы до 20.10.19'!B:I)-1),(ROW()-MATCH(A108,A$1:A108,))*2+2)),"-")</f>
        <v>5.1852999999999998</v>
      </c>
      <c r="D108" s="16"/>
      <c r="E108" s="16">
        <v>107</v>
      </c>
      <c r="F108" s="16">
        <v>3</v>
      </c>
      <c r="G108" s="13" t="str">
        <f t="shared" si="0"/>
        <v>+</v>
      </c>
      <c r="H108" s="13">
        <f t="shared" si="1"/>
        <v>1</v>
      </c>
      <c r="I108" s="1">
        <f t="array" ref="I108">IFERROR(INDEX($C$2:$C$500,SMALL(IF($B$2:$B$500=$E108,ROW($C$2:$C$500)-ROW($G$1)),H108)),"")</f>
        <v>12.4116</v>
      </c>
    </row>
    <row r="109" spans="1:9" x14ac:dyDescent="0.2">
      <c r="A109" s="18">
        <f t="array" ref="A109">IFERROR(IF(ROW()-MATCH(A108,A$1:A108,)&lt;COUNT(INDEX('Ответы до 20.10.19'!B:I,MATCH(A108,'Ответы до 20.10.19'!A:A,),))/2,A108,INDEX('Ответы до 20.10.19'!A:A,MATCH(A108,'Ответы до 20.10.19'!A:A,)+1)),"-")</f>
        <v>43754.569755937497</v>
      </c>
      <c r="B109" s="13">
        <f t="array" ref="B109">IFERROR(INDEX('Ответы до 20.10.19'!B:I,MATCH(A109,'Ответы до 20.10.19'!A:A,),SMALL(IF(INDEX('Ответы до 20.10.19'!B:I,MATCH(A109,'Ответы до 20.10.19'!A:A,),)&lt;&gt;"",COLUMN('Ответы до 20.10.19'!B:I)-1),(ROW()-MATCH(A109,A$1:A109,))*2+1)),"-")</f>
        <v>59</v>
      </c>
      <c r="C109" s="13">
        <f t="array" ref="C109">IFERROR(INDEX('Ответы до 20.10.19'!B:I,MATCH(A109,'Ответы до 20.10.19'!A:A,),SMALL(IF(INDEX('Ответы до 20.10.19'!B:I,MATCH(A109,'Ответы до 20.10.19'!A:A,),)&lt;&gt;"",COLUMN('Ответы до 20.10.19'!B:I)-1),(ROW()-MATCH(A109,A$1:A109,))*2+2)),"-")</f>
        <v>21.9788</v>
      </c>
      <c r="D109" s="16"/>
      <c r="E109" s="16">
        <v>108</v>
      </c>
      <c r="F109" s="16">
        <v>4</v>
      </c>
      <c r="G109" s="13" t="str">
        <f t="shared" si="0"/>
        <v>+</v>
      </c>
      <c r="H109" s="13">
        <f t="shared" si="1"/>
        <v>2</v>
      </c>
      <c r="I109" s="1">
        <f t="array" ref="I109">IFERROR(INDEX($C$2:$C$500,SMALL(IF($B$2:$B$500=$E109,ROW($C$2:$C$500)-ROW($G$1)),H109)),"")</f>
        <v>2.7240000000000002</v>
      </c>
    </row>
    <row r="110" spans="1:9" x14ac:dyDescent="0.2">
      <c r="A110" s="18">
        <f t="array" ref="A110">IFERROR(IF(ROW()-MATCH(A109,A$1:A109,)&lt;COUNT(INDEX('Ответы до 20.10.19'!B:I,MATCH(A109,'Ответы до 20.10.19'!A:A,),))/2,A109,INDEX('Ответы до 20.10.19'!A:A,MATCH(A109,'Ответы до 20.10.19'!A:A,)+1)),"-")</f>
        <v>43754.570724004632</v>
      </c>
      <c r="B110" s="13">
        <f t="array" ref="B110">IFERROR(INDEX('Ответы до 20.10.19'!B:I,MATCH(A110,'Ответы до 20.10.19'!A:A,),SMALL(IF(INDEX('Ответы до 20.10.19'!B:I,MATCH(A110,'Ответы до 20.10.19'!A:A,),)&lt;&gt;"",COLUMN('Ответы до 20.10.19'!B:I)-1),(ROW()-MATCH(A110,A$1:A110,))*2+1)),"-")</f>
        <v>60</v>
      </c>
      <c r="C110" s="13" t="str">
        <f t="array" ref="C110">IFERROR(INDEX('Ответы до 20.10.19'!B:I,MATCH(A110,'Ответы до 20.10.19'!A:A,),SMALL(IF(INDEX('Ответы до 20.10.19'!B:I,MATCH(A110,'Ответы до 20.10.19'!A:A,),)&lt;&gt;"",COLUMN('Ответы до 20.10.19'!B:I)-1),(ROW()-MATCH(A110,A$1:A110,))*2+2)),"-")</f>
        <v>Не,работает</v>
      </c>
      <c r="D110" s="16"/>
      <c r="E110" s="16">
        <v>109</v>
      </c>
      <c r="F110" s="16">
        <v>4</v>
      </c>
      <c r="G110" s="13" t="str">
        <f t="shared" si="0"/>
        <v>+</v>
      </c>
      <c r="H110" s="13">
        <f t="shared" si="1"/>
        <v>2</v>
      </c>
      <c r="I110" s="1">
        <f t="array" ref="I110">IFERROR(INDEX($C$2:$C$500,SMALL(IF($B$2:$B$500=$E110,ROW($C$2:$C$500)-ROW($G$1)),H110)),"")</f>
        <v>20.5443</v>
      </c>
    </row>
    <row r="111" spans="1:9" x14ac:dyDescent="0.2">
      <c r="A111" s="18">
        <f t="array" ref="A111">IFERROR(IF(ROW()-MATCH(A110,A$1:A110,)&lt;COUNT(INDEX('Ответы до 20.10.19'!B:I,MATCH(A110,'Ответы до 20.10.19'!A:A,),))/2,A110,INDEX('Ответы до 20.10.19'!A:A,MATCH(A110,'Ответы до 20.10.19'!A:A,)+1)),"-")</f>
        <v>43754.570724004632</v>
      </c>
      <c r="B111" s="13">
        <f t="array" ref="B111">IFERROR(INDEX('Ответы до 20.10.19'!B:I,MATCH(A111,'Ответы до 20.10.19'!A:A,),SMALL(IF(INDEX('Ответы до 20.10.19'!B:I,MATCH(A111,'Ответы до 20.10.19'!A:A,),)&lt;&gt;"",COLUMN('Ответы до 20.10.19'!B:I)-1),(ROW()-MATCH(A111,A$1:A111,))*2+1)),"-")</f>
        <v>61</v>
      </c>
      <c r="C111" s="13">
        <f t="array" ref="C111">IFERROR(INDEX('Ответы до 20.10.19'!B:I,MATCH(A111,'Ответы до 20.10.19'!A:A,),SMALL(IF(INDEX('Ответы до 20.10.19'!B:I,MATCH(A111,'Ответы до 20.10.19'!A:A,),)&lt;&gt;"",COLUMN('Ответы до 20.10.19'!B:I)-1),(ROW()-MATCH(A111,A$1:A111,))*2+2)),"-")</f>
        <v>12.8887</v>
      </c>
      <c r="D111" s="16"/>
      <c r="E111" s="16">
        <v>110</v>
      </c>
      <c r="F111" s="16">
        <v>4</v>
      </c>
      <c r="G111" s="13" t="str">
        <f t="shared" si="0"/>
        <v>+</v>
      </c>
      <c r="H111" s="13">
        <f t="shared" si="1"/>
        <v>2</v>
      </c>
      <c r="I111" s="1">
        <f t="array" ref="I111">IFERROR(INDEX($C$2:$C$500,SMALL(IF($B$2:$B$500=$E111,ROW($C$2:$C$500)-ROW($G$1)),H111)),"")</f>
        <v>27.875399999999999</v>
      </c>
    </row>
    <row r="112" spans="1:9" x14ac:dyDescent="0.2">
      <c r="A112" s="18">
        <f t="array" ref="A112">IFERROR(IF(ROW()-MATCH(A111,A$1:A111,)&lt;COUNT(INDEX('Ответы до 20.10.19'!B:I,MATCH(A111,'Ответы до 20.10.19'!A:A,),))/2,A111,INDEX('Ответы до 20.10.19'!A:A,MATCH(A111,'Ответы до 20.10.19'!A:A,)+1)),"-")</f>
        <v>43754.570724004632</v>
      </c>
      <c r="B112" s="13">
        <f t="array" ref="B112">IFERROR(INDEX('Ответы до 20.10.19'!B:I,MATCH(A112,'Ответы до 20.10.19'!A:A,),SMALL(IF(INDEX('Ответы до 20.10.19'!B:I,MATCH(A112,'Ответы до 20.10.19'!A:A,),)&lt;&gt;"",COLUMN('Ответы до 20.10.19'!B:I)-1),(ROW()-MATCH(A112,A$1:A112,))*2+1)),"-")</f>
        <v>62</v>
      </c>
      <c r="C112" s="13">
        <f t="array" ref="C112">IFERROR(INDEX('Ответы до 20.10.19'!B:I,MATCH(A112,'Ответы до 20.10.19'!A:A,),SMALL(IF(INDEX('Ответы до 20.10.19'!B:I,MATCH(A112,'Ответы до 20.10.19'!A:A,),)&lt;&gt;"",COLUMN('Ответы до 20.10.19'!B:I)-1),(ROW()-MATCH(A112,A$1:A112,))*2+2)),"-")</f>
        <v>7.7367999999999997</v>
      </c>
      <c r="D112" s="16"/>
      <c r="E112" s="16">
        <v>111</v>
      </c>
      <c r="F112" s="16">
        <v>4</v>
      </c>
      <c r="G112" s="13" t="str">
        <f t="shared" si="0"/>
        <v>+</v>
      </c>
      <c r="H112" s="13">
        <f t="shared" si="1"/>
        <v>1</v>
      </c>
      <c r="I112" s="1">
        <f t="array" ref="I112">IFERROR(INDEX($C$2:$C$500,SMALL(IF($B$2:$B$500=$E112,ROW($C$2:$C$500)-ROW($G$1)),H112)),"")</f>
        <v>8.1295000000000002</v>
      </c>
    </row>
    <row r="113" spans="1:9" x14ac:dyDescent="0.2">
      <c r="A113" s="18">
        <f t="array" ref="A113">IFERROR(IF(ROW()-MATCH(A112,A$1:A112,)&lt;COUNT(INDEX('Ответы до 20.10.19'!B:I,MATCH(A112,'Ответы до 20.10.19'!A:A,),))/2,A112,INDEX('Ответы до 20.10.19'!A:A,MATCH(A112,'Ответы до 20.10.19'!A:A,)+1)),"-")</f>
        <v>43754.570724004632</v>
      </c>
      <c r="B113" s="13">
        <f t="array" ref="B113">IFERROR(INDEX('Ответы до 20.10.19'!B:I,MATCH(A113,'Ответы до 20.10.19'!A:A,),SMALL(IF(INDEX('Ответы до 20.10.19'!B:I,MATCH(A113,'Ответы до 20.10.19'!A:A,),)&lt;&gt;"",COLUMN('Ответы до 20.10.19'!B:I)-1),(ROW()-MATCH(A113,A$1:A113,))*2+1)),"-")</f>
        <v>63</v>
      </c>
      <c r="C113" s="13">
        <f t="array" ref="C113">IFERROR(INDEX('Ответы до 20.10.19'!B:I,MATCH(A113,'Ответы до 20.10.19'!A:A,),SMALL(IF(INDEX('Ответы до 20.10.19'!B:I,MATCH(A113,'Ответы до 20.10.19'!A:A,),)&lt;&gt;"",COLUMN('Ответы до 20.10.19'!B:I)-1),(ROW()-MATCH(A113,A$1:A113,))*2+2)),"-")</f>
        <v>23.469000000000001</v>
      </c>
      <c r="D113" s="16"/>
      <c r="E113" s="16">
        <v>112</v>
      </c>
      <c r="F113" s="16">
        <v>4</v>
      </c>
      <c r="G113" s="13" t="str">
        <f t="shared" si="0"/>
        <v>+</v>
      </c>
      <c r="H113" s="13">
        <f t="shared" si="1"/>
        <v>1</v>
      </c>
      <c r="I113" s="1">
        <f t="array" ref="I113">IFERROR(INDEX($C$2:$C$500,SMALL(IF($B$2:$B$500=$E113,ROW($C$2:$C$500)-ROW($G$1)),H113)),"")</f>
        <v>12.3565</v>
      </c>
    </row>
    <row r="114" spans="1:9" x14ac:dyDescent="0.2">
      <c r="A114" s="18">
        <f t="array" ref="A114">IFERROR(IF(ROW()-MATCH(A113,A$1:A113,)&lt;COUNT(INDEX('Ответы до 20.10.19'!B:I,MATCH(A113,'Ответы до 20.10.19'!A:A,),))/2,A113,INDEX('Ответы до 20.10.19'!A:A,MATCH(A113,'Ответы до 20.10.19'!A:A,)+1)),"-")</f>
        <v>43754.571499756945</v>
      </c>
      <c r="B114" s="13">
        <f t="array" ref="B114">IFERROR(INDEX('Ответы до 20.10.19'!B:I,MATCH(A114,'Ответы до 20.10.19'!A:A,),SMALL(IF(INDEX('Ответы до 20.10.19'!B:I,MATCH(A114,'Ответы до 20.10.19'!A:A,),)&lt;&gt;"",COLUMN('Ответы до 20.10.19'!B:I)-1),(ROW()-MATCH(A114,A$1:A114,))*2+1)),"-")</f>
        <v>64</v>
      </c>
      <c r="C114" s="13">
        <f t="array" ref="C114">IFERROR(INDEX('Ответы до 20.10.19'!B:I,MATCH(A114,'Ответы до 20.10.19'!A:A,),SMALL(IF(INDEX('Ответы до 20.10.19'!B:I,MATCH(A114,'Ответы до 20.10.19'!A:A,),)&lt;&gt;"",COLUMN('Ответы до 20.10.19'!B:I)-1),(ROW()-MATCH(A114,A$1:A114,))*2+2)),"-")</f>
        <v>5.4592000000000001</v>
      </c>
      <c r="D114" s="16"/>
      <c r="E114" s="16">
        <v>113</v>
      </c>
      <c r="F114" s="16">
        <v>4</v>
      </c>
      <c r="G114" s="13" t="str">
        <f t="shared" si="0"/>
        <v>+</v>
      </c>
      <c r="H114" s="13">
        <f t="shared" si="1"/>
        <v>1</v>
      </c>
      <c r="I114" s="1">
        <f t="array" ref="I114">IFERROR(INDEX($C$2:$C$500,SMALL(IF($B$2:$B$500=$E114,ROW($C$2:$C$500)-ROW($G$1)),H114)),"")</f>
        <v>16.205400000000001</v>
      </c>
    </row>
    <row r="115" spans="1:9" x14ac:dyDescent="0.2">
      <c r="A115" s="18">
        <f t="array" ref="A115">IFERROR(IF(ROW()-MATCH(A114,A$1:A114,)&lt;COUNT(INDEX('Ответы до 20.10.19'!B:I,MATCH(A114,'Ответы до 20.10.19'!A:A,),))/2,A114,INDEX('Ответы до 20.10.19'!A:A,MATCH(A114,'Ответы до 20.10.19'!A:A,)+1)),"-")</f>
        <v>43754.571499756945</v>
      </c>
      <c r="B115" s="13">
        <f t="array" ref="B115">IFERROR(INDEX('Ответы до 20.10.19'!B:I,MATCH(A115,'Ответы до 20.10.19'!A:A,),SMALL(IF(INDEX('Ответы до 20.10.19'!B:I,MATCH(A115,'Ответы до 20.10.19'!A:A,),)&lt;&gt;"",COLUMN('Ответы до 20.10.19'!B:I)-1),(ROW()-MATCH(A115,A$1:A115,))*2+1)),"-")</f>
        <v>65</v>
      </c>
      <c r="C115" s="13">
        <f t="array" ref="C115">IFERROR(INDEX('Ответы до 20.10.19'!B:I,MATCH(A115,'Ответы до 20.10.19'!A:A,),SMALL(IF(INDEX('Ответы до 20.10.19'!B:I,MATCH(A115,'Ответы до 20.10.19'!A:A,),)&lt;&gt;"",COLUMN('Ответы до 20.10.19'!B:I)-1),(ROW()-MATCH(A115,A$1:A115,))*2+2)),"-")</f>
        <v>21.928999999999998</v>
      </c>
      <c r="D115" s="16"/>
      <c r="E115" s="16">
        <v>114</v>
      </c>
      <c r="F115" s="16">
        <v>4</v>
      </c>
      <c r="G115" s="13" t="str">
        <f t="shared" si="0"/>
        <v>+</v>
      </c>
      <c r="H115" s="13">
        <f t="shared" si="1"/>
        <v>1</v>
      </c>
      <c r="I115" s="1">
        <f t="array" ref="I115">IFERROR(INDEX($C$2:$C$500,SMALL(IF($B$2:$B$500=$E115,ROW($C$2:$C$500)-ROW($G$1)),H115)),"")</f>
        <v>11.5311</v>
      </c>
    </row>
    <row r="116" spans="1:9" x14ac:dyDescent="0.2">
      <c r="A116" s="18">
        <f t="array" ref="A116">IFERROR(IF(ROW()-MATCH(A115,A$1:A115,)&lt;COUNT(INDEX('Ответы до 20.10.19'!B:I,MATCH(A115,'Ответы до 20.10.19'!A:A,),))/2,A115,INDEX('Ответы до 20.10.19'!A:A,MATCH(A115,'Ответы до 20.10.19'!A:A,)+1)),"-")</f>
        <v>43754.571499756945</v>
      </c>
      <c r="B116" s="13">
        <f t="array" ref="B116">IFERROR(INDEX('Ответы до 20.10.19'!B:I,MATCH(A116,'Ответы до 20.10.19'!A:A,),SMALL(IF(INDEX('Ответы до 20.10.19'!B:I,MATCH(A116,'Ответы до 20.10.19'!A:A,),)&lt;&gt;"",COLUMN('Ответы до 20.10.19'!B:I)-1),(ROW()-MATCH(A116,A$1:A116,))*2+1)),"-")</f>
        <v>66</v>
      </c>
      <c r="C116" s="13">
        <f t="array" ref="C116">IFERROR(INDEX('Ответы до 20.10.19'!B:I,MATCH(A116,'Ответы до 20.10.19'!A:A,),SMALL(IF(INDEX('Ответы до 20.10.19'!B:I,MATCH(A116,'Ответы до 20.10.19'!A:A,),)&lt;&gt;"",COLUMN('Ответы до 20.10.19'!B:I)-1),(ROW()-MATCH(A116,A$1:A116,))*2+2)),"-")</f>
        <v>4.2873000000000001</v>
      </c>
      <c r="D116" s="16"/>
      <c r="E116" s="16">
        <v>115</v>
      </c>
      <c r="F116" s="16">
        <v>4</v>
      </c>
      <c r="G116" s="13" t="str">
        <f t="shared" si="0"/>
        <v>+</v>
      </c>
      <c r="H116" s="13">
        <f t="shared" si="1"/>
        <v>1</v>
      </c>
      <c r="I116" s="1">
        <f t="array" ref="I116">IFERROR(INDEX($C$2:$C$500,SMALL(IF($B$2:$B$500=$E116,ROW($C$2:$C$500)-ROW($G$1)),H116)),"")</f>
        <v>17.2346</v>
      </c>
    </row>
    <row r="117" spans="1:9" x14ac:dyDescent="0.2">
      <c r="A117" s="18">
        <f t="array" ref="A117">IFERROR(IF(ROW()-MATCH(A116,A$1:A116,)&lt;COUNT(INDEX('Ответы до 20.10.19'!B:I,MATCH(A116,'Ответы до 20.10.19'!A:A,),))/2,A116,INDEX('Ответы до 20.10.19'!A:A,MATCH(A116,'Ответы до 20.10.19'!A:A,)+1)),"-")</f>
        <v>43754.571499756945</v>
      </c>
      <c r="B117" s="13">
        <f t="array" ref="B117">IFERROR(INDEX('Ответы до 20.10.19'!B:I,MATCH(A117,'Ответы до 20.10.19'!A:A,),SMALL(IF(INDEX('Ответы до 20.10.19'!B:I,MATCH(A117,'Ответы до 20.10.19'!A:A,),)&lt;&gt;"",COLUMN('Ответы до 20.10.19'!B:I)-1),(ROW()-MATCH(A117,A$1:A117,))*2+1)),"-")</f>
        <v>67</v>
      </c>
      <c r="C117" s="13">
        <f t="array" ref="C117">IFERROR(INDEX('Ответы до 20.10.19'!B:I,MATCH(A117,'Ответы до 20.10.19'!A:A,),SMALL(IF(INDEX('Ответы до 20.10.19'!B:I,MATCH(A117,'Ответы до 20.10.19'!A:A,),)&lt;&gt;"",COLUMN('Ответы до 20.10.19'!B:I)-1),(ROW()-MATCH(A117,A$1:A117,))*2+2)),"-")</f>
        <v>8.3070000000000004</v>
      </c>
      <c r="D117" s="16"/>
      <c r="E117" s="16">
        <v>116</v>
      </c>
      <c r="F117" s="16">
        <v>4</v>
      </c>
      <c r="G117" s="13" t="str">
        <f t="shared" si="0"/>
        <v>+</v>
      </c>
      <c r="H117" s="13">
        <f t="shared" si="1"/>
        <v>2</v>
      </c>
      <c r="I117" s="1">
        <f t="array" ref="I117">IFERROR(INDEX($C$2:$C$500,SMALL(IF($B$2:$B$500=$E117,ROW($C$2:$C$500)-ROW($G$1)),H117)),"")</f>
        <v>12.853</v>
      </c>
    </row>
    <row r="118" spans="1:9" x14ac:dyDescent="0.2">
      <c r="A118" s="18">
        <f t="array" ref="A118">IFERROR(IF(ROW()-MATCH(A117,A$1:A117,)&lt;COUNT(INDEX('Ответы до 20.10.19'!B:I,MATCH(A117,'Ответы до 20.10.19'!A:A,),))/2,A117,INDEX('Ответы до 20.10.19'!A:A,MATCH(A117,'Ответы до 20.10.19'!A:A,)+1)),"-")</f>
        <v>43754.572530983802</v>
      </c>
      <c r="B118" s="13">
        <f t="array" ref="B118">IFERROR(INDEX('Ответы до 20.10.19'!B:I,MATCH(A118,'Ответы до 20.10.19'!A:A,),SMALL(IF(INDEX('Ответы до 20.10.19'!B:I,MATCH(A118,'Ответы до 20.10.19'!A:A,),)&lt;&gt;"",COLUMN('Ответы до 20.10.19'!B:I)-1),(ROW()-MATCH(A118,A$1:A118,))*2+1)),"-")</f>
        <v>68</v>
      </c>
      <c r="C118" s="13">
        <f t="array" ref="C118">IFERROR(INDEX('Ответы до 20.10.19'!B:I,MATCH(A118,'Ответы до 20.10.19'!A:A,),SMALL(IF(INDEX('Ответы до 20.10.19'!B:I,MATCH(A118,'Ответы до 20.10.19'!A:A,),)&lt;&gt;"",COLUMN('Ответы до 20.10.19'!B:I)-1),(ROW()-MATCH(A118,A$1:A118,))*2+2)),"-")</f>
        <v>13.4293</v>
      </c>
      <c r="D118" s="16"/>
      <c r="E118" s="16">
        <v>117</v>
      </c>
      <c r="F118" s="16">
        <v>4</v>
      </c>
      <c r="G118" s="13" t="str">
        <f t="shared" si="0"/>
        <v>+</v>
      </c>
      <c r="H118" s="13">
        <f t="shared" si="1"/>
        <v>1</v>
      </c>
      <c r="I118" s="1">
        <f t="array" ref="I118">IFERROR(INDEX($C$2:$C$500,SMALL(IF($B$2:$B$500=$E118,ROW($C$2:$C$500)-ROW($G$1)),H118)),"")</f>
        <v>6.4531000000000001</v>
      </c>
    </row>
    <row r="119" spans="1:9" x14ac:dyDescent="0.2">
      <c r="A119" s="18">
        <f t="array" ref="A119">IFERROR(IF(ROW()-MATCH(A118,A$1:A118,)&lt;COUNT(INDEX('Ответы до 20.10.19'!B:I,MATCH(A118,'Ответы до 20.10.19'!A:A,),))/2,A118,INDEX('Ответы до 20.10.19'!A:A,MATCH(A118,'Ответы до 20.10.19'!A:A,)+1)),"-")</f>
        <v>43754.572530983802</v>
      </c>
      <c r="B119" s="13">
        <f t="array" ref="B119">IFERROR(INDEX('Ответы до 20.10.19'!B:I,MATCH(A119,'Ответы до 20.10.19'!A:A,),SMALL(IF(INDEX('Ответы до 20.10.19'!B:I,MATCH(A119,'Ответы до 20.10.19'!A:A,),)&lt;&gt;"",COLUMN('Ответы до 20.10.19'!B:I)-1),(ROW()-MATCH(A119,A$1:A119,))*2+1)),"-")</f>
        <v>69</v>
      </c>
      <c r="C119" s="13">
        <f t="array" ref="C119">IFERROR(INDEX('Ответы до 20.10.19'!B:I,MATCH(A119,'Ответы до 20.10.19'!A:A,),SMALL(IF(INDEX('Ответы до 20.10.19'!B:I,MATCH(A119,'Ответы до 20.10.19'!A:A,),)&lt;&gt;"",COLUMN('Ответы до 20.10.19'!B:I)-1),(ROW()-MATCH(A119,A$1:A119,))*2+2)),"-")</f>
        <v>22.1175</v>
      </c>
      <c r="D119" s="16"/>
      <c r="E119" s="16">
        <v>118</v>
      </c>
      <c r="F119" s="16">
        <v>4</v>
      </c>
      <c r="G119" s="13" t="str">
        <f t="shared" si="0"/>
        <v>+</v>
      </c>
      <c r="H119" s="13">
        <f t="shared" si="1"/>
        <v>1</v>
      </c>
      <c r="I119" s="1">
        <f t="array" ref="I119">IFERROR(INDEX($C$2:$C$500,SMALL(IF($B$2:$B$500=$E119,ROW($C$2:$C$500)-ROW($G$1)),H119)),"")</f>
        <v>25.0548</v>
      </c>
    </row>
    <row r="120" spans="1:9" x14ac:dyDescent="0.2">
      <c r="A120" s="18">
        <f t="array" ref="A120">IFERROR(IF(ROW()-MATCH(A119,A$1:A119,)&lt;COUNT(INDEX('Ответы до 20.10.19'!B:I,MATCH(A119,'Ответы до 20.10.19'!A:A,),))/2,A119,INDEX('Ответы до 20.10.19'!A:A,MATCH(A119,'Ответы до 20.10.19'!A:A,)+1)),"-")</f>
        <v>43754.572530983802</v>
      </c>
      <c r="B120" s="13">
        <f t="array" ref="B120">IFERROR(INDEX('Ответы до 20.10.19'!B:I,MATCH(A120,'Ответы до 20.10.19'!A:A,),SMALL(IF(INDEX('Ответы до 20.10.19'!B:I,MATCH(A120,'Ответы до 20.10.19'!A:A,),)&lt;&gt;"",COLUMN('Ответы до 20.10.19'!B:I)-1),(ROW()-MATCH(A120,A$1:A120,))*2+1)),"-")</f>
        <v>70</v>
      </c>
      <c r="C120" s="13">
        <f t="array" ref="C120">IFERROR(INDEX('Ответы до 20.10.19'!B:I,MATCH(A120,'Ответы до 20.10.19'!A:A,),SMALL(IF(INDEX('Ответы до 20.10.19'!B:I,MATCH(A120,'Ответы до 20.10.19'!A:A,),)&lt;&gt;"",COLUMN('Ответы до 20.10.19'!B:I)-1),(ROW()-MATCH(A120,A$1:A120,))*2+2)),"-")</f>
        <v>10.367900000000001</v>
      </c>
      <c r="D120" s="16"/>
      <c r="E120" s="16">
        <v>119</v>
      </c>
      <c r="F120" s="16">
        <v>4</v>
      </c>
      <c r="G120" s="13" t="str">
        <f t="shared" si="0"/>
        <v>+</v>
      </c>
      <c r="H120" s="13">
        <f t="shared" si="1"/>
        <v>1</v>
      </c>
      <c r="I120" s="1">
        <f t="array" ref="I120">IFERROR(INDEX($C$2:$C$500,SMALL(IF($B$2:$B$500=$E120,ROW($C$2:$C$500)-ROW($G$1)),H120)),"")</f>
        <v>11.8195</v>
      </c>
    </row>
    <row r="121" spans="1:9" x14ac:dyDescent="0.2">
      <c r="A121" s="18">
        <f t="array" ref="A121">IFERROR(IF(ROW()-MATCH(A120,A$1:A120,)&lt;COUNT(INDEX('Ответы до 20.10.19'!B:I,MATCH(A120,'Ответы до 20.10.19'!A:A,),))/2,A120,INDEX('Ответы до 20.10.19'!A:A,MATCH(A120,'Ответы до 20.10.19'!A:A,)+1)),"-")</f>
        <v>43754.572530983802</v>
      </c>
      <c r="B121" s="13">
        <f t="array" ref="B121">IFERROR(INDEX('Ответы до 20.10.19'!B:I,MATCH(A121,'Ответы до 20.10.19'!A:A,),SMALL(IF(INDEX('Ответы до 20.10.19'!B:I,MATCH(A121,'Ответы до 20.10.19'!A:A,),)&lt;&gt;"",COLUMN('Ответы до 20.10.19'!B:I)-1),(ROW()-MATCH(A121,A$1:A121,))*2+1)),"-")</f>
        <v>71</v>
      </c>
      <c r="C121" s="13">
        <f t="array" ref="C121">IFERROR(INDEX('Ответы до 20.10.19'!B:I,MATCH(A121,'Ответы до 20.10.19'!A:A,),SMALL(IF(INDEX('Ответы до 20.10.19'!B:I,MATCH(A121,'Ответы до 20.10.19'!A:A,),)&lt;&gt;"",COLUMN('Ответы до 20.10.19'!B:I)-1),(ROW()-MATCH(A121,A$1:A121,))*2+2)),"-")</f>
        <v>24.018000000000001</v>
      </c>
      <c r="D121" s="16"/>
      <c r="E121" s="16">
        <v>120</v>
      </c>
      <c r="F121" s="16">
        <v>4</v>
      </c>
      <c r="G121" s="13" t="str">
        <f t="shared" si="0"/>
        <v>+</v>
      </c>
      <c r="H121" s="13">
        <f t="shared" si="1"/>
        <v>1</v>
      </c>
      <c r="I121" s="1">
        <f t="array" ref="I121">IFERROR(INDEX($C$2:$C$500,SMALL(IF($B$2:$B$500=$E121,ROW($C$2:$C$500)-ROW($G$1)),H121)),"")</f>
        <v>11.6747</v>
      </c>
    </row>
    <row r="122" spans="1:9" x14ac:dyDescent="0.2">
      <c r="A122" s="18">
        <f t="array" ref="A122">IFERROR(IF(ROW()-MATCH(A121,A$1:A121,)&lt;COUNT(INDEX('Ответы до 20.10.19'!B:I,MATCH(A121,'Ответы до 20.10.19'!A:A,),))/2,A121,INDEX('Ответы до 20.10.19'!A:A,MATCH(A121,'Ответы до 20.10.19'!A:A,)+1)),"-")</f>
        <v>43754.604912777781</v>
      </c>
      <c r="B122" s="13">
        <f t="array" ref="B122">IFERROR(INDEX('Ответы до 20.10.19'!B:I,MATCH(A122,'Ответы до 20.10.19'!A:A,),SMALL(IF(INDEX('Ответы до 20.10.19'!B:I,MATCH(A122,'Ответы до 20.10.19'!A:A,),)&lt;&gt;"",COLUMN('Ответы до 20.10.19'!B:I)-1),(ROW()-MATCH(A122,A$1:A122,))*2+1)),"-")</f>
        <v>28</v>
      </c>
      <c r="C122" s="13">
        <f t="array" ref="C122">IFERROR(INDEX('Ответы до 20.10.19'!B:I,MATCH(A122,'Ответы до 20.10.19'!A:A,),SMALL(IF(INDEX('Ответы до 20.10.19'!B:I,MATCH(A122,'Ответы до 20.10.19'!A:A,),)&lt;&gt;"",COLUMN('Ответы до 20.10.19'!B:I)-1),(ROW()-MATCH(A122,A$1:A122,))*2+2)),"-")</f>
        <v>30.395600000000002</v>
      </c>
      <c r="D122" s="16"/>
      <c r="E122" s="16">
        <v>121</v>
      </c>
      <c r="F122" s="16">
        <v>4</v>
      </c>
      <c r="G122" s="13" t="str">
        <f t="shared" si="0"/>
        <v>+</v>
      </c>
      <c r="H122" s="13">
        <f t="shared" si="1"/>
        <v>1</v>
      </c>
      <c r="I122" s="1">
        <f t="array" ref="I122">IFERROR(INDEX($C$2:$C$500,SMALL(IF($B$2:$B$500=$E122,ROW($C$2:$C$500)-ROW($G$1)),H122)),"")</f>
        <v>2.4496000000000002</v>
      </c>
    </row>
    <row r="123" spans="1:9" x14ac:dyDescent="0.2">
      <c r="A123" s="18">
        <f t="array" ref="A123">IFERROR(IF(ROW()-MATCH(A122,A$1:A122,)&lt;COUNT(INDEX('Ответы до 20.10.19'!B:I,MATCH(A122,'Ответы до 20.10.19'!A:A,),))/2,A122,INDEX('Ответы до 20.10.19'!A:A,MATCH(A122,'Ответы до 20.10.19'!A:A,)+1)),"-")</f>
        <v>43754.604912777781</v>
      </c>
      <c r="B123" s="13">
        <f t="array" ref="B123">IFERROR(INDEX('Ответы до 20.10.19'!B:I,MATCH(A123,'Ответы до 20.10.19'!A:A,),SMALL(IF(INDEX('Ответы до 20.10.19'!B:I,MATCH(A123,'Ответы до 20.10.19'!A:A,),)&lt;&gt;"",COLUMN('Ответы до 20.10.19'!B:I)-1),(ROW()-MATCH(A123,A$1:A123,))*2+1)),"-")</f>
        <v>29</v>
      </c>
      <c r="C123" s="13">
        <f t="array" ref="C123">IFERROR(INDEX('Ответы до 20.10.19'!B:I,MATCH(A123,'Ответы до 20.10.19'!A:A,),SMALL(IF(INDEX('Ответы до 20.10.19'!B:I,MATCH(A123,'Ответы до 20.10.19'!A:A,),)&lt;&gt;"",COLUMN('Ответы до 20.10.19'!B:I)-1),(ROW()-MATCH(A123,A$1:A123,))*2+2)),"-")</f>
        <v>17.521000000000001</v>
      </c>
      <c r="D123" s="16"/>
      <c r="E123" s="16">
        <v>122</v>
      </c>
      <c r="F123" s="16">
        <v>4</v>
      </c>
      <c r="G123" s="13" t="str">
        <f t="shared" si="0"/>
        <v>+</v>
      </c>
      <c r="H123" s="13">
        <f t="shared" si="1"/>
        <v>1</v>
      </c>
      <c r="I123" s="1">
        <f t="array" ref="I123">IFERROR(INDEX($C$2:$C$500,SMALL(IF($B$2:$B$500=$E123,ROW($C$2:$C$500)-ROW($G$1)),H123)),"")</f>
        <v>14.6113</v>
      </c>
    </row>
    <row r="124" spans="1:9" x14ac:dyDescent="0.2">
      <c r="A124" s="18">
        <f t="array" ref="A124">IFERROR(IF(ROW()-MATCH(A123,A$1:A123,)&lt;COUNT(INDEX('Ответы до 20.10.19'!B:I,MATCH(A123,'Ответы до 20.10.19'!A:A,),))/2,A123,INDEX('Ответы до 20.10.19'!A:A,MATCH(A123,'Ответы до 20.10.19'!A:A,)+1)),"-")</f>
        <v>43754.604912777781</v>
      </c>
      <c r="B124" s="13">
        <f t="array" ref="B124">IFERROR(INDEX('Ответы до 20.10.19'!B:I,MATCH(A124,'Ответы до 20.10.19'!A:A,),SMALL(IF(INDEX('Ответы до 20.10.19'!B:I,MATCH(A124,'Ответы до 20.10.19'!A:A,),)&lt;&gt;"",COLUMN('Ответы до 20.10.19'!B:I)-1),(ROW()-MATCH(A124,A$1:A124,))*2+1)),"-")</f>
        <v>30</v>
      </c>
      <c r="C124" s="13">
        <f t="array" ref="C124">IFERROR(INDEX('Ответы до 20.10.19'!B:I,MATCH(A124,'Ответы до 20.10.19'!A:A,),SMALL(IF(INDEX('Ответы до 20.10.19'!B:I,MATCH(A124,'Ответы до 20.10.19'!A:A,),)&lt;&gt;"",COLUMN('Ответы до 20.10.19'!B:I)-1),(ROW()-MATCH(A124,A$1:A124,))*2+2)),"-")</f>
        <v>19.541499999999999</v>
      </c>
      <c r="D124" s="16"/>
      <c r="E124" s="16">
        <v>123</v>
      </c>
      <c r="F124" s="16">
        <v>4</v>
      </c>
      <c r="G124" s="13" t="str">
        <f t="shared" si="0"/>
        <v>+</v>
      </c>
      <c r="H124" s="13">
        <f t="shared" si="1"/>
        <v>1</v>
      </c>
      <c r="I124" s="1">
        <f t="array" ref="I124">IFERROR(INDEX($C$2:$C$500,SMALL(IF($B$2:$B$500=$E124,ROW($C$2:$C$500)-ROW($G$1)),H124)),"")</f>
        <v>25.011099999999999</v>
      </c>
    </row>
    <row r="125" spans="1:9" x14ac:dyDescent="0.2">
      <c r="A125" s="18">
        <f t="array" ref="A125">IFERROR(IF(ROW()-MATCH(A124,A$1:A124,)&lt;COUNT(INDEX('Ответы до 20.10.19'!B:I,MATCH(A124,'Ответы до 20.10.19'!A:A,),))/2,A124,INDEX('Ответы до 20.10.19'!A:A,MATCH(A124,'Ответы до 20.10.19'!A:A,)+1)),"-")</f>
        <v>43754.604912777781</v>
      </c>
      <c r="B125" s="13">
        <f t="array" ref="B125">IFERROR(INDEX('Ответы до 20.10.19'!B:I,MATCH(A125,'Ответы до 20.10.19'!A:A,),SMALL(IF(INDEX('Ответы до 20.10.19'!B:I,MATCH(A125,'Ответы до 20.10.19'!A:A,),)&lt;&gt;"",COLUMN('Ответы до 20.10.19'!B:I)-1),(ROW()-MATCH(A125,A$1:A125,))*2+1)),"-")</f>
        <v>31</v>
      </c>
      <c r="C125" s="13">
        <f t="array" ref="C125">IFERROR(INDEX('Ответы до 20.10.19'!B:I,MATCH(A125,'Ответы до 20.10.19'!A:A,),SMALL(IF(INDEX('Ответы до 20.10.19'!B:I,MATCH(A125,'Ответы до 20.10.19'!A:A,),)&lt;&gt;"",COLUMN('Ответы до 20.10.19'!B:I)-1),(ROW()-MATCH(A125,A$1:A125,))*2+2)),"-")</f>
        <v>11.1524</v>
      </c>
      <c r="D125" s="16"/>
      <c r="E125" s="16">
        <v>124</v>
      </c>
      <c r="F125" s="16">
        <v>4</v>
      </c>
      <c r="G125" s="13" t="str">
        <f t="shared" si="0"/>
        <v>+</v>
      </c>
      <c r="H125" s="13">
        <f t="shared" si="1"/>
        <v>1</v>
      </c>
      <c r="I125" s="1">
        <f t="array" ref="I125">IFERROR(INDEX($C$2:$C$500,SMALL(IF($B$2:$B$500=$E125,ROW($C$2:$C$500)-ROW($G$1)),H125)),"")</f>
        <v>13.151</v>
      </c>
    </row>
    <row r="126" spans="1:9" x14ac:dyDescent="0.2">
      <c r="A126" s="18">
        <f t="array" ref="A126">IFERROR(IF(ROW()-MATCH(A125,A$1:A125,)&lt;COUNT(INDEX('Ответы до 20.10.19'!B:I,MATCH(A125,'Ответы до 20.10.19'!A:A,),))/2,A125,INDEX('Ответы до 20.10.19'!A:A,MATCH(A125,'Ответы до 20.10.19'!A:A,)+1)),"-")</f>
        <v>43754.613095729168</v>
      </c>
      <c r="B126" s="13">
        <f t="array" ref="B126">IFERROR(INDEX('Ответы до 20.10.19'!B:I,MATCH(A126,'Ответы до 20.10.19'!A:A,),SMALL(IF(INDEX('Ответы до 20.10.19'!B:I,MATCH(A126,'Ответы до 20.10.19'!A:A,),)&lt;&gt;"",COLUMN('Ответы до 20.10.19'!B:I)-1),(ROW()-MATCH(A126,A$1:A126,))*2+1)),"-")</f>
        <v>20</v>
      </c>
      <c r="C126" s="13">
        <f t="array" ref="C126">IFERROR(INDEX('Ответы до 20.10.19'!B:I,MATCH(A126,'Ответы до 20.10.19'!A:A,),SMALL(IF(INDEX('Ответы до 20.10.19'!B:I,MATCH(A126,'Ответы до 20.10.19'!A:A,),)&lt;&gt;"",COLUMN('Ответы до 20.10.19'!B:I)-1),(ROW()-MATCH(A126,A$1:A126,))*2+2)),"-")</f>
        <v>26.325299999999999</v>
      </c>
      <c r="D126" s="16"/>
      <c r="E126" s="16">
        <v>125</v>
      </c>
      <c r="F126" s="16">
        <v>4</v>
      </c>
      <c r="G126" s="13" t="str">
        <f t="shared" si="0"/>
        <v>+</v>
      </c>
      <c r="H126" s="13">
        <f t="shared" si="1"/>
        <v>1</v>
      </c>
      <c r="I126" s="1">
        <f t="array" ref="I126">IFERROR(INDEX($C$2:$C$500,SMALL(IF($B$2:$B$500=$E126,ROW($C$2:$C$500)-ROW($G$1)),H126)),"")</f>
        <v>12.4504</v>
      </c>
    </row>
    <row r="127" spans="1:9" x14ac:dyDescent="0.2">
      <c r="A127" s="18">
        <f t="array" ref="A127">IFERROR(IF(ROW()-MATCH(A126,A$1:A126,)&lt;COUNT(INDEX('Ответы до 20.10.19'!B:I,MATCH(A126,'Ответы до 20.10.19'!A:A,),))/2,A126,INDEX('Ответы до 20.10.19'!A:A,MATCH(A126,'Ответы до 20.10.19'!A:A,)+1)),"-")</f>
        <v>43754.613095729168</v>
      </c>
      <c r="B127" s="13">
        <f t="array" ref="B127">IFERROR(INDEX('Ответы до 20.10.19'!B:I,MATCH(A127,'Ответы до 20.10.19'!A:A,),SMALL(IF(INDEX('Ответы до 20.10.19'!B:I,MATCH(A127,'Ответы до 20.10.19'!A:A,),)&lt;&gt;"",COLUMN('Ответы до 20.10.19'!B:I)-1),(ROW()-MATCH(A127,A$1:A127,))*2+1)),"-")</f>
        <v>21</v>
      </c>
      <c r="C127" s="13">
        <f t="array" ref="C127">IFERROR(INDEX('Ответы до 20.10.19'!B:I,MATCH(A127,'Ответы до 20.10.19'!A:A,),SMALL(IF(INDEX('Ответы до 20.10.19'!B:I,MATCH(A127,'Ответы до 20.10.19'!A:A,),)&lt;&gt;"",COLUMN('Ответы до 20.10.19'!B:I)-1),(ROW()-MATCH(A127,A$1:A127,))*2+2)),"-")</f>
        <v>7.8669000000000002</v>
      </c>
      <c r="D127" s="16"/>
      <c r="E127" s="16">
        <v>126</v>
      </c>
      <c r="F127" s="16">
        <v>4</v>
      </c>
      <c r="G127" s="13" t="str">
        <f t="shared" si="0"/>
        <v>+</v>
      </c>
      <c r="H127" s="13">
        <f t="shared" si="1"/>
        <v>1</v>
      </c>
      <c r="I127" s="1">
        <f t="array" ref="I127">IFERROR(INDEX($C$2:$C$500,SMALL(IF($B$2:$B$500=$E127,ROW($C$2:$C$500)-ROW($G$1)),H127)),"")</f>
        <v>22.775300000000001</v>
      </c>
    </row>
    <row r="128" spans="1:9" x14ac:dyDescent="0.2">
      <c r="A128" s="18">
        <f t="array" ref="A128">IFERROR(IF(ROW()-MATCH(A127,A$1:A127,)&lt;COUNT(INDEX('Ответы до 20.10.19'!B:I,MATCH(A127,'Ответы до 20.10.19'!A:A,),))/2,A127,INDEX('Ответы до 20.10.19'!A:A,MATCH(A127,'Ответы до 20.10.19'!A:A,)+1)),"-")</f>
        <v>43754.613095729168</v>
      </c>
      <c r="B128" s="13">
        <f t="array" ref="B128">IFERROR(INDEX('Ответы до 20.10.19'!B:I,MATCH(A128,'Ответы до 20.10.19'!A:A,),SMALL(IF(INDEX('Ответы до 20.10.19'!B:I,MATCH(A128,'Ответы до 20.10.19'!A:A,),)&lt;&gt;"",COLUMN('Ответы до 20.10.19'!B:I)-1),(ROW()-MATCH(A128,A$1:A128,))*2+1)),"-")</f>
        <v>22</v>
      </c>
      <c r="C128" s="13">
        <f t="array" ref="C128">IFERROR(INDEX('Ответы до 20.10.19'!B:I,MATCH(A128,'Ответы до 20.10.19'!A:A,),SMALL(IF(INDEX('Ответы до 20.10.19'!B:I,MATCH(A128,'Ответы до 20.10.19'!A:A,),)&lt;&gt;"",COLUMN('Ответы до 20.10.19'!B:I)-1),(ROW()-MATCH(A128,A$1:A128,))*2+2)),"-")</f>
        <v>24.276499999999999</v>
      </c>
      <c r="D128" s="16"/>
      <c r="E128" s="16">
        <v>127</v>
      </c>
      <c r="F128" s="16">
        <v>4</v>
      </c>
      <c r="G128" s="13" t="str">
        <f t="shared" si="0"/>
        <v>+</v>
      </c>
      <c r="H128" s="13">
        <f t="shared" si="1"/>
        <v>1</v>
      </c>
      <c r="I128" s="1">
        <f t="array" ref="I128">IFERROR(INDEX($C$2:$C$500,SMALL(IF($B$2:$B$500=$E128,ROW($C$2:$C$500)-ROW($G$1)),H128)),"")</f>
        <v>18.904699999999998</v>
      </c>
    </row>
    <row r="129" spans="1:9" x14ac:dyDescent="0.2">
      <c r="A129" s="18">
        <f t="array" ref="A129">IFERROR(IF(ROW()-MATCH(A128,A$1:A128,)&lt;COUNT(INDEX('Ответы до 20.10.19'!B:I,MATCH(A128,'Ответы до 20.10.19'!A:A,),))/2,A128,INDEX('Ответы до 20.10.19'!A:A,MATCH(A128,'Ответы до 20.10.19'!A:A,)+1)),"-")</f>
        <v>43754.613095729168</v>
      </c>
      <c r="B129" s="13">
        <f t="array" ref="B129">IFERROR(INDEX('Ответы до 20.10.19'!B:I,MATCH(A129,'Ответы до 20.10.19'!A:A,),SMALL(IF(INDEX('Ответы до 20.10.19'!B:I,MATCH(A129,'Ответы до 20.10.19'!A:A,),)&lt;&gt;"",COLUMN('Ответы до 20.10.19'!B:I)-1),(ROW()-MATCH(A129,A$1:A129,))*2+1)),"-")</f>
        <v>23</v>
      </c>
      <c r="C129" s="13">
        <f t="array" ref="C129">IFERROR(INDEX('Ответы до 20.10.19'!B:I,MATCH(A129,'Ответы до 20.10.19'!A:A,),SMALL(IF(INDEX('Ответы до 20.10.19'!B:I,MATCH(A129,'Ответы до 20.10.19'!A:A,),)&lt;&gt;"",COLUMN('Ответы до 20.10.19'!B:I)-1),(ROW()-MATCH(A129,A$1:A129,))*2+2)),"-")</f>
        <v>14.1082</v>
      </c>
      <c r="D129" s="16"/>
      <c r="E129" s="16">
        <v>128</v>
      </c>
      <c r="F129" s="16">
        <v>4</v>
      </c>
      <c r="G129" s="13" t="str">
        <f t="shared" si="0"/>
        <v>+</v>
      </c>
      <c r="H129" s="13">
        <f t="shared" si="1"/>
        <v>1</v>
      </c>
      <c r="I129" s="1">
        <f t="array" ref="I129">IFERROR(INDEX($C$2:$C$500,SMALL(IF($B$2:$B$500=$E129,ROW($C$2:$C$500)-ROW($G$1)),H129)),"")</f>
        <v>12.8492</v>
      </c>
    </row>
    <row r="130" spans="1:9" x14ac:dyDescent="0.2">
      <c r="A130" s="18">
        <f t="array" ref="A130">IFERROR(IF(ROW()-MATCH(A129,A$1:A129,)&lt;COUNT(INDEX('Ответы до 20.10.19'!B:I,MATCH(A129,'Ответы до 20.10.19'!A:A,),))/2,A129,INDEX('Ответы до 20.10.19'!A:A,MATCH(A129,'Ответы до 20.10.19'!A:A,)+1)),"-")</f>
        <v>43754.616438807869</v>
      </c>
      <c r="B130" s="13">
        <f t="array" ref="B130">IFERROR(INDEX('Ответы до 20.10.19'!B:I,MATCH(A130,'Ответы до 20.10.19'!A:A,),SMALL(IF(INDEX('Ответы до 20.10.19'!B:I,MATCH(A130,'Ответы до 20.10.19'!A:A,),)&lt;&gt;"",COLUMN('Ответы до 20.10.19'!B:I)-1),(ROW()-MATCH(A130,A$1:A130,))*2+1)),"-")</f>
        <v>152</v>
      </c>
      <c r="C130" s="13">
        <f t="array" ref="C130">IFERROR(INDEX('Ответы до 20.10.19'!B:I,MATCH(A130,'Ответы до 20.10.19'!A:A,),SMALL(IF(INDEX('Ответы до 20.10.19'!B:I,MATCH(A130,'Ответы до 20.10.19'!A:A,),)&lt;&gt;"",COLUMN('Ответы до 20.10.19'!B:I)-1),(ROW()-MATCH(A130,A$1:A130,))*2+2)),"-")</f>
        <v>9.5609000000000002</v>
      </c>
      <c r="D130" s="16"/>
      <c r="E130" s="16">
        <v>129</v>
      </c>
      <c r="F130" s="16">
        <v>4</v>
      </c>
      <c r="G130" s="13" t="str">
        <f t="shared" si="0"/>
        <v>+</v>
      </c>
      <c r="H130" s="13">
        <f t="shared" si="1"/>
        <v>1</v>
      </c>
      <c r="I130" s="1">
        <f t="array" ref="I130">IFERROR(INDEX($C$2:$C$500,SMALL(IF($B$2:$B$500=$E130,ROW($C$2:$C$500)-ROW($G$1)),H130)),"")</f>
        <v>5.3958000000000004</v>
      </c>
    </row>
    <row r="131" spans="1:9" x14ac:dyDescent="0.2">
      <c r="A131" s="18">
        <f t="array" ref="A131">IFERROR(IF(ROW()-MATCH(A130,A$1:A130,)&lt;COUNT(INDEX('Ответы до 20.10.19'!B:I,MATCH(A130,'Ответы до 20.10.19'!A:A,),))/2,A130,INDEX('Ответы до 20.10.19'!A:A,MATCH(A130,'Ответы до 20.10.19'!A:A,)+1)),"-")</f>
        <v>43754.616438807869</v>
      </c>
      <c r="B131" s="13">
        <f t="array" ref="B131">IFERROR(INDEX('Ответы до 20.10.19'!B:I,MATCH(A131,'Ответы до 20.10.19'!A:A,),SMALL(IF(INDEX('Ответы до 20.10.19'!B:I,MATCH(A131,'Ответы до 20.10.19'!A:A,),)&lt;&gt;"",COLUMN('Ответы до 20.10.19'!B:I)-1),(ROW()-MATCH(A131,A$1:A131,))*2+1)),"-")</f>
        <v>153</v>
      </c>
      <c r="C131" s="13">
        <f t="array" ref="C131">IFERROR(INDEX('Ответы до 20.10.19'!B:I,MATCH(A131,'Ответы до 20.10.19'!A:A,),SMALL(IF(INDEX('Ответы до 20.10.19'!B:I,MATCH(A131,'Ответы до 20.10.19'!A:A,),)&lt;&gt;"",COLUMN('Ответы до 20.10.19'!B:I)-1),(ROW()-MATCH(A131,A$1:A131,))*2+2)),"-")</f>
        <v>13.7994</v>
      </c>
      <c r="D131" s="16"/>
      <c r="E131" s="16">
        <v>130</v>
      </c>
      <c r="F131" s="16">
        <v>4</v>
      </c>
      <c r="G131" s="13" t="str">
        <f t="shared" si="0"/>
        <v>+</v>
      </c>
      <c r="H131" s="13">
        <f t="shared" si="1"/>
        <v>1</v>
      </c>
      <c r="I131" s="1">
        <f t="array" ref="I131">IFERROR(INDEX($C$2:$C$500,SMALL(IF($B$2:$B$500=$E131,ROW($C$2:$C$500)-ROW($G$1)),H131)),"")</f>
        <v>16.499099999999999</v>
      </c>
    </row>
    <row r="132" spans="1:9" x14ac:dyDescent="0.2">
      <c r="A132" s="18">
        <f t="array" ref="A132">IFERROR(IF(ROW()-MATCH(A131,A$1:A131,)&lt;COUNT(INDEX('Ответы до 20.10.19'!B:I,MATCH(A131,'Ответы до 20.10.19'!A:A,),))/2,A131,INDEX('Ответы до 20.10.19'!A:A,MATCH(A131,'Ответы до 20.10.19'!A:A,)+1)),"-")</f>
        <v>43754.616438807869</v>
      </c>
      <c r="B132" s="13">
        <f t="array" ref="B132">IFERROR(INDEX('Ответы до 20.10.19'!B:I,MATCH(A132,'Ответы до 20.10.19'!A:A,),SMALL(IF(INDEX('Ответы до 20.10.19'!B:I,MATCH(A132,'Ответы до 20.10.19'!A:A,),)&lt;&gt;"",COLUMN('Ответы до 20.10.19'!B:I)-1),(ROW()-MATCH(A132,A$1:A132,))*2+1)),"-")</f>
        <v>154</v>
      </c>
      <c r="C132" s="13">
        <f t="array" ref="C132">IFERROR(INDEX('Ответы до 20.10.19'!B:I,MATCH(A132,'Ответы до 20.10.19'!A:A,),SMALL(IF(INDEX('Ответы до 20.10.19'!B:I,MATCH(A132,'Ответы до 20.10.19'!A:A,),)&lt;&gt;"",COLUMN('Ответы до 20.10.19'!B:I)-1),(ROW()-MATCH(A132,A$1:A132,))*2+2)),"-")</f>
        <v>21.079799999999999</v>
      </c>
      <c r="D132" s="16"/>
      <c r="E132" s="16">
        <v>131</v>
      </c>
      <c r="F132" s="16">
        <v>4</v>
      </c>
      <c r="G132" s="13" t="str">
        <f t="shared" si="0"/>
        <v>+</v>
      </c>
      <c r="H132" s="13">
        <f t="shared" si="1"/>
        <v>1</v>
      </c>
      <c r="I132" s="1">
        <f t="array" ref="I132">IFERROR(INDEX($C$2:$C$500,SMALL(IF($B$2:$B$500=$E132,ROW($C$2:$C$500)-ROW($G$1)),H132)),"")</f>
        <v>23.822900000000001</v>
      </c>
    </row>
    <row r="133" spans="1:9" x14ac:dyDescent="0.2">
      <c r="A133" s="18">
        <f t="array" ref="A133">IFERROR(IF(ROW()-MATCH(A132,A$1:A132,)&lt;COUNT(INDEX('Ответы до 20.10.19'!B:I,MATCH(A132,'Ответы до 20.10.19'!A:A,),))/2,A132,INDEX('Ответы до 20.10.19'!A:A,MATCH(A132,'Ответы до 20.10.19'!A:A,)+1)),"-")</f>
        <v>43754.650157164353</v>
      </c>
      <c r="B133" s="13">
        <f t="array" ref="B133">IFERROR(INDEX('Ответы до 20.10.19'!B:I,MATCH(A133,'Ответы до 20.10.19'!A:A,),SMALL(IF(INDEX('Ответы до 20.10.19'!B:I,MATCH(A133,'Ответы до 20.10.19'!A:A,),)&lt;&gt;"",COLUMN('Ответы до 20.10.19'!B:I)-1),(ROW()-MATCH(A133,A$1:A133,))*2+1)),"-")</f>
        <v>88</v>
      </c>
      <c r="C133" s="13">
        <f t="array" ref="C133">IFERROR(INDEX('Ответы до 20.10.19'!B:I,MATCH(A133,'Ответы до 20.10.19'!A:A,),SMALL(IF(INDEX('Ответы до 20.10.19'!B:I,MATCH(A133,'Ответы до 20.10.19'!A:A,),)&lt;&gt;"",COLUMN('Ответы до 20.10.19'!B:I)-1),(ROW()-MATCH(A133,A$1:A133,))*2+2)),"-")</f>
        <v>19.015699999999999</v>
      </c>
      <c r="D133" s="16"/>
      <c r="E133" s="16">
        <v>132</v>
      </c>
      <c r="F133" s="16">
        <v>4</v>
      </c>
      <c r="G133" s="13" t="str">
        <f t="shared" si="0"/>
        <v>+</v>
      </c>
      <c r="H133" s="13">
        <f t="shared" si="1"/>
        <v>2</v>
      </c>
      <c r="I133" s="1">
        <f t="array" ref="I133">IFERROR(INDEX($C$2:$C$500,SMALL(IF($B$2:$B$500=$E133,ROW($C$2:$C$500)-ROW($G$1)),H133)),"")</f>
        <v>6.6340000000000003</v>
      </c>
    </row>
    <row r="134" spans="1:9" x14ac:dyDescent="0.2">
      <c r="A134" s="18">
        <f t="array" ref="A134">IFERROR(IF(ROW()-MATCH(A133,A$1:A133,)&lt;COUNT(INDEX('Ответы до 20.10.19'!B:I,MATCH(A133,'Ответы до 20.10.19'!A:A,),))/2,A133,INDEX('Ответы до 20.10.19'!A:A,MATCH(A133,'Ответы до 20.10.19'!A:A,)+1)),"-")</f>
        <v>43754.650157164353</v>
      </c>
      <c r="B134" s="13">
        <f t="array" ref="B134">IFERROR(INDEX('Ответы до 20.10.19'!B:I,MATCH(A134,'Ответы до 20.10.19'!A:A,),SMALL(IF(INDEX('Ответы до 20.10.19'!B:I,MATCH(A134,'Ответы до 20.10.19'!A:A,),)&lt;&gt;"",COLUMN('Ответы до 20.10.19'!B:I)-1),(ROW()-MATCH(A134,A$1:A134,))*2+1)),"-")</f>
        <v>89</v>
      </c>
      <c r="C134" s="13">
        <f t="array" ref="C134">IFERROR(INDEX('Ответы до 20.10.19'!B:I,MATCH(A134,'Ответы до 20.10.19'!A:A,),SMALL(IF(INDEX('Ответы до 20.10.19'!B:I,MATCH(A134,'Ответы до 20.10.19'!A:A,),)&lt;&gt;"",COLUMN('Ответы до 20.10.19'!B:I)-1),(ROW()-MATCH(A134,A$1:A134,))*2+2)),"-")</f>
        <v>3.3500999999999999</v>
      </c>
      <c r="D134" s="16"/>
      <c r="E134" s="16">
        <v>133</v>
      </c>
      <c r="F134" s="16">
        <v>4</v>
      </c>
      <c r="G134" s="13" t="str">
        <f t="shared" si="0"/>
        <v>+</v>
      </c>
      <c r="H134" s="13">
        <f t="shared" si="1"/>
        <v>2</v>
      </c>
      <c r="I134" s="1">
        <f t="array" ref="I134">IFERROR(INDEX($C$2:$C$500,SMALL(IF($B$2:$B$500=$E134,ROW($C$2:$C$500)-ROW($G$1)),H134)),"")</f>
        <v>10.847</v>
      </c>
    </row>
    <row r="135" spans="1:9" x14ac:dyDescent="0.2">
      <c r="A135" s="18">
        <f t="array" ref="A135">IFERROR(IF(ROW()-MATCH(A134,A$1:A134,)&lt;COUNT(INDEX('Ответы до 20.10.19'!B:I,MATCH(A134,'Ответы до 20.10.19'!A:A,),))/2,A134,INDEX('Ответы до 20.10.19'!A:A,MATCH(A134,'Ответы до 20.10.19'!A:A,)+1)),"-")</f>
        <v>43754.650157164353</v>
      </c>
      <c r="B135" s="13">
        <f t="array" ref="B135">IFERROR(INDEX('Ответы до 20.10.19'!B:I,MATCH(A135,'Ответы до 20.10.19'!A:A,),SMALL(IF(INDEX('Ответы до 20.10.19'!B:I,MATCH(A135,'Ответы до 20.10.19'!A:A,),)&lt;&gt;"",COLUMN('Ответы до 20.10.19'!B:I)-1),(ROW()-MATCH(A135,A$1:A135,))*2+1)),"-")</f>
        <v>90</v>
      </c>
      <c r="C135" s="13">
        <f t="array" ref="C135">IFERROR(INDEX('Ответы до 20.10.19'!B:I,MATCH(A135,'Ответы до 20.10.19'!A:A,),SMALL(IF(INDEX('Ответы до 20.10.19'!B:I,MATCH(A135,'Ответы до 20.10.19'!A:A,),)&lt;&gt;"",COLUMN('Ответы до 20.10.19'!B:I)-1),(ROW()-MATCH(A135,A$1:A135,))*2+2)),"-")</f>
        <v>13.505100000000001</v>
      </c>
      <c r="D135" s="16"/>
      <c r="E135" s="16">
        <v>134</v>
      </c>
      <c r="F135" s="16">
        <v>4</v>
      </c>
      <c r="G135" s="13" t="str">
        <f t="shared" si="0"/>
        <v>+</v>
      </c>
      <c r="H135" s="13">
        <f t="shared" si="1"/>
        <v>1</v>
      </c>
      <c r="I135" s="1">
        <f t="array" ref="I135">IFERROR(INDEX($C$2:$C$500,SMALL(IF($B$2:$B$500=$E135,ROW($C$2:$C$500)-ROW($G$1)),H135)),"")</f>
        <v>14.217000000000001</v>
      </c>
    </row>
    <row r="136" spans="1:9" x14ac:dyDescent="0.2">
      <c r="A136" s="18">
        <f t="array" ref="A136">IFERROR(IF(ROW()-MATCH(A135,A$1:A135,)&lt;COUNT(INDEX('Ответы до 20.10.19'!B:I,MATCH(A135,'Ответы до 20.10.19'!A:A,),))/2,A135,INDEX('Ответы до 20.10.19'!A:A,MATCH(A135,'Ответы до 20.10.19'!A:A,)+1)),"-")</f>
        <v>43754.650157164353</v>
      </c>
      <c r="B136" s="13">
        <f t="array" ref="B136">IFERROR(INDEX('Ответы до 20.10.19'!B:I,MATCH(A136,'Ответы до 20.10.19'!A:A,),SMALL(IF(INDEX('Ответы до 20.10.19'!B:I,MATCH(A136,'Ответы до 20.10.19'!A:A,),)&lt;&gt;"",COLUMN('Ответы до 20.10.19'!B:I)-1),(ROW()-MATCH(A136,A$1:A136,))*2+1)),"-")</f>
        <v>91</v>
      </c>
      <c r="C136" s="13">
        <f t="array" ref="C136">IFERROR(INDEX('Ответы до 20.10.19'!B:I,MATCH(A136,'Ответы до 20.10.19'!A:A,),SMALL(IF(INDEX('Ответы до 20.10.19'!B:I,MATCH(A136,'Ответы до 20.10.19'!A:A,),)&lt;&gt;"",COLUMN('Ответы до 20.10.19'!B:I)-1),(ROW()-MATCH(A136,A$1:A136,))*2+2)),"-")</f>
        <v>19.5672</v>
      </c>
      <c r="D136" s="16"/>
      <c r="E136" s="16">
        <v>135</v>
      </c>
      <c r="F136" s="16">
        <v>4</v>
      </c>
      <c r="G136" s="13" t="str">
        <f t="shared" si="0"/>
        <v>+</v>
      </c>
      <c r="H136" s="13">
        <f t="shared" si="1"/>
        <v>1</v>
      </c>
      <c r="I136" s="1">
        <f t="array" ref="I136">IFERROR(INDEX($C$2:$C$500,SMALL(IF($B$2:$B$500=$E136,ROW($C$2:$C$500)-ROW($G$1)),H136)),"")</f>
        <v>8.3378999999999994</v>
      </c>
    </row>
    <row r="137" spans="1:9" x14ac:dyDescent="0.2">
      <c r="A137" s="18">
        <f t="array" ref="A137">IFERROR(IF(ROW()-MATCH(A136,A$1:A136,)&lt;COUNT(INDEX('Ответы до 20.10.19'!B:I,MATCH(A136,'Ответы до 20.10.19'!A:A,),))/2,A136,INDEX('Ответы до 20.10.19'!A:A,MATCH(A136,'Ответы до 20.10.19'!A:A,)+1)),"-")</f>
        <v>43754.660886354162</v>
      </c>
      <c r="B137" s="13">
        <f t="array" ref="B137">IFERROR(INDEX('Ответы до 20.10.19'!B:I,MATCH(A137,'Ответы до 20.10.19'!A:A,),SMALL(IF(INDEX('Ответы до 20.10.19'!B:I,MATCH(A137,'Ответы до 20.10.19'!A:A,),)&lt;&gt;"",COLUMN('Ответы до 20.10.19'!B:I)-1),(ROW()-MATCH(A137,A$1:A137,))*2+1)),"-")</f>
        <v>151</v>
      </c>
      <c r="C137" s="13">
        <f t="array" ref="C137">IFERROR(INDEX('Ответы до 20.10.19'!B:I,MATCH(A137,'Ответы до 20.10.19'!A:A,),SMALL(IF(INDEX('Ответы до 20.10.19'!B:I,MATCH(A137,'Ответы до 20.10.19'!A:A,),)&lt;&gt;"",COLUMN('Ответы до 20.10.19'!B:I)-1),(ROW()-MATCH(A137,A$1:A137,))*2+2)),"-")</f>
        <v>11.1357</v>
      </c>
      <c r="D137" s="16"/>
      <c r="E137" s="16">
        <v>136</v>
      </c>
      <c r="F137" s="16">
        <v>4</v>
      </c>
      <c r="G137" s="13" t="str">
        <f t="shared" si="0"/>
        <v>+</v>
      </c>
      <c r="H137" s="13">
        <f t="shared" si="1"/>
        <v>1</v>
      </c>
      <c r="I137" s="1">
        <f t="array" ref="I137">IFERROR(INDEX($C$2:$C$500,SMALL(IF($B$2:$B$500=$E137,ROW($C$2:$C$500)-ROW($G$1)),H137)),"")</f>
        <v>9.4433000000000007</v>
      </c>
    </row>
    <row r="138" spans="1:9" x14ac:dyDescent="0.2">
      <c r="A138" s="18">
        <f t="array" ref="A138">IFERROR(IF(ROW()-MATCH(A137,A$1:A137,)&lt;COUNT(INDEX('Ответы до 20.10.19'!B:I,MATCH(A137,'Ответы до 20.10.19'!A:A,),))/2,A137,INDEX('Ответы до 20.10.19'!A:A,MATCH(A137,'Ответы до 20.10.19'!A:A,)+1)),"-")</f>
        <v>43754.668762604168</v>
      </c>
      <c r="B138" s="13">
        <f t="array" ref="B138">IFERROR(INDEX('Ответы до 20.10.19'!B:I,MATCH(A138,'Ответы до 20.10.19'!A:A,),SMALL(IF(INDEX('Ответы до 20.10.19'!B:I,MATCH(A138,'Ответы до 20.10.19'!A:A,),)&lt;&gt;"",COLUMN('Ответы до 20.10.19'!B:I)-1),(ROW()-MATCH(A138,A$1:A138,))*2+1)),"-")</f>
        <v>163</v>
      </c>
      <c r="C138" s="13" t="str">
        <f t="array" ref="C138">IFERROR(INDEX('Ответы до 20.10.19'!B:I,MATCH(A138,'Ответы до 20.10.19'!A:A,),SMALL(IF(INDEX('Ответы до 20.10.19'!B:I,MATCH(A138,'Ответы до 20.10.19'!A:A,),)&lt;&gt;"",COLUMN('Ответы до 20.10.19'!B:I)-1),(ROW()-MATCH(A138,A$1:A138,))*2+2)),"-")</f>
        <v xml:space="preserve">Не работает </v>
      </c>
      <c r="D138" s="16"/>
      <c r="E138" s="16">
        <v>137</v>
      </c>
      <c r="F138" s="16">
        <v>4</v>
      </c>
      <c r="G138" s="13" t="str">
        <f t="shared" si="0"/>
        <v>+</v>
      </c>
      <c r="H138" s="13">
        <f t="shared" si="1"/>
        <v>1</v>
      </c>
      <c r="I138" s="1">
        <f t="array" ref="I138">IFERROR(INDEX($C$2:$C$500,SMALL(IF($B$2:$B$500=$E138,ROW($C$2:$C$500)-ROW($G$1)),H138)),"")</f>
        <v>4.3432000000000004</v>
      </c>
    </row>
    <row r="139" spans="1:9" x14ac:dyDescent="0.2">
      <c r="A139" s="18">
        <f t="array" ref="A139">IFERROR(IF(ROW()-MATCH(A138,A$1:A138,)&lt;COUNT(INDEX('Ответы до 20.10.19'!B:I,MATCH(A138,'Ответы до 20.10.19'!A:A,),))/2,A138,INDEX('Ответы до 20.10.19'!A:A,MATCH(A138,'Ответы до 20.10.19'!A:A,)+1)),"-")</f>
        <v>43754.668762604168</v>
      </c>
      <c r="B139" s="13">
        <f t="array" ref="B139">IFERROR(INDEX('Ответы до 20.10.19'!B:I,MATCH(A139,'Ответы до 20.10.19'!A:A,),SMALL(IF(INDEX('Ответы до 20.10.19'!B:I,MATCH(A139,'Ответы до 20.10.19'!A:A,),)&lt;&gt;"",COLUMN('Ответы до 20.10.19'!B:I)-1),(ROW()-MATCH(A139,A$1:A139,))*2+1)),"-")</f>
        <v>164</v>
      </c>
      <c r="C139" s="13" t="str">
        <f t="array" ref="C139">IFERROR(INDEX('Ответы до 20.10.19'!B:I,MATCH(A139,'Ответы до 20.10.19'!A:A,),SMALL(IF(INDEX('Ответы до 20.10.19'!B:I,MATCH(A139,'Ответы до 20.10.19'!A:A,),)&lt;&gt;"",COLUMN('Ответы до 20.10.19'!B:I)-1),(ROW()-MATCH(A139,A$1:A139,))*2+2)),"-")</f>
        <v>0.9020</v>
      </c>
      <c r="D139" s="16"/>
      <c r="E139" s="16">
        <v>138</v>
      </c>
      <c r="F139" s="16">
        <v>4</v>
      </c>
      <c r="G139" s="13" t="str">
        <f t="shared" si="0"/>
        <v>+</v>
      </c>
      <c r="H139" s="13">
        <f t="shared" si="1"/>
        <v>1</v>
      </c>
      <c r="I139" s="1">
        <f t="array" ref="I139">IFERROR(INDEX($C$2:$C$500,SMALL(IF($B$2:$B$500=$E139,ROW($C$2:$C$500)-ROW($G$1)),H139)),"")</f>
        <v>16.514299999999999</v>
      </c>
    </row>
    <row r="140" spans="1:9" x14ac:dyDescent="0.2">
      <c r="A140" s="18">
        <f t="array" ref="A140">IFERROR(IF(ROW()-MATCH(A139,A$1:A139,)&lt;COUNT(INDEX('Ответы до 20.10.19'!B:I,MATCH(A139,'Ответы до 20.10.19'!A:A,),))/2,A139,INDEX('Ответы до 20.10.19'!A:A,MATCH(A139,'Ответы до 20.10.19'!A:A,)+1)),"-")</f>
        <v>43754.675671469908</v>
      </c>
      <c r="B140" s="13">
        <f t="array" ref="B140">IFERROR(INDEX('Ответы до 20.10.19'!B:I,MATCH(A140,'Ответы до 20.10.19'!A:A,),SMALL(IF(INDEX('Ответы до 20.10.19'!B:I,MATCH(A140,'Ответы до 20.10.19'!A:A,),)&lt;&gt;"",COLUMN('Ответы до 20.10.19'!B:I)-1),(ROW()-MATCH(A140,A$1:A140,))*2+1)),"-")</f>
        <v>155</v>
      </c>
      <c r="C140" s="13" t="str">
        <f t="array" ref="C140">IFERROR(INDEX('Ответы до 20.10.19'!B:I,MATCH(A140,'Ответы до 20.10.19'!A:A,),SMALL(IF(INDEX('Ответы до 20.10.19'!B:I,MATCH(A140,'Ответы до 20.10.19'!A:A,),)&lt;&gt;"",COLUMN('Ответы до 20.10.19'!B:I)-1),(ROW()-MATCH(A140,A$1:A140,))*2+2)),"-")</f>
        <v>11.8533</v>
      </c>
      <c r="D140" s="16"/>
      <c r="E140" s="16">
        <v>139</v>
      </c>
      <c r="F140" s="16">
        <v>4</v>
      </c>
      <c r="G140" s="13" t="str">
        <f t="shared" si="0"/>
        <v>+</v>
      </c>
      <c r="H140" s="13">
        <f t="shared" si="1"/>
        <v>1</v>
      </c>
      <c r="I140" s="1">
        <f t="array" ref="I140">IFERROR(INDEX($C$2:$C$500,SMALL(IF($B$2:$B$500=$E140,ROW($C$2:$C$500)-ROW($G$1)),H140)),"")</f>
        <v>28.267600000000002</v>
      </c>
    </row>
    <row r="141" spans="1:9" x14ac:dyDescent="0.2">
      <c r="A141" s="18">
        <f t="array" ref="A141">IFERROR(IF(ROW()-MATCH(A140,A$1:A140,)&lt;COUNT(INDEX('Ответы до 20.10.19'!B:I,MATCH(A140,'Ответы до 20.10.19'!A:A,),))/2,A140,INDEX('Ответы до 20.10.19'!A:A,MATCH(A140,'Ответы до 20.10.19'!A:A,)+1)),"-")</f>
        <v>43754.675671469908</v>
      </c>
      <c r="B141" s="13">
        <f t="array" ref="B141">IFERROR(INDEX('Ответы до 20.10.19'!B:I,MATCH(A141,'Ответы до 20.10.19'!A:A,),SMALL(IF(INDEX('Ответы до 20.10.19'!B:I,MATCH(A141,'Ответы до 20.10.19'!A:A,),)&lt;&gt;"",COLUMN('Ответы до 20.10.19'!B:I)-1),(ROW()-MATCH(A141,A$1:A141,))*2+1)),"-")</f>
        <v>156</v>
      </c>
      <c r="C141" s="13" t="str">
        <f t="array" ref="C141">IFERROR(INDEX('Ответы до 20.10.19'!B:I,MATCH(A141,'Ответы до 20.10.19'!A:A,),SMALL(IF(INDEX('Ответы до 20.10.19'!B:I,MATCH(A141,'Ответы до 20.10.19'!A:A,),)&lt;&gt;"",COLUMN('Ответы до 20.10.19'!B:I)-1),(ROW()-MATCH(A141,A$1:A141,))*2+2)),"-")</f>
        <v>10.1995</v>
      </c>
      <c r="D141" s="16"/>
      <c r="E141" s="16">
        <v>140</v>
      </c>
      <c r="F141" s="16">
        <v>4</v>
      </c>
      <c r="G141" s="13" t="str">
        <f t="shared" si="0"/>
        <v>+</v>
      </c>
      <c r="H141" s="13">
        <f t="shared" si="1"/>
        <v>1</v>
      </c>
      <c r="I141" s="1">
        <f t="array" ref="I141">IFERROR(INDEX($C$2:$C$500,SMALL(IF($B$2:$B$500=$E141,ROW($C$2:$C$500)-ROW($G$1)),H141)),"")</f>
        <v>22.751200000000001</v>
      </c>
    </row>
    <row r="142" spans="1:9" x14ac:dyDescent="0.2">
      <c r="A142" s="18">
        <f t="array" ref="A142">IFERROR(IF(ROW()-MATCH(A141,A$1:A141,)&lt;COUNT(INDEX('Ответы до 20.10.19'!B:I,MATCH(A141,'Ответы до 20.10.19'!A:A,),))/2,A141,INDEX('Ответы до 20.10.19'!A:A,MATCH(A141,'Ответы до 20.10.19'!A:A,)+1)),"-")</f>
        <v>43754.685178194442</v>
      </c>
      <c r="B142" s="13">
        <f t="array" ref="B142">IFERROR(INDEX('Ответы до 20.10.19'!B:I,MATCH(A142,'Ответы до 20.10.19'!A:A,),SMALL(IF(INDEX('Ответы до 20.10.19'!B:I,MATCH(A142,'Ответы до 20.10.19'!A:A,),)&lt;&gt;"",COLUMN('Ответы до 20.10.19'!B:I)-1),(ROW()-MATCH(A142,A$1:A142,))*2+1)),"-")</f>
        <v>142</v>
      </c>
      <c r="C142" s="13" t="str">
        <f t="array" ref="C142">IFERROR(INDEX('Ответы до 20.10.19'!B:I,MATCH(A142,'Ответы до 20.10.19'!A:A,),SMALL(IF(INDEX('Ответы до 20.10.19'!B:I,MATCH(A142,'Ответы до 20.10.19'!A:A,),)&lt;&gt;"",COLUMN('Ответы до 20.10.19'!B:I)-1),(ROW()-MATCH(A142,A$1:A142,))*2+2)),"-")</f>
        <v xml:space="preserve">Не, работает </v>
      </c>
      <c r="D142" s="16"/>
      <c r="E142" s="16">
        <v>141</v>
      </c>
      <c r="F142" s="16">
        <v>4</v>
      </c>
      <c r="G142" s="13" t="str">
        <f t="shared" si="0"/>
        <v>+</v>
      </c>
      <c r="H142" s="13">
        <f t="shared" si="1"/>
        <v>1</v>
      </c>
      <c r="I142" s="1">
        <f t="array" ref="I142">IFERROR(INDEX($C$2:$C$500,SMALL(IF($B$2:$B$500=$E142,ROW($C$2:$C$500)-ROW($G$1)),H142)),"")</f>
        <v>15.0306</v>
      </c>
    </row>
    <row r="143" spans="1:9" x14ac:dyDescent="0.2">
      <c r="A143" s="18">
        <f t="array" ref="A143">IFERROR(IF(ROW()-MATCH(A142,A$1:A142,)&lt;COUNT(INDEX('Ответы до 20.10.19'!B:I,MATCH(A142,'Ответы до 20.10.19'!A:A,),))/2,A142,INDEX('Ответы до 20.10.19'!A:A,MATCH(A142,'Ответы до 20.10.19'!A:A,)+1)),"-")</f>
        <v>43754.685178194442</v>
      </c>
      <c r="B143" s="13">
        <f t="array" ref="B143">IFERROR(INDEX('Ответы до 20.10.19'!B:I,MATCH(A143,'Ответы до 20.10.19'!A:A,),SMALL(IF(INDEX('Ответы до 20.10.19'!B:I,MATCH(A143,'Ответы до 20.10.19'!A:A,),)&lt;&gt;"",COLUMN('Ответы до 20.10.19'!B:I)-1),(ROW()-MATCH(A143,A$1:A143,))*2+1)),"-")</f>
        <v>141</v>
      </c>
      <c r="C143" s="13">
        <f t="array" ref="C143">IFERROR(INDEX('Ответы до 20.10.19'!B:I,MATCH(A143,'Ответы до 20.10.19'!A:A,),SMALL(IF(INDEX('Ответы до 20.10.19'!B:I,MATCH(A143,'Ответы до 20.10.19'!A:A,),)&lt;&gt;"",COLUMN('Ответы до 20.10.19'!B:I)-1),(ROW()-MATCH(A143,A$1:A143,))*2+2)),"-")</f>
        <v>15.0306</v>
      </c>
      <c r="D143" s="16"/>
      <c r="E143" s="16">
        <v>142</v>
      </c>
      <c r="F143" s="16">
        <v>4</v>
      </c>
      <c r="G143" s="13" t="str">
        <f t="shared" si="0"/>
        <v>+</v>
      </c>
      <c r="H143" s="13">
        <f t="shared" si="1"/>
        <v>2</v>
      </c>
      <c r="I143" s="1">
        <f t="array" ref="I143">IFERROR(INDEX($C$2:$C$500,SMALL(IF($B$2:$B$500=$E143,ROW($C$2:$C$500)-ROW($G$1)),H143)),"")</f>
        <v>27.997</v>
      </c>
    </row>
    <row r="144" spans="1:9" x14ac:dyDescent="0.2">
      <c r="A144" s="18">
        <f t="array" ref="A144">IFERROR(IF(ROW()-MATCH(A143,A$1:A143,)&lt;COUNT(INDEX('Ответы до 20.10.19'!B:I,MATCH(A143,'Ответы до 20.10.19'!A:A,),))/2,A143,INDEX('Ответы до 20.10.19'!A:A,MATCH(A143,'Ответы до 20.10.19'!A:A,)+1)),"-")</f>
        <v>43754.685178194442</v>
      </c>
      <c r="B144" s="13">
        <f t="array" ref="B144">IFERROR(INDEX('Ответы до 20.10.19'!B:I,MATCH(A144,'Ответы до 20.10.19'!A:A,),SMALL(IF(INDEX('Ответы до 20.10.19'!B:I,MATCH(A144,'Ответы до 20.10.19'!A:A,),)&lt;&gt;"",COLUMN('Ответы до 20.10.19'!B:I)-1),(ROW()-MATCH(A144,A$1:A144,))*2+1)),"-")</f>
        <v>140</v>
      </c>
      <c r="C144" s="13">
        <f t="array" ref="C144">IFERROR(INDEX('Ответы до 20.10.19'!B:I,MATCH(A144,'Ответы до 20.10.19'!A:A,),SMALL(IF(INDEX('Ответы до 20.10.19'!B:I,MATCH(A144,'Ответы до 20.10.19'!A:A,),)&lt;&gt;"",COLUMN('Ответы до 20.10.19'!B:I)-1),(ROW()-MATCH(A144,A$1:A144,))*2+2)),"-")</f>
        <v>22.751200000000001</v>
      </c>
      <c r="D144" s="16"/>
      <c r="E144" s="16">
        <v>143</v>
      </c>
      <c r="F144" s="16">
        <v>5</v>
      </c>
      <c r="G144" s="13" t="str">
        <f t="shared" si="0"/>
        <v>+</v>
      </c>
      <c r="H144" s="13">
        <f t="shared" si="1"/>
        <v>1</v>
      </c>
      <c r="I144" s="1" t="str">
        <f t="array" ref="I144">IFERROR(INDEX($C$2:$C$500,SMALL(IF($B$2:$B$500=$E144,ROW($C$2:$C$500)-ROW($G$1)),H144)),"")</f>
        <v>25.4071</v>
      </c>
    </row>
    <row r="145" spans="1:9" x14ac:dyDescent="0.2">
      <c r="A145" s="18">
        <f t="array" ref="A145">IFERROR(IF(ROW()-MATCH(A144,A$1:A144,)&lt;COUNT(INDEX('Ответы до 20.10.19'!B:I,MATCH(A144,'Ответы до 20.10.19'!A:A,),))/2,A144,INDEX('Ответы до 20.10.19'!A:A,MATCH(A144,'Ответы до 20.10.19'!A:A,)+1)),"-")</f>
        <v>43754.685178194442</v>
      </c>
      <c r="B145" s="13">
        <f t="array" ref="B145">IFERROR(INDEX('Ответы до 20.10.19'!B:I,MATCH(A145,'Ответы до 20.10.19'!A:A,),SMALL(IF(INDEX('Ответы до 20.10.19'!B:I,MATCH(A145,'Ответы до 20.10.19'!A:A,),)&lt;&gt;"",COLUMN('Ответы до 20.10.19'!B:I)-1),(ROW()-MATCH(A145,A$1:A145,))*2+1)),"-")</f>
        <v>139</v>
      </c>
      <c r="C145" s="13">
        <f t="array" ref="C145">IFERROR(INDEX('Ответы до 20.10.19'!B:I,MATCH(A145,'Ответы до 20.10.19'!A:A,),SMALL(IF(INDEX('Ответы до 20.10.19'!B:I,MATCH(A145,'Ответы до 20.10.19'!A:A,),)&lt;&gt;"",COLUMN('Ответы до 20.10.19'!B:I)-1),(ROW()-MATCH(A145,A$1:A145,))*2+2)),"-")</f>
        <v>28.267600000000002</v>
      </c>
      <c r="D145" s="16"/>
      <c r="E145" s="16">
        <v>144</v>
      </c>
      <c r="F145" s="16">
        <v>5</v>
      </c>
      <c r="G145" s="13" t="str">
        <f t="shared" si="0"/>
        <v>+</v>
      </c>
      <c r="H145" s="13">
        <f t="shared" si="1"/>
        <v>1</v>
      </c>
      <c r="I145" s="1" t="str">
        <f t="array" ref="I145">IFERROR(INDEX($C$2:$C$500,SMALL(IF($B$2:$B$500=$E145,ROW($C$2:$C$500)-ROW($G$1)),H145)),"")</f>
        <v>19.7855</v>
      </c>
    </row>
    <row r="146" spans="1:9" x14ac:dyDescent="0.2">
      <c r="A146" s="18">
        <f t="array" ref="A146">IFERROR(IF(ROW()-MATCH(A145,A$1:A145,)&lt;COUNT(INDEX('Ответы до 20.10.19'!B:I,MATCH(A145,'Ответы до 20.10.19'!A:A,),))/2,A145,INDEX('Ответы до 20.10.19'!A:A,MATCH(A145,'Ответы до 20.10.19'!A:A,)+1)),"-")</f>
        <v>43754.687109965278</v>
      </c>
      <c r="B146" s="13">
        <f t="array" ref="B146">IFERROR(INDEX('Ответы до 20.10.19'!B:I,MATCH(A146,'Ответы до 20.10.19'!A:A,),SMALL(IF(INDEX('Ответы до 20.10.19'!B:I,MATCH(A146,'Ответы до 20.10.19'!A:A,),)&lt;&gt;"",COLUMN('Ответы до 20.10.19'!B:I)-1),(ROW()-MATCH(A146,A$1:A146,))*2+1)),"-")</f>
        <v>138</v>
      </c>
      <c r="C146" s="13">
        <f t="array" ref="C146">IFERROR(INDEX('Ответы до 20.10.19'!B:I,MATCH(A146,'Ответы до 20.10.19'!A:A,),SMALL(IF(INDEX('Ответы до 20.10.19'!B:I,MATCH(A146,'Ответы до 20.10.19'!A:A,),)&lt;&gt;"",COLUMN('Ответы до 20.10.19'!B:I)-1),(ROW()-MATCH(A146,A$1:A146,))*2+2)),"-")</f>
        <v>16.514299999999999</v>
      </c>
      <c r="D146" s="16"/>
      <c r="E146" s="16">
        <v>145</v>
      </c>
      <c r="F146" s="16">
        <v>5</v>
      </c>
      <c r="G146" s="13" t="str">
        <f t="shared" si="0"/>
        <v>+</v>
      </c>
      <c r="H146" s="13">
        <f t="shared" si="1"/>
        <v>1</v>
      </c>
      <c r="I146" s="1" t="str">
        <f t="array" ref="I146">IFERROR(INDEX($C$2:$C$500,SMALL(IF($B$2:$B$500=$E146,ROW($C$2:$C$500)-ROW($G$1)),H146)),"")</f>
        <v>18.0250</v>
      </c>
    </row>
    <row r="147" spans="1:9" x14ac:dyDescent="0.2">
      <c r="A147" s="18">
        <f t="array" ref="A147">IFERROR(IF(ROW()-MATCH(A146,A$1:A146,)&lt;COUNT(INDEX('Ответы до 20.10.19'!B:I,MATCH(A146,'Ответы до 20.10.19'!A:A,),))/2,A146,INDEX('Ответы до 20.10.19'!A:A,MATCH(A146,'Ответы до 20.10.19'!A:A,)+1)),"-")</f>
        <v>43754.687109965278</v>
      </c>
      <c r="B147" s="13">
        <f t="array" ref="B147">IFERROR(INDEX('Ответы до 20.10.19'!B:I,MATCH(A147,'Ответы до 20.10.19'!A:A,),SMALL(IF(INDEX('Ответы до 20.10.19'!B:I,MATCH(A147,'Ответы до 20.10.19'!A:A,),)&lt;&gt;"",COLUMN('Ответы до 20.10.19'!B:I)-1),(ROW()-MATCH(A147,A$1:A147,))*2+1)),"-")</f>
        <v>137</v>
      </c>
      <c r="C147" s="13">
        <f t="array" ref="C147">IFERROR(INDEX('Ответы до 20.10.19'!B:I,MATCH(A147,'Ответы до 20.10.19'!A:A,),SMALL(IF(INDEX('Ответы до 20.10.19'!B:I,MATCH(A147,'Ответы до 20.10.19'!A:A,),)&lt;&gt;"",COLUMN('Ответы до 20.10.19'!B:I)-1),(ROW()-MATCH(A147,A$1:A147,))*2+2)),"-")</f>
        <v>4.3432000000000004</v>
      </c>
      <c r="D147" s="16"/>
      <c r="E147" s="16">
        <v>146</v>
      </c>
      <c r="F147" s="16">
        <v>5</v>
      </c>
      <c r="G147" s="13" t="str">
        <f t="shared" si="0"/>
        <v>+</v>
      </c>
      <c r="H147" s="13">
        <f t="shared" si="1"/>
        <v>1</v>
      </c>
      <c r="I147" s="1" t="str">
        <f t="array" ref="I147">IFERROR(INDEX($C$2:$C$500,SMALL(IF($B$2:$B$500=$E147,ROW($C$2:$C$500)-ROW($G$1)),H147)),"")</f>
        <v>28.6911</v>
      </c>
    </row>
    <row r="148" spans="1:9" x14ac:dyDescent="0.2">
      <c r="A148" s="18">
        <f t="array" ref="A148">IFERROR(IF(ROW()-MATCH(A147,A$1:A147,)&lt;COUNT(INDEX('Ответы до 20.10.19'!B:I,MATCH(A147,'Ответы до 20.10.19'!A:A,),))/2,A147,INDEX('Ответы до 20.10.19'!A:A,MATCH(A147,'Ответы до 20.10.19'!A:A,)+1)),"-")</f>
        <v>43754.687109965278</v>
      </c>
      <c r="B148" s="13">
        <f t="array" ref="B148">IFERROR(INDEX('Ответы до 20.10.19'!B:I,MATCH(A148,'Ответы до 20.10.19'!A:A,),SMALL(IF(INDEX('Ответы до 20.10.19'!B:I,MATCH(A148,'Ответы до 20.10.19'!A:A,),)&lt;&gt;"",COLUMN('Ответы до 20.10.19'!B:I)-1),(ROW()-MATCH(A148,A$1:A148,))*2+1)),"-")</f>
        <v>136</v>
      </c>
      <c r="C148" s="13">
        <f t="array" ref="C148">IFERROR(INDEX('Ответы до 20.10.19'!B:I,MATCH(A148,'Ответы до 20.10.19'!A:A,),SMALL(IF(INDEX('Ответы до 20.10.19'!B:I,MATCH(A148,'Ответы до 20.10.19'!A:A,),)&lt;&gt;"",COLUMN('Ответы до 20.10.19'!B:I)-1),(ROW()-MATCH(A148,A$1:A148,))*2+2)),"-")</f>
        <v>9.4433000000000007</v>
      </c>
      <c r="D148" s="16"/>
      <c r="E148" s="16">
        <v>147</v>
      </c>
      <c r="F148" s="16">
        <v>5</v>
      </c>
      <c r="G148" s="13" t="str">
        <f t="shared" si="0"/>
        <v>+</v>
      </c>
      <c r="H148" s="13">
        <f t="shared" si="1"/>
        <v>1</v>
      </c>
      <c r="I148" s="1" t="str">
        <f t="array" ref="I148">IFERROR(INDEX($C$2:$C$500,SMALL(IF($B$2:$B$500=$E148,ROW($C$2:$C$500)-ROW($G$1)),H148)),"")</f>
        <v>8.2820</v>
      </c>
    </row>
    <row r="149" spans="1:9" x14ac:dyDescent="0.2">
      <c r="A149" s="18">
        <f t="array" ref="A149">IFERROR(IF(ROW()-MATCH(A148,A$1:A148,)&lt;COUNT(INDEX('Ответы до 20.10.19'!B:I,MATCH(A148,'Ответы до 20.10.19'!A:A,),))/2,A148,INDEX('Ответы до 20.10.19'!A:A,MATCH(A148,'Ответы до 20.10.19'!A:A,)+1)),"-")</f>
        <v>43754.687109965278</v>
      </c>
      <c r="B149" s="13">
        <f t="array" ref="B149">IFERROR(INDEX('Ответы до 20.10.19'!B:I,MATCH(A149,'Ответы до 20.10.19'!A:A,),SMALL(IF(INDEX('Ответы до 20.10.19'!B:I,MATCH(A149,'Ответы до 20.10.19'!A:A,),)&lt;&gt;"",COLUMN('Ответы до 20.10.19'!B:I)-1),(ROW()-MATCH(A149,A$1:A149,))*2+1)),"-")</f>
        <v>135</v>
      </c>
      <c r="C149" s="13">
        <f t="array" ref="C149">IFERROR(INDEX('Ответы до 20.10.19'!B:I,MATCH(A149,'Ответы до 20.10.19'!A:A,),SMALL(IF(INDEX('Ответы до 20.10.19'!B:I,MATCH(A149,'Ответы до 20.10.19'!A:A,),)&lt;&gt;"",COLUMN('Ответы до 20.10.19'!B:I)-1),(ROW()-MATCH(A149,A$1:A149,))*2+2)),"-")</f>
        <v>8.3378999999999994</v>
      </c>
      <c r="D149" s="16"/>
      <c r="E149" s="16">
        <v>148</v>
      </c>
      <c r="F149" s="16">
        <v>5</v>
      </c>
      <c r="G149" s="13" t="str">
        <f t="shared" si="0"/>
        <v>+</v>
      </c>
      <c r="H149" s="13">
        <f t="shared" si="1"/>
        <v>1</v>
      </c>
      <c r="I149" s="1" t="str">
        <f t="array" ref="I149">IFERROR(INDEX($C$2:$C$500,SMALL(IF($B$2:$B$500=$E149,ROW($C$2:$C$500)-ROW($G$1)),H149)),"")</f>
        <v>9.6444</v>
      </c>
    </row>
    <row r="150" spans="1:9" x14ac:dyDescent="0.2">
      <c r="A150" s="18">
        <f t="array" ref="A150">IFERROR(IF(ROW()-MATCH(A149,A$1:A149,)&lt;COUNT(INDEX('Ответы до 20.10.19'!B:I,MATCH(A149,'Ответы до 20.10.19'!A:A,),))/2,A149,INDEX('Ответы до 20.10.19'!A:A,MATCH(A149,'Ответы до 20.10.19'!A:A,)+1)),"-")</f>
        <v>43754.687786585651</v>
      </c>
      <c r="B150" s="13">
        <f t="array" ref="B150">IFERROR(INDEX('Ответы до 20.10.19'!B:I,MATCH(A150,'Ответы до 20.10.19'!A:A,),SMALL(IF(INDEX('Ответы до 20.10.19'!B:I,MATCH(A150,'Ответы до 20.10.19'!A:A,),)&lt;&gt;"",COLUMN('Ответы до 20.10.19'!B:I)-1),(ROW()-MATCH(A150,A$1:A150,))*2+1)),"-")</f>
        <v>187</v>
      </c>
      <c r="C150" s="13" t="str">
        <f t="array" ref="C150">IFERROR(INDEX('Ответы до 20.10.19'!B:I,MATCH(A150,'Ответы до 20.10.19'!A:A,),SMALL(IF(INDEX('Ответы до 20.10.19'!B:I,MATCH(A150,'Ответы до 20.10.19'!A:A,),)&lt;&gt;"",COLUMN('Ответы до 20.10.19'!B:I)-1),(ROW()-MATCH(A150,A$1:A150,))*2+2)),"-")</f>
        <v>32.9481</v>
      </c>
      <c r="D150" s="16"/>
      <c r="E150" s="16">
        <v>149</v>
      </c>
      <c r="F150" s="16">
        <v>5</v>
      </c>
      <c r="G150" s="13" t="str">
        <f t="shared" si="0"/>
        <v>+</v>
      </c>
      <c r="H150" s="13">
        <f t="shared" si="1"/>
        <v>1</v>
      </c>
      <c r="I150" s="1" t="str">
        <f t="array" ref="I150">IFERROR(INDEX($C$2:$C$500,SMALL(IF($B$2:$B$500=$E150,ROW($C$2:$C$500)-ROW($G$1)),H150)),"")</f>
        <v xml:space="preserve">Не работает </v>
      </c>
    </row>
    <row r="151" spans="1:9" x14ac:dyDescent="0.2">
      <c r="A151" s="18">
        <f t="array" ref="A151">IFERROR(IF(ROW()-MATCH(A150,A$1:A150,)&lt;COUNT(INDEX('Ответы до 20.10.19'!B:I,MATCH(A150,'Ответы до 20.10.19'!A:A,),))/2,A150,INDEX('Ответы до 20.10.19'!A:A,MATCH(A150,'Ответы до 20.10.19'!A:A,)+1)),"-")</f>
        <v>43754.687786585651</v>
      </c>
      <c r="B151" s="13">
        <f t="array" ref="B151">IFERROR(INDEX('Ответы до 20.10.19'!B:I,MATCH(A151,'Ответы до 20.10.19'!A:A,),SMALL(IF(INDEX('Ответы до 20.10.19'!B:I,MATCH(A151,'Ответы до 20.10.19'!A:A,),)&lt;&gt;"",COLUMN('Ответы до 20.10.19'!B:I)-1),(ROW()-MATCH(A151,A$1:A151,))*2+1)),"-")</f>
        <v>188</v>
      </c>
      <c r="C151" s="13" t="str">
        <f t="array" ref="C151">IFERROR(INDEX('Ответы до 20.10.19'!B:I,MATCH(A151,'Ответы до 20.10.19'!A:A,),SMALL(IF(INDEX('Ответы до 20.10.19'!B:I,MATCH(A151,'Ответы до 20.10.19'!A:A,),)&lt;&gt;"",COLUMN('Ответы до 20.10.19'!B:I)-1),(ROW()-MATCH(A151,A$1:A151,))*2+2)),"-")</f>
        <v>22.9041</v>
      </c>
      <c r="D151" s="16"/>
      <c r="E151" s="16">
        <v>150</v>
      </c>
      <c r="F151" s="16">
        <v>5</v>
      </c>
      <c r="G151" s="13" t="str">
        <f t="shared" si="0"/>
        <v>+</v>
      </c>
      <c r="H151" s="13">
        <f t="shared" si="1"/>
        <v>1</v>
      </c>
      <c r="I151" s="1" t="str">
        <f t="array" ref="I151">IFERROR(INDEX($C$2:$C$500,SMALL(IF($B$2:$B$500=$E151,ROW($C$2:$C$500)-ROW($G$1)),H151)),"")</f>
        <v>11.3841</v>
      </c>
    </row>
    <row r="152" spans="1:9" x14ac:dyDescent="0.2">
      <c r="A152" s="18">
        <f t="array" ref="A152">IFERROR(IF(ROW()-MATCH(A151,A$1:A151,)&lt;COUNT(INDEX('Ответы до 20.10.19'!B:I,MATCH(A151,'Ответы до 20.10.19'!A:A,),))/2,A151,INDEX('Ответы до 20.10.19'!A:A,MATCH(A151,'Ответы до 20.10.19'!A:A,)+1)),"-")</f>
        <v>43754.688902326394</v>
      </c>
      <c r="B152" s="13">
        <f t="array" ref="B152">IFERROR(INDEX('Ответы до 20.10.19'!B:I,MATCH(A152,'Ответы до 20.10.19'!A:A,),SMALL(IF(INDEX('Ответы до 20.10.19'!B:I,MATCH(A152,'Ответы до 20.10.19'!A:A,),)&lt;&gt;"",COLUMN('Ответы до 20.10.19'!B:I)-1),(ROW()-MATCH(A152,A$1:A152,))*2+1)),"-")</f>
        <v>134</v>
      </c>
      <c r="C152" s="13">
        <f t="array" ref="C152">IFERROR(INDEX('Ответы до 20.10.19'!B:I,MATCH(A152,'Ответы до 20.10.19'!A:A,),SMALL(IF(INDEX('Ответы до 20.10.19'!B:I,MATCH(A152,'Ответы до 20.10.19'!A:A,),)&lt;&gt;"",COLUMN('Ответы до 20.10.19'!B:I)-1),(ROW()-MATCH(A152,A$1:A152,))*2+2)),"-")</f>
        <v>14.217000000000001</v>
      </c>
      <c r="D152" s="16"/>
      <c r="E152" s="16">
        <v>151</v>
      </c>
      <c r="F152" s="16">
        <v>5</v>
      </c>
      <c r="G152" s="13" t="str">
        <f t="shared" si="0"/>
        <v>+</v>
      </c>
      <c r="H152" s="13">
        <f t="shared" si="1"/>
        <v>1</v>
      </c>
      <c r="I152" s="1">
        <f t="array" ref="I152">IFERROR(INDEX($C$2:$C$500,SMALL(IF($B$2:$B$500=$E152,ROW($C$2:$C$500)-ROW($G$1)),H152)),"")</f>
        <v>11.1357</v>
      </c>
    </row>
    <row r="153" spans="1:9" x14ac:dyDescent="0.2">
      <c r="A153" s="18">
        <f t="array" ref="A153">IFERROR(IF(ROW()-MATCH(A152,A$1:A152,)&lt;COUNT(INDEX('Ответы до 20.10.19'!B:I,MATCH(A152,'Ответы до 20.10.19'!A:A,),))/2,A152,INDEX('Ответы до 20.10.19'!A:A,MATCH(A152,'Ответы до 20.10.19'!A:A,)+1)),"-")</f>
        <v>43754.688902326394</v>
      </c>
      <c r="B153" s="13">
        <f t="array" ref="B153">IFERROR(INDEX('Ответы до 20.10.19'!B:I,MATCH(A153,'Ответы до 20.10.19'!A:A,),SMALL(IF(INDEX('Ответы до 20.10.19'!B:I,MATCH(A153,'Ответы до 20.10.19'!A:A,),)&lt;&gt;"",COLUMN('Ответы до 20.10.19'!B:I)-1),(ROW()-MATCH(A153,A$1:A153,))*2+1)),"-")</f>
        <v>133</v>
      </c>
      <c r="C153" s="13">
        <f t="array" ref="C153">IFERROR(INDEX('Ответы до 20.10.19'!B:I,MATCH(A153,'Ответы до 20.10.19'!A:A,),SMALL(IF(INDEX('Ответы до 20.10.19'!B:I,MATCH(A153,'Ответы до 20.10.19'!A:A,),)&lt;&gt;"",COLUMN('Ответы до 20.10.19'!B:I)-1),(ROW()-MATCH(A153,A$1:A153,))*2+2)),"-")</f>
        <v>10.847</v>
      </c>
      <c r="D153" s="16"/>
      <c r="E153" s="16">
        <v>152</v>
      </c>
      <c r="F153" s="16">
        <v>5</v>
      </c>
      <c r="G153" s="13" t="str">
        <f t="shared" si="0"/>
        <v>+</v>
      </c>
      <c r="H153" s="13">
        <f t="shared" si="1"/>
        <v>1</v>
      </c>
      <c r="I153" s="1">
        <f t="array" ref="I153">IFERROR(INDEX($C$2:$C$500,SMALL(IF($B$2:$B$500=$E153,ROW($C$2:$C$500)-ROW($G$1)),H153)),"")</f>
        <v>9.5609000000000002</v>
      </c>
    </row>
    <row r="154" spans="1:9" x14ac:dyDescent="0.2">
      <c r="A154" s="18">
        <f t="array" ref="A154">IFERROR(IF(ROW()-MATCH(A153,A$1:A153,)&lt;COUNT(INDEX('Ответы до 20.10.19'!B:I,MATCH(A153,'Ответы до 20.10.19'!A:A,),))/2,A153,INDEX('Ответы до 20.10.19'!A:A,MATCH(A153,'Ответы до 20.10.19'!A:A,)+1)),"-")</f>
        <v>43754.688902326394</v>
      </c>
      <c r="B154" s="13">
        <f t="array" ref="B154">IFERROR(INDEX('Ответы до 20.10.19'!B:I,MATCH(A154,'Ответы до 20.10.19'!A:A,),SMALL(IF(INDEX('Ответы до 20.10.19'!B:I,MATCH(A154,'Ответы до 20.10.19'!A:A,),)&lt;&gt;"",COLUMN('Ответы до 20.10.19'!B:I)-1),(ROW()-MATCH(A154,A$1:A154,))*2+1)),"-")</f>
        <v>132</v>
      </c>
      <c r="C154" s="13" t="str">
        <f t="array" ref="C154">IFERROR(INDEX('Ответы до 20.10.19'!B:I,MATCH(A154,'Ответы до 20.10.19'!A:A,),SMALL(IF(INDEX('Ответы до 20.10.19'!B:I,MATCH(A154,'Ответы до 20.10.19'!A:A,),)&lt;&gt;"",COLUMN('Ответы до 20.10.19'!B:I)-1),(ROW()-MATCH(A154,A$1:A154,))*2+2)),"-")</f>
        <v xml:space="preserve">Не, работает </v>
      </c>
      <c r="D154" s="16"/>
      <c r="E154" s="16">
        <v>153</v>
      </c>
      <c r="F154" s="16">
        <v>5</v>
      </c>
      <c r="G154" s="13" t="str">
        <f t="shared" si="0"/>
        <v>+</v>
      </c>
      <c r="H154" s="13">
        <f t="shared" si="1"/>
        <v>1</v>
      </c>
      <c r="I154" s="1">
        <f t="array" ref="I154">IFERROR(INDEX($C$2:$C$500,SMALL(IF($B$2:$B$500=$E154,ROW($C$2:$C$500)-ROW($G$1)),H154)),"")</f>
        <v>13.7994</v>
      </c>
    </row>
    <row r="155" spans="1:9" x14ac:dyDescent="0.2">
      <c r="A155" s="18">
        <f t="array" ref="A155">IFERROR(IF(ROW()-MATCH(A154,A$1:A154,)&lt;COUNT(INDEX('Ответы до 20.10.19'!B:I,MATCH(A154,'Ответы до 20.10.19'!A:A,),))/2,A154,INDEX('Ответы до 20.10.19'!A:A,MATCH(A154,'Ответы до 20.10.19'!A:A,)+1)),"-")</f>
        <v>43754.688902326394</v>
      </c>
      <c r="B155" s="13">
        <f t="array" ref="B155">IFERROR(INDEX('Ответы до 20.10.19'!B:I,MATCH(A155,'Ответы до 20.10.19'!A:A,),SMALL(IF(INDEX('Ответы до 20.10.19'!B:I,MATCH(A155,'Ответы до 20.10.19'!A:A,),)&lt;&gt;"",COLUMN('Ответы до 20.10.19'!B:I)-1),(ROW()-MATCH(A155,A$1:A155,))*2+1)),"-")</f>
        <v>131</v>
      </c>
      <c r="C155" s="13">
        <f t="array" ref="C155">IFERROR(INDEX('Ответы до 20.10.19'!B:I,MATCH(A155,'Ответы до 20.10.19'!A:A,),SMALL(IF(INDEX('Ответы до 20.10.19'!B:I,MATCH(A155,'Ответы до 20.10.19'!A:A,),)&lt;&gt;"",COLUMN('Ответы до 20.10.19'!B:I)-1),(ROW()-MATCH(A155,A$1:A155,))*2+2)),"-")</f>
        <v>23.822900000000001</v>
      </c>
      <c r="D155" s="16"/>
      <c r="E155" s="16">
        <v>154</v>
      </c>
      <c r="F155" s="16">
        <v>5</v>
      </c>
      <c r="G155" s="13" t="str">
        <f t="shared" si="0"/>
        <v>+</v>
      </c>
      <c r="H155" s="13">
        <f t="shared" si="1"/>
        <v>1</v>
      </c>
      <c r="I155" s="1">
        <f t="array" ref="I155">IFERROR(INDEX($C$2:$C$500,SMALL(IF($B$2:$B$500=$E155,ROW($C$2:$C$500)-ROW($G$1)),H155)),"")</f>
        <v>21.079799999999999</v>
      </c>
    </row>
    <row r="156" spans="1:9" x14ac:dyDescent="0.2">
      <c r="A156" s="18">
        <f t="array" ref="A156">IFERROR(IF(ROW()-MATCH(A155,A$1:A155,)&lt;COUNT(INDEX('Ответы до 20.10.19'!B:I,MATCH(A155,'Ответы до 20.10.19'!A:A,),))/2,A155,INDEX('Ответы до 20.10.19'!A:A,MATCH(A155,'Ответы до 20.10.19'!A:A,)+1)),"-")</f>
        <v>43754.69110862269</v>
      </c>
      <c r="B156" s="13">
        <f t="array" ref="B156">IFERROR(INDEX('Ответы до 20.10.19'!B:I,MATCH(A156,'Ответы до 20.10.19'!A:A,),SMALL(IF(INDEX('Ответы до 20.10.19'!B:I,MATCH(A156,'Ответы до 20.10.19'!A:A,),)&lt;&gt;"",COLUMN('Ответы до 20.10.19'!B:I)-1),(ROW()-MATCH(A156,A$1:A156,))*2+1)),"-")</f>
        <v>130</v>
      </c>
      <c r="C156" s="13">
        <f t="array" ref="C156">IFERROR(INDEX('Ответы до 20.10.19'!B:I,MATCH(A156,'Ответы до 20.10.19'!A:A,),SMALL(IF(INDEX('Ответы до 20.10.19'!B:I,MATCH(A156,'Ответы до 20.10.19'!A:A,),)&lt;&gt;"",COLUMN('Ответы до 20.10.19'!B:I)-1),(ROW()-MATCH(A156,A$1:A156,))*2+2)),"-")</f>
        <v>16.499099999999999</v>
      </c>
      <c r="D156" s="16"/>
      <c r="E156" s="16">
        <v>155</v>
      </c>
      <c r="F156" s="16">
        <v>5</v>
      </c>
      <c r="G156" s="13" t="str">
        <f t="shared" si="0"/>
        <v>+</v>
      </c>
      <c r="H156" s="13">
        <f t="shared" si="1"/>
        <v>1</v>
      </c>
      <c r="I156" s="1" t="str">
        <f t="array" ref="I156">IFERROR(INDEX($C$2:$C$500,SMALL(IF($B$2:$B$500=$E156,ROW($C$2:$C$500)-ROW($G$1)),H156)),"")</f>
        <v>11.8533</v>
      </c>
    </row>
    <row r="157" spans="1:9" x14ac:dyDescent="0.2">
      <c r="A157" s="18">
        <f t="array" ref="A157">IFERROR(IF(ROW()-MATCH(A156,A$1:A156,)&lt;COUNT(INDEX('Ответы до 20.10.19'!B:I,MATCH(A156,'Ответы до 20.10.19'!A:A,),))/2,A156,INDEX('Ответы до 20.10.19'!A:A,MATCH(A156,'Ответы до 20.10.19'!A:A,)+1)),"-")</f>
        <v>43754.69110862269</v>
      </c>
      <c r="B157" s="13">
        <f t="array" ref="B157">IFERROR(INDEX('Ответы до 20.10.19'!B:I,MATCH(A157,'Ответы до 20.10.19'!A:A,),SMALL(IF(INDEX('Ответы до 20.10.19'!B:I,MATCH(A157,'Ответы до 20.10.19'!A:A,),)&lt;&gt;"",COLUMN('Ответы до 20.10.19'!B:I)-1),(ROW()-MATCH(A157,A$1:A157,))*2+1)),"-")</f>
        <v>129</v>
      </c>
      <c r="C157" s="13">
        <f t="array" ref="C157">IFERROR(INDEX('Ответы до 20.10.19'!B:I,MATCH(A157,'Ответы до 20.10.19'!A:A,),SMALL(IF(INDEX('Ответы до 20.10.19'!B:I,MATCH(A157,'Ответы до 20.10.19'!A:A,),)&lt;&gt;"",COLUMN('Ответы до 20.10.19'!B:I)-1),(ROW()-MATCH(A157,A$1:A157,))*2+2)),"-")</f>
        <v>5.3958000000000004</v>
      </c>
      <c r="D157" s="16"/>
      <c r="E157" s="16">
        <v>156</v>
      </c>
      <c r="F157" s="16">
        <v>5</v>
      </c>
      <c r="G157" s="13" t="str">
        <f t="shared" si="0"/>
        <v>+</v>
      </c>
      <c r="H157" s="13">
        <f t="shared" si="1"/>
        <v>1</v>
      </c>
      <c r="I157" s="1" t="str">
        <f t="array" ref="I157">IFERROR(INDEX($C$2:$C$500,SMALL(IF($B$2:$B$500=$E157,ROW($C$2:$C$500)-ROW($G$1)),H157)),"")</f>
        <v>10.1995</v>
      </c>
    </row>
    <row r="158" spans="1:9" x14ac:dyDescent="0.2">
      <c r="A158" s="18">
        <f t="array" ref="A158">IFERROR(IF(ROW()-MATCH(A157,A$1:A157,)&lt;COUNT(INDEX('Ответы до 20.10.19'!B:I,MATCH(A157,'Ответы до 20.10.19'!A:A,),))/2,A157,INDEX('Ответы до 20.10.19'!A:A,MATCH(A157,'Ответы до 20.10.19'!A:A,)+1)),"-")</f>
        <v>43754.69110862269</v>
      </c>
      <c r="B158" s="13">
        <f t="array" ref="B158">IFERROR(INDEX('Ответы до 20.10.19'!B:I,MATCH(A158,'Ответы до 20.10.19'!A:A,),SMALL(IF(INDEX('Ответы до 20.10.19'!B:I,MATCH(A158,'Ответы до 20.10.19'!A:A,),)&lt;&gt;"",COLUMN('Ответы до 20.10.19'!B:I)-1),(ROW()-MATCH(A158,A$1:A158,))*2+1)),"-")</f>
        <v>128</v>
      </c>
      <c r="C158" s="13">
        <f t="array" ref="C158">IFERROR(INDEX('Ответы до 20.10.19'!B:I,MATCH(A158,'Ответы до 20.10.19'!A:A,),SMALL(IF(INDEX('Ответы до 20.10.19'!B:I,MATCH(A158,'Ответы до 20.10.19'!A:A,),)&lt;&gt;"",COLUMN('Ответы до 20.10.19'!B:I)-1),(ROW()-MATCH(A158,A$1:A158,))*2+2)),"-")</f>
        <v>12.8492</v>
      </c>
      <c r="D158" s="16"/>
      <c r="E158" s="16">
        <v>157</v>
      </c>
      <c r="F158" s="16">
        <v>5</v>
      </c>
      <c r="G158" s="13" t="str">
        <f t="shared" si="0"/>
        <v>+</v>
      </c>
      <c r="H158" s="13">
        <f t="shared" si="1"/>
        <v>1</v>
      </c>
      <c r="I158" s="1" t="str">
        <f t="array" ref="I158">IFERROR(INDEX($C$2:$C$500,SMALL(IF($B$2:$B$500=$E158,ROW($C$2:$C$500)-ROW($G$1)),H158)),"")</f>
        <v>9.5118</v>
      </c>
    </row>
    <row r="159" spans="1:9" x14ac:dyDescent="0.2">
      <c r="A159" s="18">
        <f t="array" ref="A159">IFERROR(IF(ROW()-MATCH(A158,A$1:A158,)&lt;COUNT(INDEX('Ответы до 20.10.19'!B:I,MATCH(A158,'Ответы до 20.10.19'!A:A,),))/2,A158,INDEX('Ответы до 20.10.19'!A:A,MATCH(A158,'Ответы до 20.10.19'!A:A,)+1)),"-")</f>
        <v>43754.69110862269</v>
      </c>
      <c r="B159" s="13">
        <f t="array" ref="B159">IFERROR(INDEX('Ответы до 20.10.19'!B:I,MATCH(A159,'Ответы до 20.10.19'!A:A,),SMALL(IF(INDEX('Ответы до 20.10.19'!B:I,MATCH(A159,'Ответы до 20.10.19'!A:A,),)&lt;&gt;"",COLUMN('Ответы до 20.10.19'!B:I)-1),(ROW()-MATCH(A159,A$1:A159,))*2+1)),"-")</f>
        <v>127</v>
      </c>
      <c r="C159" s="13">
        <f t="array" ref="C159">IFERROR(INDEX('Ответы до 20.10.19'!B:I,MATCH(A159,'Ответы до 20.10.19'!A:A,),SMALL(IF(INDEX('Ответы до 20.10.19'!B:I,MATCH(A159,'Ответы до 20.10.19'!A:A,),)&lt;&gt;"",COLUMN('Ответы до 20.10.19'!B:I)-1),(ROW()-MATCH(A159,A$1:A159,))*2+2)),"-")</f>
        <v>18.904699999999998</v>
      </c>
      <c r="D159" s="16"/>
      <c r="E159" s="16">
        <v>158</v>
      </c>
      <c r="F159" s="16">
        <v>5</v>
      </c>
      <c r="G159" s="13" t="str">
        <f t="shared" si="0"/>
        <v>+</v>
      </c>
      <c r="H159" s="13">
        <f t="shared" si="1"/>
        <v>1</v>
      </c>
      <c r="I159" s="1" t="str">
        <f t="array" ref="I159">IFERROR(INDEX($C$2:$C$500,SMALL(IF($B$2:$B$500=$E159,ROW($C$2:$C$500)-ROW($G$1)),H159)),"")</f>
        <v>5.4104</v>
      </c>
    </row>
    <row r="160" spans="1:9" x14ac:dyDescent="0.2">
      <c r="A160" s="18">
        <f t="array" ref="A160">IFERROR(IF(ROW()-MATCH(A159,A$1:A159,)&lt;COUNT(INDEX('Ответы до 20.10.19'!B:I,MATCH(A159,'Ответы до 20.10.19'!A:A,),))/2,A159,INDEX('Ответы до 20.10.19'!A:A,MATCH(A159,'Ответы до 20.10.19'!A:A,)+1)),"-")</f>
        <v>43754.693316226854</v>
      </c>
      <c r="B160" s="13">
        <f t="array" ref="B160">IFERROR(INDEX('Ответы до 20.10.19'!B:I,MATCH(A160,'Ответы до 20.10.19'!A:A,),SMALL(IF(INDEX('Ответы до 20.10.19'!B:I,MATCH(A160,'Ответы до 20.10.19'!A:A,),)&lt;&gt;"",COLUMN('Ответы до 20.10.19'!B:I)-1),(ROW()-MATCH(A160,A$1:A160,))*2+1)),"-")</f>
        <v>126</v>
      </c>
      <c r="C160" s="13">
        <f t="array" ref="C160">IFERROR(INDEX('Ответы до 20.10.19'!B:I,MATCH(A160,'Ответы до 20.10.19'!A:A,),SMALL(IF(INDEX('Ответы до 20.10.19'!B:I,MATCH(A160,'Ответы до 20.10.19'!A:A,),)&lt;&gt;"",COLUMN('Ответы до 20.10.19'!B:I)-1),(ROW()-MATCH(A160,A$1:A160,))*2+2)),"-")</f>
        <v>22.775300000000001</v>
      </c>
      <c r="D160" s="16"/>
      <c r="E160" s="16">
        <v>159</v>
      </c>
      <c r="F160" s="16">
        <v>5</v>
      </c>
      <c r="G160" s="13" t="str">
        <f t="shared" si="0"/>
        <v>+</v>
      </c>
      <c r="H160" s="13">
        <f t="shared" si="1"/>
        <v>1</v>
      </c>
      <c r="I160" s="1" t="str">
        <f t="array" ref="I160">IFERROR(INDEX($C$2:$C$500,SMALL(IF($B$2:$B$500=$E160,ROW($C$2:$C$500)-ROW($G$1)),H160)),"")</f>
        <v>18.5359</v>
      </c>
    </row>
    <row r="161" spans="1:9" x14ac:dyDescent="0.2">
      <c r="A161" s="18">
        <f t="array" ref="A161">IFERROR(IF(ROW()-MATCH(A160,A$1:A160,)&lt;COUNT(INDEX('Ответы до 20.10.19'!B:I,MATCH(A160,'Ответы до 20.10.19'!A:A,),))/2,A160,INDEX('Ответы до 20.10.19'!A:A,MATCH(A160,'Ответы до 20.10.19'!A:A,)+1)),"-")</f>
        <v>43754.693316226854</v>
      </c>
      <c r="B161" s="13">
        <f t="array" ref="B161">IFERROR(INDEX('Ответы до 20.10.19'!B:I,MATCH(A161,'Ответы до 20.10.19'!A:A,),SMALL(IF(INDEX('Ответы до 20.10.19'!B:I,MATCH(A161,'Ответы до 20.10.19'!A:A,),)&lt;&gt;"",COLUMN('Ответы до 20.10.19'!B:I)-1),(ROW()-MATCH(A161,A$1:A161,))*2+1)),"-")</f>
        <v>125</v>
      </c>
      <c r="C161" s="13">
        <f t="array" ref="C161">IFERROR(INDEX('Ответы до 20.10.19'!B:I,MATCH(A161,'Ответы до 20.10.19'!A:A,),SMALL(IF(INDEX('Ответы до 20.10.19'!B:I,MATCH(A161,'Ответы до 20.10.19'!A:A,),)&lt;&gt;"",COLUMN('Ответы до 20.10.19'!B:I)-1),(ROW()-MATCH(A161,A$1:A161,))*2+2)),"-")</f>
        <v>12.4504</v>
      </c>
      <c r="D161" s="16"/>
      <c r="E161" s="16">
        <v>160</v>
      </c>
      <c r="F161" s="16">
        <v>5</v>
      </c>
      <c r="G161" s="13" t="str">
        <f t="shared" si="0"/>
        <v>+</v>
      </c>
      <c r="H161" s="13">
        <f t="shared" si="1"/>
        <v>1</v>
      </c>
      <c r="I161" s="1" t="str">
        <f t="array" ref="I161">IFERROR(INDEX($C$2:$C$500,SMALL(IF($B$2:$B$500=$E161,ROW($C$2:$C$500)-ROW($G$1)),H161)),"")</f>
        <v>4.9212</v>
      </c>
    </row>
    <row r="162" spans="1:9" x14ac:dyDescent="0.2">
      <c r="A162" s="18">
        <f t="array" ref="A162">IFERROR(IF(ROW()-MATCH(A161,A$1:A161,)&lt;COUNT(INDEX('Ответы до 20.10.19'!B:I,MATCH(A161,'Ответы до 20.10.19'!A:A,),))/2,A161,INDEX('Ответы до 20.10.19'!A:A,MATCH(A161,'Ответы до 20.10.19'!A:A,)+1)),"-")</f>
        <v>43754.693316226854</v>
      </c>
      <c r="B162" s="13">
        <f t="array" ref="B162">IFERROR(INDEX('Ответы до 20.10.19'!B:I,MATCH(A162,'Ответы до 20.10.19'!A:A,),SMALL(IF(INDEX('Ответы до 20.10.19'!B:I,MATCH(A162,'Ответы до 20.10.19'!A:A,),)&lt;&gt;"",COLUMN('Ответы до 20.10.19'!B:I)-1),(ROW()-MATCH(A162,A$1:A162,))*2+1)),"-")</f>
        <v>124</v>
      </c>
      <c r="C162" s="13">
        <f t="array" ref="C162">IFERROR(INDEX('Ответы до 20.10.19'!B:I,MATCH(A162,'Ответы до 20.10.19'!A:A,),SMALL(IF(INDEX('Ответы до 20.10.19'!B:I,MATCH(A162,'Ответы до 20.10.19'!A:A,),)&lt;&gt;"",COLUMN('Ответы до 20.10.19'!B:I)-1),(ROW()-MATCH(A162,A$1:A162,))*2+2)),"-")</f>
        <v>13.151</v>
      </c>
      <c r="D162" s="16"/>
      <c r="E162" s="16">
        <v>161</v>
      </c>
      <c r="F162" s="16">
        <v>5</v>
      </c>
      <c r="G162" s="13" t="str">
        <f t="shared" si="0"/>
        <v>+</v>
      </c>
      <c r="H162" s="13">
        <f t="shared" si="1"/>
        <v>1</v>
      </c>
      <c r="I162" s="1" t="str">
        <f t="array" ref="I162">IFERROR(INDEX($C$2:$C$500,SMALL(IF($B$2:$B$500=$E162,ROW($C$2:$C$500)-ROW($G$1)),H162)),"")</f>
        <v>9.6125</v>
      </c>
    </row>
    <row r="163" spans="1:9" x14ac:dyDescent="0.2">
      <c r="A163" s="18">
        <f t="array" ref="A163">IFERROR(IF(ROW()-MATCH(A162,A$1:A162,)&lt;COUNT(INDEX('Ответы до 20.10.19'!B:I,MATCH(A162,'Ответы до 20.10.19'!A:A,),))/2,A162,INDEX('Ответы до 20.10.19'!A:A,MATCH(A162,'Ответы до 20.10.19'!A:A,)+1)),"-")</f>
        <v>43754.693316226854</v>
      </c>
      <c r="B163" s="13">
        <f t="array" ref="B163">IFERROR(INDEX('Ответы до 20.10.19'!B:I,MATCH(A163,'Ответы до 20.10.19'!A:A,),SMALL(IF(INDEX('Ответы до 20.10.19'!B:I,MATCH(A163,'Ответы до 20.10.19'!A:A,),)&lt;&gt;"",COLUMN('Ответы до 20.10.19'!B:I)-1),(ROW()-MATCH(A163,A$1:A163,))*2+1)),"-")</f>
        <v>123</v>
      </c>
      <c r="C163" s="13">
        <f t="array" ref="C163">IFERROR(INDEX('Ответы до 20.10.19'!B:I,MATCH(A163,'Ответы до 20.10.19'!A:A,),SMALL(IF(INDEX('Ответы до 20.10.19'!B:I,MATCH(A163,'Ответы до 20.10.19'!A:A,),)&lt;&gt;"",COLUMN('Ответы до 20.10.19'!B:I)-1),(ROW()-MATCH(A163,A$1:A163,))*2+2)),"-")</f>
        <v>25.011099999999999</v>
      </c>
      <c r="D163" s="16"/>
      <c r="E163" s="16">
        <v>162</v>
      </c>
      <c r="F163" s="16">
        <v>5</v>
      </c>
      <c r="G163" s="13" t="str">
        <f t="shared" si="0"/>
        <v>+</v>
      </c>
      <c r="H163" s="13">
        <f t="shared" si="1"/>
        <v>1</v>
      </c>
      <c r="I163" s="1" t="str">
        <f t="array" ref="I163">IFERROR(INDEX($C$2:$C$500,SMALL(IF($B$2:$B$500=$E163,ROW($C$2:$C$500)-ROW($G$1)),H163)),"")</f>
        <v>16.4675</v>
      </c>
    </row>
    <row r="164" spans="1:9" x14ac:dyDescent="0.2">
      <c r="A164" s="18">
        <f t="array" ref="A164">IFERROR(IF(ROW()-MATCH(A163,A$1:A163,)&lt;COUNT(INDEX('Ответы до 20.10.19'!B:I,MATCH(A163,'Ответы до 20.10.19'!A:A,),))/2,A163,INDEX('Ответы до 20.10.19'!A:A,MATCH(A163,'Ответы до 20.10.19'!A:A,)+1)),"-")</f>
        <v>43754.695639652782</v>
      </c>
      <c r="B164" s="13">
        <f t="array" ref="B164">IFERROR(INDEX('Ответы до 20.10.19'!B:I,MATCH(A164,'Ответы до 20.10.19'!A:A,),SMALL(IF(INDEX('Ответы до 20.10.19'!B:I,MATCH(A164,'Ответы до 20.10.19'!A:A,),)&lt;&gt;"",COLUMN('Ответы до 20.10.19'!B:I)-1),(ROW()-MATCH(A164,A$1:A164,))*2+1)),"-")</f>
        <v>122</v>
      </c>
      <c r="C164" s="13">
        <f t="array" ref="C164">IFERROR(INDEX('Ответы до 20.10.19'!B:I,MATCH(A164,'Ответы до 20.10.19'!A:A,),SMALL(IF(INDEX('Ответы до 20.10.19'!B:I,MATCH(A164,'Ответы до 20.10.19'!A:A,),)&lt;&gt;"",COLUMN('Ответы до 20.10.19'!B:I)-1),(ROW()-MATCH(A164,A$1:A164,))*2+2)),"-")</f>
        <v>14.6113</v>
      </c>
      <c r="D164" s="16"/>
      <c r="E164" s="16">
        <v>163</v>
      </c>
      <c r="F164" s="16">
        <v>5</v>
      </c>
      <c r="G164" s="13" t="str">
        <f t="shared" si="0"/>
        <v>+</v>
      </c>
      <c r="H164" s="13">
        <f t="shared" si="1"/>
        <v>1</v>
      </c>
      <c r="I164" s="1" t="str">
        <f t="array" ref="I164">IFERROR(INDEX($C$2:$C$500,SMALL(IF($B$2:$B$500=$E164,ROW($C$2:$C$500)-ROW($G$1)),H164)),"")</f>
        <v xml:space="preserve">Не работает </v>
      </c>
    </row>
    <row r="165" spans="1:9" x14ac:dyDescent="0.2">
      <c r="A165" s="18">
        <f t="array" ref="A165">IFERROR(IF(ROW()-MATCH(A164,A$1:A164,)&lt;COUNT(INDEX('Ответы до 20.10.19'!B:I,MATCH(A164,'Ответы до 20.10.19'!A:A,),))/2,A164,INDEX('Ответы до 20.10.19'!A:A,MATCH(A164,'Ответы до 20.10.19'!A:A,)+1)),"-")</f>
        <v>43754.695639652782</v>
      </c>
      <c r="B165" s="13">
        <f t="array" ref="B165">IFERROR(INDEX('Ответы до 20.10.19'!B:I,MATCH(A165,'Ответы до 20.10.19'!A:A,),SMALL(IF(INDEX('Ответы до 20.10.19'!B:I,MATCH(A165,'Ответы до 20.10.19'!A:A,),)&lt;&gt;"",COLUMN('Ответы до 20.10.19'!B:I)-1),(ROW()-MATCH(A165,A$1:A165,))*2+1)),"-")</f>
        <v>121</v>
      </c>
      <c r="C165" s="13">
        <f t="array" ref="C165">IFERROR(INDEX('Ответы до 20.10.19'!B:I,MATCH(A165,'Ответы до 20.10.19'!A:A,),SMALL(IF(INDEX('Ответы до 20.10.19'!B:I,MATCH(A165,'Ответы до 20.10.19'!A:A,),)&lt;&gt;"",COLUMN('Ответы до 20.10.19'!B:I)-1),(ROW()-MATCH(A165,A$1:A165,))*2+2)),"-")</f>
        <v>2.4496000000000002</v>
      </c>
      <c r="D165" s="16"/>
      <c r="E165" s="16">
        <v>164</v>
      </c>
      <c r="F165" s="16">
        <v>5</v>
      </c>
      <c r="G165" s="13" t="str">
        <f t="shared" si="0"/>
        <v>+</v>
      </c>
      <c r="H165" s="13">
        <f t="shared" si="1"/>
        <v>1</v>
      </c>
      <c r="I165" s="1" t="str">
        <f t="array" ref="I165">IFERROR(INDEX($C$2:$C$500,SMALL(IF($B$2:$B$500=$E165,ROW($C$2:$C$500)-ROW($G$1)),H165)),"")</f>
        <v>0.9020</v>
      </c>
    </row>
    <row r="166" spans="1:9" x14ac:dyDescent="0.2">
      <c r="A166" s="18">
        <f t="array" ref="A166">IFERROR(IF(ROW()-MATCH(A165,A$1:A165,)&lt;COUNT(INDEX('Ответы до 20.10.19'!B:I,MATCH(A165,'Ответы до 20.10.19'!A:A,),))/2,A165,INDEX('Ответы до 20.10.19'!A:A,MATCH(A165,'Ответы до 20.10.19'!A:A,)+1)),"-")</f>
        <v>43754.695639652782</v>
      </c>
      <c r="B166" s="13">
        <f t="array" ref="B166">IFERROR(INDEX('Ответы до 20.10.19'!B:I,MATCH(A166,'Ответы до 20.10.19'!A:A,),SMALL(IF(INDEX('Ответы до 20.10.19'!B:I,MATCH(A166,'Ответы до 20.10.19'!A:A,),)&lt;&gt;"",COLUMN('Ответы до 20.10.19'!B:I)-1),(ROW()-MATCH(A166,A$1:A166,))*2+1)),"-")</f>
        <v>120</v>
      </c>
      <c r="C166" s="13">
        <f t="array" ref="C166">IFERROR(INDEX('Ответы до 20.10.19'!B:I,MATCH(A166,'Ответы до 20.10.19'!A:A,),SMALL(IF(INDEX('Ответы до 20.10.19'!B:I,MATCH(A166,'Ответы до 20.10.19'!A:A,),)&lt;&gt;"",COLUMN('Ответы до 20.10.19'!B:I)-1),(ROW()-MATCH(A166,A$1:A166,))*2+2)),"-")</f>
        <v>11.6747</v>
      </c>
      <c r="D166" s="16"/>
      <c r="E166" s="16">
        <v>165</v>
      </c>
      <c r="F166" s="16">
        <v>5</v>
      </c>
      <c r="G166" s="13" t="str">
        <f t="shared" si="0"/>
        <v>+</v>
      </c>
      <c r="H166" s="13">
        <f t="shared" si="1"/>
        <v>2</v>
      </c>
      <c r="I166" s="1" t="str">
        <f t="array" ref="I166">IFERROR(INDEX($C$2:$C$500,SMALL(IF($B$2:$B$500=$E166,ROW($C$2:$C$500)-ROW($G$1)),H166)),"")</f>
        <v>6.8940</v>
      </c>
    </row>
    <row r="167" spans="1:9" x14ac:dyDescent="0.2">
      <c r="A167" s="18">
        <f t="array" ref="A167">IFERROR(IF(ROW()-MATCH(A166,A$1:A166,)&lt;COUNT(INDEX('Ответы до 20.10.19'!B:I,MATCH(A166,'Ответы до 20.10.19'!A:A,),))/2,A166,INDEX('Ответы до 20.10.19'!A:A,MATCH(A166,'Ответы до 20.10.19'!A:A,)+1)),"-")</f>
        <v>43754.695639652782</v>
      </c>
      <c r="B167" s="13">
        <f t="array" ref="B167">IFERROR(INDEX('Ответы до 20.10.19'!B:I,MATCH(A167,'Ответы до 20.10.19'!A:A,),SMALL(IF(INDEX('Ответы до 20.10.19'!B:I,MATCH(A167,'Ответы до 20.10.19'!A:A,),)&lt;&gt;"",COLUMN('Ответы до 20.10.19'!B:I)-1),(ROW()-MATCH(A167,A$1:A167,))*2+1)),"-")</f>
        <v>119</v>
      </c>
      <c r="C167" s="13">
        <f t="array" ref="C167">IFERROR(INDEX('Ответы до 20.10.19'!B:I,MATCH(A167,'Ответы до 20.10.19'!A:A,),SMALL(IF(INDEX('Ответы до 20.10.19'!B:I,MATCH(A167,'Ответы до 20.10.19'!A:A,),)&lt;&gt;"",COLUMN('Ответы до 20.10.19'!B:I)-1),(ROW()-MATCH(A167,A$1:A167,))*2+2)),"-")</f>
        <v>11.8195</v>
      </c>
      <c r="D167" s="16"/>
      <c r="E167" s="16">
        <v>166</v>
      </c>
      <c r="F167" s="16">
        <v>5</v>
      </c>
      <c r="G167" s="13" t="str">
        <f t="shared" si="0"/>
        <v>+</v>
      </c>
      <c r="H167" s="13">
        <f t="shared" si="1"/>
        <v>1</v>
      </c>
      <c r="I167" s="1" t="str">
        <f t="array" ref="I167">IFERROR(INDEX($C$2:$C$500,SMALL(IF($B$2:$B$500=$E167,ROW($C$2:$C$500)-ROW($G$1)),H167)),"")</f>
        <v>9.3598</v>
      </c>
    </row>
    <row r="168" spans="1:9" x14ac:dyDescent="0.2">
      <c r="A168" s="18">
        <f t="array" ref="A168">IFERROR(IF(ROW()-MATCH(A167,A$1:A167,)&lt;COUNT(INDEX('Ответы до 20.10.19'!B:I,MATCH(A167,'Ответы до 20.10.19'!A:A,),))/2,A167,INDEX('Ответы до 20.10.19'!A:A,MATCH(A167,'Ответы до 20.10.19'!A:A,)+1)),"-")</f>
        <v>43754.697504432872</v>
      </c>
      <c r="B168" s="13">
        <f t="array" ref="B168">IFERROR(INDEX('Ответы до 20.10.19'!B:I,MATCH(A168,'Ответы до 20.10.19'!A:A,),SMALL(IF(INDEX('Ответы до 20.10.19'!B:I,MATCH(A168,'Ответы до 20.10.19'!A:A,),)&lt;&gt;"",COLUMN('Ответы до 20.10.19'!B:I)-1),(ROW()-MATCH(A168,A$1:A168,))*2+1)),"-")</f>
        <v>118</v>
      </c>
      <c r="C168" s="13">
        <f t="array" ref="C168">IFERROR(INDEX('Ответы до 20.10.19'!B:I,MATCH(A168,'Ответы до 20.10.19'!A:A,),SMALL(IF(INDEX('Ответы до 20.10.19'!B:I,MATCH(A168,'Ответы до 20.10.19'!A:A,),)&lt;&gt;"",COLUMN('Ответы до 20.10.19'!B:I)-1),(ROW()-MATCH(A168,A$1:A168,))*2+2)),"-")</f>
        <v>25.0548</v>
      </c>
      <c r="D168" s="16"/>
      <c r="E168" s="16">
        <v>167</v>
      </c>
      <c r="F168" s="16">
        <v>5</v>
      </c>
      <c r="G168" s="13" t="str">
        <f t="shared" si="0"/>
        <v>+</v>
      </c>
      <c r="H168" s="13">
        <f t="shared" si="1"/>
        <v>1</v>
      </c>
      <c r="I168" s="1">
        <f t="array" ref="I168">IFERROR(INDEX($C$2:$C$500,SMALL(IF($B$2:$B$500=$E168,ROW($C$2:$C$500)-ROW($G$1)),H168)),"")</f>
        <v>10.2148</v>
      </c>
    </row>
    <row r="169" spans="1:9" x14ac:dyDescent="0.2">
      <c r="A169" s="18">
        <f t="array" ref="A169">IFERROR(IF(ROW()-MATCH(A168,A$1:A168,)&lt;COUNT(INDEX('Ответы до 20.10.19'!B:I,MATCH(A168,'Ответы до 20.10.19'!A:A,),))/2,A168,INDEX('Ответы до 20.10.19'!A:A,MATCH(A168,'Ответы до 20.10.19'!A:A,)+1)),"-")</f>
        <v>43754.697504432872</v>
      </c>
      <c r="B169" s="13">
        <f t="array" ref="B169">IFERROR(INDEX('Ответы до 20.10.19'!B:I,MATCH(A169,'Ответы до 20.10.19'!A:A,),SMALL(IF(INDEX('Ответы до 20.10.19'!B:I,MATCH(A169,'Ответы до 20.10.19'!A:A,),)&lt;&gt;"",COLUMN('Ответы до 20.10.19'!B:I)-1),(ROW()-MATCH(A169,A$1:A169,))*2+1)),"-")</f>
        <v>117</v>
      </c>
      <c r="C169" s="13">
        <f t="array" ref="C169">IFERROR(INDEX('Ответы до 20.10.19'!B:I,MATCH(A169,'Ответы до 20.10.19'!A:A,),SMALL(IF(INDEX('Ответы до 20.10.19'!B:I,MATCH(A169,'Ответы до 20.10.19'!A:A,),)&lt;&gt;"",COLUMN('Ответы до 20.10.19'!B:I)-1),(ROW()-MATCH(A169,A$1:A169,))*2+2)),"-")</f>
        <v>6.4531000000000001</v>
      </c>
      <c r="D169" s="16"/>
      <c r="E169" s="16">
        <v>168</v>
      </c>
      <c r="F169" s="16">
        <v>5</v>
      </c>
      <c r="G169" s="13" t="str">
        <f t="shared" si="0"/>
        <v>+</v>
      </c>
      <c r="H169" s="13">
        <f t="shared" si="1"/>
        <v>1</v>
      </c>
      <c r="I169" s="1">
        <f t="array" ref="I169">IFERROR(INDEX($C$2:$C$500,SMALL(IF($B$2:$B$500=$E169,ROW($C$2:$C$500)-ROW($G$1)),H169)),"")</f>
        <v>8.1067</v>
      </c>
    </row>
    <row r="170" spans="1:9" x14ac:dyDescent="0.2">
      <c r="A170" s="18">
        <f t="array" ref="A170">IFERROR(IF(ROW()-MATCH(A169,A$1:A169,)&lt;COUNT(INDEX('Ответы до 20.10.19'!B:I,MATCH(A169,'Ответы до 20.10.19'!A:A,),))/2,A169,INDEX('Ответы до 20.10.19'!A:A,MATCH(A169,'Ответы до 20.10.19'!A:A,)+1)),"-")</f>
        <v>43754.697504432872</v>
      </c>
      <c r="B170" s="13">
        <f t="array" ref="B170">IFERROR(INDEX('Ответы до 20.10.19'!B:I,MATCH(A170,'Ответы до 20.10.19'!A:A,),SMALL(IF(INDEX('Ответы до 20.10.19'!B:I,MATCH(A170,'Ответы до 20.10.19'!A:A,),)&lt;&gt;"",COLUMN('Ответы до 20.10.19'!B:I)-1),(ROW()-MATCH(A170,A$1:A170,))*2+1)),"-")</f>
        <v>116</v>
      </c>
      <c r="C170" s="13">
        <f t="array" ref="C170">IFERROR(INDEX('Ответы до 20.10.19'!B:I,MATCH(A170,'Ответы до 20.10.19'!A:A,),SMALL(IF(INDEX('Ответы до 20.10.19'!B:I,MATCH(A170,'Ответы до 20.10.19'!A:A,),)&lt;&gt;"",COLUMN('Ответы до 20.10.19'!B:I)-1),(ROW()-MATCH(A170,A$1:A170,))*2+2)),"-")</f>
        <v>12.7729</v>
      </c>
      <c r="D170" s="16"/>
      <c r="E170" s="16">
        <v>169</v>
      </c>
      <c r="F170" s="16">
        <v>5</v>
      </c>
      <c r="G170" s="13" t="str">
        <f t="shared" si="0"/>
        <v>+</v>
      </c>
      <c r="H170" s="13">
        <f t="shared" si="1"/>
        <v>1</v>
      </c>
      <c r="I170" s="1">
        <f t="array" ref="I170">IFERROR(INDEX($C$2:$C$500,SMALL(IF($B$2:$B$500=$E170,ROW($C$2:$C$500)-ROW($G$1)),H170)),"")</f>
        <v>6.7694999999999999</v>
      </c>
    </row>
    <row r="171" spans="1:9" x14ac:dyDescent="0.2">
      <c r="A171" s="18">
        <f t="array" ref="A171">IFERROR(IF(ROW()-MATCH(A170,A$1:A170,)&lt;COUNT(INDEX('Ответы до 20.10.19'!B:I,MATCH(A170,'Ответы до 20.10.19'!A:A,),))/2,A170,INDEX('Ответы до 20.10.19'!A:A,MATCH(A170,'Ответы до 20.10.19'!A:A,)+1)),"-")</f>
        <v>43754.697504432872</v>
      </c>
      <c r="B171" s="13">
        <f t="array" ref="B171">IFERROR(INDEX('Ответы до 20.10.19'!B:I,MATCH(A171,'Ответы до 20.10.19'!A:A,),SMALL(IF(INDEX('Ответы до 20.10.19'!B:I,MATCH(A171,'Ответы до 20.10.19'!A:A,),)&lt;&gt;"",COLUMN('Ответы до 20.10.19'!B:I)-1),(ROW()-MATCH(A171,A$1:A171,))*2+1)),"-")</f>
        <v>115</v>
      </c>
      <c r="C171" s="13">
        <f t="array" ref="C171">IFERROR(INDEX('Ответы до 20.10.19'!B:I,MATCH(A171,'Ответы до 20.10.19'!A:A,),SMALL(IF(INDEX('Ответы до 20.10.19'!B:I,MATCH(A171,'Ответы до 20.10.19'!A:A,),)&lt;&gt;"",COLUMN('Ответы до 20.10.19'!B:I)-1),(ROW()-MATCH(A171,A$1:A171,))*2+2)),"-")</f>
        <v>17.2346</v>
      </c>
      <c r="D171" s="16"/>
      <c r="E171" s="16">
        <v>170</v>
      </c>
      <c r="F171" s="16">
        <v>5</v>
      </c>
      <c r="G171" s="13" t="str">
        <f t="shared" si="0"/>
        <v>+</v>
      </c>
      <c r="H171" s="13">
        <f t="shared" si="1"/>
        <v>1</v>
      </c>
      <c r="I171" s="1">
        <f t="array" ref="I171">IFERROR(INDEX($C$2:$C$500,SMALL(IF($B$2:$B$500=$E171,ROW($C$2:$C$500)-ROW($G$1)),H171)),"")</f>
        <v>17.7972</v>
      </c>
    </row>
    <row r="172" spans="1:9" x14ac:dyDescent="0.2">
      <c r="A172" s="18">
        <f t="array" ref="A172">IFERROR(IF(ROW()-MATCH(A171,A$1:A171,)&lt;COUNT(INDEX('Ответы до 20.10.19'!B:I,MATCH(A171,'Ответы до 20.10.19'!A:A,),))/2,A171,INDEX('Ответы до 20.10.19'!A:A,MATCH(A171,'Ответы до 20.10.19'!A:A,)+1)),"-")</f>
        <v>43754.699246296295</v>
      </c>
      <c r="B172" s="13">
        <f t="array" ref="B172">IFERROR(INDEX('Ответы до 20.10.19'!B:I,MATCH(A172,'Ответы до 20.10.19'!A:A,),SMALL(IF(INDEX('Ответы до 20.10.19'!B:I,MATCH(A172,'Ответы до 20.10.19'!A:A,),)&lt;&gt;"",COLUMN('Ответы до 20.10.19'!B:I)-1),(ROW()-MATCH(A172,A$1:A172,))*2+1)),"-")</f>
        <v>114</v>
      </c>
      <c r="C172" s="13">
        <f t="array" ref="C172">IFERROR(INDEX('Ответы до 20.10.19'!B:I,MATCH(A172,'Ответы до 20.10.19'!A:A,),SMALL(IF(INDEX('Ответы до 20.10.19'!B:I,MATCH(A172,'Ответы до 20.10.19'!A:A,),)&lt;&gt;"",COLUMN('Ответы до 20.10.19'!B:I)-1),(ROW()-MATCH(A172,A$1:A172,))*2+2)),"-")</f>
        <v>11.5311</v>
      </c>
      <c r="D172" s="16"/>
      <c r="E172" s="16">
        <v>171</v>
      </c>
      <c r="F172" s="16">
        <v>5</v>
      </c>
      <c r="G172" s="13" t="str">
        <f t="shared" si="0"/>
        <v>+</v>
      </c>
      <c r="H172" s="13">
        <f t="shared" si="1"/>
        <v>1</v>
      </c>
      <c r="I172" s="1" t="str">
        <f t="array" ref="I172">IFERROR(INDEX($C$2:$C$500,SMALL(IF($B$2:$B$500=$E172,ROW($C$2:$C$500)-ROW($G$1)),H172)),"")</f>
        <v>10.2002</v>
      </c>
    </row>
    <row r="173" spans="1:9" x14ac:dyDescent="0.2">
      <c r="A173" s="18">
        <f t="array" ref="A173">IFERROR(IF(ROW()-MATCH(A172,A$1:A172,)&lt;COUNT(INDEX('Ответы до 20.10.19'!B:I,MATCH(A172,'Ответы до 20.10.19'!A:A,),))/2,A172,INDEX('Ответы до 20.10.19'!A:A,MATCH(A172,'Ответы до 20.10.19'!A:A,)+1)),"-")</f>
        <v>43754.699246296295</v>
      </c>
      <c r="B173" s="13">
        <f t="array" ref="B173">IFERROR(INDEX('Ответы до 20.10.19'!B:I,MATCH(A173,'Ответы до 20.10.19'!A:A,),SMALL(IF(INDEX('Ответы до 20.10.19'!B:I,MATCH(A173,'Ответы до 20.10.19'!A:A,),)&lt;&gt;"",COLUMN('Ответы до 20.10.19'!B:I)-1),(ROW()-MATCH(A173,A$1:A173,))*2+1)),"-")</f>
        <v>113</v>
      </c>
      <c r="C173" s="13">
        <f t="array" ref="C173">IFERROR(INDEX('Ответы до 20.10.19'!B:I,MATCH(A173,'Ответы до 20.10.19'!A:A,),SMALL(IF(INDEX('Ответы до 20.10.19'!B:I,MATCH(A173,'Ответы до 20.10.19'!A:A,),)&lt;&gt;"",COLUMN('Ответы до 20.10.19'!B:I)-1),(ROW()-MATCH(A173,A$1:A173,))*2+2)),"-")</f>
        <v>16.205400000000001</v>
      </c>
      <c r="D173" s="16"/>
      <c r="E173" s="16">
        <v>172</v>
      </c>
      <c r="F173" s="16">
        <v>5</v>
      </c>
      <c r="G173" s="13" t="str">
        <f t="shared" si="0"/>
        <v>+</v>
      </c>
      <c r="H173" s="13">
        <f t="shared" si="1"/>
        <v>1</v>
      </c>
      <c r="I173" s="1" t="str">
        <f t="array" ref="I173">IFERROR(INDEX($C$2:$C$500,SMALL(IF($B$2:$B$500=$E173,ROW($C$2:$C$500)-ROW($G$1)),H173)),"")</f>
        <v>11.0810</v>
      </c>
    </row>
    <row r="174" spans="1:9" x14ac:dyDescent="0.2">
      <c r="A174" s="18">
        <f t="array" ref="A174">IFERROR(IF(ROW()-MATCH(A173,A$1:A173,)&lt;COUNT(INDEX('Ответы до 20.10.19'!B:I,MATCH(A173,'Ответы до 20.10.19'!A:A,),))/2,A173,INDEX('Ответы до 20.10.19'!A:A,MATCH(A173,'Ответы до 20.10.19'!A:A,)+1)),"-")</f>
        <v>43754.699246296295</v>
      </c>
      <c r="B174" s="13">
        <f t="array" ref="B174">IFERROR(INDEX('Ответы до 20.10.19'!B:I,MATCH(A174,'Ответы до 20.10.19'!A:A,),SMALL(IF(INDEX('Ответы до 20.10.19'!B:I,MATCH(A174,'Ответы до 20.10.19'!A:A,),)&lt;&gt;"",COLUMN('Ответы до 20.10.19'!B:I)-1),(ROW()-MATCH(A174,A$1:A174,))*2+1)),"-")</f>
        <v>112</v>
      </c>
      <c r="C174" s="13">
        <f t="array" ref="C174">IFERROR(INDEX('Ответы до 20.10.19'!B:I,MATCH(A174,'Ответы до 20.10.19'!A:A,),SMALL(IF(INDEX('Ответы до 20.10.19'!B:I,MATCH(A174,'Ответы до 20.10.19'!A:A,),)&lt;&gt;"",COLUMN('Ответы до 20.10.19'!B:I)-1),(ROW()-MATCH(A174,A$1:A174,))*2+2)),"-")</f>
        <v>12.3565</v>
      </c>
      <c r="D174" s="16"/>
      <c r="E174" s="16">
        <v>173</v>
      </c>
      <c r="F174" s="16">
        <v>5</v>
      </c>
      <c r="G174" s="13" t="str">
        <f t="shared" si="0"/>
        <v>+</v>
      </c>
      <c r="H174" s="13">
        <f t="shared" si="1"/>
        <v>1</v>
      </c>
      <c r="I174" s="1" t="str">
        <f t="array" ref="I174">IFERROR(INDEX($C$2:$C$500,SMALL(IF($B$2:$B$500=$E174,ROW($C$2:$C$500)-ROW($G$1)),H174)),"")</f>
        <v>7.3000</v>
      </c>
    </row>
    <row r="175" spans="1:9" x14ac:dyDescent="0.2">
      <c r="A175" s="18">
        <f t="array" ref="A175">IFERROR(IF(ROW()-MATCH(A174,A$1:A174,)&lt;COUNT(INDEX('Ответы до 20.10.19'!B:I,MATCH(A174,'Ответы до 20.10.19'!A:A,),))/2,A174,INDEX('Ответы до 20.10.19'!A:A,MATCH(A174,'Ответы до 20.10.19'!A:A,)+1)),"-")</f>
        <v>43754.699246296295</v>
      </c>
      <c r="B175" s="13">
        <f t="array" ref="B175">IFERROR(INDEX('Ответы до 20.10.19'!B:I,MATCH(A175,'Ответы до 20.10.19'!A:A,),SMALL(IF(INDEX('Ответы до 20.10.19'!B:I,MATCH(A175,'Ответы до 20.10.19'!A:A,),)&lt;&gt;"",COLUMN('Ответы до 20.10.19'!B:I)-1),(ROW()-MATCH(A175,A$1:A175,))*2+1)),"-")</f>
        <v>111</v>
      </c>
      <c r="C175" s="13">
        <f t="array" ref="C175">IFERROR(INDEX('Ответы до 20.10.19'!B:I,MATCH(A175,'Ответы до 20.10.19'!A:A,),SMALL(IF(INDEX('Ответы до 20.10.19'!B:I,MATCH(A175,'Ответы до 20.10.19'!A:A,),)&lt;&gt;"",COLUMN('Ответы до 20.10.19'!B:I)-1),(ROW()-MATCH(A175,A$1:A175,))*2+2)),"-")</f>
        <v>8.1295000000000002</v>
      </c>
      <c r="D175" s="16"/>
      <c r="E175" s="16">
        <v>174</v>
      </c>
      <c r="F175" s="16">
        <v>5</v>
      </c>
      <c r="G175" s="13" t="str">
        <f t="shared" si="0"/>
        <v>+</v>
      </c>
      <c r="H175" s="13">
        <f t="shared" si="1"/>
        <v>1</v>
      </c>
      <c r="I175" s="1" t="str">
        <f t="array" ref="I175">IFERROR(INDEX($C$2:$C$500,SMALL(IF($B$2:$B$500=$E175,ROW($C$2:$C$500)-ROW($G$1)),H175)),"")</f>
        <v>21.1298</v>
      </c>
    </row>
    <row r="176" spans="1:9" x14ac:dyDescent="0.2">
      <c r="A176" s="18">
        <f t="array" ref="A176">IFERROR(IF(ROW()-MATCH(A175,A$1:A175,)&lt;COUNT(INDEX('Ответы до 20.10.19'!B:I,MATCH(A175,'Ответы до 20.10.19'!A:A,),))/2,A175,INDEX('Ответы до 20.10.19'!A:A,MATCH(A175,'Ответы до 20.10.19'!A:A,)+1)),"-")</f>
        <v>43754.701117233795</v>
      </c>
      <c r="B176" s="13">
        <f t="array" ref="B176">IFERROR(INDEX('Ответы до 20.10.19'!B:I,MATCH(A176,'Ответы до 20.10.19'!A:A,),SMALL(IF(INDEX('Ответы до 20.10.19'!B:I,MATCH(A176,'Ответы до 20.10.19'!A:A,),)&lt;&gt;"",COLUMN('Ответы до 20.10.19'!B:I)-1),(ROW()-MATCH(A176,A$1:A176,))*2+1)),"-")</f>
        <v>110</v>
      </c>
      <c r="C176" s="13">
        <f t="array" ref="C176">IFERROR(INDEX('Ответы до 20.10.19'!B:I,MATCH(A176,'Ответы до 20.10.19'!A:A,),SMALL(IF(INDEX('Ответы до 20.10.19'!B:I,MATCH(A176,'Ответы до 20.10.19'!A:A,),)&lt;&gt;"",COLUMN('Ответы до 20.10.19'!B:I)-1),(ROW()-MATCH(A176,A$1:A176,))*2+2)),"-")</f>
        <v>27.875399999999999</v>
      </c>
      <c r="D176" s="16"/>
      <c r="E176" s="16">
        <v>175</v>
      </c>
      <c r="F176" s="16">
        <v>5</v>
      </c>
      <c r="G176" s="13" t="str">
        <f t="shared" si="0"/>
        <v>+</v>
      </c>
      <c r="H176" s="13">
        <f t="shared" si="1"/>
        <v>1</v>
      </c>
      <c r="I176" s="1" t="str">
        <f t="array" ref="I176">IFERROR(INDEX($C$2:$C$500,SMALL(IF($B$2:$B$500=$E176,ROW($C$2:$C$500)-ROW($G$1)),H176)),"")</f>
        <v>32, 4404</v>
      </c>
    </row>
    <row r="177" spans="1:9" x14ac:dyDescent="0.2">
      <c r="A177" s="18">
        <f t="array" ref="A177">IFERROR(IF(ROW()-MATCH(A176,A$1:A176,)&lt;COUNT(INDEX('Ответы до 20.10.19'!B:I,MATCH(A176,'Ответы до 20.10.19'!A:A,),))/2,A176,INDEX('Ответы до 20.10.19'!A:A,MATCH(A176,'Ответы до 20.10.19'!A:A,)+1)),"-")</f>
        <v>43754.701117233795</v>
      </c>
      <c r="B177" s="13">
        <f t="array" ref="B177">IFERROR(INDEX('Ответы до 20.10.19'!B:I,MATCH(A177,'Ответы до 20.10.19'!A:A,),SMALL(IF(INDEX('Ответы до 20.10.19'!B:I,MATCH(A177,'Ответы до 20.10.19'!A:A,),)&lt;&gt;"",COLUMN('Ответы до 20.10.19'!B:I)-1),(ROW()-MATCH(A177,A$1:A177,))*2+1)),"-")</f>
        <v>109</v>
      </c>
      <c r="C177" s="13">
        <f t="array" ref="C177">IFERROR(INDEX('Ответы до 20.10.19'!B:I,MATCH(A177,'Ответы до 20.10.19'!A:A,),SMALL(IF(INDEX('Ответы до 20.10.19'!B:I,MATCH(A177,'Ответы до 20.10.19'!A:A,),)&lt;&gt;"",COLUMN('Ответы до 20.10.19'!B:I)-1),(ROW()-MATCH(A177,A$1:A177,))*2+2)),"-")</f>
        <v>20.5443</v>
      </c>
      <c r="D177" s="16"/>
      <c r="E177" s="16">
        <v>176</v>
      </c>
      <c r="F177" s="16">
        <v>5</v>
      </c>
      <c r="G177" s="13" t="str">
        <f t="shared" si="0"/>
        <v>+</v>
      </c>
      <c r="H177" s="13">
        <f t="shared" si="1"/>
        <v>1</v>
      </c>
      <c r="I177" s="1">
        <f t="array" ref="I177">IFERROR(INDEX($C$2:$C$500,SMALL(IF($B$2:$B$500=$E177,ROW($C$2:$C$500)-ROW($G$1)),H177)),"")</f>
        <v>21.847300000000001</v>
      </c>
    </row>
    <row r="178" spans="1:9" x14ac:dyDescent="0.2">
      <c r="A178" s="18">
        <f t="array" ref="A178">IFERROR(IF(ROW()-MATCH(A177,A$1:A177,)&lt;COUNT(INDEX('Ответы до 20.10.19'!B:I,MATCH(A177,'Ответы до 20.10.19'!A:A,),))/2,A177,INDEX('Ответы до 20.10.19'!A:A,MATCH(A177,'Ответы до 20.10.19'!A:A,)+1)),"-")</f>
        <v>43754.701117233795</v>
      </c>
      <c r="B178" s="13">
        <f t="array" ref="B178">IFERROR(INDEX('Ответы до 20.10.19'!B:I,MATCH(A178,'Ответы до 20.10.19'!A:A,),SMALL(IF(INDEX('Ответы до 20.10.19'!B:I,MATCH(A178,'Ответы до 20.10.19'!A:A,),)&lt;&gt;"",COLUMN('Ответы до 20.10.19'!B:I)-1),(ROW()-MATCH(A178,A$1:A178,))*2+1)),"-")</f>
        <v>108</v>
      </c>
      <c r="C178" s="13">
        <f t="array" ref="C178">IFERROR(INDEX('Ответы до 20.10.19'!B:I,MATCH(A178,'Ответы до 20.10.19'!A:A,),SMALL(IF(INDEX('Ответы до 20.10.19'!B:I,MATCH(A178,'Ответы до 20.10.19'!A:A,),)&lt;&gt;"",COLUMN('Ответы до 20.10.19'!B:I)-1),(ROW()-MATCH(A178,A$1:A178,))*2+2)),"-")</f>
        <v>2.7240000000000002</v>
      </c>
      <c r="D178" s="16"/>
      <c r="E178" s="16">
        <v>177</v>
      </c>
      <c r="F178" s="16">
        <v>5</v>
      </c>
      <c r="G178" s="13" t="str">
        <f t="shared" si="0"/>
        <v>+</v>
      </c>
      <c r="H178" s="13">
        <f t="shared" si="1"/>
        <v>1</v>
      </c>
      <c r="I178" s="1">
        <f t="array" ref="I178">IFERROR(INDEX($C$2:$C$500,SMALL(IF($B$2:$B$500=$E178,ROW($C$2:$C$500)-ROW($G$1)),H178)),"")</f>
        <v>14.289099999999999</v>
      </c>
    </row>
    <row r="179" spans="1:9" x14ac:dyDescent="0.2">
      <c r="A179" s="18">
        <f t="array" ref="A179">IFERROR(IF(ROW()-MATCH(A178,A$1:A178,)&lt;COUNT(INDEX('Ответы до 20.10.19'!B:I,MATCH(A178,'Ответы до 20.10.19'!A:A,),))/2,A178,INDEX('Ответы до 20.10.19'!A:A,MATCH(A178,'Ответы до 20.10.19'!A:A,)+1)),"-")</f>
        <v>43754.737898576393</v>
      </c>
      <c r="B179" s="13">
        <f t="array" ref="B179">IFERROR(INDEX('Ответы до 20.10.19'!B:I,MATCH(A179,'Ответы до 20.10.19'!A:A,),SMALL(IF(INDEX('Ответы до 20.10.19'!B:I,MATCH(A179,'Ответы до 20.10.19'!A:A,),)&lt;&gt;"",COLUMN('Ответы до 20.10.19'!B:I)-1),(ROW()-MATCH(A179,A$1:A179,))*2+1)),"-")</f>
        <v>183</v>
      </c>
      <c r="C179" s="13">
        <f t="array" ref="C179">IFERROR(INDEX('Ответы до 20.10.19'!B:I,MATCH(A179,'Ответы до 20.10.19'!A:A,),SMALL(IF(INDEX('Ответы до 20.10.19'!B:I,MATCH(A179,'Ответы до 20.10.19'!A:A,),)&lt;&gt;"",COLUMN('Ответы до 20.10.19'!B:I)-1),(ROW()-MATCH(A179,A$1:A179,))*2+2)),"-")</f>
        <v>18.468</v>
      </c>
      <c r="D179" s="16"/>
      <c r="E179" s="16">
        <v>178</v>
      </c>
      <c r="F179" s="16">
        <v>5</v>
      </c>
      <c r="G179" s="13" t="str">
        <f t="shared" si="0"/>
        <v>+</v>
      </c>
      <c r="H179" s="13">
        <f t="shared" si="1"/>
        <v>1</v>
      </c>
      <c r="I179" s="1">
        <f t="array" ref="I179">IFERROR(INDEX($C$2:$C$500,SMALL(IF($B$2:$B$500=$E179,ROW($C$2:$C$500)-ROW($G$1)),H179)),"")</f>
        <v>21.6494</v>
      </c>
    </row>
    <row r="180" spans="1:9" x14ac:dyDescent="0.2">
      <c r="A180" s="18">
        <f t="array" ref="A180">IFERROR(IF(ROW()-MATCH(A179,A$1:A179,)&lt;COUNT(INDEX('Ответы до 20.10.19'!B:I,MATCH(A179,'Ответы до 20.10.19'!A:A,),))/2,A179,INDEX('Ответы до 20.10.19'!A:A,MATCH(A179,'Ответы до 20.10.19'!A:A,)+1)),"-")</f>
        <v>43754.737898576393</v>
      </c>
      <c r="B180" s="13">
        <f t="array" ref="B180">IFERROR(INDEX('Ответы до 20.10.19'!B:I,MATCH(A180,'Ответы до 20.10.19'!A:A,),SMALL(IF(INDEX('Ответы до 20.10.19'!B:I,MATCH(A180,'Ответы до 20.10.19'!A:A,),)&lt;&gt;"",COLUMN('Ответы до 20.10.19'!B:I)-1),(ROW()-MATCH(A180,A$1:A180,))*2+1)),"-")</f>
        <v>184</v>
      </c>
      <c r="C180" s="13">
        <f t="array" ref="C180">IFERROR(INDEX('Ответы до 20.10.19'!B:I,MATCH(A180,'Ответы до 20.10.19'!A:A,),SMALL(IF(INDEX('Ответы до 20.10.19'!B:I,MATCH(A180,'Ответы до 20.10.19'!A:A,),)&lt;&gt;"",COLUMN('Ответы до 20.10.19'!B:I)-1),(ROW()-MATCH(A180,A$1:A180,))*2+2)),"-")</f>
        <v>14.448</v>
      </c>
      <c r="D180" s="16"/>
      <c r="E180" s="16">
        <v>179</v>
      </c>
      <c r="F180" s="16">
        <v>6</v>
      </c>
      <c r="G180" s="13" t="str">
        <f t="shared" si="0"/>
        <v>+</v>
      </c>
      <c r="H180" s="13">
        <f t="shared" si="1"/>
        <v>2</v>
      </c>
      <c r="I180" s="1">
        <f t="array" ref="I180">IFERROR(INDEX($C$2:$C$500,SMALL(IF($B$2:$B$500=$E180,ROW($C$2:$C$500)-ROW($G$1)),H180)),"")</f>
        <v>32.993400000000001</v>
      </c>
    </row>
    <row r="181" spans="1:9" x14ac:dyDescent="0.2">
      <c r="A181" s="18">
        <f t="array" ref="A181">IFERROR(IF(ROW()-MATCH(A180,A$1:A180,)&lt;COUNT(INDEX('Ответы до 20.10.19'!B:I,MATCH(A180,'Ответы до 20.10.19'!A:A,),))/2,A180,INDEX('Ответы до 20.10.19'!A:A,MATCH(A180,'Ответы до 20.10.19'!A:A,)+1)),"-")</f>
        <v>43754.737898576393</v>
      </c>
      <c r="B181" s="13">
        <f t="array" ref="B181">IFERROR(INDEX('Ответы до 20.10.19'!B:I,MATCH(A181,'Ответы до 20.10.19'!A:A,),SMALL(IF(INDEX('Ответы до 20.10.19'!B:I,MATCH(A181,'Ответы до 20.10.19'!A:A,),)&lt;&gt;"",COLUMN('Ответы до 20.10.19'!B:I)-1),(ROW()-MATCH(A181,A$1:A181,))*2+1)),"-")</f>
        <v>185</v>
      </c>
      <c r="C181" s="13">
        <f t="array" ref="C181">IFERROR(INDEX('Ответы до 20.10.19'!B:I,MATCH(A181,'Ответы до 20.10.19'!A:A,),SMALL(IF(INDEX('Ответы до 20.10.19'!B:I,MATCH(A181,'Ответы до 20.10.19'!A:A,),)&lt;&gt;"",COLUMN('Ответы до 20.10.19'!B:I)-1),(ROW()-MATCH(A181,A$1:A181,))*2+2)),"-")</f>
        <v>9.2407000000000004</v>
      </c>
      <c r="D181" s="16"/>
      <c r="E181" s="16">
        <v>180</v>
      </c>
      <c r="F181" s="16">
        <v>6</v>
      </c>
      <c r="G181" s="13" t="str">
        <f t="shared" si="0"/>
        <v>+</v>
      </c>
      <c r="H181" s="13">
        <f t="shared" si="1"/>
        <v>2</v>
      </c>
      <c r="I181" s="1">
        <f t="array" ref="I181">IFERROR(INDEX($C$2:$C$500,SMALL(IF($B$2:$B$500=$E181,ROW($C$2:$C$500)-ROW($G$1)),H181)),"")</f>
        <v>24.127800000000001</v>
      </c>
    </row>
    <row r="182" spans="1:9" x14ac:dyDescent="0.2">
      <c r="A182" s="18">
        <f t="array" ref="A182">IFERROR(IF(ROW()-MATCH(A181,A$1:A181,)&lt;COUNT(INDEX('Ответы до 20.10.19'!B:I,MATCH(A181,'Ответы до 20.10.19'!A:A,),))/2,A181,INDEX('Ответы до 20.10.19'!A:A,MATCH(A181,'Ответы до 20.10.19'!A:A,)+1)),"-")</f>
        <v>43754.737898576393</v>
      </c>
      <c r="B182" s="13">
        <f t="array" ref="B182">IFERROR(INDEX('Ответы до 20.10.19'!B:I,MATCH(A182,'Ответы до 20.10.19'!A:A,),SMALL(IF(INDEX('Ответы до 20.10.19'!B:I,MATCH(A182,'Ответы до 20.10.19'!A:A,),)&lt;&gt;"",COLUMN('Ответы до 20.10.19'!B:I)-1),(ROW()-MATCH(A182,A$1:A182,))*2+1)),"-")</f>
        <v>186</v>
      </c>
      <c r="C182" s="13">
        <f t="array" ref="C182">IFERROR(INDEX('Ответы до 20.10.19'!B:I,MATCH(A182,'Ответы до 20.10.19'!A:A,),SMALL(IF(INDEX('Ответы до 20.10.19'!B:I,MATCH(A182,'Ответы до 20.10.19'!A:A,),)&lt;&gt;"",COLUMN('Ответы до 20.10.19'!B:I)-1),(ROW()-MATCH(A182,A$1:A182,))*2+2)),"-")</f>
        <v>28.741099999999999</v>
      </c>
      <c r="D182" s="16"/>
      <c r="E182" s="16">
        <v>181</v>
      </c>
      <c r="F182" s="16">
        <v>6</v>
      </c>
      <c r="G182" s="13" t="str">
        <f t="shared" si="0"/>
        <v>+</v>
      </c>
      <c r="H182" s="13">
        <f t="shared" si="1"/>
        <v>1</v>
      </c>
      <c r="I182" s="1">
        <f t="array" ref="I182">IFERROR(INDEX($C$2:$C$500,SMALL(IF($B$2:$B$500=$E182,ROW($C$2:$C$500)-ROW($G$1)),H182)),"")</f>
        <v>6.78</v>
      </c>
    </row>
    <row r="183" spans="1:9" x14ac:dyDescent="0.2">
      <c r="A183" s="18">
        <f t="array" ref="A183">IFERROR(IF(ROW()-MATCH(A182,A$1:A182,)&lt;COUNT(INDEX('Ответы до 20.10.19'!B:I,MATCH(A182,'Ответы до 20.10.19'!A:A,),))/2,A182,INDEX('Ответы до 20.10.19'!A:A,MATCH(A182,'Ответы до 20.10.19'!A:A,)+1)),"-")</f>
        <v>43754.739297326392</v>
      </c>
      <c r="B183" s="13">
        <f t="array" ref="B183">IFERROR(INDEX('Ответы до 20.10.19'!B:I,MATCH(A183,'Ответы до 20.10.19'!A:A,),SMALL(IF(INDEX('Ответы до 20.10.19'!B:I,MATCH(A183,'Ответы до 20.10.19'!A:A,),)&lt;&gt;"",COLUMN('Ответы до 20.10.19'!B:I)-1),(ROW()-MATCH(A183,A$1:A183,))*2+1)),"-")</f>
        <v>175</v>
      </c>
      <c r="C183" s="13" t="str">
        <f t="array" ref="C183">IFERROR(INDEX('Ответы до 20.10.19'!B:I,MATCH(A183,'Ответы до 20.10.19'!A:A,),SMALL(IF(INDEX('Ответы до 20.10.19'!B:I,MATCH(A183,'Ответы до 20.10.19'!A:A,),)&lt;&gt;"",COLUMN('Ответы до 20.10.19'!B:I)-1),(ROW()-MATCH(A183,A$1:A183,))*2+2)),"-")</f>
        <v>32, 4404</v>
      </c>
      <c r="D183" s="16"/>
      <c r="E183" s="16">
        <v>182</v>
      </c>
      <c r="F183" s="16">
        <v>6</v>
      </c>
      <c r="G183" s="13" t="str">
        <f t="shared" si="0"/>
        <v>+</v>
      </c>
      <c r="H183" s="13">
        <f t="shared" si="1"/>
        <v>4</v>
      </c>
      <c r="I183" s="1">
        <f t="array" ref="I183">IFERROR(INDEX($C$2:$C$500,SMALL(IF($B$2:$B$500=$E183,ROW($C$2:$C$500)-ROW($G$1)),H183)),"")</f>
        <v>37.1248</v>
      </c>
    </row>
    <row r="184" spans="1:9" x14ac:dyDescent="0.2">
      <c r="A184" s="18">
        <f t="array" ref="A184">IFERROR(IF(ROW()-MATCH(A183,A$1:A183,)&lt;COUNT(INDEX('Ответы до 20.10.19'!B:I,MATCH(A183,'Ответы до 20.10.19'!A:A,),))/2,A183,INDEX('Ответы до 20.10.19'!A:A,MATCH(A183,'Ответы до 20.10.19'!A:A,)+1)),"-")</f>
        <v>43754.739297326392</v>
      </c>
      <c r="B184" s="13">
        <f t="array" ref="B184">IFERROR(INDEX('Ответы до 20.10.19'!B:I,MATCH(A184,'Ответы до 20.10.19'!A:A,),SMALL(IF(INDEX('Ответы до 20.10.19'!B:I,MATCH(A184,'Ответы до 20.10.19'!A:A,),)&lt;&gt;"",COLUMN('Ответы до 20.10.19'!B:I)-1),(ROW()-MATCH(A184,A$1:A184,))*2+1)),"-")</f>
        <v>176</v>
      </c>
      <c r="C184" s="13">
        <f t="array" ref="C184">IFERROR(INDEX('Ответы до 20.10.19'!B:I,MATCH(A184,'Ответы до 20.10.19'!A:A,),SMALL(IF(INDEX('Ответы до 20.10.19'!B:I,MATCH(A184,'Ответы до 20.10.19'!A:A,),)&lt;&gt;"",COLUMN('Ответы до 20.10.19'!B:I)-1),(ROW()-MATCH(A184,A$1:A184,))*2+2)),"-")</f>
        <v>21.847300000000001</v>
      </c>
      <c r="D184" s="16"/>
      <c r="E184" s="16">
        <v>183</v>
      </c>
      <c r="F184" s="16">
        <v>6</v>
      </c>
      <c r="G184" s="13" t="str">
        <f t="shared" si="0"/>
        <v>+</v>
      </c>
      <c r="H184" s="13">
        <f t="shared" si="1"/>
        <v>1</v>
      </c>
      <c r="I184" s="1">
        <f t="array" ref="I184">IFERROR(INDEX($C$2:$C$500,SMALL(IF($B$2:$B$500=$E184,ROW($C$2:$C$500)-ROW($G$1)),H184)),"")</f>
        <v>18.468</v>
      </c>
    </row>
    <row r="185" spans="1:9" x14ac:dyDescent="0.2">
      <c r="A185" s="18">
        <f t="array" ref="A185">IFERROR(IF(ROW()-MATCH(A184,A$1:A184,)&lt;COUNT(INDEX('Ответы до 20.10.19'!B:I,MATCH(A184,'Ответы до 20.10.19'!A:A,),))/2,A184,INDEX('Ответы до 20.10.19'!A:A,MATCH(A184,'Ответы до 20.10.19'!A:A,)+1)),"-")</f>
        <v>43754.739297326392</v>
      </c>
      <c r="B185" s="13">
        <f t="array" ref="B185">IFERROR(INDEX('Ответы до 20.10.19'!B:I,MATCH(A185,'Ответы до 20.10.19'!A:A,),SMALL(IF(INDEX('Ответы до 20.10.19'!B:I,MATCH(A185,'Ответы до 20.10.19'!A:A,),)&lt;&gt;"",COLUMN('Ответы до 20.10.19'!B:I)-1),(ROW()-MATCH(A185,A$1:A185,))*2+1)),"-")</f>
        <v>177</v>
      </c>
      <c r="C185" s="13">
        <f t="array" ref="C185">IFERROR(INDEX('Ответы до 20.10.19'!B:I,MATCH(A185,'Ответы до 20.10.19'!A:A,),SMALL(IF(INDEX('Ответы до 20.10.19'!B:I,MATCH(A185,'Ответы до 20.10.19'!A:A,),)&lt;&gt;"",COLUMN('Ответы до 20.10.19'!B:I)-1),(ROW()-MATCH(A185,A$1:A185,))*2+2)),"-")</f>
        <v>14.289099999999999</v>
      </c>
      <c r="D185" s="16"/>
      <c r="E185" s="16">
        <v>184</v>
      </c>
      <c r="F185" s="16">
        <v>6</v>
      </c>
      <c r="G185" s="13" t="str">
        <f t="shared" si="0"/>
        <v>+</v>
      </c>
      <c r="H185" s="13">
        <f t="shared" si="1"/>
        <v>1</v>
      </c>
      <c r="I185" s="1">
        <f t="array" ref="I185">IFERROR(INDEX($C$2:$C$500,SMALL(IF($B$2:$B$500=$E185,ROW($C$2:$C$500)-ROW($G$1)),H185)),"")</f>
        <v>14.448</v>
      </c>
    </row>
    <row r="186" spans="1:9" x14ac:dyDescent="0.2">
      <c r="A186" s="18">
        <f t="array" ref="A186">IFERROR(IF(ROW()-MATCH(A185,A$1:A185,)&lt;COUNT(INDEX('Ответы до 20.10.19'!B:I,MATCH(A185,'Ответы до 20.10.19'!A:A,),))/2,A185,INDEX('Ответы до 20.10.19'!A:A,MATCH(A185,'Ответы до 20.10.19'!A:A,)+1)),"-")</f>
        <v>43754.739297326392</v>
      </c>
      <c r="B186" s="13">
        <f t="array" ref="B186">IFERROR(INDEX('Ответы до 20.10.19'!B:I,MATCH(A186,'Ответы до 20.10.19'!A:A,),SMALL(IF(INDEX('Ответы до 20.10.19'!B:I,MATCH(A186,'Ответы до 20.10.19'!A:A,),)&lt;&gt;"",COLUMN('Ответы до 20.10.19'!B:I)-1),(ROW()-MATCH(A186,A$1:A186,))*2+1)),"-")</f>
        <v>178</v>
      </c>
      <c r="C186" s="13">
        <f t="array" ref="C186">IFERROR(INDEX('Ответы до 20.10.19'!B:I,MATCH(A186,'Ответы до 20.10.19'!A:A,),SMALL(IF(INDEX('Ответы до 20.10.19'!B:I,MATCH(A186,'Ответы до 20.10.19'!A:A,),)&lt;&gt;"",COLUMN('Ответы до 20.10.19'!B:I)-1),(ROW()-MATCH(A186,A$1:A186,))*2+2)),"-")</f>
        <v>21.6494</v>
      </c>
      <c r="D186" s="16"/>
      <c r="E186" s="16">
        <v>185</v>
      </c>
      <c r="F186" s="16">
        <v>6</v>
      </c>
      <c r="G186" s="13" t="str">
        <f t="shared" si="0"/>
        <v>+</v>
      </c>
      <c r="H186" s="13">
        <f t="shared" si="1"/>
        <v>1</v>
      </c>
      <c r="I186" s="1">
        <f t="array" ref="I186">IFERROR(INDEX($C$2:$C$500,SMALL(IF($B$2:$B$500=$E186,ROW($C$2:$C$500)-ROW($G$1)),H186)),"")</f>
        <v>9.2407000000000004</v>
      </c>
    </row>
    <row r="187" spans="1:9" x14ac:dyDescent="0.2">
      <c r="A187" s="18">
        <f t="array" ref="A187">IFERROR(IF(ROW()-MATCH(A186,A$1:A186,)&lt;COUNT(INDEX('Ответы до 20.10.19'!B:I,MATCH(A186,'Ответы до 20.10.19'!A:A,),))/2,A186,INDEX('Ответы до 20.10.19'!A:A,MATCH(A186,'Ответы до 20.10.19'!A:A,)+1)),"-")</f>
        <v>43754.748567430557</v>
      </c>
      <c r="B187" s="13">
        <f t="array" ref="B187">IFERROR(INDEX('Ответы до 20.10.19'!B:I,MATCH(A187,'Ответы до 20.10.19'!A:A,),SMALL(IF(INDEX('Ответы до 20.10.19'!B:I,MATCH(A187,'Ответы до 20.10.19'!A:A,),)&lt;&gt;"",COLUMN('Ответы до 20.10.19'!B:I)-1),(ROW()-MATCH(A187,A$1:A187,))*2+1)),"-")</f>
        <v>171</v>
      </c>
      <c r="C187" s="13" t="str">
        <f t="array" ref="C187">IFERROR(INDEX('Ответы до 20.10.19'!B:I,MATCH(A187,'Ответы до 20.10.19'!A:A,),SMALL(IF(INDEX('Ответы до 20.10.19'!B:I,MATCH(A187,'Ответы до 20.10.19'!A:A,),)&lt;&gt;"",COLUMN('Ответы до 20.10.19'!B:I)-1),(ROW()-MATCH(A187,A$1:A187,))*2+2)),"-")</f>
        <v>10.2002</v>
      </c>
      <c r="D187" s="16"/>
      <c r="E187" s="16">
        <v>186</v>
      </c>
      <c r="F187" s="16">
        <v>6</v>
      </c>
      <c r="G187" s="13" t="str">
        <f t="shared" si="0"/>
        <v>+</v>
      </c>
      <c r="H187" s="13">
        <f t="shared" si="1"/>
        <v>1</v>
      </c>
      <c r="I187" s="1">
        <f t="array" ref="I187">IFERROR(INDEX($C$2:$C$500,SMALL(IF($B$2:$B$500=$E187,ROW($C$2:$C$500)-ROW($G$1)),H187)),"")</f>
        <v>28.741099999999999</v>
      </c>
    </row>
    <row r="188" spans="1:9" x14ac:dyDescent="0.2">
      <c r="A188" s="18">
        <f t="array" ref="A188">IFERROR(IF(ROW()-MATCH(A187,A$1:A187,)&lt;COUNT(INDEX('Ответы до 20.10.19'!B:I,MATCH(A187,'Ответы до 20.10.19'!A:A,),))/2,A187,INDEX('Ответы до 20.10.19'!A:A,MATCH(A187,'Ответы до 20.10.19'!A:A,)+1)),"-")</f>
        <v>43754.748567430557</v>
      </c>
      <c r="B188" s="13">
        <f t="array" ref="B188">IFERROR(INDEX('Ответы до 20.10.19'!B:I,MATCH(A188,'Ответы до 20.10.19'!A:A,),SMALL(IF(INDEX('Ответы до 20.10.19'!B:I,MATCH(A188,'Ответы до 20.10.19'!A:A,),)&lt;&gt;"",COLUMN('Ответы до 20.10.19'!B:I)-1),(ROW()-MATCH(A188,A$1:A188,))*2+1)),"-")</f>
        <v>172</v>
      </c>
      <c r="C188" s="13" t="str">
        <f t="array" ref="C188">IFERROR(INDEX('Ответы до 20.10.19'!B:I,MATCH(A188,'Ответы до 20.10.19'!A:A,),SMALL(IF(INDEX('Ответы до 20.10.19'!B:I,MATCH(A188,'Ответы до 20.10.19'!A:A,),)&lt;&gt;"",COLUMN('Ответы до 20.10.19'!B:I)-1),(ROW()-MATCH(A188,A$1:A188,))*2+2)),"-")</f>
        <v>11.0810</v>
      </c>
      <c r="D188" s="16"/>
      <c r="E188" s="16">
        <v>187</v>
      </c>
      <c r="F188" s="16">
        <v>6</v>
      </c>
      <c r="G188" s="13" t="str">
        <f t="shared" si="0"/>
        <v>+</v>
      </c>
      <c r="H188" s="13">
        <f t="shared" si="1"/>
        <v>1</v>
      </c>
      <c r="I188" s="1" t="str">
        <f t="array" ref="I188">IFERROR(INDEX($C$2:$C$500,SMALL(IF($B$2:$B$500=$E188,ROW($C$2:$C$500)-ROW($G$1)),H188)),"")</f>
        <v>32.9481</v>
      </c>
    </row>
    <row r="189" spans="1:9" x14ac:dyDescent="0.2">
      <c r="A189" s="18">
        <f t="array" ref="A189">IFERROR(IF(ROW()-MATCH(A188,A$1:A188,)&lt;COUNT(INDEX('Ответы до 20.10.19'!B:I,MATCH(A188,'Ответы до 20.10.19'!A:A,),))/2,A188,INDEX('Ответы до 20.10.19'!A:A,MATCH(A188,'Ответы до 20.10.19'!A:A,)+1)),"-")</f>
        <v>43754.750050590279</v>
      </c>
      <c r="B189" s="13">
        <f t="array" ref="B189">IFERROR(INDEX('Ответы до 20.10.19'!B:I,MATCH(A189,'Ответы до 20.10.19'!A:A,),SMALL(IF(INDEX('Ответы до 20.10.19'!B:I,MATCH(A189,'Ответы до 20.10.19'!A:A,),)&lt;&gt;"",COLUMN('Ответы до 20.10.19'!B:I)-1),(ROW()-MATCH(A189,A$1:A189,))*2+1)),"-")</f>
        <v>143</v>
      </c>
      <c r="C189" s="13" t="str">
        <f t="array" ref="C189">IFERROR(INDEX('Ответы до 20.10.19'!B:I,MATCH(A189,'Ответы до 20.10.19'!A:A,),SMALL(IF(INDEX('Ответы до 20.10.19'!B:I,MATCH(A189,'Ответы до 20.10.19'!A:A,),)&lt;&gt;"",COLUMN('Ответы до 20.10.19'!B:I)-1),(ROW()-MATCH(A189,A$1:A189,))*2+2)),"-")</f>
        <v>25.4071</v>
      </c>
      <c r="D189" s="16"/>
      <c r="E189" s="16">
        <v>188</v>
      </c>
      <c r="F189" s="16">
        <v>6</v>
      </c>
      <c r="G189" s="13" t="str">
        <f t="shared" si="0"/>
        <v>+</v>
      </c>
      <c r="H189" s="13">
        <f t="shared" si="1"/>
        <v>1</v>
      </c>
      <c r="I189" s="1" t="str">
        <f t="array" ref="I189">IFERROR(INDEX($C$2:$C$500,SMALL(IF($B$2:$B$500=$E189,ROW($C$2:$C$500)-ROW($G$1)),H189)),"")</f>
        <v>22.9041</v>
      </c>
    </row>
    <row r="190" spans="1:9" x14ac:dyDescent="0.2">
      <c r="A190" s="18">
        <f t="array" ref="A190">IFERROR(IF(ROW()-MATCH(A189,A$1:A189,)&lt;COUNT(INDEX('Ответы до 20.10.19'!B:I,MATCH(A189,'Ответы до 20.10.19'!A:A,),))/2,A189,INDEX('Ответы до 20.10.19'!A:A,MATCH(A189,'Ответы до 20.10.19'!A:A,)+1)),"-")</f>
        <v>43754.750050590279</v>
      </c>
      <c r="B190" s="13">
        <f t="array" ref="B190">IFERROR(INDEX('Ответы до 20.10.19'!B:I,MATCH(A190,'Ответы до 20.10.19'!A:A,),SMALL(IF(INDEX('Ответы до 20.10.19'!B:I,MATCH(A190,'Ответы до 20.10.19'!A:A,),)&lt;&gt;"",COLUMN('Ответы до 20.10.19'!B:I)-1),(ROW()-MATCH(A190,A$1:A190,))*2+1)),"-")</f>
        <v>144</v>
      </c>
      <c r="C190" s="13" t="str">
        <f t="array" ref="C190">IFERROR(INDEX('Ответы до 20.10.19'!B:I,MATCH(A190,'Ответы до 20.10.19'!A:A,),SMALL(IF(INDEX('Ответы до 20.10.19'!B:I,MATCH(A190,'Ответы до 20.10.19'!A:A,),)&lt;&gt;"",COLUMN('Ответы до 20.10.19'!B:I)-1),(ROW()-MATCH(A190,A$1:A190,))*2+2)),"-")</f>
        <v>19.7855</v>
      </c>
      <c r="D190" s="16"/>
      <c r="E190" s="16">
        <v>189</v>
      </c>
      <c r="F190" s="16">
        <v>6</v>
      </c>
      <c r="G190" s="13" t="str">
        <f t="shared" si="0"/>
        <v>+</v>
      </c>
      <c r="H190" s="13">
        <f t="shared" si="1"/>
        <v>1</v>
      </c>
      <c r="I190" s="1" t="str">
        <f t="array" ref="I190">IFERROR(INDEX($C$2:$C$500,SMALL(IF($B$2:$B$500=$E190,ROW($C$2:$C$500)-ROW($G$1)),H190)),"")</f>
        <v>11.7824</v>
      </c>
    </row>
    <row r="191" spans="1:9" x14ac:dyDescent="0.2">
      <c r="A191" s="18">
        <f t="array" ref="A191">IFERROR(IF(ROW()-MATCH(A190,A$1:A190,)&lt;COUNT(INDEX('Ответы до 20.10.19'!B:I,MATCH(A190,'Ответы до 20.10.19'!A:A,),))/2,A190,INDEX('Ответы до 20.10.19'!A:A,MATCH(A190,'Ответы до 20.10.19'!A:A,)+1)),"-")</f>
        <v>43754.750149965279</v>
      </c>
      <c r="B191" s="13">
        <f t="array" ref="B191">IFERROR(INDEX('Ответы до 20.10.19'!B:I,MATCH(A191,'Ответы до 20.10.19'!A:A,),SMALL(IF(INDEX('Ответы до 20.10.19'!B:I,MATCH(A191,'Ответы до 20.10.19'!A:A,),)&lt;&gt;"",COLUMN('Ответы до 20.10.19'!B:I)-1),(ROW()-MATCH(A191,A$1:A191,))*2+1)),"-")</f>
        <v>173</v>
      </c>
      <c r="C191" s="13" t="str">
        <f t="array" ref="C191">IFERROR(INDEX('Ответы до 20.10.19'!B:I,MATCH(A191,'Ответы до 20.10.19'!A:A,),SMALL(IF(INDEX('Ответы до 20.10.19'!B:I,MATCH(A191,'Ответы до 20.10.19'!A:A,),)&lt;&gt;"",COLUMN('Ответы до 20.10.19'!B:I)-1),(ROW()-MATCH(A191,A$1:A191,))*2+2)),"-")</f>
        <v>7.3000</v>
      </c>
      <c r="D191" s="16"/>
      <c r="E191" s="16">
        <v>190</v>
      </c>
      <c r="F191" s="16">
        <v>6</v>
      </c>
      <c r="G191" s="13" t="str">
        <f t="shared" si="0"/>
        <v>+</v>
      </c>
      <c r="H191" s="13">
        <f t="shared" si="1"/>
        <v>1</v>
      </c>
      <c r="I191" s="1" t="str">
        <f t="array" ref="I191">IFERROR(INDEX($C$2:$C$500,SMALL(IF($B$2:$B$500=$E191,ROW($C$2:$C$500)-ROW($G$1)),H191)),"")</f>
        <v>26.3165</v>
      </c>
    </row>
    <row r="192" spans="1:9" x14ac:dyDescent="0.2">
      <c r="A192" s="18">
        <f t="array" ref="A192">IFERROR(IF(ROW()-MATCH(A191,A$1:A191,)&lt;COUNT(INDEX('Ответы до 20.10.19'!B:I,MATCH(A191,'Ответы до 20.10.19'!A:A,),))/2,A191,INDEX('Ответы до 20.10.19'!A:A,MATCH(A191,'Ответы до 20.10.19'!A:A,)+1)),"-")</f>
        <v>43754.750490474536</v>
      </c>
      <c r="B192" s="13">
        <f t="array" ref="B192">IFERROR(INDEX('Ответы до 20.10.19'!B:I,MATCH(A192,'Ответы до 20.10.19'!A:A,),SMALL(IF(INDEX('Ответы до 20.10.19'!B:I,MATCH(A192,'Ответы до 20.10.19'!A:A,),)&lt;&gt;"",COLUMN('Ответы до 20.10.19'!B:I)-1),(ROW()-MATCH(A192,A$1:A192,))*2+1)),"-")</f>
        <v>147</v>
      </c>
      <c r="C192" s="13" t="str">
        <f t="array" ref="C192">IFERROR(INDEX('Ответы до 20.10.19'!B:I,MATCH(A192,'Ответы до 20.10.19'!A:A,),SMALL(IF(INDEX('Ответы до 20.10.19'!B:I,MATCH(A192,'Ответы до 20.10.19'!A:A,),)&lt;&gt;"",COLUMN('Ответы до 20.10.19'!B:I)-1),(ROW()-MATCH(A192,A$1:A192,))*2+2)),"-")</f>
        <v>8.2820</v>
      </c>
      <c r="D192" s="16"/>
      <c r="E192" s="16">
        <v>191</v>
      </c>
      <c r="F192" s="16">
        <v>6</v>
      </c>
      <c r="G192" s="13" t="str">
        <f t="shared" si="0"/>
        <v>+</v>
      </c>
      <c r="H192" s="13">
        <f t="shared" si="1"/>
        <v>1</v>
      </c>
      <c r="I192" s="1">
        <f t="array" ref="I192">IFERROR(INDEX($C$2:$C$500,SMALL(IF($B$2:$B$500=$E192,ROW($C$2:$C$500)-ROW($G$1)),H192)),"")</f>
        <v>16.6645</v>
      </c>
    </row>
    <row r="193" spans="1:9" x14ac:dyDescent="0.2">
      <c r="A193" s="18">
        <f t="array" ref="A193">IFERROR(IF(ROW()-MATCH(A192,A$1:A192,)&lt;COUNT(INDEX('Ответы до 20.10.19'!B:I,MATCH(A192,'Ответы до 20.10.19'!A:A,),))/2,A192,INDEX('Ответы до 20.10.19'!A:A,MATCH(A192,'Ответы до 20.10.19'!A:A,)+1)),"-")</f>
        <v>43754.750490474536</v>
      </c>
      <c r="B193" s="13">
        <f t="array" ref="B193">IFERROR(INDEX('Ответы до 20.10.19'!B:I,MATCH(A193,'Ответы до 20.10.19'!A:A,),SMALL(IF(INDEX('Ответы до 20.10.19'!B:I,MATCH(A193,'Ответы до 20.10.19'!A:A,),)&lt;&gt;"",COLUMN('Ответы до 20.10.19'!B:I)-1),(ROW()-MATCH(A193,A$1:A193,))*2+1)),"-")</f>
        <v>148</v>
      </c>
      <c r="C193" s="13" t="str">
        <f t="array" ref="C193">IFERROR(INDEX('Ответы до 20.10.19'!B:I,MATCH(A193,'Ответы до 20.10.19'!A:A,),SMALL(IF(INDEX('Ответы до 20.10.19'!B:I,MATCH(A193,'Ответы до 20.10.19'!A:A,),)&lt;&gt;"",COLUMN('Ответы до 20.10.19'!B:I)-1),(ROW()-MATCH(A193,A$1:A193,))*2+2)),"-")</f>
        <v>9.6444</v>
      </c>
      <c r="D193" s="16"/>
      <c r="E193" s="16">
        <v>192</v>
      </c>
      <c r="F193" s="16">
        <v>6</v>
      </c>
      <c r="G193" s="13" t="str">
        <f t="shared" si="0"/>
        <v>+</v>
      </c>
      <c r="H193" s="13">
        <f t="shared" si="1"/>
        <v>1</v>
      </c>
      <c r="I193" s="1">
        <f t="array" ref="I193">IFERROR(INDEX($C$2:$C$500,SMALL(IF($B$2:$B$500=$E193,ROW($C$2:$C$500)-ROW($G$1)),H193)),"")</f>
        <v>5.3015999999999996</v>
      </c>
    </row>
    <row r="194" spans="1:9" x14ac:dyDescent="0.2">
      <c r="A194" s="18">
        <f t="array" ref="A194">IFERROR(IF(ROW()-MATCH(A193,A$1:A193,)&lt;COUNT(INDEX('Ответы до 20.10.19'!B:I,MATCH(A193,'Ответы до 20.10.19'!A:A,),))/2,A193,INDEX('Ответы до 20.10.19'!A:A,MATCH(A193,'Ответы до 20.10.19'!A:A,)+1)),"-")</f>
        <v>43754.750711631947</v>
      </c>
      <c r="B194" s="13">
        <f t="array" ref="B194">IFERROR(INDEX('Ответы до 20.10.19'!B:I,MATCH(A194,'Ответы до 20.10.19'!A:A,),SMALL(IF(INDEX('Ответы до 20.10.19'!B:I,MATCH(A194,'Ответы до 20.10.19'!A:A,),)&lt;&gt;"",COLUMN('Ответы до 20.10.19'!B:I)-1),(ROW()-MATCH(A194,A$1:A194,))*2+1)),"-")</f>
        <v>174</v>
      </c>
      <c r="C194" s="13" t="str">
        <f t="array" ref="C194">IFERROR(INDEX('Ответы до 20.10.19'!B:I,MATCH(A194,'Ответы до 20.10.19'!A:A,),SMALL(IF(INDEX('Ответы до 20.10.19'!B:I,MATCH(A194,'Ответы до 20.10.19'!A:A,),)&lt;&gt;"",COLUMN('Ответы до 20.10.19'!B:I)-1),(ROW()-MATCH(A194,A$1:A194,))*2+2)),"-")</f>
        <v>21.1298</v>
      </c>
      <c r="D194" s="16"/>
      <c r="E194" s="16">
        <v>193</v>
      </c>
      <c r="F194" s="16">
        <v>6</v>
      </c>
      <c r="G194" s="13" t="str">
        <f t="shared" si="0"/>
        <v>+</v>
      </c>
      <c r="H194" s="13">
        <f t="shared" si="1"/>
        <v>1</v>
      </c>
      <c r="I194" s="1">
        <f t="array" ref="I194">IFERROR(INDEX($C$2:$C$500,SMALL(IF($B$2:$B$500=$E194,ROW($C$2:$C$500)-ROW($G$1)),H194)),"")</f>
        <v>17.8292</v>
      </c>
    </row>
    <row r="195" spans="1:9" x14ac:dyDescent="0.2">
      <c r="A195" s="18">
        <f t="array" ref="A195">IFERROR(IF(ROW()-MATCH(A194,A$1:A194,)&lt;COUNT(INDEX('Ответы до 20.10.19'!B:I,MATCH(A194,'Ответы до 20.10.19'!A:A,),))/2,A194,INDEX('Ответы до 20.10.19'!A:A,MATCH(A194,'Ответы до 20.10.19'!A:A,)+1)),"-")</f>
        <v>43754.751938784721</v>
      </c>
      <c r="B195" s="13">
        <f t="array" ref="B195">IFERROR(INDEX('Ответы до 20.10.19'!B:I,MATCH(A195,'Ответы до 20.10.19'!A:A,),SMALL(IF(INDEX('Ответы до 20.10.19'!B:I,MATCH(A195,'Ответы до 20.10.19'!A:A,),)&lt;&gt;"",COLUMN('Ответы до 20.10.19'!B:I)-1),(ROW()-MATCH(A195,A$1:A195,))*2+1)),"-")</f>
        <v>195</v>
      </c>
      <c r="C195" s="13">
        <f t="array" ref="C195">IFERROR(INDEX('Ответы до 20.10.19'!B:I,MATCH(A195,'Ответы до 20.10.19'!A:A,),SMALL(IF(INDEX('Ответы до 20.10.19'!B:I,MATCH(A195,'Ответы до 20.10.19'!A:A,),)&lt;&gt;"",COLUMN('Ответы до 20.10.19'!B:I)-1),(ROW()-MATCH(A195,A$1:A195,))*2+2)),"-")</f>
        <v>20.494299999999999</v>
      </c>
      <c r="D195" s="16"/>
      <c r="E195" s="16">
        <v>194</v>
      </c>
      <c r="F195" s="16">
        <v>6</v>
      </c>
      <c r="G195" s="13" t="str">
        <f t="shared" si="0"/>
        <v>+</v>
      </c>
      <c r="H195" s="13">
        <f t="shared" si="1"/>
        <v>1</v>
      </c>
      <c r="I195" s="1">
        <f t="array" ref="I195">IFERROR(INDEX($C$2:$C$500,SMALL(IF($B$2:$B$500=$E195,ROW($C$2:$C$500)-ROW($G$1)),H195)),"")</f>
        <v>28.186199999999999</v>
      </c>
    </row>
    <row r="196" spans="1:9" x14ac:dyDescent="0.2">
      <c r="A196" s="18">
        <f t="array" ref="A196">IFERROR(IF(ROW()-MATCH(A195,A$1:A195,)&lt;COUNT(INDEX('Ответы до 20.10.19'!B:I,MATCH(A195,'Ответы до 20.10.19'!A:A,),))/2,A195,INDEX('Ответы до 20.10.19'!A:A,MATCH(A195,'Ответы до 20.10.19'!A:A,)+1)),"-")</f>
        <v>43754.751938784721</v>
      </c>
      <c r="B196" s="13">
        <f t="array" ref="B196">IFERROR(INDEX('Ответы до 20.10.19'!B:I,MATCH(A196,'Ответы до 20.10.19'!A:A,),SMALL(IF(INDEX('Ответы до 20.10.19'!B:I,MATCH(A196,'Ответы до 20.10.19'!A:A,),)&lt;&gt;"",COLUMN('Ответы до 20.10.19'!B:I)-1),(ROW()-MATCH(A196,A$1:A196,))*2+1)),"-")</f>
        <v>196</v>
      </c>
      <c r="C196" s="13">
        <f t="array" ref="C196">IFERROR(INDEX('Ответы до 20.10.19'!B:I,MATCH(A196,'Ответы до 20.10.19'!A:A,),SMALL(IF(INDEX('Ответы до 20.10.19'!B:I,MATCH(A196,'Ответы до 20.10.19'!A:A,),)&lt;&gt;"",COLUMN('Ответы до 20.10.19'!B:I)-1),(ROW()-MATCH(A196,A$1:A196,))*2+2)),"-")</f>
        <v>13.421799999999999</v>
      </c>
      <c r="D196" s="16"/>
      <c r="E196" s="16">
        <v>195</v>
      </c>
      <c r="F196" s="16">
        <v>6</v>
      </c>
      <c r="G196" s="13" t="str">
        <f t="shared" si="0"/>
        <v>+</v>
      </c>
      <c r="H196" s="13">
        <f t="shared" si="1"/>
        <v>1</v>
      </c>
      <c r="I196" s="1">
        <f t="array" ref="I196">IFERROR(INDEX($C$2:$C$500,SMALL(IF($B$2:$B$500=$E196,ROW($C$2:$C$500)-ROW($G$1)),H196)),"")</f>
        <v>20.494299999999999</v>
      </c>
    </row>
    <row r="197" spans="1:9" x14ac:dyDescent="0.2">
      <c r="A197" s="18">
        <f t="array" ref="A197">IFERROR(IF(ROW()-MATCH(A196,A$1:A196,)&lt;COUNT(INDEX('Ответы до 20.10.19'!B:I,MATCH(A196,'Ответы до 20.10.19'!A:A,),))/2,A196,INDEX('Ответы до 20.10.19'!A:A,MATCH(A196,'Ответы до 20.10.19'!A:A,)+1)),"-")</f>
        <v>43754.751938784721</v>
      </c>
      <c r="B197" s="13">
        <f t="array" ref="B197">IFERROR(INDEX('Ответы до 20.10.19'!B:I,MATCH(A197,'Ответы до 20.10.19'!A:A,),SMALL(IF(INDEX('Ответы до 20.10.19'!B:I,MATCH(A197,'Ответы до 20.10.19'!A:A,),)&lt;&gt;"",COLUMN('Ответы до 20.10.19'!B:I)-1),(ROW()-MATCH(A197,A$1:A197,))*2+1)),"-")</f>
        <v>197</v>
      </c>
      <c r="C197" s="13">
        <f t="array" ref="C197">IFERROR(INDEX('Ответы до 20.10.19'!B:I,MATCH(A197,'Ответы до 20.10.19'!A:A,),SMALL(IF(INDEX('Ответы до 20.10.19'!B:I,MATCH(A197,'Ответы до 20.10.19'!A:A,),)&lt;&gt;"",COLUMN('Ответы до 20.10.19'!B:I)-1),(ROW()-MATCH(A197,A$1:A197,))*2+2)),"-")</f>
        <v>11.4085</v>
      </c>
      <c r="D197" s="16"/>
      <c r="E197" s="16">
        <v>196</v>
      </c>
      <c r="F197" s="16">
        <v>6</v>
      </c>
      <c r="G197" s="13" t="str">
        <f t="shared" si="0"/>
        <v>+</v>
      </c>
      <c r="H197" s="13">
        <f t="shared" si="1"/>
        <v>1</v>
      </c>
      <c r="I197" s="1">
        <f t="array" ref="I197">IFERROR(INDEX($C$2:$C$500,SMALL(IF($B$2:$B$500=$E197,ROW($C$2:$C$500)-ROW($G$1)),H197)),"")</f>
        <v>13.421799999999999</v>
      </c>
    </row>
    <row r="198" spans="1:9" x14ac:dyDescent="0.2">
      <c r="A198" s="18">
        <f t="array" ref="A198">IFERROR(IF(ROW()-MATCH(A197,A$1:A197,)&lt;COUNT(INDEX('Ответы до 20.10.19'!B:I,MATCH(A197,'Ответы до 20.10.19'!A:A,),))/2,A197,INDEX('Ответы до 20.10.19'!A:A,MATCH(A197,'Ответы до 20.10.19'!A:A,)+1)),"-")</f>
        <v>43754.751938784721</v>
      </c>
      <c r="B198" s="13">
        <f t="array" ref="B198">IFERROR(INDEX('Ответы до 20.10.19'!B:I,MATCH(A198,'Ответы до 20.10.19'!A:A,),SMALL(IF(INDEX('Ответы до 20.10.19'!B:I,MATCH(A198,'Ответы до 20.10.19'!A:A,),)&lt;&gt;"",COLUMN('Ответы до 20.10.19'!B:I)-1),(ROW()-MATCH(A198,A$1:A198,))*2+1)),"-")</f>
        <v>198</v>
      </c>
      <c r="C198" s="13">
        <f t="array" ref="C198">IFERROR(INDEX('Ответы до 20.10.19'!B:I,MATCH(A198,'Ответы до 20.10.19'!A:A,),SMALL(IF(INDEX('Ответы до 20.10.19'!B:I,MATCH(A198,'Ответы до 20.10.19'!A:A,),)&lt;&gt;"",COLUMN('Ответы до 20.10.19'!B:I)-1),(ROW()-MATCH(A198,A$1:A198,))*2+2)),"-")</f>
        <v>25.598400000000002</v>
      </c>
      <c r="D198" s="16"/>
      <c r="E198" s="16">
        <v>197</v>
      </c>
      <c r="F198" s="16">
        <v>6</v>
      </c>
      <c r="G198" s="13" t="str">
        <f t="shared" si="0"/>
        <v>+</v>
      </c>
      <c r="H198" s="13">
        <f t="shared" si="1"/>
        <v>1</v>
      </c>
      <c r="I198" s="1">
        <f t="array" ref="I198">IFERROR(INDEX($C$2:$C$500,SMALL(IF($B$2:$B$500=$E198,ROW($C$2:$C$500)-ROW($G$1)),H198)),"")</f>
        <v>11.4085</v>
      </c>
    </row>
    <row r="199" spans="1:9" x14ac:dyDescent="0.2">
      <c r="A199" s="18">
        <f t="array" ref="A199">IFERROR(IF(ROW()-MATCH(A198,A$1:A198,)&lt;COUNT(INDEX('Ответы до 20.10.19'!B:I,MATCH(A198,'Ответы до 20.10.19'!A:A,),))/2,A198,INDEX('Ответы до 20.10.19'!A:A,MATCH(A198,'Ответы до 20.10.19'!A:A,)+1)),"-")</f>
        <v>43754.752855081024</v>
      </c>
      <c r="B199" s="13">
        <f t="array" ref="B199">IFERROR(INDEX('Ответы до 20.10.19'!B:I,MATCH(A199,'Ответы до 20.10.19'!A:A,),SMALL(IF(INDEX('Ответы до 20.10.19'!B:I,MATCH(A199,'Ответы до 20.10.19'!A:A,),)&lt;&gt;"",COLUMN('Ответы до 20.10.19'!B:I)-1),(ROW()-MATCH(A199,A$1:A199,))*2+1)),"-")</f>
        <v>12</v>
      </c>
      <c r="C199" s="13">
        <f t="array" ref="C199">IFERROR(INDEX('Ответы до 20.10.19'!B:I,MATCH(A199,'Ответы до 20.10.19'!A:A,),SMALL(IF(INDEX('Ответы до 20.10.19'!B:I,MATCH(A199,'Ответы до 20.10.19'!A:A,),)&lt;&gt;"",COLUMN('Ответы до 20.10.19'!B:I)-1),(ROW()-MATCH(A199,A$1:A199,))*2+2)),"-")</f>
        <v>34.7851</v>
      </c>
      <c r="D199" s="16"/>
      <c r="E199" s="16">
        <v>198</v>
      </c>
      <c r="F199" s="16">
        <v>6</v>
      </c>
      <c r="G199" s="13" t="str">
        <f t="shared" si="0"/>
        <v>+</v>
      </c>
      <c r="H199" s="13">
        <f t="shared" si="1"/>
        <v>1</v>
      </c>
      <c r="I199" s="1">
        <f t="array" ref="I199">IFERROR(INDEX($C$2:$C$500,SMALL(IF($B$2:$B$500=$E199,ROW($C$2:$C$500)-ROW($G$1)),H199)),"")</f>
        <v>25.598400000000002</v>
      </c>
    </row>
    <row r="200" spans="1:9" x14ac:dyDescent="0.2">
      <c r="A200" s="18">
        <f t="array" ref="A200">IFERROR(IF(ROW()-MATCH(A199,A$1:A199,)&lt;COUNT(INDEX('Ответы до 20.10.19'!B:I,MATCH(A199,'Ответы до 20.10.19'!A:A,),))/2,A199,INDEX('Ответы до 20.10.19'!A:A,MATCH(A199,'Ответы до 20.10.19'!A:A,)+1)),"-")</f>
        <v>43754.752855081024</v>
      </c>
      <c r="B200" s="13">
        <f t="array" ref="B200">IFERROR(INDEX('Ответы до 20.10.19'!B:I,MATCH(A200,'Ответы до 20.10.19'!A:A,),SMALL(IF(INDEX('Ответы до 20.10.19'!B:I,MATCH(A200,'Ответы до 20.10.19'!A:A,),)&lt;&gt;"",COLUMN('Ответы до 20.10.19'!B:I)-1),(ROW()-MATCH(A200,A$1:A200,))*2+1)),"-")</f>
        <v>13</v>
      </c>
      <c r="C200" s="13">
        <f t="array" ref="C200">IFERROR(INDEX('Ответы до 20.10.19'!B:I,MATCH(A200,'Ответы до 20.10.19'!A:A,),SMALL(IF(INDEX('Ответы до 20.10.19'!B:I,MATCH(A200,'Ответы до 20.10.19'!A:A,),)&lt;&gt;"",COLUMN('Ответы до 20.10.19'!B:I)-1),(ROW()-MATCH(A200,A$1:A200,))*2+2)),"-")</f>
        <v>21.1188</v>
      </c>
      <c r="D200" s="16"/>
      <c r="E200" s="16">
        <v>199</v>
      </c>
      <c r="F200" s="16">
        <v>6</v>
      </c>
      <c r="G200" s="13" t="str">
        <f t="shared" si="0"/>
        <v>+</v>
      </c>
      <c r="H200" s="13">
        <f t="shared" si="1"/>
        <v>1</v>
      </c>
      <c r="I200" s="1" t="str">
        <f t="array" ref="I200">IFERROR(INDEX($C$2:$C$500,SMALL(IF($B$2:$B$500=$E200,ROW($C$2:$C$500)-ROW($G$1)),H200)),"")</f>
        <v>Не работает</v>
      </c>
    </row>
    <row r="201" spans="1:9" x14ac:dyDescent="0.2">
      <c r="A201" s="18">
        <f t="array" ref="A201">IFERROR(IF(ROW()-MATCH(A200,A$1:A200,)&lt;COUNT(INDEX('Ответы до 20.10.19'!B:I,MATCH(A200,'Ответы до 20.10.19'!A:A,),))/2,A200,INDEX('Ответы до 20.10.19'!A:A,MATCH(A200,'Ответы до 20.10.19'!A:A,)+1)),"-")</f>
        <v>43754.752855081024</v>
      </c>
      <c r="B201" s="13">
        <f t="array" ref="B201">IFERROR(INDEX('Ответы до 20.10.19'!B:I,MATCH(A201,'Ответы до 20.10.19'!A:A,),SMALL(IF(INDEX('Ответы до 20.10.19'!B:I,MATCH(A201,'Ответы до 20.10.19'!A:A,),)&lt;&gt;"",COLUMN('Ответы до 20.10.19'!B:I)-1),(ROW()-MATCH(A201,A$1:A201,))*2+1)),"-")</f>
        <v>14</v>
      </c>
      <c r="C201" s="13">
        <f t="array" ref="C201">IFERROR(INDEX('Ответы до 20.10.19'!B:I,MATCH(A201,'Ответы до 20.10.19'!A:A,),SMALL(IF(INDEX('Ответы до 20.10.19'!B:I,MATCH(A201,'Ответы до 20.10.19'!A:A,),)&lt;&gt;"",COLUMN('Ответы до 20.10.19'!B:I)-1),(ROW()-MATCH(A201,A$1:A201,))*2+2)),"-")</f>
        <v>10.010899999999999</v>
      </c>
      <c r="D201" s="16"/>
      <c r="E201" s="16">
        <v>200</v>
      </c>
      <c r="F201" s="16">
        <v>6</v>
      </c>
      <c r="G201" s="13" t="str">
        <f t="shared" si="0"/>
        <v>+</v>
      </c>
      <c r="H201" s="13">
        <f t="shared" si="1"/>
        <v>1</v>
      </c>
      <c r="I201" s="1">
        <f t="array" ref="I201">IFERROR(INDEX($C$2:$C$500,SMALL(IF($B$2:$B$500=$E201,ROW($C$2:$C$500)-ROW($G$1)),H201)),"")</f>
        <v>78.8887</v>
      </c>
    </row>
    <row r="202" spans="1:9" x14ac:dyDescent="0.2">
      <c r="A202" s="18">
        <f t="array" ref="A202">IFERROR(IF(ROW()-MATCH(A201,A$1:A201,)&lt;COUNT(INDEX('Ответы до 20.10.19'!B:I,MATCH(A201,'Ответы до 20.10.19'!A:A,),))/2,A201,INDEX('Ответы до 20.10.19'!A:A,MATCH(A201,'Ответы до 20.10.19'!A:A,)+1)),"-")</f>
        <v>43754.752855081024</v>
      </c>
      <c r="B202" s="13">
        <f t="array" ref="B202">IFERROR(INDEX('Ответы до 20.10.19'!B:I,MATCH(A202,'Ответы до 20.10.19'!A:A,),SMALL(IF(INDEX('Ответы до 20.10.19'!B:I,MATCH(A202,'Ответы до 20.10.19'!A:A,),)&lt;&gt;"",COLUMN('Ответы до 20.10.19'!B:I)-1),(ROW()-MATCH(A202,A$1:A202,))*2+1)),"-")</f>
        <v>15</v>
      </c>
      <c r="C202" s="13">
        <f t="array" ref="C202">IFERROR(INDEX('Ответы до 20.10.19'!B:I,MATCH(A202,'Ответы до 20.10.19'!A:A,),SMALL(IF(INDEX('Ответы до 20.10.19'!B:I,MATCH(A202,'Ответы до 20.10.19'!A:A,),)&lt;&gt;"",COLUMN('Ответы до 20.10.19'!B:I)-1),(ROW()-MATCH(A202,A$1:A202,))*2+2)),"-")</f>
        <v>14.841100000000001</v>
      </c>
      <c r="D202" s="16"/>
      <c r="E202" s="16">
        <v>201</v>
      </c>
      <c r="F202" s="16">
        <v>6</v>
      </c>
      <c r="G202" s="13" t="str">
        <f t="shared" si="0"/>
        <v>+</v>
      </c>
      <c r="H202" s="13">
        <f t="shared" si="1"/>
        <v>1</v>
      </c>
      <c r="I202" s="1">
        <f t="array" ref="I202">IFERROR(INDEX($C$2:$C$500,SMALL(IF($B$2:$B$500=$E202,ROW($C$2:$C$500)-ROW($G$1)),H202)),"")</f>
        <v>11.1189</v>
      </c>
    </row>
    <row r="203" spans="1:9" x14ac:dyDescent="0.2">
      <c r="A203" s="18">
        <f t="array" ref="A203">IFERROR(IF(ROW()-MATCH(A202,A$1:A202,)&lt;COUNT(INDEX('Ответы до 20.10.19'!B:I,MATCH(A202,'Ответы до 20.10.19'!A:A,),))/2,A202,INDEX('Ответы до 20.10.19'!A:A,MATCH(A202,'Ответы до 20.10.19'!A:A,)+1)),"-")</f>
        <v>43754.780082546291</v>
      </c>
      <c r="B203" s="13">
        <f t="array" ref="B203">IFERROR(INDEX('Ответы до 20.10.19'!B:I,MATCH(A203,'Ответы до 20.10.19'!A:A,),SMALL(IF(INDEX('Ответы до 20.10.19'!B:I,MATCH(A203,'Ответы до 20.10.19'!A:A,),)&lt;&gt;"",COLUMN('Ответы до 20.10.19'!B:I)-1),(ROW()-MATCH(A203,A$1:A203,))*2+1)),"-")</f>
        <v>16</v>
      </c>
      <c r="C203" s="13" t="str">
        <f t="array" ref="C203">IFERROR(INDEX('Ответы до 20.10.19'!B:I,MATCH(A203,'Ответы до 20.10.19'!A:A,),SMALL(IF(INDEX('Ответы до 20.10.19'!B:I,MATCH(A203,'Ответы до 20.10.19'!A:A,),)&lt;&gt;"",COLUMN('Ответы до 20.10.19'!B:I)-1),(ROW()-MATCH(A203,A$1:A203,))*2+2)),"-")</f>
        <v>31.1555</v>
      </c>
      <c r="D203" s="16"/>
      <c r="E203" s="16">
        <v>202</v>
      </c>
      <c r="F203" s="16">
        <v>6</v>
      </c>
      <c r="G203" s="13" t="str">
        <f t="shared" si="0"/>
        <v>+</v>
      </c>
      <c r="H203" s="13">
        <f t="shared" si="1"/>
        <v>1</v>
      </c>
      <c r="I203" s="1">
        <f t="array" ref="I203">IFERROR(INDEX($C$2:$C$500,SMALL(IF($B$2:$B$500=$E203,ROW($C$2:$C$500)-ROW($G$1)),H203)),"")</f>
        <v>42.537399999999998</v>
      </c>
    </row>
    <row r="204" spans="1:9" x14ac:dyDescent="0.2">
      <c r="A204" s="18">
        <f t="array" ref="A204">IFERROR(IF(ROW()-MATCH(A203,A$1:A203,)&lt;COUNT(INDEX('Ответы до 20.10.19'!B:I,MATCH(A203,'Ответы до 20.10.19'!A:A,),))/2,A203,INDEX('Ответы до 20.10.19'!A:A,MATCH(A203,'Ответы до 20.10.19'!A:A,)+1)),"-")</f>
        <v>43754.780082546291</v>
      </c>
      <c r="B204" s="13">
        <f t="array" ref="B204">IFERROR(INDEX('Ответы до 20.10.19'!B:I,MATCH(A204,'Ответы до 20.10.19'!A:A,),SMALL(IF(INDEX('Ответы до 20.10.19'!B:I,MATCH(A204,'Ответы до 20.10.19'!A:A,),)&lt;&gt;"",COLUMN('Ответы до 20.10.19'!B:I)-1),(ROW()-MATCH(A204,A$1:A204,))*2+1)),"-")</f>
        <v>17</v>
      </c>
      <c r="C204" s="13" t="str">
        <f t="array" ref="C204">IFERROR(INDEX('Ответы до 20.10.19'!B:I,MATCH(A204,'Ответы до 20.10.19'!A:A,),SMALL(IF(INDEX('Ответы до 20.10.19'!B:I,MATCH(A204,'Ответы до 20.10.19'!A:A,),)&lt;&gt;"",COLUMN('Ответы до 20.10.19'!B:I)-1),(ROW()-MATCH(A204,A$1:A204,))*2+2)),"-")</f>
        <v>10.3555</v>
      </c>
      <c r="D204" s="16"/>
      <c r="E204" s="16">
        <v>203</v>
      </c>
      <c r="F204" s="16">
        <v>6</v>
      </c>
      <c r="G204" s="13" t="str">
        <f t="shared" si="0"/>
        <v>+</v>
      </c>
      <c r="H204" s="13">
        <f t="shared" si="1"/>
        <v>2</v>
      </c>
      <c r="I204" s="1">
        <f t="array" ref="I204">IFERROR(INDEX($C$2:$C$500,SMALL(IF($B$2:$B$500=$E204,ROW($C$2:$C$500)-ROW($G$1)),H204)),"")</f>
        <v>20.918900000000001</v>
      </c>
    </row>
    <row r="205" spans="1:9" x14ac:dyDescent="0.2">
      <c r="A205" s="18">
        <f t="array" ref="A205">IFERROR(IF(ROW()-MATCH(A204,A$1:A204,)&lt;COUNT(INDEX('Ответы до 20.10.19'!B:I,MATCH(A204,'Ответы до 20.10.19'!A:A,),))/2,A204,INDEX('Ответы до 20.10.19'!A:A,MATCH(A204,'Ответы до 20.10.19'!A:A,)+1)),"-")</f>
        <v>43754.780468078709</v>
      </c>
      <c r="B205" s="13">
        <f t="array" ref="B205">IFERROR(INDEX('Ответы до 20.10.19'!B:I,MATCH(A205,'Ответы до 20.10.19'!A:A,),SMALL(IF(INDEX('Ответы до 20.10.19'!B:I,MATCH(A205,'Ответы до 20.10.19'!A:A,),)&lt;&gt;"",COLUMN('Ответы до 20.10.19'!B:I)-1),(ROW()-MATCH(A205,A$1:A205,))*2+1)),"-")</f>
        <v>74</v>
      </c>
      <c r="C205" s="13" t="str">
        <f t="array" ref="C205">IFERROR(INDEX('Ответы до 20.10.19'!B:I,MATCH(A205,'Ответы до 20.10.19'!A:A,),SMALL(IF(INDEX('Ответы до 20.10.19'!B:I,MATCH(A205,'Ответы до 20.10.19'!A:A,),)&lt;&gt;"",COLUMN('Ответы до 20.10.19'!B:I)-1),(ROW()-MATCH(A205,A$1:A205,))*2+2)),"-")</f>
        <v>15.1130</v>
      </c>
      <c r="D205" s="16"/>
      <c r="E205" s="16">
        <v>204</v>
      </c>
      <c r="F205" s="16">
        <v>6</v>
      </c>
      <c r="G205" s="13" t="str">
        <f t="shared" si="0"/>
        <v>+</v>
      </c>
      <c r="H205" s="13">
        <f t="shared" si="1"/>
        <v>1</v>
      </c>
      <c r="I205" s="1">
        <f t="array" ref="I205">IFERROR(INDEX($C$2:$C$500,SMALL(IF($B$2:$B$500=$E205,ROW($C$2:$C$500)-ROW($G$1)),H205)),"")</f>
        <v>7.7013999999999996</v>
      </c>
    </row>
    <row r="206" spans="1:9" x14ac:dyDescent="0.2">
      <c r="A206" s="18">
        <f t="array" ref="A206">IFERROR(IF(ROW()-MATCH(A205,A$1:A205,)&lt;COUNT(INDEX('Ответы до 20.10.19'!B:I,MATCH(A205,'Ответы до 20.10.19'!A:A,),))/2,A205,INDEX('Ответы до 20.10.19'!A:A,MATCH(A205,'Ответы до 20.10.19'!A:A,)+1)),"-")</f>
        <v>43754.781645729163</v>
      </c>
      <c r="B206" s="13">
        <f t="array" ref="B206">IFERROR(INDEX('Ответы до 20.10.19'!B:I,MATCH(A206,'Ответы до 20.10.19'!A:A,),SMALL(IF(INDEX('Ответы до 20.10.19'!B:I,MATCH(A206,'Ответы до 20.10.19'!A:A,),)&lt;&gt;"",COLUMN('Ответы до 20.10.19'!B:I)-1),(ROW()-MATCH(A206,A$1:A206,))*2+1)),"-")</f>
        <v>116</v>
      </c>
      <c r="C206" s="13">
        <f t="array" ref="C206">IFERROR(INDEX('Ответы до 20.10.19'!B:I,MATCH(A206,'Ответы до 20.10.19'!A:A,),SMALL(IF(INDEX('Ответы до 20.10.19'!B:I,MATCH(A206,'Ответы до 20.10.19'!A:A,),)&lt;&gt;"",COLUMN('Ответы до 20.10.19'!B:I)-1),(ROW()-MATCH(A206,A$1:A206,))*2+2)),"-")</f>
        <v>12.853</v>
      </c>
      <c r="D206" s="16"/>
      <c r="E206" s="16">
        <v>205</v>
      </c>
      <c r="F206" s="16">
        <v>6</v>
      </c>
      <c r="G206" s="13" t="str">
        <f t="shared" si="0"/>
        <v>+</v>
      </c>
      <c r="H206" s="13">
        <f t="shared" si="1"/>
        <v>1</v>
      </c>
      <c r="I206" s="1">
        <f t="array" ref="I206">IFERROR(INDEX($C$2:$C$500,SMALL(IF($B$2:$B$500=$E206,ROW($C$2:$C$500)-ROW($G$1)),H206)),"")</f>
        <v>8.9100999999999999</v>
      </c>
    </row>
    <row r="207" spans="1:9" x14ac:dyDescent="0.2">
      <c r="A207" s="18">
        <f t="array" ref="A207">IFERROR(IF(ROW()-MATCH(A206,A$1:A206,)&lt;COUNT(INDEX('Ответы до 20.10.19'!B:I,MATCH(A206,'Ответы до 20.10.19'!A:A,),))/2,A206,INDEX('Ответы до 20.10.19'!A:A,MATCH(A206,'Ответы до 20.10.19'!A:A,)+1)),"-")</f>
        <v>43754.782187245371</v>
      </c>
      <c r="B207" s="13">
        <f t="array" ref="B207">IFERROR(INDEX('Ответы до 20.10.19'!B:I,MATCH(A207,'Ответы до 20.10.19'!A:A,),SMALL(IF(INDEX('Ответы до 20.10.19'!B:I,MATCH(A207,'Ответы до 20.10.19'!A:A,),)&lt;&gt;"",COLUMN('Ответы до 20.10.19'!B:I)-1),(ROW()-MATCH(A207,A$1:A207,))*2+1)),"-")</f>
        <v>74</v>
      </c>
      <c r="C207" s="13">
        <f t="array" ref="C207">IFERROR(INDEX('Ответы до 20.10.19'!B:I,MATCH(A207,'Ответы до 20.10.19'!A:A,),SMALL(IF(INDEX('Ответы до 20.10.19'!B:I,MATCH(A207,'Ответы до 20.10.19'!A:A,),)&lt;&gt;"",COLUMN('Ответы до 20.10.19'!B:I)-1),(ROW()-MATCH(A207,A$1:A207,))*2+2)),"-")</f>
        <v>15.113</v>
      </c>
      <c r="D207" s="16"/>
      <c r="E207" s="16">
        <v>206</v>
      </c>
      <c r="F207" s="16">
        <v>6</v>
      </c>
      <c r="G207" s="13" t="str">
        <f t="shared" si="0"/>
        <v>+</v>
      </c>
      <c r="H207" s="13">
        <f t="shared" si="1"/>
        <v>1</v>
      </c>
      <c r="I207" s="1">
        <f t="array" ref="I207">IFERROR(INDEX($C$2:$C$500,SMALL(IF($B$2:$B$500=$E207,ROW($C$2:$C$500)-ROW($G$1)),H207)),"")</f>
        <v>26.1876</v>
      </c>
    </row>
    <row r="208" spans="1:9" x14ac:dyDescent="0.2">
      <c r="A208" s="18">
        <f t="array" ref="A208">IFERROR(IF(ROW()-MATCH(A207,A$1:A207,)&lt;COUNT(INDEX('Ответы до 20.10.19'!B:I,MATCH(A207,'Ответы до 20.10.19'!A:A,),))/2,A207,INDEX('Ответы до 20.10.19'!A:A,MATCH(A207,'Ответы до 20.10.19'!A:A,)+1)),"-")</f>
        <v>43754.7944397338</v>
      </c>
      <c r="B208" s="13">
        <f t="array" ref="B208">IFERROR(INDEX('Ответы до 20.10.19'!B:I,MATCH(A208,'Ответы до 20.10.19'!A:A,),SMALL(IF(INDEX('Ответы до 20.10.19'!B:I,MATCH(A208,'Ответы до 20.10.19'!A:A,),)&lt;&gt;"",COLUMN('Ответы до 20.10.19'!B:I)-1),(ROW()-MATCH(A208,A$1:A208,))*2+1)),"-")</f>
        <v>32</v>
      </c>
      <c r="C208" s="13">
        <f t="array" ref="C208">IFERROR(INDEX('Ответы до 20.10.19'!B:I,MATCH(A208,'Ответы до 20.10.19'!A:A,),SMALL(IF(INDEX('Ответы до 20.10.19'!B:I,MATCH(A208,'Ответы до 20.10.19'!A:A,),)&lt;&gt;"",COLUMN('Ответы до 20.10.19'!B:I)-1),(ROW()-MATCH(A208,A$1:A208,))*2+2)),"-")</f>
        <v>46.427199999999999</v>
      </c>
      <c r="D208" s="16"/>
      <c r="E208" s="16">
        <v>207</v>
      </c>
      <c r="F208" s="16">
        <v>6</v>
      </c>
      <c r="G208" s="13" t="str">
        <f t="shared" si="0"/>
        <v>+</v>
      </c>
      <c r="H208" s="13">
        <f t="shared" si="1"/>
        <v>1</v>
      </c>
      <c r="I208" s="1">
        <f t="array" ref="I208">IFERROR(INDEX($C$2:$C$500,SMALL(IF($B$2:$B$500=$E208,ROW($C$2:$C$500)-ROW($G$1)),H208)),"")</f>
        <v>33.306399999999996</v>
      </c>
    </row>
    <row r="209" spans="1:9" x14ac:dyDescent="0.2">
      <c r="A209" s="18">
        <f t="array" ref="A209">IFERROR(IF(ROW()-MATCH(A208,A$1:A208,)&lt;COUNT(INDEX('Ответы до 20.10.19'!B:I,MATCH(A208,'Ответы до 20.10.19'!A:A,),))/2,A208,INDEX('Ответы до 20.10.19'!A:A,MATCH(A208,'Ответы до 20.10.19'!A:A,)+1)),"-")</f>
        <v>43754.7944397338</v>
      </c>
      <c r="B209" s="13">
        <f t="array" ref="B209">IFERROR(INDEX('Ответы до 20.10.19'!B:I,MATCH(A209,'Ответы до 20.10.19'!A:A,),SMALL(IF(INDEX('Ответы до 20.10.19'!B:I,MATCH(A209,'Ответы до 20.10.19'!A:A,),)&lt;&gt;"",COLUMN('Ответы до 20.10.19'!B:I)-1),(ROW()-MATCH(A209,A$1:A209,))*2+1)),"-")</f>
        <v>33</v>
      </c>
      <c r="C209" s="13">
        <f t="array" ref="C209">IFERROR(INDEX('Ответы до 20.10.19'!B:I,MATCH(A209,'Ответы до 20.10.19'!A:A,),SMALL(IF(INDEX('Ответы до 20.10.19'!B:I,MATCH(A209,'Ответы до 20.10.19'!A:A,),)&lt;&gt;"",COLUMN('Ответы до 20.10.19'!B:I)-1),(ROW()-MATCH(A209,A$1:A209,))*2+2)),"-")</f>
        <v>14.9434</v>
      </c>
      <c r="D209" s="16"/>
      <c r="E209" s="16">
        <v>208</v>
      </c>
      <c r="F209" s="16">
        <v>6</v>
      </c>
      <c r="G209" s="13" t="str">
        <f t="shared" si="0"/>
        <v>+</v>
      </c>
      <c r="H209" s="13">
        <f t="shared" si="1"/>
        <v>1</v>
      </c>
      <c r="I209" s="1">
        <f t="array" ref="I209">IFERROR(INDEX($C$2:$C$500,SMALL(IF($B$2:$B$500=$E209,ROW($C$2:$C$500)-ROW($G$1)),H209)),"")</f>
        <v>20.851199999999999</v>
      </c>
    </row>
    <row r="210" spans="1:9" x14ac:dyDescent="0.2">
      <c r="A210" s="18">
        <f t="array" ref="A210">IFERROR(IF(ROW()-MATCH(A209,A$1:A209,)&lt;COUNT(INDEX('Ответы до 20.10.19'!B:I,MATCH(A209,'Ответы до 20.10.19'!A:A,),))/2,A209,INDEX('Ответы до 20.10.19'!A:A,MATCH(A209,'Ответы до 20.10.19'!A:A,)+1)),"-")</f>
        <v>43754.7944397338</v>
      </c>
      <c r="B210" s="13">
        <f t="array" ref="B210">IFERROR(INDEX('Ответы до 20.10.19'!B:I,MATCH(A210,'Ответы до 20.10.19'!A:A,),SMALL(IF(INDEX('Ответы до 20.10.19'!B:I,MATCH(A210,'Ответы до 20.10.19'!A:A,),)&lt;&gt;"",COLUMN('Ответы до 20.10.19'!B:I)-1),(ROW()-MATCH(A210,A$1:A210,))*2+1)),"-")</f>
        <v>34</v>
      </c>
      <c r="C210" s="13">
        <f t="array" ref="C210">IFERROR(INDEX('Ответы до 20.10.19'!B:I,MATCH(A210,'Ответы до 20.10.19'!A:A,),SMALL(IF(INDEX('Ответы до 20.10.19'!B:I,MATCH(A210,'Ответы до 20.10.19'!A:A,),)&lt;&gt;"",COLUMN('Ответы до 20.10.19'!B:I)-1),(ROW()-MATCH(A210,A$1:A210,))*2+2)),"-")</f>
        <v>24.625</v>
      </c>
      <c r="D210" s="16"/>
      <c r="E210" s="16">
        <v>209</v>
      </c>
      <c r="F210" s="16">
        <v>6</v>
      </c>
      <c r="G210" s="13" t="str">
        <f t="shared" si="0"/>
        <v>+</v>
      </c>
      <c r="H210" s="13">
        <f t="shared" si="1"/>
        <v>1</v>
      </c>
      <c r="I210" s="1">
        <f t="array" ref="I210">IFERROR(INDEX($C$2:$C$500,SMALL(IF($B$2:$B$500=$E210,ROW($C$2:$C$500)-ROW($G$1)),H210)),"")</f>
        <v>10.454599999999999</v>
      </c>
    </row>
    <row r="211" spans="1:9" x14ac:dyDescent="0.2">
      <c r="A211" s="18">
        <f t="array" ref="A211">IFERROR(IF(ROW()-MATCH(A210,A$1:A210,)&lt;COUNT(INDEX('Ответы до 20.10.19'!B:I,MATCH(A210,'Ответы до 20.10.19'!A:A,),))/2,A210,INDEX('Ответы до 20.10.19'!A:A,MATCH(A210,'Ответы до 20.10.19'!A:A,)+1)),"-")</f>
        <v>43754.7944397338</v>
      </c>
      <c r="B211" s="13">
        <f t="array" ref="B211">IFERROR(INDEX('Ответы до 20.10.19'!B:I,MATCH(A211,'Ответы до 20.10.19'!A:A,),SMALL(IF(INDEX('Ответы до 20.10.19'!B:I,MATCH(A211,'Ответы до 20.10.19'!A:A,),)&lt;&gt;"",COLUMN('Ответы до 20.10.19'!B:I)-1),(ROW()-MATCH(A211,A$1:A211,))*2+1)),"-")</f>
        <v>35</v>
      </c>
      <c r="C211" s="13">
        <f t="array" ref="C211">IFERROR(INDEX('Ответы до 20.10.19'!B:I,MATCH(A211,'Ответы до 20.10.19'!A:A,),SMALL(IF(INDEX('Ответы до 20.10.19'!B:I,MATCH(A211,'Ответы до 20.10.19'!A:A,),)&lt;&gt;"",COLUMN('Ответы до 20.10.19'!B:I)-1),(ROW()-MATCH(A211,A$1:A211,))*2+2)),"-")</f>
        <v>36.832500000000003</v>
      </c>
      <c r="D211" s="16"/>
      <c r="E211" s="16">
        <v>210</v>
      </c>
      <c r="F211" s="16">
        <v>6</v>
      </c>
      <c r="G211" s="13" t="str">
        <f t="shared" si="0"/>
        <v>+</v>
      </c>
      <c r="H211" s="13">
        <f t="shared" si="1"/>
        <v>1</v>
      </c>
      <c r="I211" s="1">
        <f t="array" ref="I211">IFERROR(INDEX($C$2:$C$500,SMALL(IF($B$2:$B$500=$E211,ROW($C$2:$C$500)-ROW($G$1)),H211)),"")</f>
        <v>30.54</v>
      </c>
    </row>
    <row r="212" spans="1:9" x14ac:dyDescent="0.2">
      <c r="A212" s="18">
        <f t="array" ref="A212">IFERROR(IF(ROW()-MATCH(A211,A$1:A211,)&lt;COUNT(INDEX('Ответы до 20.10.19'!B:I,MATCH(A211,'Ответы до 20.10.19'!A:A,),))/2,A211,INDEX('Ответы до 20.10.19'!A:A,MATCH(A211,'Ответы до 20.10.19'!A:A,)+1)),"-")</f>
        <v>43754.798256689814</v>
      </c>
      <c r="B212" s="13">
        <f t="array" ref="B212">IFERROR(INDEX('Ответы до 20.10.19'!B:I,MATCH(A212,'Ответы до 20.10.19'!A:A,),SMALL(IF(INDEX('Ответы до 20.10.19'!B:I,MATCH(A212,'Ответы до 20.10.19'!A:A,),)&lt;&gt;"",COLUMN('Ответы до 20.10.19'!B:I)-1),(ROW()-MATCH(A212,A$1:A212,))*2+1)),"-")</f>
        <v>72</v>
      </c>
      <c r="C212" s="13" t="str">
        <f t="array" ref="C212">IFERROR(INDEX('Ответы до 20.10.19'!B:I,MATCH(A212,'Ответы до 20.10.19'!A:A,),SMALL(IF(INDEX('Ответы до 20.10.19'!B:I,MATCH(A212,'Ответы до 20.10.19'!A:A,),)&lt;&gt;"",COLUMN('Ответы до 20.10.19'!B:I)-1),(ROW()-MATCH(A212,A$1:A212,))*2+2)),"-")</f>
        <v>23.0983</v>
      </c>
      <c r="G212" s="13"/>
      <c r="H212" s="13"/>
    </row>
    <row r="213" spans="1:9" x14ac:dyDescent="0.2">
      <c r="A213" s="18">
        <f t="array" ref="A213">IFERROR(IF(ROW()-MATCH(A212,A$1:A212,)&lt;COUNT(INDEX('Ответы до 20.10.19'!B:I,MATCH(A212,'Ответы до 20.10.19'!A:A,),))/2,A212,INDEX('Ответы до 20.10.19'!A:A,MATCH(A212,'Ответы до 20.10.19'!A:A,)+1)),"-")</f>
        <v>43754.798256689814</v>
      </c>
      <c r="B213" s="13">
        <f t="array" ref="B213">IFERROR(INDEX('Ответы до 20.10.19'!B:I,MATCH(A213,'Ответы до 20.10.19'!A:A,),SMALL(IF(INDEX('Ответы до 20.10.19'!B:I,MATCH(A213,'Ответы до 20.10.19'!A:A,),)&lt;&gt;"",COLUMN('Ответы до 20.10.19'!B:I)-1),(ROW()-MATCH(A213,A$1:A213,))*2+1)),"-")</f>
        <v>73</v>
      </c>
      <c r="C213" s="13" t="str">
        <f t="array" ref="C213">IFERROR(INDEX('Ответы до 20.10.19'!B:I,MATCH(A213,'Ответы до 20.10.19'!A:A,),SMALL(IF(INDEX('Ответы до 20.10.19'!B:I,MATCH(A213,'Ответы до 20.10.19'!A:A,),)&lt;&gt;"",COLUMN('Ответы до 20.10.19'!B:I)-1),(ROW()-MATCH(A213,A$1:A213,))*2+2)),"-")</f>
        <v>21.5312</v>
      </c>
      <c r="D213" s="13"/>
      <c r="E213" s="13"/>
      <c r="F213" s="13"/>
      <c r="G213" s="13"/>
      <c r="H213" s="13"/>
    </row>
    <row r="214" spans="1:9" x14ac:dyDescent="0.2">
      <c r="A214" s="18">
        <f t="array" ref="A214">IFERROR(IF(ROW()-MATCH(A213,A$1:A213,)&lt;COUNT(INDEX('Ответы до 20.10.19'!B:I,MATCH(A213,'Ответы до 20.10.19'!A:A,),))/2,A213,INDEX('Ответы до 20.10.19'!A:A,MATCH(A213,'Ответы до 20.10.19'!A:A,)+1)),"-")</f>
        <v>43754.818463796299</v>
      </c>
      <c r="B214" s="13">
        <f t="array" ref="B214">IFERROR(INDEX('Ответы до 20.10.19'!B:I,MATCH(A214,'Ответы до 20.10.19'!A:A,),SMALL(IF(INDEX('Ответы до 20.10.19'!B:I,MATCH(A214,'Ответы до 20.10.19'!A:A,),)&lt;&gt;"",COLUMN('Ответы до 20.10.19'!B:I)-1),(ROW()-MATCH(A214,A$1:A214,))*2+1)),"-")</f>
        <v>1</v>
      </c>
      <c r="C214" s="13" t="str">
        <f t="array" ref="C214">IFERROR(INDEX('Ответы до 20.10.19'!B:I,MATCH(A214,'Ответы до 20.10.19'!A:A,),SMALL(IF(INDEX('Ответы до 20.10.19'!B:I,MATCH(A214,'Ответы до 20.10.19'!A:A,),)&lt;&gt;"",COLUMN('Ответы до 20.10.19'!B:I)-1),(ROW()-MATCH(A214,A$1:A214,))*2+2)),"-")</f>
        <v>24.1016</v>
      </c>
      <c r="D214" s="13"/>
      <c r="E214" s="13"/>
      <c r="F214" s="13"/>
      <c r="G214" s="13"/>
      <c r="H214" s="13"/>
    </row>
    <row r="215" spans="1:9" x14ac:dyDescent="0.2">
      <c r="A215" s="18">
        <f t="array" ref="A215">IFERROR(IF(ROW()-MATCH(A214,A$1:A214,)&lt;COUNT(INDEX('Ответы до 20.10.19'!B:I,MATCH(A214,'Ответы до 20.10.19'!A:A,),))/2,A214,INDEX('Ответы до 20.10.19'!A:A,MATCH(A214,'Ответы до 20.10.19'!A:A,)+1)),"-")</f>
        <v>43754.818463796299</v>
      </c>
      <c r="B215" s="13">
        <f t="array" ref="B215">IFERROR(INDEX('Ответы до 20.10.19'!B:I,MATCH(A215,'Ответы до 20.10.19'!A:A,),SMALL(IF(INDEX('Ответы до 20.10.19'!B:I,MATCH(A215,'Ответы до 20.10.19'!A:A,),)&lt;&gt;"",COLUMN('Ответы до 20.10.19'!B:I)-1),(ROW()-MATCH(A215,A$1:A215,))*2+1)),"-")</f>
        <v>2</v>
      </c>
      <c r="C215" s="13" t="str">
        <f t="array" ref="C215">IFERROR(INDEX('Ответы до 20.10.19'!B:I,MATCH(A215,'Ответы до 20.10.19'!A:A,),SMALL(IF(INDEX('Ответы до 20.10.19'!B:I,MATCH(A215,'Ответы до 20.10.19'!A:A,),)&lt;&gt;"",COLUMN('Ответы до 20.10.19'!B:I)-1),(ROW()-MATCH(A215,A$1:A215,))*2+2)),"-")</f>
        <v>17.1919</v>
      </c>
      <c r="D215" s="13"/>
      <c r="E215" s="13"/>
      <c r="F215" s="13"/>
      <c r="G215" s="13"/>
      <c r="H215" s="13"/>
    </row>
    <row r="216" spans="1:9" x14ac:dyDescent="0.2">
      <c r="A216" s="18">
        <f t="array" ref="A216">IFERROR(IF(ROW()-MATCH(A215,A$1:A215,)&lt;COUNT(INDEX('Ответы до 20.10.19'!B:I,MATCH(A215,'Ответы до 20.10.19'!A:A,),))/2,A215,INDEX('Ответы до 20.10.19'!A:A,MATCH(A215,'Ответы до 20.10.19'!A:A,)+1)),"-")</f>
        <v>43754.819596782407</v>
      </c>
      <c r="B216" s="13">
        <f t="array" ref="B216">IFERROR(INDEX('Ответы до 20.10.19'!B:I,MATCH(A216,'Ответы до 20.10.19'!A:A,),SMALL(IF(INDEX('Ответы до 20.10.19'!B:I,MATCH(A216,'Ответы до 20.10.19'!A:A,),)&lt;&gt;"",COLUMN('Ответы до 20.10.19'!B:I)-1),(ROW()-MATCH(A216,A$1:A216,))*2+1)),"-")</f>
        <v>3</v>
      </c>
      <c r="C216" s="13" t="str">
        <f t="array" ref="C216">IFERROR(INDEX('Ответы до 20.10.19'!B:I,MATCH(A216,'Ответы до 20.10.19'!A:A,),SMALL(IF(INDEX('Ответы до 20.10.19'!B:I,MATCH(A216,'Ответы до 20.10.19'!A:A,),)&lt;&gt;"",COLUMN('Ответы до 20.10.19'!B:I)-1),(ROW()-MATCH(A216,A$1:A216,))*2+2)),"-")</f>
        <v>26.5081</v>
      </c>
      <c r="D216" s="13"/>
      <c r="E216" s="13"/>
      <c r="F216" s="13"/>
      <c r="G216" s="13"/>
      <c r="H216" s="13"/>
    </row>
    <row r="217" spans="1:9" x14ac:dyDescent="0.2">
      <c r="A217" s="18">
        <f t="array" ref="A217">IFERROR(IF(ROW()-MATCH(A216,A$1:A216,)&lt;COUNT(INDEX('Ответы до 20.10.19'!B:I,MATCH(A216,'Ответы до 20.10.19'!A:A,),))/2,A216,INDEX('Ответы до 20.10.19'!A:A,MATCH(A216,'Ответы до 20.10.19'!A:A,)+1)),"-")</f>
        <v>43754.821004479163</v>
      </c>
      <c r="B217" s="13">
        <f t="array" ref="B217">IFERROR(INDEX('Ответы до 20.10.19'!B:I,MATCH(A217,'Ответы до 20.10.19'!A:A,),SMALL(IF(INDEX('Ответы до 20.10.19'!B:I,MATCH(A217,'Ответы до 20.10.19'!A:A,),)&lt;&gt;"",COLUMN('Ответы до 20.10.19'!B:I)-1),(ROW()-MATCH(A217,A$1:A217,))*2+1)),"-")</f>
        <v>4</v>
      </c>
      <c r="C217" s="13" t="str">
        <f t="array" ref="C217">IFERROR(INDEX('Ответы до 20.10.19'!B:I,MATCH(A217,'Ответы до 20.10.19'!A:A,),SMALL(IF(INDEX('Ответы до 20.10.19'!B:I,MATCH(A217,'Ответы до 20.10.19'!A:A,),)&lt;&gt;"",COLUMN('Ответы до 20.10.19'!B:I)-1),(ROW()-MATCH(A217,A$1:A217,))*2+2)),"-")</f>
        <v>32, 3627</v>
      </c>
      <c r="D217" s="13"/>
      <c r="E217" s="13"/>
      <c r="F217" s="13"/>
      <c r="G217" s="13"/>
      <c r="H217" s="13"/>
    </row>
    <row r="218" spans="1:9" x14ac:dyDescent="0.2">
      <c r="A218" s="18">
        <f t="array" ref="A218">IFERROR(IF(ROW()-MATCH(A217,A$1:A217,)&lt;COUNT(INDEX('Ответы до 20.10.19'!B:I,MATCH(A217,'Ответы до 20.10.19'!A:A,),))/2,A217,INDEX('Ответы до 20.10.19'!A:A,MATCH(A217,'Ответы до 20.10.19'!A:A,)+1)),"-")</f>
        <v>43754.821004479163</v>
      </c>
      <c r="B218" s="13">
        <f t="array" ref="B218">IFERROR(INDEX('Ответы до 20.10.19'!B:I,MATCH(A218,'Ответы до 20.10.19'!A:A,),SMALL(IF(INDEX('Ответы до 20.10.19'!B:I,MATCH(A218,'Ответы до 20.10.19'!A:A,),)&lt;&gt;"",COLUMN('Ответы до 20.10.19'!B:I)-1),(ROW()-MATCH(A218,A$1:A218,))*2+1)),"-")</f>
        <v>5</v>
      </c>
      <c r="C218" s="13" t="str">
        <f t="array" ref="C218">IFERROR(INDEX('Ответы до 20.10.19'!B:I,MATCH(A218,'Ответы до 20.10.19'!A:A,),SMALL(IF(INDEX('Ответы до 20.10.19'!B:I,MATCH(A218,'Ответы до 20.10.19'!A:A,),)&lt;&gt;"",COLUMN('Ответы до 20.10.19'!B:I)-1),(ROW()-MATCH(A218,A$1:A218,))*2+2)),"-")</f>
        <v>21, 1200</v>
      </c>
      <c r="D218" s="13"/>
      <c r="E218" s="13"/>
      <c r="F218" s="13"/>
      <c r="G218" s="13"/>
      <c r="H218" s="13"/>
    </row>
    <row r="219" spans="1:9" x14ac:dyDescent="0.2">
      <c r="A219" s="18">
        <f t="array" ref="A219">IFERROR(IF(ROW()-MATCH(A218,A$1:A218,)&lt;COUNT(INDEX('Ответы до 20.10.19'!B:I,MATCH(A218,'Ответы до 20.10.19'!A:A,),))/2,A218,INDEX('Ответы до 20.10.19'!A:A,MATCH(A218,'Ответы до 20.10.19'!A:A,)+1)),"-")</f>
        <v>43754.845807222227</v>
      </c>
      <c r="B219" s="13">
        <f t="array" ref="B219">IFERROR(INDEX('Ответы до 20.10.19'!B:I,MATCH(A219,'Ответы до 20.10.19'!A:A,),SMALL(IF(INDEX('Ответы до 20.10.19'!B:I,MATCH(A219,'Ответы до 20.10.19'!A:A,),)&lt;&gt;"",COLUMN('Ответы до 20.10.19'!B:I)-1),(ROW()-MATCH(A219,A$1:A219,))*2+1)),"-")</f>
        <v>24</v>
      </c>
      <c r="C219" s="13" t="str">
        <f t="array" ref="C219">IFERROR(INDEX('Ответы до 20.10.19'!B:I,MATCH(A219,'Ответы до 20.10.19'!A:A,),SMALL(IF(INDEX('Ответы до 20.10.19'!B:I,MATCH(A219,'Ответы до 20.10.19'!A:A,),)&lt;&gt;"",COLUMN('Ответы до 20.10.19'!B:I)-1),(ROW()-MATCH(A219,A$1:A219,))*2+2)),"-")</f>
        <v>26.8640</v>
      </c>
      <c r="D219" s="13"/>
      <c r="E219" s="13"/>
      <c r="F219" s="13"/>
      <c r="G219" s="13"/>
      <c r="H219" s="13"/>
    </row>
    <row r="220" spans="1:9" x14ac:dyDescent="0.2">
      <c r="A220" s="18">
        <f t="array" ref="A220">IFERROR(IF(ROW()-MATCH(A219,A$1:A219,)&lt;COUNT(INDEX('Ответы до 20.10.19'!B:I,MATCH(A219,'Ответы до 20.10.19'!A:A,),))/2,A219,INDEX('Ответы до 20.10.19'!A:A,MATCH(A219,'Ответы до 20.10.19'!A:A,)+1)),"-")</f>
        <v>43754.845807222227</v>
      </c>
      <c r="B220" s="13">
        <f t="array" ref="B220">IFERROR(INDEX('Ответы до 20.10.19'!B:I,MATCH(A220,'Ответы до 20.10.19'!A:A,),SMALL(IF(INDEX('Ответы до 20.10.19'!B:I,MATCH(A220,'Ответы до 20.10.19'!A:A,),)&lt;&gt;"",COLUMN('Ответы до 20.10.19'!B:I)-1),(ROW()-MATCH(A220,A$1:A220,))*2+1)),"-")</f>
        <v>25</v>
      </c>
      <c r="C220" s="13" t="str">
        <f t="array" ref="C220">IFERROR(INDEX('Ответы до 20.10.19'!B:I,MATCH(A220,'Ответы до 20.10.19'!A:A,),SMALL(IF(INDEX('Ответы до 20.10.19'!B:I,MATCH(A220,'Ответы до 20.10.19'!A:A,),)&lt;&gt;"",COLUMN('Ответы до 20.10.19'!B:I)-1),(ROW()-MATCH(A220,A$1:A220,))*2+2)),"-")</f>
        <v>5.6579</v>
      </c>
      <c r="D220" s="13"/>
      <c r="E220" s="13"/>
      <c r="F220" s="13"/>
      <c r="G220" s="13"/>
      <c r="H220" s="13"/>
    </row>
    <row r="221" spans="1:9" x14ac:dyDescent="0.2">
      <c r="A221" s="18">
        <f t="array" ref="A221">IFERROR(IF(ROW()-MATCH(A220,A$1:A220,)&lt;COUNT(INDEX('Ответы до 20.10.19'!B:I,MATCH(A220,'Ответы до 20.10.19'!A:A,),))/2,A220,INDEX('Ответы до 20.10.19'!A:A,MATCH(A220,'Ответы до 20.10.19'!A:A,)+1)),"-")</f>
        <v>43754.872393067126</v>
      </c>
      <c r="B221" s="13">
        <f t="array" ref="B221">IFERROR(INDEX('Ответы до 20.10.19'!B:I,MATCH(A221,'Ответы до 20.10.19'!A:A,),SMALL(IF(INDEX('Ответы до 20.10.19'!B:I,MATCH(A221,'Ответы до 20.10.19'!A:A,),)&lt;&gt;"",COLUMN('Ответы до 20.10.19'!B:I)-1),(ROW()-MATCH(A221,A$1:A221,))*2+1)),"-")</f>
        <v>210</v>
      </c>
      <c r="C221" s="13">
        <f t="array" ref="C221">IFERROR(INDEX('Ответы до 20.10.19'!B:I,MATCH(A221,'Ответы до 20.10.19'!A:A,),SMALL(IF(INDEX('Ответы до 20.10.19'!B:I,MATCH(A221,'Ответы до 20.10.19'!A:A,),)&lt;&gt;"",COLUMN('Ответы до 20.10.19'!B:I)-1),(ROW()-MATCH(A221,A$1:A221,))*2+2)),"-")</f>
        <v>30.54</v>
      </c>
      <c r="D221" s="13"/>
      <c r="E221" s="13"/>
      <c r="F221" s="13"/>
      <c r="G221" s="13"/>
      <c r="H221" s="13"/>
    </row>
    <row r="222" spans="1:9" x14ac:dyDescent="0.2">
      <c r="A222" s="18">
        <f t="array" ref="A222">IFERROR(IF(ROW()-MATCH(A221,A$1:A221,)&lt;COUNT(INDEX('Ответы до 20.10.19'!B:I,MATCH(A221,'Ответы до 20.10.19'!A:A,),))/2,A221,INDEX('Ответы до 20.10.19'!A:A,MATCH(A221,'Ответы до 20.10.19'!A:A,)+1)),"-")</f>
        <v>43754.872393067126</v>
      </c>
      <c r="B222" s="13">
        <f t="array" ref="B222">IFERROR(INDEX('Ответы до 20.10.19'!B:I,MATCH(A222,'Ответы до 20.10.19'!A:A,),SMALL(IF(INDEX('Ответы до 20.10.19'!B:I,MATCH(A222,'Ответы до 20.10.19'!A:A,),)&lt;&gt;"",COLUMN('Ответы до 20.10.19'!B:I)-1),(ROW()-MATCH(A222,A$1:A222,))*2+1)),"-")</f>
        <v>209</v>
      </c>
      <c r="C222" s="13">
        <f t="array" ref="C222">IFERROR(INDEX('Ответы до 20.10.19'!B:I,MATCH(A222,'Ответы до 20.10.19'!A:A,),SMALL(IF(INDEX('Ответы до 20.10.19'!B:I,MATCH(A222,'Ответы до 20.10.19'!A:A,),)&lt;&gt;"",COLUMN('Ответы до 20.10.19'!B:I)-1),(ROW()-MATCH(A222,A$1:A222,))*2+2)),"-")</f>
        <v>10.454599999999999</v>
      </c>
      <c r="D222" s="13"/>
      <c r="E222" s="13"/>
      <c r="F222" s="13"/>
      <c r="G222" s="13"/>
      <c r="H222" s="13"/>
    </row>
    <row r="223" spans="1:9" x14ac:dyDescent="0.2">
      <c r="A223" s="18">
        <f t="array" ref="A223">IFERROR(IF(ROW()-MATCH(A222,A$1:A222,)&lt;COUNT(INDEX('Ответы до 20.10.19'!B:I,MATCH(A222,'Ответы до 20.10.19'!A:A,),))/2,A222,INDEX('Ответы до 20.10.19'!A:A,MATCH(A222,'Ответы до 20.10.19'!A:A,)+1)),"-")</f>
        <v>43754.872393067126</v>
      </c>
      <c r="B223" s="13">
        <f t="array" ref="B223">IFERROR(INDEX('Ответы до 20.10.19'!B:I,MATCH(A223,'Ответы до 20.10.19'!A:A,),SMALL(IF(INDEX('Ответы до 20.10.19'!B:I,MATCH(A223,'Ответы до 20.10.19'!A:A,),)&lt;&gt;"",COLUMN('Ответы до 20.10.19'!B:I)-1),(ROW()-MATCH(A223,A$1:A223,))*2+1)),"-")</f>
        <v>208</v>
      </c>
      <c r="C223" s="13">
        <f t="array" ref="C223">IFERROR(INDEX('Ответы до 20.10.19'!B:I,MATCH(A223,'Ответы до 20.10.19'!A:A,),SMALL(IF(INDEX('Ответы до 20.10.19'!B:I,MATCH(A223,'Ответы до 20.10.19'!A:A,),)&lt;&gt;"",COLUMN('Ответы до 20.10.19'!B:I)-1),(ROW()-MATCH(A223,A$1:A223,))*2+2)),"-")</f>
        <v>20.851199999999999</v>
      </c>
      <c r="D223" s="13"/>
      <c r="E223" s="13"/>
      <c r="F223" s="13"/>
      <c r="G223" s="13"/>
      <c r="H223" s="13"/>
    </row>
    <row r="224" spans="1:9" x14ac:dyDescent="0.2">
      <c r="A224" s="18">
        <f t="array" ref="A224">IFERROR(IF(ROW()-MATCH(A223,A$1:A223,)&lt;COUNT(INDEX('Ответы до 20.10.19'!B:I,MATCH(A223,'Ответы до 20.10.19'!A:A,),))/2,A223,INDEX('Ответы до 20.10.19'!A:A,MATCH(A223,'Ответы до 20.10.19'!A:A,)+1)),"-")</f>
        <v>43754.872393067126</v>
      </c>
      <c r="B224" s="13">
        <f t="array" ref="B224">IFERROR(INDEX('Ответы до 20.10.19'!B:I,MATCH(A224,'Ответы до 20.10.19'!A:A,),SMALL(IF(INDEX('Ответы до 20.10.19'!B:I,MATCH(A224,'Ответы до 20.10.19'!A:A,),)&lt;&gt;"",COLUMN('Ответы до 20.10.19'!B:I)-1),(ROW()-MATCH(A224,A$1:A224,))*2+1)),"-")</f>
        <v>207</v>
      </c>
      <c r="C224" s="13">
        <f t="array" ref="C224">IFERROR(INDEX('Ответы до 20.10.19'!B:I,MATCH(A224,'Ответы до 20.10.19'!A:A,),SMALL(IF(INDEX('Ответы до 20.10.19'!B:I,MATCH(A224,'Ответы до 20.10.19'!A:A,),)&lt;&gt;"",COLUMN('Ответы до 20.10.19'!B:I)-1),(ROW()-MATCH(A224,A$1:A224,))*2+2)),"-")</f>
        <v>33.306399999999996</v>
      </c>
      <c r="D224" s="13"/>
      <c r="E224" s="13"/>
      <c r="F224" s="13"/>
      <c r="G224" s="13"/>
      <c r="H224" s="13"/>
    </row>
    <row r="225" spans="1:8" x14ac:dyDescent="0.2">
      <c r="A225" s="18">
        <f t="array" ref="A225">IFERROR(IF(ROW()-MATCH(A224,A$1:A224,)&lt;COUNT(INDEX('Ответы до 20.10.19'!B:I,MATCH(A224,'Ответы до 20.10.19'!A:A,),))/2,A224,INDEX('Ответы до 20.10.19'!A:A,MATCH(A224,'Ответы до 20.10.19'!A:A,)+1)),"-")</f>
        <v>43754.896552488426</v>
      </c>
      <c r="B225" s="13">
        <f t="array" ref="B225">IFERROR(INDEX('Ответы до 20.10.19'!B:I,MATCH(A225,'Ответы до 20.10.19'!A:A,),SMALL(IF(INDEX('Ответы до 20.10.19'!B:I,MATCH(A225,'Ответы до 20.10.19'!A:A,),)&lt;&gt;"",COLUMN('Ответы до 20.10.19'!B:I)-1),(ROW()-MATCH(A225,A$1:A225,))*2+1)),"-")</f>
        <v>8</v>
      </c>
      <c r="C225" s="13">
        <f t="array" ref="C225">IFERROR(INDEX('Ответы до 20.10.19'!B:I,MATCH(A225,'Ответы до 20.10.19'!A:A,),SMALL(IF(INDEX('Ответы до 20.10.19'!B:I,MATCH(A225,'Ответы до 20.10.19'!A:A,),)&lt;&gt;"",COLUMN('Ответы до 20.10.19'!B:I)-1),(ROW()-MATCH(A225,A$1:A225,))*2+2)),"-")</f>
        <v>27.574999999999999</v>
      </c>
      <c r="D225" s="13"/>
      <c r="E225" s="13"/>
      <c r="F225" s="13"/>
      <c r="G225" s="13"/>
      <c r="H225" s="13"/>
    </row>
    <row r="226" spans="1:8" x14ac:dyDescent="0.2">
      <c r="A226" s="18">
        <f t="array" ref="A226">IFERROR(IF(ROW()-MATCH(A225,A$1:A225,)&lt;COUNT(INDEX('Ответы до 20.10.19'!B:I,MATCH(A225,'Ответы до 20.10.19'!A:A,),))/2,A225,INDEX('Ответы до 20.10.19'!A:A,MATCH(A225,'Ответы до 20.10.19'!A:A,)+1)),"-")</f>
        <v>43754.896552488426</v>
      </c>
      <c r="B226" s="13">
        <f t="array" ref="B226">IFERROR(INDEX('Ответы до 20.10.19'!B:I,MATCH(A226,'Ответы до 20.10.19'!A:A,),SMALL(IF(INDEX('Ответы до 20.10.19'!B:I,MATCH(A226,'Ответы до 20.10.19'!A:A,),)&lt;&gt;"",COLUMN('Ответы до 20.10.19'!B:I)-1),(ROW()-MATCH(A226,A$1:A226,))*2+1)),"-")</f>
        <v>9</v>
      </c>
      <c r="C226" s="13">
        <f t="array" ref="C226">IFERROR(INDEX('Ответы до 20.10.19'!B:I,MATCH(A226,'Ответы до 20.10.19'!A:A,),SMALL(IF(INDEX('Ответы до 20.10.19'!B:I,MATCH(A226,'Ответы до 20.10.19'!A:A,),)&lt;&gt;"",COLUMN('Ответы до 20.10.19'!B:I)-1),(ROW()-MATCH(A226,A$1:A226,))*2+2)),"-")</f>
        <v>10.1637</v>
      </c>
      <c r="D226" s="13"/>
      <c r="E226" s="13"/>
      <c r="F226" s="13"/>
      <c r="G226" s="13"/>
      <c r="H226" s="13"/>
    </row>
    <row r="227" spans="1:8" x14ac:dyDescent="0.2">
      <c r="A227" s="18">
        <f t="array" ref="A227">IFERROR(IF(ROW()-MATCH(A226,A$1:A226,)&lt;COUNT(INDEX('Ответы до 20.10.19'!B:I,MATCH(A226,'Ответы до 20.10.19'!A:A,),))/2,A226,INDEX('Ответы до 20.10.19'!A:A,MATCH(A226,'Ответы до 20.10.19'!A:A,)+1)),"-")</f>
        <v>43754.896552488426</v>
      </c>
      <c r="B227" s="13">
        <f t="array" ref="B227">IFERROR(INDEX('Ответы до 20.10.19'!B:I,MATCH(A227,'Ответы до 20.10.19'!A:A,),SMALL(IF(INDEX('Ответы до 20.10.19'!B:I,MATCH(A227,'Ответы до 20.10.19'!A:A,),)&lt;&gt;"",COLUMN('Ответы до 20.10.19'!B:I)-1),(ROW()-MATCH(A227,A$1:A227,))*2+1)),"-")</f>
        <v>10</v>
      </c>
      <c r="C227" s="13">
        <f t="array" ref="C227">IFERROR(INDEX('Ответы до 20.10.19'!B:I,MATCH(A227,'Ответы до 20.10.19'!A:A,),SMALL(IF(INDEX('Ответы до 20.10.19'!B:I,MATCH(A227,'Ответы до 20.10.19'!A:A,),)&lt;&gt;"",COLUMN('Ответы до 20.10.19'!B:I)-1),(ROW()-MATCH(A227,A$1:A227,))*2+2)),"-")</f>
        <v>10.271000000000001</v>
      </c>
      <c r="D227" s="13"/>
      <c r="E227" s="13"/>
      <c r="F227" s="13"/>
      <c r="G227" s="13"/>
      <c r="H227" s="13"/>
    </row>
    <row r="228" spans="1:8" x14ac:dyDescent="0.2">
      <c r="A228" s="18">
        <f t="array" ref="A228">IFERROR(IF(ROW()-MATCH(A227,A$1:A227,)&lt;COUNT(INDEX('Ответы до 20.10.19'!B:I,MATCH(A227,'Ответы до 20.10.19'!A:A,),))/2,A227,INDEX('Ответы до 20.10.19'!A:A,MATCH(A227,'Ответы до 20.10.19'!A:A,)+1)),"-")</f>
        <v>43754.896552488426</v>
      </c>
      <c r="B228" s="13">
        <f t="array" ref="B228">IFERROR(INDEX('Ответы до 20.10.19'!B:I,MATCH(A228,'Ответы до 20.10.19'!A:A,),SMALL(IF(INDEX('Ответы до 20.10.19'!B:I,MATCH(A228,'Ответы до 20.10.19'!A:A,),)&lt;&gt;"",COLUMN('Ответы до 20.10.19'!B:I)-1),(ROW()-MATCH(A228,A$1:A228,))*2+1)),"-")</f>
        <v>11</v>
      </c>
      <c r="C228" s="13" t="str">
        <f t="array" ref="C228">IFERROR(INDEX('Ответы до 20.10.19'!B:I,MATCH(A228,'Ответы до 20.10.19'!A:A,),SMALL(IF(INDEX('Ответы до 20.10.19'!B:I,MATCH(A228,'Ответы до 20.10.19'!A:A,),)&lt;&gt;"",COLUMN('Ответы до 20.10.19'!B:I)-1),(ROW()-MATCH(A228,A$1:A228,))*2+2)),"-")</f>
        <v xml:space="preserve">Не работает </v>
      </c>
      <c r="D228" s="13"/>
      <c r="E228" s="13"/>
      <c r="F228" s="13"/>
      <c r="G228" s="13"/>
      <c r="H228" s="13"/>
    </row>
    <row r="229" spans="1:8" x14ac:dyDescent="0.2">
      <c r="A229" s="18">
        <f t="array" ref="A229">IFERROR(IF(ROW()-MATCH(A228,A$1:A228,)&lt;COUNT(INDEX('Ответы до 20.10.19'!B:I,MATCH(A228,'Ответы до 20.10.19'!A:A,),))/2,A228,INDEX('Ответы до 20.10.19'!A:A,MATCH(A228,'Ответы до 20.10.19'!A:A,)+1)),"-")</f>
        <v>43754.903547465277</v>
      </c>
      <c r="B229" s="13">
        <f t="array" ref="B229">IFERROR(INDEX('Ответы до 20.10.19'!B:I,MATCH(A229,'Ответы до 20.10.19'!A:A,),SMALL(IF(INDEX('Ответы до 20.10.19'!B:I,MATCH(A229,'Ответы до 20.10.19'!A:A,),)&lt;&gt;"",COLUMN('Ответы до 20.10.19'!B:I)-1),(ROW()-MATCH(A229,A$1:A229,))*2+1)),"-")</f>
        <v>18</v>
      </c>
      <c r="C229" s="13" t="str">
        <f t="array" ref="C229">IFERROR(INDEX('Ответы до 20.10.19'!B:I,MATCH(A229,'Ответы до 20.10.19'!A:A,),SMALL(IF(INDEX('Ответы до 20.10.19'!B:I,MATCH(A229,'Ответы до 20.10.19'!A:A,),)&lt;&gt;"",COLUMN('Ответы до 20.10.19'!B:I)-1),(ROW()-MATCH(A229,A$1:A229,))*2+2)),"-")</f>
        <v>13.3269</v>
      </c>
      <c r="D229" s="13"/>
      <c r="E229" s="13"/>
      <c r="F229" s="13"/>
      <c r="G229" s="13"/>
      <c r="H229" s="13"/>
    </row>
    <row r="230" spans="1:8" x14ac:dyDescent="0.2">
      <c r="A230" s="18">
        <f t="array" ref="A230">IFERROR(IF(ROW()-MATCH(A229,A$1:A229,)&lt;COUNT(INDEX('Ответы до 20.10.19'!B:I,MATCH(A229,'Ответы до 20.10.19'!A:A,),))/2,A229,INDEX('Ответы до 20.10.19'!A:A,MATCH(A229,'Ответы до 20.10.19'!A:A,)+1)),"-")</f>
        <v>43754.906364664348</v>
      </c>
      <c r="B230" s="13">
        <f t="array" ref="B230">IFERROR(INDEX('Ответы до 20.10.19'!B:I,MATCH(A230,'Ответы до 20.10.19'!A:A,),SMALL(IF(INDEX('Ответы до 20.10.19'!B:I,MATCH(A230,'Ответы до 20.10.19'!A:A,),)&lt;&gt;"",COLUMN('Ответы до 20.10.19'!B:I)-1),(ROW()-MATCH(A230,A$1:A230,))*2+1)),"-")</f>
        <v>6</v>
      </c>
      <c r="C230" s="13">
        <f t="array" ref="C230">IFERROR(INDEX('Ответы до 20.10.19'!B:I,MATCH(A230,'Ответы до 20.10.19'!A:A,),SMALL(IF(INDEX('Ответы до 20.10.19'!B:I,MATCH(A230,'Ответы до 20.10.19'!A:A,),)&lt;&gt;"",COLUMN('Ответы до 20.10.19'!B:I)-1),(ROW()-MATCH(A230,A$1:A230,))*2+2)),"-")</f>
        <v>0</v>
      </c>
      <c r="D230" s="13"/>
      <c r="E230" s="13"/>
      <c r="F230" s="13"/>
      <c r="G230" s="13"/>
      <c r="H230" s="13"/>
    </row>
    <row r="231" spans="1:8" x14ac:dyDescent="0.2">
      <c r="A231" s="18">
        <f t="array" ref="A231">IFERROR(IF(ROW()-MATCH(A230,A$1:A230,)&lt;COUNT(INDEX('Ответы до 20.10.19'!B:I,MATCH(A230,'Ответы до 20.10.19'!A:A,),))/2,A230,INDEX('Ответы до 20.10.19'!A:A,MATCH(A230,'Ответы до 20.10.19'!A:A,)+1)),"-")</f>
        <v>43754.907143495366</v>
      </c>
      <c r="B231" s="13">
        <f t="array" ref="B231">IFERROR(INDEX('Ответы до 20.10.19'!B:I,MATCH(A231,'Ответы до 20.10.19'!A:A,),SMALL(IF(INDEX('Ответы до 20.10.19'!B:I,MATCH(A231,'Ответы до 20.10.19'!A:A,),)&lt;&gt;"",COLUMN('Ответы до 20.10.19'!B:I)-1),(ROW()-MATCH(A231,A$1:A231,))*2+1)),"-")</f>
        <v>19</v>
      </c>
      <c r="C231" s="13" t="str">
        <f t="array" ref="C231">IFERROR(INDEX('Ответы до 20.10.19'!B:I,MATCH(A231,'Ответы до 20.10.19'!A:A,),SMALL(IF(INDEX('Ответы до 20.10.19'!B:I,MATCH(A231,'Ответы до 20.10.19'!A:A,),)&lt;&gt;"",COLUMN('Ответы до 20.10.19'!B:I)-1),(ROW()-MATCH(A231,A$1:A231,))*2+2)),"-")</f>
        <v>9.3865</v>
      </c>
      <c r="D231" s="13"/>
      <c r="E231" s="13"/>
      <c r="F231" s="13"/>
      <c r="G231" s="13"/>
      <c r="H231" s="13"/>
    </row>
    <row r="232" spans="1:8" x14ac:dyDescent="0.2">
      <c r="A232" s="18">
        <f t="array" ref="A232">IFERROR(IF(ROW()-MATCH(A231,A$1:A231,)&lt;COUNT(INDEX('Ответы до 20.10.19'!B:I,MATCH(A231,'Ответы до 20.10.19'!A:A,),))/2,A231,INDEX('Ответы до 20.10.19'!A:A,MATCH(A231,'Ответы до 20.10.19'!A:A,)+1)),"-")</f>
        <v>43754.908929861107</v>
      </c>
      <c r="B232" s="13">
        <f t="array" ref="B232">IFERROR(INDEX('Ответы до 20.10.19'!B:I,MATCH(A232,'Ответы до 20.10.19'!A:A,),SMALL(IF(INDEX('Ответы до 20.10.19'!B:I,MATCH(A232,'Ответы до 20.10.19'!A:A,),)&lt;&gt;"",COLUMN('Ответы до 20.10.19'!B:I)-1),(ROW()-MATCH(A232,A$1:A232,))*2+1)),"-")</f>
        <v>145</v>
      </c>
      <c r="C232" s="13" t="str">
        <f t="array" ref="C232">IFERROR(INDEX('Ответы до 20.10.19'!B:I,MATCH(A232,'Ответы до 20.10.19'!A:A,),SMALL(IF(INDEX('Ответы до 20.10.19'!B:I,MATCH(A232,'Ответы до 20.10.19'!A:A,),)&lt;&gt;"",COLUMN('Ответы до 20.10.19'!B:I)-1),(ROW()-MATCH(A232,A$1:A232,))*2+2)),"-")</f>
        <v>18.0250</v>
      </c>
      <c r="D232" s="13"/>
      <c r="E232" s="13"/>
      <c r="F232" s="13"/>
      <c r="G232" s="13"/>
      <c r="H232" s="13"/>
    </row>
    <row r="233" spans="1:8" x14ac:dyDescent="0.2">
      <c r="A233" s="18">
        <f t="array" ref="A233">IFERROR(IF(ROW()-MATCH(A232,A$1:A232,)&lt;COUNT(INDEX('Ответы до 20.10.19'!B:I,MATCH(A232,'Ответы до 20.10.19'!A:A,),))/2,A232,INDEX('Ответы до 20.10.19'!A:A,MATCH(A232,'Ответы до 20.10.19'!A:A,)+1)),"-")</f>
        <v>43754.908929861107</v>
      </c>
      <c r="B233" s="13">
        <f t="array" ref="B233">IFERROR(INDEX('Ответы до 20.10.19'!B:I,MATCH(A233,'Ответы до 20.10.19'!A:A,),SMALL(IF(INDEX('Ответы до 20.10.19'!B:I,MATCH(A233,'Ответы до 20.10.19'!A:A,),)&lt;&gt;"",COLUMN('Ответы до 20.10.19'!B:I)-1),(ROW()-MATCH(A233,A$1:A233,))*2+1)),"-")</f>
        <v>146</v>
      </c>
      <c r="C233" s="13" t="str">
        <f t="array" ref="C233">IFERROR(INDEX('Ответы до 20.10.19'!B:I,MATCH(A233,'Ответы до 20.10.19'!A:A,),SMALL(IF(INDEX('Ответы до 20.10.19'!B:I,MATCH(A233,'Ответы до 20.10.19'!A:A,),)&lt;&gt;"",COLUMN('Ответы до 20.10.19'!B:I)-1),(ROW()-MATCH(A233,A$1:A233,))*2+2)),"-")</f>
        <v>28.6911</v>
      </c>
      <c r="D233" s="13"/>
      <c r="E233" s="13"/>
      <c r="F233" s="13"/>
      <c r="G233" s="13"/>
      <c r="H233" s="13"/>
    </row>
    <row r="234" spans="1:8" x14ac:dyDescent="0.2">
      <c r="A234" s="18">
        <f t="array" ref="A234">IFERROR(IF(ROW()-MATCH(A233,A$1:A233,)&lt;COUNT(INDEX('Ответы до 20.10.19'!B:I,MATCH(A233,'Ответы до 20.10.19'!A:A,),))/2,A233,INDEX('Ответы до 20.10.19'!A:A,MATCH(A233,'Ответы до 20.10.19'!A:A,)+1)),"-")</f>
        <v>43754.910026805555</v>
      </c>
      <c r="B234" s="13">
        <f t="array" ref="B234">IFERROR(INDEX('Ответы до 20.10.19'!B:I,MATCH(A234,'Ответы до 20.10.19'!A:A,),SMALL(IF(INDEX('Ответы до 20.10.19'!B:I,MATCH(A234,'Ответы до 20.10.19'!A:A,),)&lt;&gt;"",COLUMN('Ответы до 20.10.19'!B:I)-1),(ROW()-MATCH(A234,A$1:A234,))*2+1)),"-")</f>
        <v>150</v>
      </c>
      <c r="C234" s="13" t="str">
        <f t="array" ref="C234">IFERROR(INDEX('Ответы до 20.10.19'!B:I,MATCH(A234,'Ответы до 20.10.19'!A:A,),SMALL(IF(INDEX('Ответы до 20.10.19'!B:I,MATCH(A234,'Ответы до 20.10.19'!A:A,),)&lt;&gt;"",COLUMN('Ответы до 20.10.19'!B:I)-1),(ROW()-MATCH(A234,A$1:A234,))*2+2)),"-")</f>
        <v>11.3841</v>
      </c>
      <c r="D234" s="13"/>
      <c r="E234" s="13"/>
      <c r="F234" s="13"/>
      <c r="G234" s="13"/>
      <c r="H234" s="13"/>
    </row>
    <row r="235" spans="1:8" x14ac:dyDescent="0.2">
      <c r="A235" s="18">
        <f t="array" ref="A235">IFERROR(IF(ROW()-MATCH(A234,A$1:A234,)&lt;COUNT(INDEX('Ответы до 20.10.19'!B:I,MATCH(A234,'Ответы до 20.10.19'!A:A,),))/2,A234,INDEX('Ответы до 20.10.19'!A:A,MATCH(A234,'Ответы до 20.10.19'!A:A,)+1)),"-")</f>
        <v>43754.91175457176</v>
      </c>
      <c r="B235" s="13">
        <f t="array" ref="B235">IFERROR(INDEX('Ответы до 20.10.19'!B:I,MATCH(A235,'Ответы до 20.10.19'!A:A,),SMALL(IF(INDEX('Ответы до 20.10.19'!B:I,MATCH(A235,'Ответы до 20.10.19'!A:A,),)&lt;&gt;"",COLUMN('Ответы до 20.10.19'!B:I)-1),(ROW()-MATCH(A235,A$1:A235,))*2+1)),"-")</f>
        <v>165</v>
      </c>
      <c r="C235" s="13" t="str">
        <f t="array" ref="C235">IFERROR(INDEX('Ответы до 20.10.19'!B:I,MATCH(A235,'Ответы до 20.10.19'!A:A,),SMALL(IF(INDEX('Ответы до 20.10.19'!B:I,MATCH(A235,'Ответы до 20.10.19'!A:A,),)&lt;&gt;"",COLUMN('Ответы до 20.10.19'!B:I)-1),(ROW()-MATCH(A235,A$1:A235,))*2+2)),"-")</f>
        <v xml:space="preserve">Не работает </v>
      </c>
      <c r="D235" s="13"/>
      <c r="E235" s="13"/>
      <c r="F235" s="13"/>
      <c r="G235" s="13"/>
      <c r="H235" s="13"/>
    </row>
    <row r="236" spans="1:8" x14ac:dyDescent="0.2">
      <c r="A236" s="18">
        <f t="array" ref="A236">IFERROR(IF(ROW()-MATCH(A235,A$1:A235,)&lt;COUNT(INDEX('Ответы до 20.10.19'!B:I,MATCH(A235,'Ответы до 20.10.19'!A:A,),))/2,A235,INDEX('Ответы до 20.10.19'!A:A,MATCH(A235,'Ответы до 20.10.19'!A:A,)+1)),"-")</f>
        <v>43754.912065601849</v>
      </c>
      <c r="B236" s="13">
        <f t="array" ref="B236">IFERROR(INDEX('Ответы до 20.10.19'!B:I,MATCH(A236,'Ответы до 20.10.19'!A:A,),SMALL(IF(INDEX('Ответы до 20.10.19'!B:I,MATCH(A236,'Ответы до 20.10.19'!A:A,),)&lt;&gt;"",COLUMN('Ответы до 20.10.19'!B:I)-1),(ROW()-MATCH(A236,A$1:A236,))*2+1)),"-")</f>
        <v>149</v>
      </c>
      <c r="C236" s="13" t="str">
        <f t="array" ref="C236">IFERROR(INDEX('Ответы до 20.10.19'!B:I,MATCH(A236,'Ответы до 20.10.19'!A:A,),SMALL(IF(INDEX('Ответы до 20.10.19'!B:I,MATCH(A236,'Ответы до 20.10.19'!A:A,),)&lt;&gt;"",COLUMN('Ответы до 20.10.19'!B:I)-1),(ROW()-MATCH(A236,A$1:A236,))*2+2)),"-")</f>
        <v xml:space="preserve">Не работает </v>
      </c>
      <c r="D236" s="13"/>
      <c r="E236" s="13"/>
      <c r="F236" s="13"/>
      <c r="G236" s="13"/>
      <c r="H236" s="13"/>
    </row>
    <row r="237" spans="1:8" x14ac:dyDescent="0.2">
      <c r="A237" s="18">
        <f t="array" ref="A237">IFERROR(IF(ROW()-MATCH(A236,A$1:A236,)&lt;COUNT(INDEX('Ответы до 20.10.19'!B:I,MATCH(A236,'Ответы до 20.10.19'!A:A,),))/2,A236,INDEX('Ответы до 20.10.19'!A:A,MATCH(A236,'Ответы до 20.10.19'!A:A,)+1)),"-")</f>
        <v>43754.912304039353</v>
      </c>
      <c r="B237" s="13">
        <f t="array" ref="B237">IFERROR(INDEX('Ответы до 20.10.19'!B:I,MATCH(A237,'Ответы до 20.10.19'!A:A,),SMALL(IF(INDEX('Ответы до 20.10.19'!B:I,MATCH(A237,'Ответы до 20.10.19'!A:A,),)&lt;&gt;"",COLUMN('Ответы до 20.10.19'!B:I)-1),(ROW()-MATCH(A237,A$1:A237,))*2+1)),"-")</f>
        <v>7</v>
      </c>
      <c r="C237" s="13" t="str">
        <f t="array" ref="C237">IFERROR(INDEX('Ответы до 20.10.19'!B:I,MATCH(A237,'Ответы до 20.10.19'!A:A,),SMALL(IF(INDEX('Ответы до 20.10.19'!B:I,MATCH(A237,'Ответы до 20.10.19'!A:A,),)&lt;&gt;"",COLUMN('Ответы до 20.10.19'!B:I)-1),(ROW()-MATCH(A237,A$1:A237,))*2+2)),"-")</f>
        <v>10, 8997</v>
      </c>
      <c r="D237" s="13"/>
      <c r="E237" s="13"/>
      <c r="F237" s="13"/>
      <c r="G237" s="13"/>
      <c r="H237" s="13"/>
    </row>
    <row r="238" spans="1:8" x14ac:dyDescent="0.2">
      <c r="A238" s="18">
        <f t="array" ref="A238">IFERROR(IF(ROW()-MATCH(A237,A$1:A237,)&lt;COUNT(INDEX('Ответы до 20.10.19'!B:I,MATCH(A237,'Ответы до 20.10.19'!A:A,),))/2,A237,INDEX('Ответы до 20.10.19'!A:A,MATCH(A237,'Ответы до 20.10.19'!A:A,)+1)),"-")</f>
        <v>43754.912517974539</v>
      </c>
      <c r="B238" s="13">
        <f t="array" ref="B238">IFERROR(INDEX('Ответы до 20.10.19'!B:I,MATCH(A238,'Ответы до 20.10.19'!A:A,),SMALL(IF(INDEX('Ответы до 20.10.19'!B:I,MATCH(A238,'Ответы до 20.10.19'!A:A,),)&lt;&gt;"",COLUMN('Ответы до 20.10.19'!B:I)-1),(ROW()-MATCH(A238,A$1:A238,))*2+1)),"-")</f>
        <v>165</v>
      </c>
      <c r="C238" s="13" t="str">
        <f t="array" ref="C238">IFERROR(INDEX('Ответы до 20.10.19'!B:I,MATCH(A238,'Ответы до 20.10.19'!A:A,),SMALL(IF(INDEX('Ответы до 20.10.19'!B:I,MATCH(A238,'Ответы до 20.10.19'!A:A,),)&lt;&gt;"",COLUMN('Ответы до 20.10.19'!B:I)-1),(ROW()-MATCH(A238,A$1:A238,))*2+2)),"-")</f>
        <v>6.8940</v>
      </c>
      <c r="D238" s="13"/>
      <c r="E238" s="13"/>
      <c r="F238" s="13"/>
      <c r="G238" s="13"/>
      <c r="H238" s="13"/>
    </row>
    <row r="239" spans="1:8" x14ac:dyDescent="0.2">
      <c r="A239" s="18">
        <f t="array" ref="A239">IFERROR(IF(ROW()-MATCH(A238,A$1:A238,)&lt;COUNT(INDEX('Ответы до 20.10.19'!B:I,MATCH(A238,'Ответы до 20.10.19'!A:A,),))/2,A238,INDEX('Ответы до 20.10.19'!A:A,MATCH(A238,'Ответы до 20.10.19'!A:A,)+1)),"-")</f>
        <v>43754.914051678235</v>
      </c>
      <c r="B239" s="13">
        <f t="array" ref="B239">IFERROR(INDEX('Ответы до 20.10.19'!B:I,MATCH(A239,'Ответы до 20.10.19'!A:A,),SMALL(IF(INDEX('Ответы до 20.10.19'!B:I,MATCH(A239,'Ответы до 20.10.19'!A:A,),)&lt;&gt;"",COLUMN('Ответы до 20.10.19'!B:I)-1),(ROW()-MATCH(A239,A$1:A239,))*2+1)),"-")</f>
        <v>166</v>
      </c>
      <c r="C239" s="13" t="str">
        <f t="array" ref="C239">IFERROR(INDEX('Ответы до 20.10.19'!B:I,MATCH(A239,'Ответы до 20.10.19'!A:A,),SMALL(IF(INDEX('Ответы до 20.10.19'!B:I,MATCH(A239,'Ответы до 20.10.19'!A:A,),)&lt;&gt;"",COLUMN('Ответы до 20.10.19'!B:I)-1),(ROW()-MATCH(A239,A$1:A239,))*2+2)),"-")</f>
        <v>9.3598</v>
      </c>
      <c r="D239" s="13"/>
      <c r="E239" s="13"/>
      <c r="F239" s="13"/>
      <c r="G239" s="13"/>
      <c r="H239" s="13"/>
    </row>
    <row r="240" spans="1:8" x14ac:dyDescent="0.2">
      <c r="A240" s="18">
        <f t="array" ref="A240">IFERROR(IF(ROW()-MATCH(A239,A$1:A239,)&lt;COUNT(INDEX('Ответы до 20.10.19'!B:I,MATCH(A239,'Ответы до 20.10.19'!A:A,),))/2,A239,INDEX('Ответы до 20.10.19'!A:A,MATCH(A239,'Ответы до 20.10.19'!A:A,)+1)),"-")</f>
        <v>43754.914447199073</v>
      </c>
      <c r="B240" s="13">
        <f t="array" ref="B240">IFERROR(INDEX('Ответы до 20.10.19'!B:I,MATCH(A240,'Ответы до 20.10.19'!A:A,),SMALL(IF(INDEX('Ответы до 20.10.19'!B:I,MATCH(A240,'Ответы до 20.10.19'!A:A,),)&lt;&gt;"",COLUMN('Ответы до 20.10.19'!B:I)-1),(ROW()-MATCH(A240,A$1:A240,))*2+1)),"-")</f>
        <v>189</v>
      </c>
      <c r="C240" s="13" t="str">
        <f t="array" ref="C240">IFERROR(INDEX('Ответы до 20.10.19'!B:I,MATCH(A240,'Ответы до 20.10.19'!A:A,),SMALL(IF(INDEX('Ответы до 20.10.19'!B:I,MATCH(A240,'Ответы до 20.10.19'!A:A,),)&lt;&gt;"",COLUMN('Ответы до 20.10.19'!B:I)-1),(ROW()-MATCH(A240,A$1:A240,))*2+2)),"-")</f>
        <v>11.7824</v>
      </c>
      <c r="D240" s="13"/>
      <c r="E240" s="13"/>
      <c r="F240" s="13"/>
      <c r="G240" s="13"/>
      <c r="H240" s="13"/>
    </row>
    <row r="241" spans="1:8" x14ac:dyDescent="0.2">
      <c r="A241" s="18">
        <f t="array" ref="A241">IFERROR(IF(ROW()-MATCH(A240,A$1:A240,)&lt;COUNT(INDEX('Ответы до 20.10.19'!B:I,MATCH(A240,'Ответы до 20.10.19'!A:A,),))/2,A240,INDEX('Ответы до 20.10.19'!A:A,MATCH(A240,'Ответы до 20.10.19'!A:A,)+1)),"-")</f>
        <v>43754.915610648153</v>
      </c>
      <c r="B241" s="13">
        <f t="array" ref="B241">IFERROR(INDEX('Ответы до 20.10.19'!B:I,MATCH(A241,'Ответы до 20.10.19'!A:A,),SMALL(IF(INDEX('Ответы до 20.10.19'!B:I,MATCH(A241,'Ответы до 20.10.19'!A:A,),)&lt;&gt;"",COLUMN('Ответы до 20.10.19'!B:I)-1),(ROW()-MATCH(A241,A$1:A241,))*2+1)),"-")</f>
        <v>190</v>
      </c>
      <c r="C241" s="13" t="str">
        <f t="array" ref="C241">IFERROR(INDEX('Ответы до 20.10.19'!B:I,MATCH(A241,'Ответы до 20.10.19'!A:A,),SMALL(IF(INDEX('Ответы до 20.10.19'!B:I,MATCH(A241,'Ответы до 20.10.19'!A:A,),)&lt;&gt;"",COLUMN('Ответы до 20.10.19'!B:I)-1),(ROW()-MATCH(A241,A$1:A241,))*2+2)),"-")</f>
        <v>26.3165</v>
      </c>
      <c r="D241" s="13"/>
      <c r="E241" s="13"/>
      <c r="F241" s="13"/>
      <c r="G241" s="13"/>
      <c r="H241" s="13"/>
    </row>
    <row r="242" spans="1:8" x14ac:dyDescent="0.2">
      <c r="A242" s="18">
        <f t="array" ref="A242">IFERROR(IF(ROW()-MATCH(A241,A$1:A241,)&lt;COUNT(INDEX('Ответы до 20.10.19'!B:I,MATCH(A241,'Ответы до 20.10.19'!A:A,),))/2,A241,INDEX('Ответы до 20.10.19'!A:A,MATCH(A241,'Ответы до 20.10.19'!A:A,)+1)),"-")</f>
        <v>43754.916643240736</v>
      </c>
      <c r="B242" s="13">
        <f t="array" ref="B242">IFERROR(INDEX('Ответы до 20.10.19'!B:I,MATCH(A242,'Ответы до 20.10.19'!A:A,),SMALL(IF(INDEX('Ответы до 20.10.19'!B:I,MATCH(A242,'Ответы до 20.10.19'!A:A,),)&lt;&gt;"",COLUMN('Ответы до 20.10.19'!B:I)-1),(ROW()-MATCH(A242,A$1:A242,))*2+1)),"-")</f>
        <v>206</v>
      </c>
      <c r="C242" s="13">
        <f t="array" ref="C242">IFERROR(INDEX('Ответы до 20.10.19'!B:I,MATCH(A242,'Ответы до 20.10.19'!A:A,),SMALL(IF(INDEX('Ответы до 20.10.19'!B:I,MATCH(A242,'Ответы до 20.10.19'!A:A,),)&lt;&gt;"",COLUMN('Ответы до 20.10.19'!B:I)-1),(ROW()-MATCH(A242,A$1:A242,))*2+2)),"-")</f>
        <v>26.1876</v>
      </c>
      <c r="D242" s="13"/>
      <c r="E242" s="13"/>
      <c r="F242" s="13"/>
      <c r="G242" s="13"/>
      <c r="H242" s="13"/>
    </row>
    <row r="243" spans="1:8" x14ac:dyDescent="0.2">
      <c r="A243" s="18">
        <f t="array" ref="A243">IFERROR(IF(ROW()-MATCH(A242,A$1:A242,)&lt;COUNT(INDEX('Ответы до 20.10.19'!B:I,MATCH(A242,'Ответы до 20.10.19'!A:A,),))/2,A242,INDEX('Ответы до 20.10.19'!A:A,MATCH(A242,'Ответы до 20.10.19'!A:A,)+1)),"-")</f>
        <v>43754.916643240736</v>
      </c>
      <c r="B243" s="13">
        <f t="array" ref="B243">IFERROR(INDEX('Ответы до 20.10.19'!B:I,MATCH(A243,'Ответы до 20.10.19'!A:A,),SMALL(IF(INDEX('Ответы до 20.10.19'!B:I,MATCH(A243,'Ответы до 20.10.19'!A:A,),)&lt;&gt;"",COLUMN('Ответы до 20.10.19'!B:I)-1),(ROW()-MATCH(A243,A$1:A243,))*2+1)),"-")</f>
        <v>205</v>
      </c>
      <c r="C243" s="13">
        <f t="array" ref="C243">IFERROR(INDEX('Ответы до 20.10.19'!B:I,MATCH(A243,'Ответы до 20.10.19'!A:A,),SMALL(IF(INDEX('Ответы до 20.10.19'!B:I,MATCH(A243,'Ответы до 20.10.19'!A:A,),)&lt;&gt;"",COLUMN('Ответы до 20.10.19'!B:I)-1),(ROW()-MATCH(A243,A$1:A243,))*2+2)),"-")</f>
        <v>8.9100999999999999</v>
      </c>
      <c r="D243" s="13"/>
      <c r="E243" s="13"/>
      <c r="F243" s="13"/>
      <c r="G243" s="13"/>
      <c r="H243" s="13"/>
    </row>
    <row r="244" spans="1:8" x14ac:dyDescent="0.2">
      <c r="A244" s="18">
        <f t="array" ref="A244">IFERROR(IF(ROW()-MATCH(A243,A$1:A243,)&lt;COUNT(INDEX('Ответы до 20.10.19'!B:I,MATCH(A243,'Ответы до 20.10.19'!A:A,),))/2,A243,INDEX('Ответы до 20.10.19'!A:A,MATCH(A243,'Ответы до 20.10.19'!A:A,)+1)),"-")</f>
        <v>43754.916643240736</v>
      </c>
      <c r="B244" s="13">
        <f t="array" ref="B244">IFERROR(INDEX('Ответы до 20.10.19'!B:I,MATCH(A244,'Ответы до 20.10.19'!A:A,),SMALL(IF(INDEX('Ответы до 20.10.19'!B:I,MATCH(A244,'Ответы до 20.10.19'!A:A,),)&lt;&gt;"",COLUMN('Ответы до 20.10.19'!B:I)-1),(ROW()-MATCH(A244,A$1:A244,))*2+1)),"-")</f>
        <v>204</v>
      </c>
      <c r="C244" s="13">
        <f t="array" ref="C244">IFERROR(INDEX('Ответы до 20.10.19'!B:I,MATCH(A244,'Ответы до 20.10.19'!A:A,),SMALL(IF(INDEX('Ответы до 20.10.19'!B:I,MATCH(A244,'Ответы до 20.10.19'!A:A,),)&lt;&gt;"",COLUMN('Ответы до 20.10.19'!B:I)-1),(ROW()-MATCH(A244,A$1:A244,))*2+2)),"-")</f>
        <v>7.7013999999999996</v>
      </c>
      <c r="D244" s="13"/>
      <c r="E244" s="13"/>
      <c r="F244" s="13"/>
      <c r="G244" s="13"/>
      <c r="H244" s="13"/>
    </row>
    <row r="245" spans="1:8" x14ac:dyDescent="0.2">
      <c r="A245" s="18">
        <f t="array" ref="A245">IFERROR(IF(ROW()-MATCH(A244,A$1:A244,)&lt;COUNT(INDEX('Ответы до 20.10.19'!B:I,MATCH(A244,'Ответы до 20.10.19'!A:A,),))/2,A244,INDEX('Ответы до 20.10.19'!A:A,MATCH(A244,'Ответы до 20.10.19'!A:A,)+1)),"-")</f>
        <v>43754.916643240736</v>
      </c>
      <c r="B245" s="13">
        <f t="array" ref="B245">IFERROR(INDEX('Ответы до 20.10.19'!B:I,MATCH(A245,'Ответы до 20.10.19'!A:A,),SMALL(IF(INDEX('Ответы до 20.10.19'!B:I,MATCH(A245,'Ответы до 20.10.19'!A:A,),)&lt;&gt;"",COLUMN('Ответы до 20.10.19'!B:I)-1),(ROW()-MATCH(A245,A$1:A245,))*2+1)),"-")</f>
        <v>203</v>
      </c>
      <c r="C245" s="13">
        <f t="array" ref="C245">IFERROR(INDEX('Ответы до 20.10.19'!B:I,MATCH(A245,'Ответы до 20.10.19'!A:A,),SMALL(IF(INDEX('Ответы до 20.10.19'!B:I,MATCH(A245,'Ответы до 20.10.19'!A:A,),)&lt;&gt;"",COLUMN('Ответы до 20.10.19'!B:I)-1),(ROW()-MATCH(A245,A$1:A245,))*2+2)),"-")</f>
        <v>10.9595</v>
      </c>
      <c r="D245" s="13"/>
      <c r="E245" s="13"/>
      <c r="F245" s="13"/>
      <c r="G245" s="13"/>
      <c r="H245" s="13"/>
    </row>
    <row r="246" spans="1:8" x14ac:dyDescent="0.2">
      <c r="A246" s="18">
        <f t="array" ref="A246">IFERROR(IF(ROW()-MATCH(A245,A$1:A245,)&lt;COUNT(INDEX('Ответы до 20.10.19'!B:I,MATCH(A245,'Ответы до 20.10.19'!A:A,),))/2,A245,INDEX('Ответы до 20.10.19'!A:A,MATCH(A245,'Ответы до 20.10.19'!A:A,)+1)),"-")</f>
        <v>43754.918190694443</v>
      </c>
      <c r="B246" s="13">
        <f t="array" ref="B246">IFERROR(INDEX('Ответы до 20.10.19'!B:I,MATCH(A246,'Ответы до 20.10.19'!A:A,),SMALL(IF(INDEX('Ответы до 20.10.19'!B:I,MATCH(A246,'Ответы до 20.10.19'!A:A,),)&lt;&gt;"",COLUMN('Ответы до 20.10.19'!B:I)-1),(ROW()-MATCH(A246,A$1:A246,))*2+1)),"-")</f>
        <v>202</v>
      </c>
      <c r="C246" s="13">
        <f t="array" ref="C246">IFERROR(INDEX('Ответы до 20.10.19'!B:I,MATCH(A246,'Ответы до 20.10.19'!A:A,),SMALL(IF(INDEX('Ответы до 20.10.19'!B:I,MATCH(A246,'Ответы до 20.10.19'!A:A,),)&lt;&gt;"",COLUMN('Ответы до 20.10.19'!B:I)-1),(ROW()-MATCH(A246,A$1:A246,))*2+2)),"-")</f>
        <v>42.537399999999998</v>
      </c>
      <c r="D246" s="13"/>
      <c r="E246" s="13"/>
      <c r="F246" s="13"/>
      <c r="G246" s="13"/>
      <c r="H246" s="13"/>
    </row>
    <row r="247" spans="1:8" x14ac:dyDescent="0.2">
      <c r="A247" s="18">
        <f t="array" ref="A247">IFERROR(IF(ROW()-MATCH(A246,A$1:A246,)&lt;COUNT(INDEX('Ответы до 20.10.19'!B:I,MATCH(A246,'Ответы до 20.10.19'!A:A,),))/2,A246,INDEX('Ответы до 20.10.19'!A:A,MATCH(A246,'Ответы до 20.10.19'!A:A,)+1)),"-")</f>
        <v>43754.918190694443</v>
      </c>
      <c r="B247" s="13">
        <f t="array" ref="B247">IFERROR(INDEX('Ответы до 20.10.19'!B:I,MATCH(A247,'Ответы до 20.10.19'!A:A,),SMALL(IF(INDEX('Ответы до 20.10.19'!B:I,MATCH(A247,'Ответы до 20.10.19'!A:A,),)&lt;&gt;"",COLUMN('Ответы до 20.10.19'!B:I)-1),(ROW()-MATCH(A247,A$1:A247,))*2+1)),"-")</f>
        <v>201</v>
      </c>
      <c r="C247" s="13">
        <f t="array" ref="C247">IFERROR(INDEX('Ответы до 20.10.19'!B:I,MATCH(A247,'Ответы до 20.10.19'!A:A,),SMALL(IF(INDEX('Ответы до 20.10.19'!B:I,MATCH(A247,'Ответы до 20.10.19'!A:A,),)&lt;&gt;"",COLUMN('Ответы до 20.10.19'!B:I)-1),(ROW()-MATCH(A247,A$1:A247,))*2+2)),"-")</f>
        <v>11.1189</v>
      </c>
      <c r="D247" s="13"/>
      <c r="E247" s="13"/>
      <c r="F247" s="13"/>
      <c r="G247" s="13"/>
      <c r="H247" s="13"/>
    </row>
    <row r="248" spans="1:8" x14ac:dyDescent="0.2">
      <c r="A248" s="18">
        <f t="array" ref="A248">IFERROR(IF(ROW()-MATCH(A247,A$1:A247,)&lt;COUNT(INDEX('Ответы до 20.10.19'!B:I,MATCH(A247,'Ответы до 20.10.19'!A:A,),))/2,A247,INDEX('Ответы до 20.10.19'!A:A,MATCH(A247,'Ответы до 20.10.19'!A:A,)+1)),"-")</f>
        <v>43754.918190694443</v>
      </c>
      <c r="B248" s="13">
        <f t="array" ref="B248">IFERROR(INDEX('Ответы до 20.10.19'!B:I,MATCH(A248,'Ответы до 20.10.19'!A:A,),SMALL(IF(INDEX('Ответы до 20.10.19'!B:I,MATCH(A248,'Ответы до 20.10.19'!A:A,),)&lt;&gt;"",COLUMN('Ответы до 20.10.19'!B:I)-1),(ROW()-MATCH(A248,A$1:A248,))*2+1)),"-")</f>
        <v>200</v>
      </c>
      <c r="C248" s="13">
        <f t="array" ref="C248">IFERROR(INDEX('Ответы до 20.10.19'!B:I,MATCH(A248,'Ответы до 20.10.19'!A:A,),SMALL(IF(INDEX('Ответы до 20.10.19'!B:I,MATCH(A248,'Ответы до 20.10.19'!A:A,),)&lt;&gt;"",COLUMN('Ответы до 20.10.19'!B:I)-1),(ROW()-MATCH(A248,A$1:A248,))*2+2)),"-")</f>
        <v>78.8887</v>
      </c>
      <c r="D248" s="13"/>
      <c r="E248" s="13"/>
      <c r="F248" s="13"/>
      <c r="G248" s="13"/>
      <c r="H248" s="13"/>
    </row>
    <row r="249" spans="1:8" x14ac:dyDescent="0.2">
      <c r="A249" s="18">
        <f t="array" ref="A249">IFERROR(IF(ROW()-MATCH(A248,A$1:A248,)&lt;COUNT(INDEX('Ответы до 20.10.19'!B:I,MATCH(A248,'Ответы до 20.10.19'!A:A,),))/2,A248,INDEX('Ответы до 20.10.19'!A:A,MATCH(A248,'Ответы до 20.10.19'!A:A,)+1)),"-")</f>
        <v>43754.918190694443</v>
      </c>
      <c r="B249" s="13">
        <f t="array" ref="B249">IFERROR(INDEX('Ответы до 20.10.19'!B:I,MATCH(A249,'Ответы до 20.10.19'!A:A,),SMALL(IF(INDEX('Ответы до 20.10.19'!B:I,MATCH(A249,'Ответы до 20.10.19'!A:A,),)&lt;&gt;"",COLUMN('Ответы до 20.10.19'!B:I)-1),(ROW()-MATCH(A249,A$1:A249,))*2+1)),"-")</f>
        <v>199</v>
      </c>
      <c r="C249" s="13" t="str">
        <f t="array" ref="C249">IFERROR(INDEX('Ответы до 20.10.19'!B:I,MATCH(A249,'Ответы до 20.10.19'!A:A,),SMALL(IF(INDEX('Ответы до 20.10.19'!B:I,MATCH(A249,'Ответы до 20.10.19'!A:A,),)&lt;&gt;"",COLUMN('Ответы до 20.10.19'!B:I)-1),(ROW()-MATCH(A249,A$1:A249,))*2+2)),"-")</f>
        <v>Не работает</v>
      </c>
      <c r="D249" s="13"/>
      <c r="E249" s="13"/>
      <c r="F249" s="13"/>
      <c r="G249" s="13"/>
      <c r="H249" s="13"/>
    </row>
    <row r="250" spans="1:8" x14ac:dyDescent="0.2">
      <c r="A250" s="18">
        <f t="array" ref="A250">IFERROR(IF(ROW()-MATCH(A249,A$1:A249,)&lt;COUNT(INDEX('Ответы до 20.10.19'!B:I,MATCH(A249,'Ответы до 20.10.19'!A:A,),))/2,A249,INDEX('Ответы до 20.10.19'!A:A,MATCH(A249,'Ответы до 20.10.19'!A:A,)+1)),"-")</f>
        <v>43754.921267314814</v>
      </c>
      <c r="B250" s="13">
        <f t="array" ref="B250">IFERROR(INDEX('Ответы до 20.10.19'!B:I,MATCH(A250,'Ответы до 20.10.19'!A:A,),SMALL(IF(INDEX('Ответы до 20.10.19'!B:I,MATCH(A250,'Ответы до 20.10.19'!A:A,),)&lt;&gt;"",COLUMN('Ответы до 20.10.19'!B:I)-1),(ROW()-MATCH(A250,A$1:A250,))*2+1)),"-")</f>
        <v>182</v>
      </c>
      <c r="C250" s="13">
        <f t="array" ref="C250">IFERROR(INDEX('Ответы до 20.10.19'!B:I,MATCH(A250,'Ответы до 20.10.19'!A:A,),SMALL(IF(INDEX('Ответы до 20.10.19'!B:I,MATCH(A250,'Ответы до 20.10.19'!A:A,),)&lt;&gt;"",COLUMN('Ответы до 20.10.19'!B:I)-1),(ROW()-MATCH(A250,A$1:A250,))*2+2)),"-")</f>
        <v>37.122399999999999</v>
      </c>
      <c r="D250" s="13"/>
      <c r="E250" s="13"/>
      <c r="F250" s="13"/>
      <c r="G250" s="13"/>
      <c r="H250" s="13"/>
    </row>
    <row r="251" spans="1:8" x14ac:dyDescent="0.2">
      <c r="A251" s="18">
        <f t="array" ref="A251">IFERROR(IF(ROW()-MATCH(A250,A$1:A250,)&lt;COUNT(INDEX('Ответы до 20.10.19'!B:I,MATCH(A250,'Ответы до 20.10.19'!A:A,),))/2,A250,INDEX('Ответы до 20.10.19'!A:A,MATCH(A250,'Ответы до 20.10.19'!A:A,)+1)),"-")</f>
        <v>43754.921267314814</v>
      </c>
      <c r="B251" s="13">
        <f t="array" ref="B251">IFERROR(INDEX('Ответы до 20.10.19'!B:I,MATCH(A251,'Ответы до 20.10.19'!A:A,),SMALL(IF(INDEX('Ответы до 20.10.19'!B:I,MATCH(A251,'Ответы до 20.10.19'!A:A,),)&lt;&gt;"",COLUMN('Ответы до 20.10.19'!B:I)-1),(ROW()-MATCH(A251,A$1:A251,))*2+1)),"-")</f>
        <v>180</v>
      </c>
      <c r="C251" s="13">
        <f t="array" ref="C251">IFERROR(INDEX('Ответы до 20.10.19'!B:I,MATCH(A251,'Ответы до 20.10.19'!A:A,),SMALL(IF(INDEX('Ответы до 20.10.19'!B:I,MATCH(A251,'Ответы до 20.10.19'!A:A,),)&lt;&gt;"",COLUMN('Ответы до 20.10.19'!B:I)-1),(ROW()-MATCH(A251,A$1:A251,))*2+2)),"-")</f>
        <v>24.127800000000001</v>
      </c>
      <c r="D251" s="13"/>
      <c r="E251" s="13"/>
      <c r="F251" s="13"/>
      <c r="G251" s="13"/>
      <c r="H251" s="13"/>
    </row>
    <row r="252" spans="1:8" x14ac:dyDescent="0.2">
      <c r="A252" s="18">
        <f t="array" ref="A252">IFERROR(IF(ROW()-MATCH(A251,A$1:A251,)&lt;COUNT(INDEX('Ответы до 20.10.19'!B:I,MATCH(A251,'Ответы до 20.10.19'!A:A,),))/2,A251,INDEX('Ответы до 20.10.19'!A:A,MATCH(A251,'Ответы до 20.10.19'!A:A,)+1)),"-")</f>
        <v>43754.921267314814</v>
      </c>
      <c r="B252" s="13">
        <f t="array" ref="B252">IFERROR(INDEX('Ответы до 20.10.19'!B:I,MATCH(A252,'Ответы до 20.10.19'!A:A,),SMALL(IF(INDEX('Ответы до 20.10.19'!B:I,MATCH(A252,'Ответы до 20.10.19'!A:A,),)&lt;&gt;"",COLUMN('Ответы до 20.10.19'!B:I)-1),(ROW()-MATCH(A252,A$1:A252,))*2+1)),"-")</f>
        <v>179</v>
      </c>
      <c r="C252" s="13">
        <f t="array" ref="C252">IFERROR(INDEX('Ответы до 20.10.19'!B:I,MATCH(A252,'Ответы до 20.10.19'!A:A,),SMALL(IF(INDEX('Ответы до 20.10.19'!B:I,MATCH(A252,'Ответы до 20.10.19'!A:A,),)&lt;&gt;"",COLUMN('Ответы до 20.10.19'!B:I)-1),(ROW()-MATCH(A252,A$1:A252,))*2+2)),"-")</f>
        <v>32.993400000000001</v>
      </c>
      <c r="D252" s="13"/>
      <c r="E252" s="13"/>
      <c r="F252" s="13"/>
      <c r="G252" s="13"/>
      <c r="H252" s="13"/>
    </row>
    <row r="253" spans="1:8" x14ac:dyDescent="0.2">
      <c r="A253" s="18">
        <f t="array" ref="A253">IFERROR(IF(ROW()-MATCH(A252,A$1:A252,)&lt;COUNT(INDEX('Ответы до 20.10.19'!B:I,MATCH(A252,'Ответы до 20.10.19'!A:A,),))/2,A252,INDEX('Ответы до 20.10.19'!A:A,MATCH(A252,'Ответы до 20.10.19'!A:A,)+1)),"-")</f>
        <v>43754.922756979169</v>
      </c>
      <c r="B253" s="13">
        <f t="array" ref="B253">IFERROR(INDEX('Ответы до 20.10.19'!B:I,MATCH(A253,'Ответы до 20.10.19'!A:A,),SMALL(IF(INDEX('Ответы до 20.10.19'!B:I,MATCH(A253,'Ответы до 20.10.19'!A:A,),)&lt;&gt;"",COLUMN('Ответы до 20.10.19'!B:I)-1),(ROW()-MATCH(A253,A$1:A253,))*2+1)),"-")</f>
        <v>48</v>
      </c>
      <c r="C253" s="13">
        <f t="array" ref="C253">IFERROR(INDEX('Ответы до 20.10.19'!B:I,MATCH(A253,'Ответы до 20.10.19'!A:A,),SMALL(IF(INDEX('Ответы до 20.10.19'!B:I,MATCH(A253,'Ответы до 20.10.19'!A:A,),)&lt;&gt;"",COLUMN('Ответы до 20.10.19'!B:I)-1),(ROW()-MATCH(A253,A$1:A253,))*2+2)),"-")</f>
        <v>7.7337999999999996</v>
      </c>
      <c r="D253" s="13"/>
      <c r="E253" s="13"/>
      <c r="F253" s="13"/>
      <c r="G253" s="13"/>
      <c r="H253" s="13"/>
    </row>
    <row r="254" spans="1:8" x14ac:dyDescent="0.2">
      <c r="A254" s="18">
        <f t="array" ref="A254">IFERROR(IF(ROW()-MATCH(A253,A$1:A253,)&lt;COUNT(INDEX('Ответы до 20.10.19'!B:I,MATCH(A253,'Ответы до 20.10.19'!A:A,),))/2,A253,INDEX('Ответы до 20.10.19'!A:A,MATCH(A253,'Ответы до 20.10.19'!A:A,)+1)),"-")</f>
        <v>43754.926191828708</v>
      </c>
      <c r="B254" s="13" t="str">
        <f t="array" ref="B254">IFERROR(INDEX('Ответы до 20.10.19'!B:I,MATCH(A254,'Ответы до 20.10.19'!A:A,),SMALL(IF(INDEX('Ответы до 20.10.19'!B:I,MATCH(A254,'Ответы до 20.10.19'!A:A,),)&lt;&gt;"",COLUMN('Ответы до 20.10.19'!B:I)-1),(ROW()-MATCH(A254,A$1:A254,))*2+1)),"-")</f>
        <v>-</v>
      </c>
      <c r="C254" s="13" t="str">
        <f t="array" ref="C254">IFERROR(INDEX('Ответы до 20.10.19'!B:I,MATCH(A254,'Ответы до 20.10.19'!A:A,),SMALL(IF(INDEX('Ответы до 20.10.19'!B:I,MATCH(A254,'Ответы до 20.10.19'!A:A,),)&lt;&gt;"",COLUMN('Ответы до 20.10.19'!B:I)-1),(ROW()-MATCH(A254,A$1:A254,))*2+2)),"-")</f>
        <v>-</v>
      </c>
      <c r="D254" s="13"/>
      <c r="E254" s="13"/>
      <c r="F254" s="13"/>
      <c r="G254" s="13"/>
      <c r="H254" s="13"/>
    </row>
    <row r="255" spans="1:8" x14ac:dyDescent="0.2">
      <c r="A255" s="18">
        <f t="array" ref="A255">IFERROR(IF(ROW()-MATCH(A254,A$1:A254,)&lt;COUNT(INDEX('Ответы до 20.10.19'!B:I,MATCH(A254,'Ответы до 20.10.19'!A:A,),))/2,A254,INDEX('Ответы до 20.10.19'!A:A,MATCH(A254,'Ответы до 20.10.19'!A:A,)+1)),"-")</f>
        <v>43754.92988325232</v>
      </c>
      <c r="B255" s="13">
        <f t="array" ref="B255">IFERROR(INDEX('Ответы до 20.10.19'!B:I,MATCH(A255,'Ответы до 20.10.19'!A:A,),SMALL(IF(INDEX('Ответы до 20.10.19'!B:I,MATCH(A255,'Ответы до 20.10.19'!A:A,),)&lt;&gt;"",COLUMN('Ответы до 20.10.19'!B:I)-1),(ROW()-MATCH(A255,A$1:A255,))*2+1)),"-")</f>
        <v>157</v>
      </c>
      <c r="C255" s="13" t="str">
        <f t="array" ref="C255">IFERROR(INDEX('Ответы до 20.10.19'!B:I,MATCH(A255,'Ответы до 20.10.19'!A:A,),SMALL(IF(INDEX('Ответы до 20.10.19'!B:I,MATCH(A255,'Ответы до 20.10.19'!A:A,),)&lt;&gt;"",COLUMN('Ответы до 20.10.19'!B:I)-1),(ROW()-MATCH(A255,A$1:A255,))*2+2)),"-")</f>
        <v>9.5118</v>
      </c>
      <c r="D255" s="13"/>
      <c r="E255" s="13"/>
      <c r="F255" s="13"/>
      <c r="G255" s="13"/>
      <c r="H255" s="13"/>
    </row>
    <row r="256" spans="1:8" x14ac:dyDescent="0.2">
      <c r="A256" s="18">
        <f t="array" ref="A256">IFERROR(IF(ROW()-MATCH(A255,A$1:A255,)&lt;COUNT(INDEX('Ответы до 20.10.19'!B:I,MATCH(A255,'Ответы до 20.10.19'!A:A,),))/2,A255,INDEX('Ответы до 20.10.19'!A:A,MATCH(A255,'Ответы до 20.10.19'!A:A,)+1)),"-")</f>
        <v>43755.270733171295</v>
      </c>
      <c r="B256" s="13">
        <f t="array" ref="B256">IFERROR(INDEX('Ответы до 20.10.19'!B:I,MATCH(A256,'Ответы до 20.10.19'!A:A,),SMALL(IF(INDEX('Ответы до 20.10.19'!B:I,MATCH(A256,'Ответы до 20.10.19'!A:A,),)&lt;&gt;"",COLUMN('Ответы до 20.10.19'!B:I)-1),(ROW()-MATCH(A256,A$1:A256,))*2+1)),"-")</f>
        <v>75</v>
      </c>
      <c r="C256" s="13" t="str">
        <f t="array" ref="C256">IFERROR(INDEX('Ответы до 20.10.19'!B:I,MATCH(A256,'Ответы до 20.10.19'!A:A,),SMALL(IF(INDEX('Ответы до 20.10.19'!B:I,MATCH(A256,'Ответы до 20.10.19'!A:A,),)&lt;&gt;"",COLUMN('Ответы до 20.10.19'!B:I)-1),(ROW()-MATCH(A256,A$1:A256,))*2+2)),"-")</f>
        <v>22.2277</v>
      </c>
      <c r="D256" s="13"/>
      <c r="E256" s="13"/>
      <c r="F256" s="13"/>
      <c r="G256" s="13"/>
      <c r="H256" s="13"/>
    </row>
    <row r="257" spans="1:8" x14ac:dyDescent="0.2">
      <c r="A257" s="18">
        <f t="array" ref="A257">IFERROR(IF(ROW()-MATCH(A256,A$1:A256,)&lt;COUNT(INDEX('Ответы до 20.10.19'!B:I,MATCH(A256,'Ответы до 20.10.19'!A:A,),))/2,A256,INDEX('Ответы до 20.10.19'!A:A,MATCH(A256,'Ответы до 20.10.19'!A:A,)+1)),"-")</f>
        <v>43755.351046759257</v>
      </c>
      <c r="B257" s="13">
        <f t="array" ref="B257">IFERROR(INDEX('Ответы до 20.10.19'!B:I,MATCH(A257,'Ответы до 20.10.19'!A:A,),SMALL(IF(INDEX('Ответы до 20.10.19'!B:I,MATCH(A257,'Ответы до 20.10.19'!A:A,),)&lt;&gt;"",COLUMN('Ответы до 20.10.19'!B:I)-1),(ROW()-MATCH(A257,A$1:A257,))*2+1)),"-")</f>
        <v>87</v>
      </c>
      <c r="C257" s="13" t="str">
        <f t="array" ref="C257">IFERROR(INDEX('Ответы до 20.10.19'!B:I,MATCH(A257,'Ответы до 20.10.19'!A:A,),SMALL(IF(INDEX('Ответы до 20.10.19'!B:I,MATCH(A257,'Ответы до 20.10.19'!A:A,),)&lt;&gt;"",COLUMN('Ответы до 20.10.19'!B:I)-1),(ROW()-MATCH(A257,A$1:A257,))*2+2)),"-")</f>
        <v>13, 3496</v>
      </c>
      <c r="D257" s="13"/>
      <c r="E257" s="13"/>
      <c r="F257" s="13"/>
      <c r="G257" s="13"/>
      <c r="H257" s="13"/>
    </row>
    <row r="258" spans="1:8" x14ac:dyDescent="0.2">
      <c r="A258" s="18">
        <f t="array" ref="A258">IFERROR(IF(ROW()-MATCH(A257,A$1:A257,)&lt;COUNT(INDEX('Ответы до 20.10.19'!B:I,MATCH(A257,'Ответы до 20.10.19'!A:A,),))/2,A257,INDEX('Ответы до 20.10.19'!A:A,MATCH(A257,'Ответы до 20.10.19'!A:A,)+1)),"-")</f>
        <v>43755.390136122689</v>
      </c>
      <c r="B258" s="13">
        <f t="array" ref="B258">IFERROR(INDEX('Ответы до 20.10.19'!B:I,MATCH(A258,'Ответы до 20.10.19'!A:A,),SMALL(IF(INDEX('Ответы до 20.10.19'!B:I,MATCH(A258,'Ответы до 20.10.19'!A:A,),)&lt;&gt;"",COLUMN('Ответы до 20.10.19'!B:I)-1),(ROW()-MATCH(A258,A$1:A258,))*2+1)),"-")</f>
        <v>158</v>
      </c>
      <c r="C258" s="13" t="str">
        <f t="array" ref="C258">IFERROR(INDEX('Ответы до 20.10.19'!B:I,MATCH(A258,'Ответы до 20.10.19'!A:A,),SMALL(IF(INDEX('Ответы до 20.10.19'!B:I,MATCH(A258,'Ответы до 20.10.19'!A:A,),)&lt;&gt;"",COLUMN('Ответы до 20.10.19'!B:I)-1),(ROW()-MATCH(A258,A$1:A258,))*2+2)),"-")</f>
        <v>5.4104</v>
      </c>
      <c r="D258" s="13"/>
      <c r="E258" s="13"/>
      <c r="F258" s="13"/>
      <c r="G258" s="13"/>
      <c r="H258" s="13"/>
    </row>
    <row r="259" spans="1:8" x14ac:dyDescent="0.2">
      <c r="A259" s="18">
        <f t="array" ref="A259">IFERROR(IF(ROW()-MATCH(A258,A$1:A258,)&lt;COUNT(INDEX('Ответы до 20.10.19'!B:I,MATCH(A258,'Ответы до 20.10.19'!A:A,),))/2,A258,INDEX('Ответы до 20.10.19'!A:A,MATCH(A258,'Ответы до 20.10.19'!A:A,)+1)),"-")</f>
        <v>43755.500881504631</v>
      </c>
      <c r="B259" s="13">
        <f t="array" ref="B259">IFERROR(INDEX('Ответы до 20.10.19'!B:I,MATCH(A259,'Ответы до 20.10.19'!A:A,),SMALL(IF(INDEX('Ответы до 20.10.19'!B:I,MATCH(A259,'Ответы до 20.10.19'!A:A,),)&lt;&gt;"",COLUMN('Ответы до 20.10.19'!B:I)-1),(ROW()-MATCH(A259,A$1:A259,))*2+1)),"-")</f>
        <v>85</v>
      </c>
      <c r="C259" s="13" t="str">
        <f t="array" ref="C259">IFERROR(INDEX('Ответы до 20.10.19'!B:I,MATCH(A259,'Ответы до 20.10.19'!A:A,),SMALL(IF(INDEX('Ответы до 20.10.19'!B:I,MATCH(A259,'Ответы до 20.10.19'!A:A,),)&lt;&gt;"",COLUMN('Ответы до 20.10.19'!B:I)-1),(ROW()-MATCH(A259,A$1:A259,))*2+2)),"-")</f>
        <v>Не работает</v>
      </c>
      <c r="D259" s="13"/>
      <c r="E259" s="13"/>
      <c r="F259" s="13"/>
      <c r="G259" s="13"/>
      <c r="H259" s="13"/>
    </row>
    <row r="260" spans="1:8" x14ac:dyDescent="0.2">
      <c r="A260" s="18">
        <f t="array" ref="A260">IFERROR(IF(ROW()-MATCH(A259,A$1:A259,)&lt;COUNT(INDEX('Ответы до 20.10.19'!B:I,MATCH(A259,'Ответы до 20.10.19'!A:A,),))/2,A259,INDEX('Ответы до 20.10.19'!A:A,MATCH(A259,'Ответы до 20.10.19'!A:A,)+1)),"-")</f>
        <v>43755.536635266202</v>
      </c>
      <c r="B260" s="13">
        <f t="array" ref="B260">IFERROR(INDEX('Ответы до 20.10.19'!B:I,MATCH(A260,'Ответы до 20.10.19'!A:A,),SMALL(IF(INDEX('Ответы до 20.10.19'!B:I,MATCH(A260,'Ответы до 20.10.19'!A:A,),)&lt;&gt;"",COLUMN('Ответы до 20.10.19'!B:I)-1),(ROW()-MATCH(A260,A$1:A260,))*2+1)),"-")</f>
        <v>182</v>
      </c>
      <c r="C260" s="13">
        <f t="array" ref="C260">IFERROR(INDEX('Ответы до 20.10.19'!B:I,MATCH(A260,'Ответы до 20.10.19'!A:A,),SMALL(IF(INDEX('Ответы до 20.10.19'!B:I,MATCH(A260,'Ответы до 20.10.19'!A:A,),)&lt;&gt;"",COLUMN('Ответы до 20.10.19'!B:I)-1),(ROW()-MATCH(A260,A$1:A260,))*2+2)),"-")</f>
        <v>37.122399999999999</v>
      </c>
      <c r="D260" s="13"/>
      <c r="E260" s="13"/>
      <c r="F260" s="13"/>
      <c r="G260" s="13"/>
      <c r="H260" s="13"/>
    </row>
    <row r="261" spans="1:8" x14ac:dyDescent="0.2">
      <c r="A261" s="18">
        <f t="array" ref="A261">IFERROR(IF(ROW()-MATCH(A260,A$1:A260,)&lt;COUNT(INDEX('Ответы до 20.10.19'!B:I,MATCH(A260,'Ответы до 20.10.19'!A:A,),))/2,A260,INDEX('Ответы до 20.10.19'!A:A,MATCH(A260,'Ответы до 20.10.19'!A:A,)+1)),"-")</f>
        <v>43755.536635266202</v>
      </c>
      <c r="B261" s="13">
        <f t="array" ref="B261">IFERROR(INDEX('Ответы до 20.10.19'!B:I,MATCH(A261,'Ответы до 20.10.19'!A:A,),SMALL(IF(INDEX('Ответы до 20.10.19'!B:I,MATCH(A261,'Ответы до 20.10.19'!A:A,),)&lt;&gt;"",COLUMN('Ответы до 20.10.19'!B:I)-1),(ROW()-MATCH(A261,A$1:A261,))*2+1)),"-")</f>
        <v>180</v>
      </c>
      <c r="C261" s="13">
        <f t="array" ref="C261">IFERROR(INDEX('Ответы до 20.10.19'!B:I,MATCH(A261,'Ответы до 20.10.19'!A:A,),SMALL(IF(INDEX('Ответы до 20.10.19'!B:I,MATCH(A261,'Ответы до 20.10.19'!A:A,),)&lt;&gt;"",COLUMN('Ответы до 20.10.19'!B:I)-1),(ROW()-MATCH(A261,A$1:A261,))*2+2)),"-")</f>
        <v>24.127800000000001</v>
      </c>
      <c r="D261" s="13"/>
      <c r="E261" s="13"/>
      <c r="F261" s="13"/>
      <c r="G261" s="13"/>
      <c r="H261" s="13"/>
    </row>
    <row r="262" spans="1:8" x14ac:dyDescent="0.2">
      <c r="A262" s="18">
        <f t="array" ref="A262">IFERROR(IF(ROW()-MATCH(A261,A$1:A261,)&lt;COUNT(INDEX('Ответы до 20.10.19'!B:I,MATCH(A261,'Ответы до 20.10.19'!A:A,),))/2,A261,INDEX('Ответы до 20.10.19'!A:A,MATCH(A261,'Ответы до 20.10.19'!A:A,)+1)),"-")</f>
        <v>43755.536635266202</v>
      </c>
      <c r="B262" s="13">
        <f t="array" ref="B262">IFERROR(INDEX('Ответы до 20.10.19'!B:I,MATCH(A262,'Ответы до 20.10.19'!A:A,),SMALL(IF(INDEX('Ответы до 20.10.19'!B:I,MATCH(A262,'Ответы до 20.10.19'!A:A,),)&lt;&gt;"",COLUMN('Ответы до 20.10.19'!B:I)-1),(ROW()-MATCH(A262,A$1:A262,))*2+1)),"-")</f>
        <v>179</v>
      </c>
      <c r="C262" s="13">
        <f t="array" ref="C262">IFERROR(INDEX('Ответы до 20.10.19'!B:I,MATCH(A262,'Ответы до 20.10.19'!A:A,),SMALL(IF(INDEX('Ответы до 20.10.19'!B:I,MATCH(A262,'Ответы до 20.10.19'!A:A,),)&lt;&gt;"",COLUMN('Ответы до 20.10.19'!B:I)-1),(ROW()-MATCH(A262,A$1:A262,))*2+2)),"-")</f>
        <v>32.993400000000001</v>
      </c>
      <c r="D262" s="13"/>
      <c r="E262" s="13"/>
      <c r="F262" s="13"/>
      <c r="G262" s="13"/>
      <c r="H262" s="13"/>
    </row>
    <row r="263" spans="1:8" x14ac:dyDescent="0.2">
      <c r="A263" s="18">
        <f t="array" ref="A263">IFERROR(IF(ROW()-MATCH(A262,A$1:A262,)&lt;COUNT(INDEX('Ответы до 20.10.19'!B:I,MATCH(A262,'Ответы до 20.10.19'!A:A,),))/2,A262,INDEX('Ответы до 20.10.19'!A:A,MATCH(A262,'Ответы до 20.10.19'!A:A,)+1)),"-")</f>
        <v>43755.537484791668</v>
      </c>
      <c r="B263" s="13">
        <f t="array" ref="B263">IFERROR(INDEX('Ответы до 20.10.19'!B:I,MATCH(A263,'Ответы до 20.10.19'!A:A,),SMALL(IF(INDEX('Ответы до 20.10.19'!B:I,MATCH(A263,'Ответы до 20.10.19'!A:A,),)&lt;&gt;"",COLUMN('Ответы до 20.10.19'!B:I)-1),(ROW()-MATCH(A263,A$1:A263,))*2+1)),"-")</f>
        <v>98</v>
      </c>
      <c r="C263" s="13">
        <f t="array" ref="C263">IFERROR(INDEX('Ответы до 20.10.19'!B:I,MATCH(A263,'Ответы до 20.10.19'!A:A,),SMALL(IF(INDEX('Ответы до 20.10.19'!B:I,MATCH(A263,'Ответы до 20.10.19'!A:A,),)&lt;&gt;"",COLUMN('Ответы до 20.10.19'!B:I)-1),(ROW()-MATCH(A263,A$1:A263,))*2+2)),"-")</f>
        <v>8.3026</v>
      </c>
      <c r="D263" s="13"/>
      <c r="E263" s="13"/>
      <c r="F263" s="13"/>
      <c r="G263" s="13"/>
      <c r="H263" s="13"/>
    </row>
    <row r="264" spans="1:8" x14ac:dyDescent="0.2">
      <c r="A264" s="18">
        <f t="array" ref="A264">IFERROR(IF(ROW()-MATCH(A263,A$1:A263,)&lt;COUNT(INDEX('Ответы до 20.10.19'!B:I,MATCH(A263,'Ответы до 20.10.19'!A:A,),))/2,A263,INDEX('Ответы до 20.10.19'!A:A,MATCH(A263,'Ответы до 20.10.19'!A:A,)+1)),"-")</f>
        <v>43755.537484791668</v>
      </c>
      <c r="B264" s="13">
        <f t="array" ref="B264">IFERROR(INDEX('Ответы до 20.10.19'!B:I,MATCH(A264,'Ответы до 20.10.19'!A:A,),SMALL(IF(INDEX('Ответы до 20.10.19'!B:I,MATCH(A264,'Ответы до 20.10.19'!A:A,),)&lt;&gt;"",COLUMN('Ответы до 20.10.19'!B:I)-1),(ROW()-MATCH(A264,A$1:A264,))*2+1)),"-")</f>
        <v>99</v>
      </c>
      <c r="C264" s="13">
        <f t="array" ref="C264">IFERROR(INDEX('Ответы до 20.10.19'!B:I,MATCH(A264,'Ответы до 20.10.19'!A:A,),SMALL(IF(INDEX('Ответы до 20.10.19'!B:I,MATCH(A264,'Ответы до 20.10.19'!A:A,),)&lt;&gt;"",COLUMN('Ответы до 20.10.19'!B:I)-1),(ROW()-MATCH(A264,A$1:A264,))*2+2)),"-")</f>
        <v>21.444500000000001</v>
      </c>
      <c r="D264" s="13"/>
      <c r="E264" s="13"/>
      <c r="F264" s="13"/>
      <c r="G264" s="13"/>
      <c r="H264" s="13"/>
    </row>
    <row r="265" spans="1:8" x14ac:dyDescent="0.2">
      <c r="A265" s="18">
        <f t="array" ref="A265">IFERROR(IF(ROW()-MATCH(A264,A$1:A264,)&lt;COUNT(INDEX('Ответы до 20.10.19'!B:I,MATCH(A264,'Ответы до 20.10.19'!A:A,),))/2,A264,INDEX('Ответы до 20.10.19'!A:A,MATCH(A264,'Ответы до 20.10.19'!A:A,)+1)),"-")</f>
        <v>43755.537484791668</v>
      </c>
      <c r="B265" s="13">
        <f t="array" ref="B265">IFERROR(INDEX('Ответы до 20.10.19'!B:I,MATCH(A265,'Ответы до 20.10.19'!A:A,),SMALL(IF(INDEX('Ответы до 20.10.19'!B:I,MATCH(A265,'Ответы до 20.10.19'!A:A,),)&lt;&gt;"",COLUMN('Ответы до 20.10.19'!B:I)-1),(ROW()-MATCH(A265,A$1:A265,))*2+1)),"-")</f>
        <v>97</v>
      </c>
      <c r="C265" s="13">
        <f t="array" ref="C265">IFERROR(INDEX('Ответы до 20.10.19'!B:I,MATCH(A265,'Ответы до 20.10.19'!A:A,),SMALL(IF(INDEX('Ответы до 20.10.19'!B:I,MATCH(A265,'Ответы до 20.10.19'!A:A,),)&lt;&gt;"",COLUMN('Ответы до 20.10.19'!B:I)-1),(ROW()-MATCH(A265,A$1:A265,))*2+2)),"-")</f>
        <v>11.681800000000001</v>
      </c>
      <c r="D265" s="13"/>
      <c r="E265" s="13"/>
      <c r="F265" s="13"/>
      <c r="G265" s="13"/>
      <c r="H265" s="13"/>
    </row>
    <row r="266" spans="1:8" x14ac:dyDescent="0.2">
      <c r="A266" s="18">
        <f t="array" ref="A266">IFERROR(IF(ROW()-MATCH(A265,A$1:A265,)&lt;COUNT(INDEX('Ответы до 20.10.19'!B:I,MATCH(A265,'Ответы до 20.10.19'!A:A,),))/2,A265,INDEX('Ответы до 20.10.19'!A:A,MATCH(A265,'Ответы до 20.10.19'!A:A,)+1)),"-")</f>
        <v>43755.572288032403</v>
      </c>
      <c r="B266" s="13" t="str">
        <f t="array" ref="B266">IFERROR(INDEX('Ответы до 20.10.19'!B:I,MATCH(A266,'Ответы до 20.10.19'!A:A,),SMALL(IF(INDEX('Ответы до 20.10.19'!B:I,MATCH(A266,'Ответы до 20.10.19'!A:A,),)&lt;&gt;"",COLUMN('Ответы до 20.10.19'!B:I)-1),(ROW()-MATCH(A266,A$1:A266,))*2+1)),"-")</f>
        <v>Кв 85</v>
      </c>
      <c r="C266" s="13" t="str">
        <f t="array" ref="C266">IFERROR(INDEX('Ответы до 20.10.19'!B:I,MATCH(A266,'Ответы до 20.10.19'!A:A,),SMALL(IF(INDEX('Ответы до 20.10.19'!B:I,MATCH(A266,'Ответы до 20.10.19'!A:A,),)&lt;&gt;"",COLUMN('Ответы до 20.10.19'!B:I)-1),(ROW()-MATCH(A266,A$1:A266,))*2+2)),"-")</f>
        <v>7.95</v>
      </c>
      <c r="D266" s="13"/>
      <c r="E266" s="13"/>
      <c r="F266" s="13"/>
      <c r="G266" s="13"/>
      <c r="H266" s="13"/>
    </row>
    <row r="267" spans="1:8" x14ac:dyDescent="0.2">
      <c r="A267" s="18">
        <f t="array" ref="A267">IFERROR(IF(ROW()-MATCH(A266,A$1:A266,)&lt;COUNT(INDEX('Ответы до 20.10.19'!B:I,MATCH(A266,'Ответы до 20.10.19'!A:A,),))/2,A266,INDEX('Ответы до 20.10.19'!A:A,MATCH(A266,'Ответы до 20.10.19'!A:A,)+1)),"-")</f>
        <v>43755.719424791663</v>
      </c>
      <c r="B267" s="13">
        <f t="array" ref="B267">IFERROR(INDEX('Ответы до 20.10.19'!B:I,MATCH(A267,'Ответы до 20.10.19'!A:A,),SMALL(IF(INDEX('Ответы до 20.10.19'!B:I,MATCH(A267,'Ответы до 20.10.19'!A:A,),)&lt;&gt;"",COLUMN('Ответы до 20.10.19'!B:I)-1),(ROW()-MATCH(A267,A$1:A267,))*2+1)),"-")</f>
        <v>98</v>
      </c>
      <c r="C267" s="13">
        <f t="array" ref="C267">IFERROR(INDEX('Ответы до 20.10.19'!B:I,MATCH(A267,'Ответы до 20.10.19'!A:A,),SMALL(IF(INDEX('Ответы до 20.10.19'!B:I,MATCH(A267,'Ответы до 20.10.19'!A:A,),)&lt;&gt;"",COLUMN('Ответы до 20.10.19'!B:I)-1),(ROW()-MATCH(A267,A$1:A267,))*2+2)),"-")</f>
        <v>8.3026</v>
      </c>
      <c r="D267" s="13"/>
      <c r="E267" s="13"/>
      <c r="F267" s="13"/>
      <c r="G267" s="13"/>
      <c r="H267" s="13"/>
    </row>
    <row r="268" spans="1:8" x14ac:dyDescent="0.2">
      <c r="A268" s="18">
        <f t="array" ref="A268">IFERROR(IF(ROW()-MATCH(A267,A$1:A267,)&lt;COUNT(INDEX('Ответы до 20.10.19'!B:I,MATCH(A267,'Ответы до 20.10.19'!A:A,),))/2,A267,INDEX('Ответы до 20.10.19'!A:A,MATCH(A267,'Ответы до 20.10.19'!A:A,)+1)),"-")</f>
        <v>43755.719424791663</v>
      </c>
      <c r="B268" s="13">
        <f t="array" ref="B268">IFERROR(INDEX('Ответы до 20.10.19'!B:I,MATCH(A268,'Ответы до 20.10.19'!A:A,),SMALL(IF(INDEX('Ответы до 20.10.19'!B:I,MATCH(A268,'Ответы до 20.10.19'!A:A,),)&lt;&gt;"",COLUMN('Ответы до 20.10.19'!B:I)-1),(ROW()-MATCH(A268,A$1:A268,))*2+1)),"-")</f>
        <v>99</v>
      </c>
      <c r="C268" s="13">
        <f t="array" ref="C268">IFERROR(INDEX('Ответы до 20.10.19'!B:I,MATCH(A268,'Ответы до 20.10.19'!A:A,),SMALL(IF(INDEX('Ответы до 20.10.19'!B:I,MATCH(A268,'Ответы до 20.10.19'!A:A,),)&lt;&gt;"",COLUMN('Ответы до 20.10.19'!B:I)-1),(ROW()-MATCH(A268,A$1:A268,))*2+2)),"-")</f>
        <v>21.444500000000001</v>
      </c>
      <c r="D268" s="13"/>
      <c r="E268" s="13"/>
      <c r="F268" s="13"/>
      <c r="G268" s="13"/>
      <c r="H268" s="13"/>
    </row>
    <row r="269" spans="1:8" x14ac:dyDescent="0.2">
      <c r="A269" s="18">
        <f t="array" ref="A269">IFERROR(IF(ROW()-MATCH(A268,A$1:A268,)&lt;COUNT(INDEX('Ответы до 20.10.19'!B:I,MATCH(A268,'Ответы до 20.10.19'!A:A,),))/2,A268,INDEX('Ответы до 20.10.19'!A:A,MATCH(A268,'Ответы до 20.10.19'!A:A,)+1)),"-")</f>
        <v>43755.719424791663</v>
      </c>
      <c r="B269" s="13">
        <f t="array" ref="B269">IFERROR(INDEX('Ответы до 20.10.19'!B:I,MATCH(A269,'Ответы до 20.10.19'!A:A,),SMALL(IF(INDEX('Ответы до 20.10.19'!B:I,MATCH(A269,'Ответы до 20.10.19'!A:A,),)&lt;&gt;"",COLUMN('Ответы до 20.10.19'!B:I)-1),(ROW()-MATCH(A269,A$1:A269,))*2+1)),"-")</f>
        <v>97</v>
      </c>
      <c r="C269" s="13">
        <f t="array" ref="C269">IFERROR(INDEX('Ответы до 20.10.19'!B:I,MATCH(A269,'Ответы до 20.10.19'!A:A,),SMALL(IF(INDEX('Ответы до 20.10.19'!B:I,MATCH(A269,'Ответы до 20.10.19'!A:A,),)&lt;&gt;"",COLUMN('Ответы до 20.10.19'!B:I)-1),(ROW()-MATCH(A269,A$1:A269,))*2+2)),"-")</f>
        <v>11.681800000000001</v>
      </c>
      <c r="D269" s="13"/>
      <c r="E269" s="13"/>
      <c r="F269" s="13"/>
      <c r="G269" s="13"/>
      <c r="H269" s="13"/>
    </row>
    <row r="270" spans="1:8" x14ac:dyDescent="0.2">
      <c r="A270" s="18">
        <f t="array" ref="A270">IFERROR(IF(ROW()-MATCH(A269,A$1:A269,)&lt;COUNT(INDEX('Ответы до 20.10.19'!B:I,MATCH(A269,'Ответы до 20.10.19'!A:A,),))/2,A269,INDEX('Ответы до 20.10.19'!A:A,MATCH(A269,'Ответы до 20.10.19'!A:A,)+1)),"-")</f>
        <v>43755.720100115737</v>
      </c>
      <c r="B270" s="13">
        <f t="array" ref="B270">IFERROR(INDEX('Ответы до 20.10.19'!B:I,MATCH(A270,'Ответы до 20.10.19'!A:A,),SMALL(IF(INDEX('Ответы до 20.10.19'!B:I,MATCH(A270,'Ответы до 20.10.19'!A:A,),)&lt;&gt;"",COLUMN('Ответы до 20.10.19'!B:I)-1),(ROW()-MATCH(A270,A$1:A270,))*2+1)),"-")</f>
        <v>85</v>
      </c>
      <c r="C270" s="13">
        <f t="array" ref="C270">IFERROR(INDEX('Ответы до 20.10.19'!B:I,MATCH(A270,'Ответы до 20.10.19'!A:A,),SMALL(IF(INDEX('Ответы до 20.10.19'!B:I,MATCH(A270,'Ответы до 20.10.19'!A:A,),)&lt;&gt;"",COLUMN('Ответы до 20.10.19'!B:I)-1),(ROW()-MATCH(A270,A$1:A270,))*2+2)),"-")</f>
        <v>7.95</v>
      </c>
      <c r="D270" s="13"/>
      <c r="E270" s="13"/>
      <c r="F270" s="13"/>
      <c r="G270" s="13"/>
      <c r="H270" s="13"/>
    </row>
    <row r="271" spans="1:8" x14ac:dyDescent="0.2">
      <c r="A271" s="18">
        <f t="array" ref="A271">IFERROR(IF(ROW()-MATCH(A270,A$1:A270,)&lt;COUNT(INDEX('Ответы до 20.10.19'!B:I,MATCH(A270,'Ответы до 20.10.19'!A:A,),))/2,A270,INDEX('Ответы до 20.10.19'!A:A,MATCH(A270,'Ответы до 20.10.19'!A:A,)+1)),"-")</f>
        <v>43755.726611481485</v>
      </c>
      <c r="B271" s="13">
        <f t="array" ref="B271">IFERROR(INDEX('Ответы до 20.10.19'!B:I,MATCH(A271,'Ответы до 20.10.19'!A:A,),SMALL(IF(INDEX('Ответы до 20.10.19'!B:I,MATCH(A271,'Ответы до 20.10.19'!A:A,),)&lt;&gt;"",COLUMN('Ответы до 20.10.19'!B:I)-1),(ROW()-MATCH(A271,A$1:A271,))*2+1)),"-")</f>
        <v>42</v>
      </c>
      <c r="C271" s="13">
        <f t="array" ref="C271">IFERROR(INDEX('Ответы до 20.10.19'!B:I,MATCH(A271,'Ответы до 20.10.19'!A:A,),SMALL(IF(INDEX('Ответы до 20.10.19'!B:I,MATCH(A271,'Ответы до 20.10.19'!A:A,),)&lt;&gt;"",COLUMN('Ответы до 20.10.19'!B:I)-1),(ROW()-MATCH(A271,A$1:A271,))*2+2)),"-")</f>
        <v>5.2203999999999997</v>
      </c>
      <c r="D271" s="13"/>
      <c r="E271" s="13"/>
      <c r="F271" s="13"/>
      <c r="G271" s="13"/>
      <c r="H271" s="13"/>
    </row>
    <row r="272" spans="1:8" x14ac:dyDescent="0.2">
      <c r="A272" s="18">
        <f t="array" ref="A272">IFERROR(IF(ROW()-MATCH(A271,A$1:A271,)&lt;COUNT(INDEX('Ответы до 20.10.19'!B:I,MATCH(A271,'Ответы до 20.10.19'!A:A,),))/2,A271,INDEX('Ответы до 20.10.19'!A:A,MATCH(A271,'Ответы до 20.10.19'!A:A,)+1)),"-")</f>
        <v>43755.816981435186</v>
      </c>
      <c r="B272" s="13">
        <f t="array" ref="B272">IFERROR(INDEX('Ответы до 20.10.19'!B:I,MATCH(A272,'Ответы до 20.10.19'!A:A,),SMALL(IF(INDEX('Ответы до 20.10.19'!B:I,MATCH(A272,'Ответы до 20.10.19'!A:A,),)&lt;&gt;"",COLUMN('Ответы до 20.10.19'!B:I)-1),(ROW()-MATCH(A272,A$1:A272,))*2+1)),"-")</f>
        <v>182</v>
      </c>
      <c r="C272" s="13">
        <f t="array" ref="C272">IFERROR(INDEX('Ответы до 20.10.19'!B:I,MATCH(A272,'Ответы до 20.10.19'!A:A,),SMALL(IF(INDEX('Ответы до 20.10.19'!B:I,MATCH(A272,'Ответы до 20.10.19'!A:A,),)&lt;&gt;"",COLUMN('Ответы до 20.10.19'!B:I)-1),(ROW()-MATCH(A272,A$1:A272,))*2+2)),"-")</f>
        <v>37.1248</v>
      </c>
      <c r="D272" s="13"/>
      <c r="E272" s="13"/>
      <c r="F272" s="13"/>
      <c r="G272" s="13"/>
      <c r="H272" s="13"/>
    </row>
    <row r="273" spans="1:8" x14ac:dyDescent="0.2">
      <c r="A273" s="18">
        <f t="array" ref="A273">IFERROR(IF(ROW()-MATCH(A272,A$1:A272,)&lt;COUNT(INDEX('Ответы до 20.10.19'!B:I,MATCH(A272,'Ответы до 20.10.19'!A:A,),))/2,A272,INDEX('Ответы до 20.10.19'!A:A,MATCH(A272,'Ответы до 20.10.19'!A:A,)+1)),"-")</f>
        <v>43755.82078869213</v>
      </c>
      <c r="B273" s="13">
        <f t="array" ref="B273">IFERROR(INDEX('Ответы до 20.10.19'!B:I,MATCH(A273,'Ответы до 20.10.19'!A:A,),SMALL(IF(INDEX('Ответы до 20.10.19'!B:I,MATCH(A273,'Ответы до 20.10.19'!A:A,),)&lt;&gt;"",COLUMN('Ответы до 20.10.19'!B:I)-1),(ROW()-MATCH(A273,A$1:A273,))*2+1)),"-")</f>
        <v>182</v>
      </c>
      <c r="C273" s="13">
        <f t="array" ref="C273">IFERROR(INDEX('Ответы до 20.10.19'!B:I,MATCH(A273,'Ответы до 20.10.19'!A:A,),SMALL(IF(INDEX('Ответы до 20.10.19'!B:I,MATCH(A273,'Ответы до 20.10.19'!A:A,),)&lt;&gt;"",COLUMN('Ответы до 20.10.19'!B:I)-1),(ROW()-MATCH(A273,A$1:A273,))*2+2)),"-")</f>
        <v>37.1248</v>
      </c>
      <c r="D273" s="13"/>
      <c r="E273" s="13"/>
      <c r="F273" s="13"/>
      <c r="G273" s="13"/>
      <c r="H273" s="13"/>
    </row>
    <row r="274" spans="1:8" x14ac:dyDescent="0.2">
      <c r="A274" s="18">
        <f t="array" ref="A274">IFERROR(IF(ROW()-MATCH(A273,A$1:A273,)&lt;COUNT(INDEX('Ответы до 20.10.19'!B:I,MATCH(A273,'Ответы до 20.10.19'!A:A,),))/2,A273,INDEX('Ответы до 20.10.19'!A:A,MATCH(A273,'Ответы до 20.10.19'!A:A,)+1)),"-")</f>
        <v>43755.88625166667</v>
      </c>
      <c r="B274" s="13">
        <f t="array" ref="B274">IFERROR(INDEX('Ответы до 20.10.19'!B:I,MATCH(A274,'Ответы до 20.10.19'!A:A,),SMALL(IF(INDEX('Ответы до 20.10.19'!B:I,MATCH(A274,'Ответы до 20.10.19'!A:A,),)&lt;&gt;"",COLUMN('Ответы до 20.10.19'!B:I)-1),(ROW()-MATCH(A274,A$1:A274,))*2+1)),"-")</f>
        <v>42</v>
      </c>
      <c r="C274" s="13">
        <f t="array" ref="C274">IFERROR(INDEX('Ответы до 20.10.19'!B:I,MATCH(A274,'Ответы до 20.10.19'!A:A,),SMALL(IF(INDEX('Ответы до 20.10.19'!B:I,MATCH(A274,'Ответы до 20.10.19'!A:A,),)&lt;&gt;"",COLUMN('Ответы до 20.10.19'!B:I)-1),(ROW()-MATCH(A274,A$1:A274,))*2+2)),"-")</f>
        <v>5.2203999999999997</v>
      </c>
      <c r="D274" s="13"/>
      <c r="E274" s="13"/>
      <c r="F274" s="13"/>
      <c r="G274" s="13"/>
      <c r="H274" s="13"/>
    </row>
    <row r="275" spans="1:8" x14ac:dyDescent="0.2">
      <c r="A275" s="18">
        <f t="array" ref="A275">IFERROR(IF(ROW()-MATCH(A274,A$1:A274,)&lt;COUNT(INDEX('Ответы до 20.10.19'!B:I,MATCH(A274,'Ответы до 20.10.19'!A:A,),))/2,A274,INDEX('Ответы до 20.10.19'!A:A,MATCH(A274,'Ответы до 20.10.19'!A:A,)+1)),"-")</f>
        <v>43755.887038506946</v>
      </c>
      <c r="B275" s="13">
        <f t="array" ref="B275">IFERROR(INDEX('Ответы до 20.10.19'!B:I,MATCH(A275,'Ответы до 20.10.19'!A:A,),SMALL(IF(INDEX('Ответы до 20.10.19'!B:I,MATCH(A275,'Ответы до 20.10.19'!A:A,),)&lt;&gt;"",COLUMN('Ответы до 20.10.19'!B:I)-1),(ROW()-MATCH(A275,A$1:A275,))*2+1)),"-")</f>
        <v>40</v>
      </c>
      <c r="C275" s="13">
        <f t="array" ref="C275">IFERROR(INDEX('Ответы до 20.10.19'!B:I,MATCH(A275,'Ответы до 20.10.19'!A:A,),SMALL(IF(INDEX('Ответы до 20.10.19'!B:I,MATCH(A275,'Ответы до 20.10.19'!A:A,),)&lt;&gt;"",COLUMN('Ответы до 20.10.19'!B:I)-1),(ROW()-MATCH(A275,A$1:A275,))*2+2)),"-")</f>
        <v>22.612200000000001</v>
      </c>
      <c r="D275" s="13"/>
      <c r="E275" s="13"/>
      <c r="F275" s="13"/>
      <c r="G275" s="13"/>
      <c r="H275" s="13"/>
    </row>
    <row r="276" spans="1:8" x14ac:dyDescent="0.2">
      <c r="A276" s="18">
        <f t="array" ref="A276">IFERROR(IF(ROW()-MATCH(A275,A$1:A275,)&lt;COUNT(INDEX('Ответы до 20.10.19'!B:I,MATCH(A275,'Ответы до 20.10.19'!A:A,),))/2,A275,INDEX('Ответы до 20.10.19'!A:A,MATCH(A275,'Ответы до 20.10.19'!A:A,)+1)),"-")</f>
        <v>43755.887038506946</v>
      </c>
      <c r="B276" s="13">
        <f t="array" ref="B276">IFERROR(INDEX('Ответы до 20.10.19'!B:I,MATCH(A276,'Ответы до 20.10.19'!A:A,),SMALL(IF(INDEX('Ответы до 20.10.19'!B:I,MATCH(A276,'Ответы до 20.10.19'!A:A,),)&lt;&gt;"",COLUMN('Ответы до 20.10.19'!B:I)-1),(ROW()-MATCH(A276,A$1:A276,))*2+1)),"-")</f>
        <v>41</v>
      </c>
      <c r="C276" s="13">
        <f t="array" ref="C276">IFERROR(INDEX('Ответы до 20.10.19'!B:I,MATCH(A276,'Ответы до 20.10.19'!A:A,),SMALL(IF(INDEX('Ответы до 20.10.19'!B:I,MATCH(A276,'Ответы до 20.10.19'!A:A,),)&lt;&gt;"",COLUMN('Ответы до 20.10.19'!B:I)-1),(ROW()-MATCH(A276,A$1:A276,))*2+2)),"-")</f>
        <v>19.805299999999999</v>
      </c>
      <c r="D276" s="13"/>
      <c r="E276" s="13"/>
      <c r="F276" s="13"/>
      <c r="G276" s="13"/>
      <c r="H276" s="13"/>
    </row>
    <row r="277" spans="1:8" x14ac:dyDescent="0.2">
      <c r="A277" s="18">
        <f t="array" ref="A277">IFERROR(IF(ROW()-MATCH(A276,A$1:A276,)&lt;COUNT(INDEX('Ответы до 20.10.19'!B:I,MATCH(A276,'Ответы до 20.10.19'!A:A,),))/2,A276,INDEX('Ответы до 20.10.19'!A:A,MATCH(A276,'Ответы до 20.10.19'!A:A,)+1)),"-")</f>
        <v>43755.887038506946</v>
      </c>
      <c r="B277" s="13">
        <f t="array" ref="B277">IFERROR(INDEX('Ответы до 20.10.19'!B:I,MATCH(A277,'Ответы до 20.10.19'!A:A,),SMALL(IF(INDEX('Ответы до 20.10.19'!B:I,MATCH(A277,'Ответы до 20.10.19'!A:A,),)&lt;&gt;"",COLUMN('Ответы до 20.10.19'!B:I)-1),(ROW()-MATCH(A277,A$1:A277,))*2+1)),"-")</f>
        <v>42</v>
      </c>
      <c r="C277" s="13">
        <f t="array" ref="C277">IFERROR(INDEX('Ответы до 20.10.19'!B:I,MATCH(A277,'Ответы до 20.10.19'!A:A,),SMALL(IF(INDEX('Ответы до 20.10.19'!B:I,MATCH(A277,'Ответы до 20.10.19'!A:A,),)&lt;&gt;"",COLUMN('Ответы до 20.10.19'!B:I)-1),(ROW()-MATCH(A277,A$1:A277,))*2+2)),"-")</f>
        <v>5.2203999999999997</v>
      </c>
      <c r="D277" s="13"/>
      <c r="E277" s="13"/>
      <c r="F277" s="13"/>
      <c r="G277" s="13"/>
      <c r="H277" s="13"/>
    </row>
    <row r="278" spans="1:8" x14ac:dyDescent="0.2">
      <c r="A278" s="18">
        <f t="array" ref="A278">IFERROR(IF(ROW()-MATCH(A277,A$1:A277,)&lt;COUNT(INDEX('Ответы до 20.10.19'!B:I,MATCH(A277,'Ответы до 20.10.19'!A:A,),))/2,A277,INDEX('Ответы до 20.10.19'!A:A,MATCH(A277,'Ответы до 20.10.19'!A:A,)+1)),"-")</f>
        <v>43755.887038506946</v>
      </c>
      <c r="B278" s="13">
        <f t="array" ref="B278">IFERROR(INDEX('Ответы до 20.10.19'!B:I,MATCH(A278,'Ответы до 20.10.19'!A:A,),SMALL(IF(INDEX('Ответы до 20.10.19'!B:I,MATCH(A278,'Ответы до 20.10.19'!A:A,),)&lt;&gt;"",COLUMN('Ответы до 20.10.19'!B:I)-1),(ROW()-MATCH(A278,A$1:A278,))*2+1)),"-")</f>
        <v>43</v>
      </c>
      <c r="C278" s="13">
        <f t="array" ref="C278">IFERROR(INDEX('Ответы до 20.10.19'!B:I,MATCH(A278,'Ответы до 20.10.19'!A:A,),SMALL(IF(INDEX('Ответы до 20.10.19'!B:I,MATCH(A278,'Ответы до 20.10.19'!A:A,),)&lt;&gt;"",COLUMN('Ответы до 20.10.19'!B:I)-1),(ROW()-MATCH(A278,A$1:A278,))*2+2)),"-")</f>
        <v>15.186</v>
      </c>
      <c r="D278" s="13"/>
      <c r="E278" s="13"/>
      <c r="F278" s="13"/>
      <c r="G278" s="13"/>
      <c r="H278" s="13"/>
    </row>
    <row r="279" spans="1:8" x14ac:dyDescent="0.2">
      <c r="A279" s="18">
        <f t="array" ref="A279">IFERROR(IF(ROW()-MATCH(A278,A$1:A278,)&lt;COUNT(INDEX('Ответы до 20.10.19'!B:I,MATCH(A278,'Ответы до 20.10.19'!A:A,),))/2,A278,INDEX('Ответы до 20.10.19'!A:A,MATCH(A278,'Ответы до 20.10.19'!A:A,)+1)),"-")</f>
        <v>43756.579644849538</v>
      </c>
      <c r="B279" s="13">
        <f t="array" ref="B279">IFERROR(INDEX('Ответы до 20.10.19'!B:I,MATCH(A279,'Ответы до 20.10.19'!A:A,),SMALL(IF(INDEX('Ответы до 20.10.19'!B:I,MATCH(A279,'Ответы до 20.10.19'!A:A,),)&lt;&gt;"",COLUMN('Ответы до 20.10.19'!B:I)-1),(ROW()-MATCH(A279,A$1:A279,))*2+1)),"-")</f>
        <v>132</v>
      </c>
      <c r="C279" s="13">
        <f t="array" ref="C279">IFERROR(INDEX('Ответы до 20.10.19'!B:I,MATCH(A279,'Ответы до 20.10.19'!A:A,),SMALL(IF(INDEX('Ответы до 20.10.19'!B:I,MATCH(A279,'Ответы до 20.10.19'!A:A,),)&lt;&gt;"",COLUMN('Ответы до 20.10.19'!B:I)-1),(ROW()-MATCH(A279,A$1:A279,))*2+2)),"-")</f>
        <v>6.6340000000000003</v>
      </c>
      <c r="D279" s="13"/>
      <c r="E279" s="13"/>
      <c r="F279" s="13"/>
      <c r="G279" s="13"/>
      <c r="H279" s="13"/>
    </row>
    <row r="280" spans="1:8" x14ac:dyDescent="0.2">
      <c r="A280" s="18">
        <f t="array" ref="A280">IFERROR(IF(ROW()-MATCH(A279,A$1:A279,)&lt;COUNT(INDEX('Ответы до 20.10.19'!B:I,MATCH(A279,'Ответы до 20.10.19'!A:A,),))/2,A279,INDEX('Ответы до 20.10.19'!A:A,MATCH(A279,'Ответы до 20.10.19'!A:A,)+1)),"-")</f>
        <v>43756.652478113421</v>
      </c>
      <c r="B280" s="13">
        <f t="array" ref="B280">IFERROR(INDEX('Ответы до 20.10.19'!B:I,MATCH(A280,'Ответы до 20.10.19'!A:A,),SMALL(IF(INDEX('Ответы до 20.10.19'!B:I,MATCH(A280,'Ответы до 20.10.19'!A:A,),)&lt;&gt;"",COLUMN('Ответы до 20.10.19'!B:I)-1),(ROW()-MATCH(A280,A$1:A280,))*2+1)),"-")</f>
        <v>142</v>
      </c>
      <c r="C280" s="13">
        <f t="array" ref="C280">IFERROR(INDEX('Ответы до 20.10.19'!B:I,MATCH(A280,'Ответы до 20.10.19'!A:A,),SMALL(IF(INDEX('Ответы до 20.10.19'!B:I,MATCH(A280,'Ответы до 20.10.19'!A:A,),)&lt;&gt;"",COLUMN('Ответы до 20.10.19'!B:I)-1),(ROW()-MATCH(A280,A$1:A280,))*2+2)),"-")</f>
        <v>27.997</v>
      </c>
      <c r="D280" s="13"/>
      <c r="E280" s="13"/>
      <c r="F280" s="13"/>
      <c r="G280" s="13"/>
      <c r="H280" s="13"/>
    </row>
    <row r="281" spans="1:8" x14ac:dyDescent="0.2">
      <c r="A281" s="18">
        <f t="array" ref="A281">IFERROR(IF(ROW()-MATCH(A280,A$1:A280,)&lt;COUNT(INDEX('Ответы до 20.10.19'!B:I,MATCH(A280,'Ответы до 20.10.19'!A:A,),))/2,A280,INDEX('Ответы до 20.10.19'!A:A,MATCH(A280,'Ответы до 20.10.19'!A:A,)+1)),"-")</f>
        <v>43756.766020578703</v>
      </c>
      <c r="B281" s="13">
        <f t="array" ref="B281">IFERROR(INDEX('Ответы до 20.10.19'!B:I,MATCH(A281,'Ответы до 20.10.19'!A:A,),SMALL(IF(INDEX('Ответы до 20.10.19'!B:I,MATCH(A281,'Ответы до 20.10.19'!A:A,),)&lt;&gt;"",COLUMN('Ответы до 20.10.19'!B:I)-1),(ROW()-MATCH(A281,A$1:A281,))*2+1)),"-")</f>
        <v>80</v>
      </c>
      <c r="C281" s="13">
        <f t="array" ref="C281">IFERROR(INDEX('Ответы до 20.10.19'!B:I,MATCH(A281,'Ответы до 20.10.19'!A:A,),SMALL(IF(INDEX('Ответы до 20.10.19'!B:I,MATCH(A281,'Ответы до 20.10.19'!A:A,),)&lt;&gt;"",COLUMN('Ответы до 20.10.19'!B:I)-1),(ROW()-MATCH(A281,A$1:A281,))*2+2)),"-")</f>
        <v>5.25</v>
      </c>
      <c r="D281" s="13"/>
      <c r="E281" s="13"/>
      <c r="F281" s="13"/>
      <c r="G281" s="13"/>
      <c r="H281" s="13"/>
    </row>
    <row r="282" spans="1:8" x14ac:dyDescent="0.2">
      <c r="A282" s="18">
        <f t="array" ref="A282">IFERROR(IF(ROW()-MATCH(A281,A$1:A281,)&lt;COUNT(INDEX('Ответы до 20.10.19'!B:I,MATCH(A281,'Ответы до 20.10.19'!A:A,),))/2,A281,INDEX('Ответы до 20.10.19'!A:A,MATCH(A281,'Ответы до 20.10.19'!A:A,)+1)),"-")</f>
        <v>43756.80580076389</v>
      </c>
      <c r="B282" s="13">
        <f t="array" ref="B282">IFERROR(INDEX('Ответы до 20.10.19'!B:I,MATCH(A282,'Ответы до 20.10.19'!A:A,),SMALL(IF(INDEX('Ответы до 20.10.19'!B:I,MATCH(A282,'Ответы до 20.10.19'!A:A,),)&lt;&gt;"",COLUMN('Ответы до 20.10.19'!B:I)-1),(ROW()-MATCH(A282,A$1:A282,))*2+1)),"-")</f>
        <v>80</v>
      </c>
      <c r="C282" s="13">
        <f t="array" ref="C282">IFERROR(INDEX('Ответы до 20.10.19'!B:I,MATCH(A282,'Ответы до 20.10.19'!A:A,),SMALL(IF(INDEX('Ответы до 20.10.19'!B:I,MATCH(A282,'Ответы до 20.10.19'!A:A,),)&lt;&gt;"",COLUMN('Ответы до 20.10.19'!B:I)-1),(ROW()-MATCH(A282,A$1:A282,))*2+2)),"-")</f>
        <v>15.25</v>
      </c>
      <c r="D282" s="13"/>
      <c r="E282" s="13"/>
      <c r="F282" s="13"/>
      <c r="G282" s="13"/>
      <c r="H282" s="13"/>
    </row>
    <row r="283" spans="1:8" x14ac:dyDescent="0.2">
      <c r="A283" s="18">
        <f t="array" ref="A283">IFERROR(IF(ROW()-MATCH(A282,A$1:A282,)&lt;COUNT(INDEX('Ответы до 20.10.19'!B:I,MATCH(A282,'Ответы до 20.10.19'!A:A,),))/2,A282,INDEX('Ответы до 20.10.19'!A:A,MATCH(A282,'Ответы до 20.10.19'!A:A,)+1)),"-")</f>
        <v>43757.706942581019</v>
      </c>
      <c r="B283" s="13">
        <f t="array" ref="B283">IFERROR(INDEX('Ответы до 20.10.19'!B:I,MATCH(A283,'Ответы до 20.10.19'!A:A,),SMALL(IF(INDEX('Ответы до 20.10.19'!B:I,MATCH(A283,'Ответы до 20.10.19'!A:A,),)&lt;&gt;"",COLUMN('Ответы до 20.10.19'!B:I)-1),(ROW()-MATCH(A283,A$1:A283,))*2+1)),"-")</f>
        <v>203</v>
      </c>
      <c r="C283" s="13">
        <f t="array" ref="C283">IFERROR(INDEX('Ответы до 20.10.19'!B:I,MATCH(A283,'Ответы до 20.10.19'!A:A,),SMALL(IF(INDEX('Ответы до 20.10.19'!B:I,MATCH(A283,'Ответы до 20.10.19'!A:A,),)&lt;&gt;"",COLUMN('Ответы до 20.10.19'!B:I)-1),(ROW()-MATCH(A283,A$1:A283,))*2+2)),"-")</f>
        <v>20.918900000000001</v>
      </c>
      <c r="D283" s="13"/>
      <c r="E283" s="13"/>
      <c r="F283" s="13"/>
      <c r="G283" s="13"/>
      <c r="H283" s="13"/>
    </row>
    <row r="284" spans="1:8" x14ac:dyDescent="0.2">
      <c r="A284" s="18">
        <f t="array" ref="A284">IFERROR(IF(ROW()-MATCH(A283,A$1:A283,)&lt;COUNT(INDEX('Ответы до 20.10.19'!B:I,MATCH(A283,'Ответы до 20.10.19'!A:A,),))/2,A283,INDEX('Ответы до 20.10.19'!A:A,MATCH(A283,'Ответы до 20.10.19'!A:A,)+1)),"-")</f>
        <v>43762.350767511569</v>
      </c>
      <c r="B284" s="13">
        <f t="array" ref="B284">IFERROR(INDEX('Ответы до 20.10.19'!B:I,MATCH(A284,'Ответы до 20.10.19'!A:A,),SMALL(IF(INDEX('Ответы до 20.10.19'!B:I,MATCH(A284,'Ответы до 20.10.19'!A:A,),)&lt;&gt;"",COLUMN('Ответы до 20.10.19'!B:I)-1),(ROW()-MATCH(A284,A$1:A284,))*2+1)),"-")</f>
        <v>93</v>
      </c>
      <c r="C284" s="13" t="str">
        <f t="array" ref="C284">IFERROR(INDEX('Ответы до 20.10.19'!B:I,MATCH(A284,'Ответы до 20.10.19'!A:A,),SMALL(IF(INDEX('Ответы до 20.10.19'!B:I,MATCH(A284,'Ответы до 20.10.19'!A:A,),)&lt;&gt;"",COLUMN('Ответы до 20.10.19'!B:I)-1),(ROW()-MATCH(A284,A$1:A284,))*2+2)),"-")</f>
        <v>Не, работает</v>
      </c>
      <c r="D284" s="13"/>
      <c r="E284" s="13"/>
      <c r="F284" s="31">
        <f>(A283-A2)*24</f>
        <v>91.82466750004096</v>
      </c>
      <c r="G284" s="13"/>
      <c r="H284" s="13"/>
    </row>
    <row r="285" spans="1:8" x14ac:dyDescent="0.2">
      <c r="A285" s="18">
        <f t="array" ref="A285">IFERROR(IF(ROW()-MATCH(A284,A$1:A284,)&lt;COUNT(INDEX('Ответы до 20.10.19'!B:I,MATCH(A284,'Ответы до 20.10.19'!A:A,),))/2,A284,INDEX('Ответы до 20.10.19'!A:A,MATCH(A284,'Ответы до 20.10.19'!A:A,)+1)),"-")</f>
        <v>0</v>
      </c>
      <c r="B285" s="13" t="str">
        <f t="array" ref="B285">IFERROR(INDEX('Ответы до 20.10.19'!B:I,MATCH(A285,'Ответы до 20.10.19'!A:A,),SMALL(IF(INDEX('Ответы до 20.10.19'!B:I,MATCH(A285,'Ответы до 20.10.19'!A:A,),)&lt;&gt;"",COLUMN('Ответы до 20.10.19'!B:I)-1),(ROW()-MATCH(A285,A$1:A285,))*2+1)),"-")</f>
        <v>-</v>
      </c>
      <c r="C285" s="13" t="str">
        <f t="array" ref="C285">IFERROR(INDEX('Ответы до 20.10.19'!B:I,MATCH(A285,'Ответы до 20.10.19'!A:A,),SMALL(IF(INDEX('Ответы до 20.10.19'!B:I,MATCH(A285,'Ответы до 20.10.19'!A:A,),)&lt;&gt;"",COLUMN('Ответы до 20.10.19'!B:I)-1),(ROW()-MATCH(A285,A$1:A285,))*2+2)),"-")</f>
        <v>-</v>
      </c>
      <c r="D285" s="13"/>
      <c r="E285" s="13"/>
      <c r="F285" s="13"/>
      <c r="G285" s="13"/>
      <c r="H285" s="13"/>
    </row>
    <row r="286" spans="1:8" x14ac:dyDescent="0.2">
      <c r="A286" s="18" t="str">
        <f t="array" ref="A286">IFERROR(IF(ROW()-MATCH(A285,A$1:A285,)&lt;COUNT(INDEX('Ответы до 20.10.19'!B:I,MATCH(A285,'Ответы до 20.10.19'!A:A,),))/2,A285,INDEX('Ответы до 20.10.19'!A:A,MATCH(A285,'Ответы до 20.10.19'!A:A,)+1)),"-")</f>
        <v>-</v>
      </c>
      <c r="B286" s="13" t="str">
        <f t="array" ref="B286">IFERROR(INDEX('Ответы до 20.10.19'!B:I,MATCH(A286,'Ответы до 20.10.19'!A:A,),SMALL(IF(INDEX('Ответы до 20.10.19'!B:I,MATCH(A286,'Ответы до 20.10.19'!A:A,),)&lt;&gt;"",COLUMN('Ответы до 20.10.19'!B:I)-1),(ROW()-MATCH(A286,A$1:A286,))*2+1)),"-")</f>
        <v>-</v>
      </c>
      <c r="C286" s="13" t="str">
        <f t="array" ref="C286">IFERROR(INDEX('Ответы до 20.10.19'!B:I,MATCH(A286,'Ответы до 20.10.19'!A:A,),SMALL(IF(INDEX('Ответы до 20.10.19'!B:I,MATCH(A286,'Ответы до 20.10.19'!A:A,),)&lt;&gt;"",COLUMN('Ответы до 20.10.19'!B:I)-1),(ROW()-MATCH(A286,A$1:A286,))*2+2)),"-")</f>
        <v>-</v>
      </c>
      <c r="D286" s="13"/>
      <c r="E286" s="13"/>
      <c r="F286" s="13"/>
      <c r="G286" s="13"/>
      <c r="H286" s="13"/>
    </row>
    <row r="287" spans="1:8" x14ac:dyDescent="0.2">
      <c r="A287" s="18" t="str">
        <f t="array" ref="A287">IFERROR(IF(ROW()-MATCH(A286,A$1:A286,)&lt;COUNT(INDEX('Ответы до 20.10.19'!B:I,MATCH(A286,'Ответы до 20.10.19'!A:A,),))/2,A286,INDEX('Ответы до 20.10.19'!A:A,MATCH(A286,'Ответы до 20.10.19'!A:A,)+1)),"-")</f>
        <v>-</v>
      </c>
      <c r="B287" s="13" t="str">
        <f t="array" ref="B287">IFERROR(INDEX('Ответы до 20.10.19'!B:I,MATCH(A287,'Ответы до 20.10.19'!A:A,),SMALL(IF(INDEX('Ответы до 20.10.19'!B:I,MATCH(A287,'Ответы до 20.10.19'!A:A,),)&lt;&gt;"",COLUMN('Ответы до 20.10.19'!B:I)-1),(ROW()-MATCH(A287,A$1:A287,))*2+1)),"-")</f>
        <v>-</v>
      </c>
      <c r="C287" s="13" t="str">
        <f t="array" ref="C287">IFERROR(INDEX('Ответы до 20.10.19'!B:I,MATCH(A287,'Ответы до 20.10.19'!A:A,),SMALL(IF(INDEX('Ответы до 20.10.19'!B:I,MATCH(A287,'Ответы до 20.10.19'!A:A,),)&lt;&gt;"",COLUMN('Ответы до 20.10.19'!B:I)-1),(ROW()-MATCH(A287,A$1:A287,))*2+2)),"-")</f>
        <v>-</v>
      </c>
      <c r="D287" s="13"/>
      <c r="E287" s="13"/>
      <c r="F287" s="13"/>
      <c r="G287" s="13"/>
      <c r="H287" s="13"/>
    </row>
    <row r="288" spans="1:8" x14ac:dyDescent="0.2">
      <c r="A288" s="18" t="str">
        <f t="array" ref="A288">IFERROR(IF(ROW()-MATCH(A287,A$1:A287,)&lt;COUNT(INDEX('Ответы до 20.10.19'!B:I,MATCH(A287,'Ответы до 20.10.19'!A:A,),))/2,A287,INDEX('Ответы до 20.10.19'!A:A,MATCH(A287,'Ответы до 20.10.19'!A:A,)+1)),"-")</f>
        <v>-</v>
      </c>
      <c r="B288" s="13" t="str">
        <f t="array" ref="B288">IFERROR(INDEX('Ответы до 20.10.19'!B:I,MATCH(A288,'Ответы до 20.10.19'!A:A,),SMALL(IF(INDEX('Ответы до 20.10.19'!B:I,MATCH(A288,'Ответы до 20.10.19'!A:A,),)&lt;&gt;"",COLUMN('Ответы до 20.10.19'!B:I)-1),(ROW()-MATCH(A288,A$1:A288,))*2+1)),"-")</f>
        <v>-</v>
      </c>
      <c r="C288" s="13" t="str">
        <f t="array" ref="C288">IFERROR(INDEX('Ответы до 20.10.19'!B:I,MATCH(A288,'Ответы до 20.10.19'!A:A,),SMALL(IF(INDEX('Ответы до 20.10.19'!B:I,MATCH(A288,'Ответы до 20.10.19'!A:A,),)&lt;&gt;"",COLUMN('Ответы до 20.10.19'!B:I)-1),(ROW()-MATCH(A288,A$1:A288,))*2+2)),"-")</f>
        <v>-</v>
      </c>
      <c r="D288" s="13"/>
      <c r="E288" s="13"/>
      <c r="F288" s="13"/>
      <c r="G288" s="13"/>
      <c r="H288" s="13"/>
    </row>
    <row r="289" spans="1:8" x14ac:dyDescent="0.2">
      <c r="A289" s="18" t="str">
        <f t="array" ref="A289">IFERROR(IF(ROW()-MATCH(A288,A$1:A288,)&lt;COUNT(INDEX('Ответы до 20.10.19'!B:I,MATCH(A288,'Ответы до 20.10.19'!A:A,),))/2,A288,INDEX('Ответы до 20.10.19'!A:A,MATCH(A288,'Ответы до 20.10.19'!A:A,)+1)),"-")</f>
        <v>-</v>
      </c>
      <c r="B289" s="13" t="str">
        <f t="array" ref="B289">IFERROR(INDEX('Ответы до 20.10.19'!B:I,MATCH(A289,'Ответы до 20.10.19'!A:A,),SMALL(IF(INDEX('Ответы до 20.10.19'!B:I,MATCH(A289,'Ответы до 20.10.19'!A:A,),)&lt;&gt;"",COLUMN('Ответы до 20.10.19'!B:I)-1),(ROW()-MATCH(A289,A$1:A289,))*2+1)),"-")</f>
        <v>-</v>
      </c>
      <c r="C289" s="13" t="str">
        <f t="array" ref="C289">IFERROR(INDEX('Ответы до 20.10.19'!B:I,MATCH(A289,'Ответы до 20.10.19'!A:A,),SMALL(IF(INDEX('Ответы до 20.10.19'!B:I,MATCH(A289,'Ответы до 20.10.19'!A:A,),)&lt;&gt;"",COLUMN('Ответы до 20.10.19'!B:I)-1),(ROW()-MATCH(A289,A$1:A289,))*2+2)),"-")</f>
        <v>-</v>
      </c>
      <c r="D289" s="13"/>
      <c r="E289" s="13"/>
      <c r="F289" s="13"/>
      <c r="G289" s="13"/>
      <c r="H289" s="13"/>
    </row>
    <row r="290" spans="1:8" x14ac:dyDescent="0.2">
      <c r="A290" s="18" t="str">
        <f t="array" ref="A290">IFERROR(IF(ROW()-MATCH(A289,A$1:A289,)&lt;COUNT(INDEX('Ответы до 20.10.19'!B:I,MATCH(A289,'Ответы до 20.10.19'!A:A,),))/2,A289,INDEX('Ответы до 20.10.19'!A:A,MATCH(A289,'Ответы до 20.10.19'!A:A,)+1)),"-")</f>
        <v>-</v>
      </c>
      <c r="B290" s="13" t="str">
        <f t="array" ref="B290">IFERROR(INDEX('Ответы до 20.10.19'!B:I,MATCH(A290,'Ответы до 20.10.19'!A:A,),SMALL(IF(INDEX('Ответы до 20.10.19'!B:I,MATCH(A290,'Ответы до 20.10.19'!A:A,),)&lt;&gt;"",COLUMN('Ответы до 20.10.19'!B:I)-1),(ROW()-MATCH(A290,A$1:A290,))*2+1)),"-")</f>
        <v>-</v>
      </c>
      <c r="C290" s="13" t="str">
        <f t="array" ref="C290">IFERROR(INDEX('Ответы до 20.10.19'!B:I,MATCH(A290,'Ответы до 20.10.19'!A:A,),SMALL(IF(INDEX('Ответы до 20.10.19'!B:I,MATCH(A290,'Ответы до 20.10.19'!A:A,),)&lt;&gt;"",COLUMN('Ответы до 20.10.19'!B:I)-1),(ROW()-MATCH(A290,A$1:A290,))*2+2)),"-")</f>
        <v>-</v>
      </c>
      <c r="D290" s="13"/>
      <c r="E290" s="13"/>
      <c r="F290" s="13"/>
      <c r="G290" s="13"/>
      <c r="H290" s="13"/>
    </row>
    <row r="291" spans="1:8" x14ac:dyDescent="0.2">
      <c r="A291" s="18" t="str">
        <f t="array" ref="A291">IFERROR(IF(ROW()-MATCH(A290,A$1:A290,)&lt;COUNT(INDEX('Ответы до 20.10.19'!B:I,MATCH(A290,'Ответы до 20.10.19'!A:A,),))/2,A290,INDEX('Ответы до 20.10.19'!A:A,MATCH(A290,'Ответы до 20.10.19'!A:A,)+1)),"-")</f>
        <v>-</v>
      </c>
      <c r="B291" s="13" t="str">
        <f t="array" ref="B291">IFERROR(INDEX('Ответы до 20.10.19'!B:I,MATCH(A291,'Ответы до 20.10.19'!A:A,),SMALL(IF(INDEX('Ответы до 20.10.19'!B:I,MATCH(A291,'Ответы до 20.10.19'!A:A,),)&lt;&gt;"",COLUMN('Ответы до 20.10.19'!B:I)-1),(ROW()-MATCH(A291,A$1:A291,))*2+1)),"-")</f>
        <v>-</v>
      </c>
      <c r="C291" s="13" t="str">
        <f t="array" ref="C291">IFERROR(INDEX('Ответы до 20.10.19'!B:I,MATCH(A291,'Ответы до 20.10.19'!A:A,),SMALL(IF(INDEX('Ответы до 20.10.19'!B:I,MATCH(A291,'Ответы до 20.10.19'!A:A,),)&lt;&gt;"",COLUMN('Ответы до 20.10.19'!B:I)-1),(ROW()-MATCH(A291,A$1:A291,))*2+2)),"-")</f>
        <v>-</v>
      </c>
      <c r="D291" s="13"/>
      <c r="E291" s="13"/>
      <c r="F291" s="13"/>
      <c r="G291" s="13"/>
      <c r="H291" s="13"/>
    </row>
    <row r="292" spans="1:8" x14ac:dyDescent="0.2">
      <c r="A292" s="18" t="str">
        <f t="array" ref="A292">IFERROR(IF(ROW()-MATCH(A291,A$1:A291,)&lt;COUNT(INDEX('Ответы до 20.10.19'!B:I,MATCH(A291,'Ответы до 20.10.19'!A:A,),))/2,A291,INDEX('Ответы до 20.10.19'!A:A,MATCH(A291,'Ответы до 20.10.19'!A:A,)+1)),"-")</f>
        <v>-</v>
      </c>
      <c r="B292" s="13" t="str">
        <f t="array" ref="B292">IFERROR(INDEX('Ответы до 20.10.19'!B:I,MATCH(A292,'Ответы до 20.10.19'!A:A,),SMALL(IF(INDEX('Ответы до 20.10.19'!B:I,MATCH(A292,'Ответы до 20.10.19'!A:A,),)&lt;&gt;"",COLUMN('Ответы до 20.10.19'!B:I)-1),(ROW()-MATCH(A292,A$1:A292,))*2+1)),"-")</f>
        <v>-</v>
      </c>
      <c r="C292" s="13" t="str">
        <f t="array" ref="C292">IFERROR(INDEX('Ответы до 20.10.19'!B:I,MATCH(A292,'Ответы до 20.10.19'!A:A,),SMALL(IF(INDEX('Ответы до 20.10.19'!B:I,MATCH(A292,'Ответы до 20.10.19'!A:A,),)&lt;&gt;"",COLUMN('Ответы до 20.10.19'!B:I)-1),(ROW()-MATCH(A292,A$1:A292,))*2+2)),"-")</f>
        <v>-</v>
      </c>
      <c r="D292" s="13"/>
      <c r="E292" s="13"/>
      <c r="F292" s="13"/>
      <c r="G292" s="13"/>
      <c r="H292" s="13"/>
    </row>
    <row r="293" spans="1:8" x14ac:dyDescent="0.2">
      <c r="A293" s="18" t="str">
        <f t="array" ref="A293">IFERROR(IF(ROW()-MATCH(A292,A$1:A292,)&lt;COUNT(INDEX('Ответы до 20.10.19'!B:I,MATCH(A292,'Ответы до 20.10.19'!A:A,),))/2,A292,INDEX('Ответы до 20.10.19'!A:A,MATCH(A292,'Ответы до 20.10.19'!A:A,)+1)),"-")</f>
        <v>-</v>
      </c>
      <c r="B293" s="13" t="str">
        <f t="array" ref="B293">IFERROR(INDEX('Ответы до 20.10.19'!B:I,MATCH(A293,'Ответы до 20.10.19'!A:A,),SMALL(IF(INDEX('Ответы до 20.10.19'!B:I,MATCH(A293,'Ответы до 20.10.19'!A:A,),)&lt;&gt;"",COLUMN('Ответы до 20.10.19'!B:I)-1),(ROW()-MATCH(A293,A$1:A293,))*2+1)),"-")</f>
        <v>-</v>
      </c>
      <c r="C293" s="13" t="str">
        <f t="array" ref="C293">IFERROR(INDEX('Ответы до 20.10.19'!B:I,MATCH(A293,'Ответы до 20.10.19'!A:A,),SMALL(IF(INDEX('Ответы до 20.10.19'!B:I,MATCH(A293,'Ответы до 20.10.19'!A:A,),)&lt;&gt;"",COLUMN('Ответы до 20.10.19'!B:I)-1),(ROW()-MATCH(A293,A$1:A293,))*2+2)),"-")</f>
        <v>-</v>
      </c>
      <c r="D293" s="13"/>
      <c r="E293" s="13"/>
      <c r="F293" s="13"/>
      <c r="G293" s="13"/>
      <c r="H293" s="13"/>
    </row>
    <row r="294" spans="1:8" x14ac:dyDescent="0.2">
      <c r="A294" s="18" t="str">
        <f t="array" ref="A294">IFERROR(IF(ROW()-MATCH(A293,A$1:A293,)&lt;COUNT(INDEX('Ответы до 20.10.19'!B:I,MATCH(A293,'Ответы до 20.10.19'!A:A,),))/2,A293,INDEX('Ответы до 20.10.19'!A:A,MATCH(A293,'Ответы до 20.10.19'!A:A,)+1)),"-")</f>
        <v>-</v>
      </c>
      <c r="B294" s="13" t="str">
        <f t="array" ref="B294">IFERROR(INDEX('Ответы до 20.10.19'!B:I,MATCH(A294,'Ответы до 20.10.19'!A:A,),SMALL(IF(INDEX('Ответы до 20.10.19'!B:I,MATCH(A294,'Ответы до 20.10.19'!A:A,),)&lt;&gt;"",COLUMN('Ответы до 20.10.19'!B:I)-1),(ROW()-MATCH(A294,A$1:A294,))*2+1)),"-")</f>
        <v>-</v>
      </c>
      <c r="C294" s="13" t="str">
        <f t="array" ref="C294">IFERROR(INDEX('Ответы до 20.10.19'!B:I,MATCH(A294,'Ответы до 20.10.19'!A:A,),SMALL(IF(INDEX('Ответы до 20.10.19'!B:I,MATCH(A294,'Ответы до 20.10.19'!A:A,),)&lt;&gt;"",COLUMN('Ответы до 20.10.19'!B:I)-1),(ROW()-MATCH(A294,A$1:A294,))*2+2)),"-")</f>
        <v>-</v>
      </c>
      <c r="D294" s="13"/>
      <c r="E294" s="13"/>
      <c r="F294" s="13"/>
      <c r="G294" s="13"/>
      <c r="H294" s="13"/>
    </row>
    <row r="295" spans="1:8" x14ac:dyDescent="0.2">
      <c r="A295" s="18" t="str">
        <f t="array" ref="A295">IFERROR(IF(ROW()-MATCH(A294,A$1:A294,)&lt;COUNT(INDEX('Ответы до 20.10.19'!B:I,MATCH(A294,'Ответы до 20.10.19'!A:A,),))/2,A294,INDEX('Ответы до 20.10.19'!A:A,MATCH(A294,'Ответы до 20.10.19'!A:A,)+1)),"-")</f>
        <v>-</v>
      </c>
      <c r="B295" s="13" t="str">
        <f t="array" ref="B295">IFERROR(INDEX('Ответы до 20.10.19'!B:I,MATCH(A295,'Ответы до 20.10.19'!A:A,),SMALL(IF(INDEX('Ответы до 20.10.19'!B:I,MATCH(A295,'Ответы до 20.10.19'!A:A,),)&lt;&gt;"",COLUMN('Ответы до 20.10.19'!B:I)-1),(ROW()-MATCH(A295,A$1:A295,))*2+1)),"-")</f>
        <v>-</v>
      </c>
      <c r="C295" s="13" t="str">
        <f t="array" ref="C295">IFERROR(INDEX('Ответы до 20.10.19'!B:I,MATCH(A295,'Ответы до 20.10.19'!A:A,),SMALL(IF(INDEX('Ответы до 20.10.19'!B:I,MATCH(A295,'Ответы до 20.10.19'!A:A,),)&lt;&gt;"",COLUMN('Ответы до 20.10.19'!B:I)-1),(ROW()-MATCH(A295,A$1:A295,))*2+2)),"-")</f>
        <v>-</v>
      </c>
      <c r="D295" s="13"/>
      <c r="E295" s="13"/>
      <c r="F295" s="13"/>
      <c r="G295" s="13"/>
      <c r="H295" s="13"/>
    </row>
    <row r="296" spans="1:8" x14ac:dyDescent="0.2">
      <c r="A296" s="18" t="str">
        <f t="array" ref="A296">IFERROR(IF(ROW()-MATCH(A295,A$1:A295,)&lt;COUNT(INDEX('Ответы до 20.10.19'!B:I,MATCH(A295,'Ответы до 20.10.19'!A:A,),))/2,A295,INDEX('Ответы до 20.10.19'!A:A,MATCH(A295,'Ответы до 20.10.19'!A:A,)+1)),"-")</f>
        <v>-</v>
      </c>
      <c r="B296" s="13" t="str">
        <f t="array" ref="B296">IFERROR(INDEX('Ответы до 20.10.19'!B:I,MATCH(A296,'Ответы до 20.10.19'!A:A,),SMALL(IF(INDEX('Ответы до 20.10.19'!B:I,MATCH(A296,'Ответы до 20.10.19'!A:A,),)&lt;&gt;"",COLUMN('Ответы до 20.10.19'!B:I)-1),(ROW()-MATCH(A296,A$1:A296,))*2+1)),"-")</f>
        <v>-</v>
      </c>
      <c r="C296" s="13" t="str">
        <f t="array" ref="C296">IFERROR(INDEX('Ответы до 20.10.19'!B:I,MATCH(A296,'Ответы до 20.10.19'!A:A,),SMALL(IF(INDEX('Ответы до 20.10.19'!B:I,MATCH(A296,'Ответы до 20.10.19'!A:A,),)&lt;&gt;"",COLUMN('Ответы до 20.10.19'!B:I)-1),(ROW()-MATCH(A296,A$1:A296,))*2+2)),"-")</f>
        <v>-</v>
      </c>
      <c r="D296" s="13"/>
      <c r="E296" s="13"/>
      <c r="F296" s="13"/>
      <c r="G296" s="13"/>
      <c r="H296" s="13"/>
    </row>
    <row r="297" spans="1:8" x14ac:dyDescent="0.2">
      <c r="A297" s="18" t="str">
        <f t="array" ref="A297">IFERROR(IF(ROW()-MATCH(A296,A$1:A296,)&lt;COUNT(INDEX('Ответы до 20.10.19'!B:I,MATCH(A296,'Ответы до 20.10.19'!A:A,),))/2,A296,INDEX('Ответы до 20.10.19'!A:A,MATCH(A296,'Ответы до 20.10.19'!A:A,)+1)),"-")</f>
        <v>-</v>
      </c>
      <c r="B297" s="13" t="str">
        <f t="array" ref="B297">IFERROR(INDEX('Ответы до 20.10.19'!B:I,MATCH(A297,'Ответы до 20.10.19'!A:A,),SMALL(IF(INDEX('Ответы до 20.10.19'!B:I,MATCH(A297,'Ответы до 20.10.19'!A:A,),)&lt;&gt;"",COLUMN('Ответы до 20.10.19'!B:I)-1),(ROW()-MATCH(A297,A$1:A297,))*2+1)),"-")</f>
        <v>-</v>
      </c>
      <c r="C297" s="13" t="str">
        <f t="array" ref="C297">IFERROR(INDEX('Ответы до 20.10.19'!B:I,MATCH(A297,'Ответы до 20.10.19'!A:A,),SMALL(IF(INDEX('Ответы до 20.10.19'!B:I,MATCH(A297,'Ответы до 20.10.19'!A:A,),)&lt;&gt;"",COLUMN('Ответы до 20.10.19'!B:I)-1),(ROW()-MATCH(A297,A$1:A297,))*2+2)),"-")</f>
        <v>-</v>
      </c>
      <c r="D297" s="13"/>
      <c r="E297" s="13"/>
      <c r="F297" s="13"/>
      <c r="G297" s="13"/>
      <c r="H297" s="13"/>
    </row>
    <row r="298" spans="1:8" x14ac:dyDescent="0.2">
      <c r="A298" s="18" t="str">
        <f t="array" ref="A298">IFERROR(IF(ROW()-MATCH(A297,A$1:A297,)&lt;COUNT(INDEX('Ответы до 20.10.19'!B:I,MATCH(A297,'Ответы до 20.10.19'!A:A,),))/2,A297,INDEX('Ответы до 20.10.19'!A:A,MATCH(A297,'Ответы до 20.10.19'!A:A,)+1)),"-")</f>
        <v>-</v>
      </c>
      <c r="B298" s="13" t="str">
        <f t="array" ref="B298">IFERROR(INDEX('Ответы до 20.10.19'!B:I,MATCH(A298,'Ответы до 20.10.19'!A:A,),SMALL(IF(INDEX('Ответы до 20.10.19'!B:I,MATCH(A298,'Ответы до 20.10.19'!A:A,),)&lt;&gt;"",COLUMN('Ответы до 20.10.19'!B:I)-1),(ROW()-MATCH(A298,A$1:A298,))*2+1)),"-")</f>
        <v>-</v>
      </c>
      <c r="C298" s="13" t="str">
        <f t="array" ref="C298">IFERROR(INDEX('Ответы до 20.10.19'!B:I,MATCH(A298,'Ответы до 20.10.19'!A:A,),SMALL(IF(INDEX('Ответы до 20.10.19'!B:I,MATCH(A298,'Ответы до 20.10.19'!A:A,),)&lt;&gt;"",COLUMN('Ответы до 20.10.19'!B:I)-1),(ROW()-MATCH(A298,A$1:A298,))*2+2)),"-")</f>
        <v>-</v>
      </c>
      <c r="D298" s="13"/>
      <c r="E298" s="13"/>
      <c r="F298" s="13"/>
      <c r="G298" s="13"/>
      <c r="H298" s="13"/>
    </row>
    <row r="299" spans="1:8" x14ac:dyDescent="0.2">
      <c r="A299" s="18" t="str">
        <f t="array" ref="A299">IFERROR(IF(ROW()-MATCH(A298,A$1:A298,)&lt;COUNT(INDEX('Ответы до 20.10.19'!B:I,MATCH(A298,'Ответы до 20.10.19'!A:A,),))/2,A298,INDEX('Ответы до 20.10.19'!A:A,MATCH(A298,'Ответы до 20.10.19'!A:A,)+1)),"-")</f>
        <v>-</v>
      </c>
      <c r="B299" s="13" t="str">
        <f t="array" ref="B299">IFERROR(INDEX('Ответы до 20.10.19'!B:I,MATCH(A299,'Ответы до 20.10.19'!A:A,),SMALL(IF(INDEX('Ответы до 20.10.19'!B:I,MATCH(A299,'Ответы до 20.10.19'!A:A,),)&lt;&gt;"",COLUMN('Ответы до 20.10.19'!B:I)-1),(ROW()-MATCH(A299,A$1:A299,))*2+1)),"-")</f>
        <v>-</v>
      </c>
      <c r="C299" s="13" t="str">
        <f t="array" ref="C299">IFERROR(INDEX('Ответы до 20.10.19'!B:I,MATCH(A299,'Ответы до 20.10.19'!A:A,),SMALL(IF(INDEX('Ответы до 20.10.19'!B:I,MATCH(A299,'Ответы до 20.10.19'!A:A,),)&lt;&gt;"",COLUMN('Ответы до 20.10.19'!B:I)-1),(ROW()-MATCH(A299,A$1:A299,))*2+2)),"-")</f>
        <v>-</v>
      </c>
      <c r="D299" s="13"/>
      <c r="E299" s="13"/>
      <c r="F299" s="13"/>
      <c r="G299" s="13"/>
      <c r="H299" s="13"/>
    </row>
    <row r="300" spans="1:8" x14ac:dyDescent="0.2">
      <c r="A300" s="18" t="str">
        <f t="array" ref="A300">IFERROR(IF(ROW()-MATCH(A299,A$1:A299,)&lt;COUNT(INDEX('Ответы до 20.10.19'!B:I,MATCH(A299,'Ответы до 20.10.19'!A:A,),))/2,A299,INDEX('Ответы до 20.10.19'!A:A,MATCH(A299,'Ответы до 20.10.19'!A:A,)+1)),"-")</f>
        <v>-</v>
      </c>
      <c r="B300" s="13" t="str">
        <f t="array" ref="B300">IFERROR(INDEX('Ответы до 20.10.19'!B:I,MATCH(A300,'Ответы до 20.10.19'!A:A,),SMALL(IF(INDEX('Ответы до 20.10.19'!B:I,MATCH(A300,'Ответы до 20.10.19'!A:A,),)&lt;&gt;"",COLUMN('Ответы до 20.10.19'!B:I)-1),(ROW()-MATCH(A300,A$1:A300,))*2+1)),"-")</f>
        <v>-</v>
      </c>
      <c r="C300" s="13" t="str">
        <f t="array" ref="C300">IFERROR(INDEX('Ответы до 20.10.19'!B:I,MATCH(A300,'Ответы до 20.10.19'!A:A,),SMALL(IF(INDEX('Ответы до 20.10.19'!B:I,MATCH(A300,'Ответы до 20.10.19'!A:A,),)&lt;&gt;"",COLUMN('Ответы до 20.10.19'!B:I)-1),(ROW()-MATCH(A300,A$1:A300,))*2+2)),"-")</f>
        <v>-</v>
      </c>
      <c r="D300" s="13"/>
      <c r="E300" s="13"/>
      <c r="F300" s="13"/>
      <c r="G300" s="13"/>
      <c r="H300" s="13"/>
    </row>
    <row r="301" spans="1:8" x14ac:dyDescent="0.2">
      <c r="A301" s="18" t="str">
        <f t="array" ref="A301">IFERROR(IF(ROW()-MATCH(A300,A$1:A300,)&lt;COUNT(INDEX('Ответы до 20.10.19'!B:I,MATCH(A300,'Ответы до 20.10.19'!A:A,),))/2,A300,INDEX('Ответы до 20.10.19'!A:A,MATCH(A300,'Ответы до 20.10.19'!A:A,)+1)),"-")</f>
        <v>-</v>
      </c>
      <c r="B301" s="13" t="str">
        <f t="array" ref="B301">IFERROR(INDEX('Ответы до 20.10.19'!B:I,MATCH(A301,'Ответы до 20.10.19'!A:A,),SMALL(IF(INDEX('Ответы до 20.10.19'!B:I,MATCH(A301,'Ответы до 20.10.19'!A:A,),)&lt;&gt;"",COLUMN('Ответы до 20.10.19'!B:I)-1),(ROW()-MATCH(A301,A$1:A301,))*2+1)),"-")</f>
        <v>-</v>
      </c>
      <c r="C301" s="13" t="str">
        <f t="array" ref="C301">IFERROR(INDEX('Ответы до 20.10.19'!B:I,MATCH(A301,'Ответы до 20.10.19'!A:A,),SMALL(IF(INDEX('Ответы до 20.10.19'!B:I,MATCH(A301,'Ответы до 20.10.19'!A:A,),)&lt;&gt;"",COLUMN('Ответы до 20.10.19'!B:I)-1),(ROW()-MATCH(A301,A$1:A301,))*2+2)),"-")</f>
        <v>-</v>
      </c>
      <c r="D301" s="13"/>
      <c r="E301" s="13"/>
      <c r="F301" s="13"/>
      <c r="G301" s="13"/>
      <c r="H301" s="13"/>
    </row>
    <row r="302" spans="1:8" x14ac:dyDescent="0.2">
      <c r="A302" s="18" t="str">
        <f t="array" ref="A302">IFERROR(IF(ROW()-MATCH(A301,A$1:A301,)&lt;COUNT(INDEX('Ответы до 20.10.19'!B:I,MATCH(A301,'Ответы до 20.10.19'!A:A,),))/2,A301,INDEX('Ответы до 20.10.19'!A:A,MATCH(A301,'Ответы до 20.10.19'!A:A,)+1)),"-")</f>
        <v>-</v>
      </c>
      <c r="B302" s="13" t="str">
        <f t="array" ref="B302">IFERROR(INDEX('Ответы до 20.10.19'!B:I,MATCH(A302,'Ответы до 20.10.19'!A:A,),SMALL(IF(INDEX('Ответы до 20.10.19'!B:I,MATCH(A302,'Ответы до 20.10.19'!A:A,),)&lt;&gt;"",COLUMN('Ответы до 20.10.19'!B:I)-1),(ROW()-MATCH(A302,A$1:A302,))*2+1)),"-")</f>
        <v>-</v>
      </c>
      <c r="C302" s="13" t="str">
        <f t="array" ref="C302">IFERROR(INDEX('Ответы до 20.10.19'!B:I,MATCH(A302,'Ответы до 20.10.19'!A:A,),SMALL(IF(INDEX('Ответы до 20.10.19'!B:I,MATCH(A302,'Ответы до 20.10.19'!A:A,),)&lt;&gt;"",COLUMN('Ответы до 20.10.19'!B:I)-1),(ROW()-MATCH(A302,A$1:A302,))*2+2)),"-")</f>
        <v>-</v>
      </c>
      <c r="D302" s="13"/>
      <c r="E302" s="13"/>
      <c r="F302" s="13"/>
      <c r="G302" s="13"/>
      <c r="H302" s="13"/>
    </row>
    <row r="303" spans="1:8" x14ac:dyDescent="0.2">
      <c r="A303" s="18" t="str">
        <f t="array" ref="A303">IFERROR(IF(ROW()-MATCH(A302,A$1:A302,)&lt;COUNT(INDEX('Ответы до 20.10.19'!B:I,MATCH(A302,'Ответы до 20.10.19'!A:A,),))/2,A302,INDEX('Ответы до 20.10.19'!A:A,MATCH(A302,'Ответы до 20.10.19'!A:A,)+1)),"-")</f>
        <v>-</v>
      </c>
      <c r="B303" s="13" t="str">
        <f t="array" ref="B303">IFERROR(INDEX('Ответы до 20.10.19'!B:I,MATCH(A303,'Ответы до 20.10.19'!A:A,),SMALL(IF(INDEX('Ответы до 20.10.19'!B:I,MATCH(A303,'Ответы до 20.10.19'!A:A,),)&lt;&gt;"",COLUMN('Ответы до 20.10.19'!B:I)-1),(ROW()-MATCH(A303,A$1:A303,))*2+1)),"-")</f>
        <v>-</v>
      </c>
      <c r="C303" s="13" t="str">
        <f t="array" ref="C303">IFERROR(INDEX('Ответы до 20.10.19'!B:I,MATCH(A303,'Ответы до 20.10.19'!A:A,),SMALL(IF(INDEX('Ответы до 20.10.19'!B:I,MATCH(A303,'Ответы до 20.10.19'!A:A,),)&lt;&gt;"",COLUMN('Ответы до 20.10.19'!B:I)-1),(ROW()-MATCH(A303,A$1:A303,))*2+2)),"-")</f>
        <v>-</v>
      </c>
      <c r="D303" s="13"/>
      <c r="E303" s="13"/>
      <c r="F303" s="13"/>
      <c r="G303" s="13"/>
      <c r="H303" s="13"/>
    </row>
    <row r="304" spans="1:8" x14ac:dyDescent="0.2">
      <c r="A304" s="18" t="str">
        <f t="array" ref="A304">IFERROR(IF(ROW()-MATCH(A303,A$1:A303,)&lt;COUNT(INDEX('Ответы до 20.10.19'!B:I,MATCH(A303,'Ответы до 20.10.19'!A:A,),))/2,A303,INDEX('Ответы до 20.10.19'!A:A,MATCH(A303,'Ответы до 20.10.19'!A:A,)+1)),"-")</f>
        <v>-</v>
      </c>
      <c r="B304" s="13" t="str">
        <f t="array" ref="B304">IFERROR(INDEX('Ответы до 20.10.19'!B:I,MATCH(A304,'Ответы до 20.10.19'!A:A,),SMALL(IF(INDEX('Ответы до 20.10.19'!B:I,MATCH(A304,'Ответы до 20.10.19'!A:A,),)&lt;&gt;"",COLUMN('Ответы до 20.10.19'!B:I)-1),(ROW()-MATCH(A304,A$1:A304,))*2+1)),"-")</f>
        <v>-</v>
      </c>
      <c r="C304" s="13" t="str">
        <f t="array" ref="C304">IFERROR(INDEX('Ответы до 20.10.19'!B:I,MATCH(A304,'Ответы до 20.10.19'!A:A,),SMALL(IF(INDEX('Ответы до 20.10.19'!B:I,MATCH(A304,'Ответы до 20.10.19'!A:A,),)&lt;&gt;"",COLUMN('Ответы до 20.10.19'!B:I)-1),(ROW()-MATCH(A304,A$1:A304,))*2+2)),"-")</f>
        <v>-</v>
      </c>
      <c r="D304" s="13"/>
      <c r="E304" s="13"/>
      <c r="F304" s="13"/>
      <c r="G304" s="13"/>
      <c r="H304" s="13"/>
    </row>
    <row r="305" spans="1:8" x14ac:dyDescent="0.2">
      <c r="A305" s="18" t="str">
        <f t="array" ref="A305">IFERROR(IF(ROW()-MATCH(A304,A$1:A304,)&lt;COUNT(INDEX('Ответы до 20.10.19'!B:I,MATCH(A304,'Ответы до 20.10.19'!A:A,),))/2,A304,INDEX('Ответы до 20.10.19'!A:A,MATCH(A304,'Ответы до 20.10.19'!A:A,)+1)),"-")</f>
        <v>-</v>
      </c>
      <c r="B305" s="13" t="str">
        <f t="array" ref="B305">IFERROR(INDEX('Ответы до 20.10.19'!B:I,MATCH(A305,'Ответы до 20.10.19'!A:A,),SMALL(IF(INDEX('Ответы до 20.10.19'!B:I,MATCH(A305,'Ответы до 20.10.19'!A:A,),)&lt;&gt;"",COLUMN('Ответы до 20.10.19'!B:I)-1),(ROW()-MATCH(A305,A$1:A305,))*2+1)),"-")</f>
        <v>-</v>
      </c>
      <c r="C305" s="13" t="str">
        <f t="array" ref="C305">IFERROR(INDEX('Ответы до 20.10.19'!B:I,MATCH(A305,'Ответы до 20.10.19'!A:A,),SMALL(IF(INDEX('Ответы до 20.10.19'!B:I,MATCH(A305,'Ответы до 20.10.19'!A:A,),)&lt;&gt;"",COLUMN('Ответы до 20.10.19'!B:I)-1),(ROW()-MATCH(A305,A$1:A305,))*2+2)),"-")</f>
        <v>-</v>
      </c>
      <c r="D305" s="13"/>
      <c r="E305" s="13"/>
      <c r="F305" s="13"/>
      <c r="G305" s="13"/>
      <c r="H305" s="13"/>
    </row>
    <row r="306" spans="1:8" x14ac:dyDescent="0.2">
      <c r="A306" s="18" t="str">
        <f t="array" ref="A306">IFERROR(IF(ROW()-MATCH(A305,A$1:A305,)&lt;COUNT(INDEX('Ответы до 20.10.19'!B:I,MATCH(A305,'Ответы до 20.10.19'!A:A,),))/2,A305,INDEX('Ответы до 20.10.19'!A:A,MATCH(A305,'Ответы до 20.10.19'!A:A,)+1)),"-")</f>
        <v>-</v>
      </c>
      <c r="B306" s="13" t="str">
        <f t="array" ref="B306">IFERROR(INDEX('Ответы до 20.10.19'!B:I,MATCH(A306,'Ответы до 20.10.19'!A:A,),SMALL(IF(INDEX('Ответы до 20.10.19'!B:I,MATCH(A306,'Ответы до 20.10.19'!A:A,),)&lt;&gt;"",COLUMN('Ответы до 20.10.19'!B:I)-1),(ROW()-MATCH(A306,A$1:A306,))*2+1)),"-")</f>
        <v>-</v>
      </c>
      <c r="C306" s="13" t="str">
        <f t="array" ref="C306">IFERROR(INDEX('Ответы до 20.10.19'!B:I,MATCH(A306,'Ответы до 20.10.19'!A:A,),SMALL(IF(INDEX('Ответы до 20.10.19'!B:I,MATCH(A306,'Ответы до 20.10.19'!A:A,),)&lt;&gt;"",COLUMN('Ответы до 20.10.19'!B:I)-1),(ROW()-MATCH(A306,A$1:A306,))*2+2)),"-")</f>
        <v>-</v>
      </c>
      <c r="D306" s="13"/>
      <c r="E306" s="13"/>
      <c r="F306" s="13"/>
      <c r="G306" s="13"/>
      <c r="H306" s="13"/>
    </row>
    <row r="307" spans="1:8" x14ac:dyDescent="0.2">
      <c r="A307" s="18" t="str">
        <f t="array" ref="A307">IFERROR(IF(ROW()-MATCH(A306,A$1:A306,)&lt;COUNT(INDEX('Ответы до 20.10.19'!B:I,MATCH(A306,'Ответы до 20.10.19'!A:A,),))/2,A306,INDEX('Ответы до 20.10.19'!A:A,MATCH(A306,'Ответы до 20.10.19'!A:A,)+1)),"-")</f>
        <v>-</v>
      </c>
      <c r="B307" s="13" t="str">
        <f t="array" ref="B307">IFERROR(INDEX('Ответы до 20.10.19'!B:I,MATCH(A307,'Ответы до 20.10.19'!A:A,),SMALL(IF(INDEX('Ответы до 20.10.19'!B:I,MATCH(A307,'Ответы до 20.10.19'!A:A,),)&lt;&gt;"",COLUMN('Ответы до 20.10.19'!B:I)-1),(ROW()-MATCH(A307,A$1:A307,))*2+1)),"-")</f>
        <v>-</v>
      </c>
      <c r="C307" s="13" t="str">
        <f t="array" ref="C307">IFERROR(INDEX('Ответы до 20.10.19'!B:I,MATCH(A307,'Ответы до 20.10.19'!A:A,),SMALL(IF(INDEX('Ответы до 20.10.19'!B:I,MATCH(A307,'Ответы до 20.10.19'!A:A,),)&lt;&gt;"",COLUMN('Ответы до 20.10.19'!B:I)-1),(ROW()-MATCH(A307,A$1:A307,))*2+2)),"-")</f>
        <v>-</v>
      </c>
      <c r="D307" s="13"/>
      <c r="E307" s="13"/>
      <c r="F307" s="13"/>
      <c r="G307" s="13"/>
      <c r="H307" s="13"/>
    </row>
    <row r="308" spans="1:8" x14ac:dyDescent="0.2">
      <c r="A308" s="18" t="str">
        <f t="array" ref="A308">IFERROR(IF(ROW()-MATCH(A307,A$1:A307,)&lt;COUNT(INDEX('Ответы до 20.10.19'!B:I,MATCH(A307,'Ответы до 20.10.19'!A:A,),))/2,A307,INDEX('Ответы до 20.10.19'!A:A,MATCH(A307,'Ответы до 20.10.19'!A:A,)+1)),"-")</f>
        <v>-</v>
      </c>
      <c r="B308" s="13" t="str">
        <f t="array" ref="B308">IFERROR(INDEX('Ответы до 20.10.19'!B:I,MATCH(A308,'Ответы до 20.10.19'!A:A,),SMALL(IF(INDEX('Ответы до 20.10.19'!B:I,MATCH(A308,'Ответы до 20.10.19'!A:A,),)&lt;&gt;"",COLUMN('Ответы до 20.10.19'!B:I)-1),(ROW()-MATCH(A308,A$1:A308,))*2+1)),"-")</f>
        <v>-</v>
      </c>
      <c r="C308" s="13" t="str">
        <f t="array" ref="C308">IFERROR(INDEX('Ответы до 20.10.19'!B:I,MATCH(A308,'Ответы до 20.10.19'!A:A,),SMALL(IF(INDEX('Ответы до 20.10.19'!B:I,MATCH(A308,'Ответы до 20.10.19'!A:A,),)&lt;&gt;"",COLUMN('Ответы до 20.10.19'!B:I)-1),(ROW()-MATCH(A308,A$1:A308,))*2+2)),"-")</f>
        <v>-</v>
      </c>
      <c r="D308" s="13"/>
      <c r="E308" s="13"/>
      <c r="F308" s="13"/>
      <c r="G308" s="13"/>
      <c r="H308" s="13"/>
    </row>
    <row r="309" spans="1:8" x14ac:dyDescent="0.2">
      <c r="A309" s="18" t="str">
        <f t="array" ref="A309">IFERROR(IF(ROW()-MATCH(A308,A$1:A308,)&lt;COUNT(INDEX('Ответы до 20.10.19'!B:I,MATCH(A308,'Ответы до 20.10.19'!A:A,),))/2,A308,INDEX('Ответы до 20.10.19'!A:A,MATCH(A308,'Ответы до 20.10.19'!A:A,)+1)),"-")</f>
        <v>-</v>
      </c>
      <c r="B309" s="13" t="str">
        <f t="array" ref="B309">IFERROR(INDEX('Ответы до 20.10.19'!B:I,MATCH(A309,'Ответы до 20.10.19'!A:A,),SMALL(IF(INDEX('Ответы до 20.10.19'!B:I,MATCH(A309,'Ответы до 20.10.19'!A:A,),)&lt;&gt;"",COLUMN('Ответы до 20.10.19'!B:I)-1),(ROW()-MATCH(A309,A$1:A309,))*2+1)),"-")</f>
        <v>-</v>
      </c>
      <c r="C309" s="13" t="str">
        <f t="array" ref="C309">IFERROR(INDEX('Ответы до 20.10.19'!B:I,MATCH(A309,'Ответы до 20.10.19'!A:A,),SMALL(IF(INDEX('Ответы до 20.10.19'!B:I,MATCH(A309,'Ответы до 20.10.19'!A:A,),)&lt;&gt;"",COLUMN('Ответы до 20.10.19'!B:I)-1),(ROW()-MATCH(A309,A$1:A309,))*2+2)),"-")</f>
        <v>-</v>
      </c>
      <c r="D309" s="13"/>
      <c r="E309" s="13"/>
      <c r="F309" s="13"/>
      <c r="G309" s="13"/>
      <c r="H309" s="13"/>
    </row>
    <row r="310" spans="1:8" x14ac:dyDescent="0.2">
      <c r="A310" s="18" t="str">
        <f t="array" ref="A310">IFERROR(IF(ROW()-MATCH(A309,A$1:A309,)&lt;COUNT(INDEX('Ответы до 20.10.19'!B:I,MATCH(A309,'Ответы до 20.10.19'!A:A,),))/2,A309,INDEX('Ответы до 20.10.19'!A:A,MATCH(A309,'Ответы до 20.10.19'!A:A,)+1)),"-")</f>
        <v>-</v>
      </c>
      <c r="B310" s="13" t="str">
        <f t="array" ref="B310">IFERROR(INDEX('Ответы до 20.10.19'!B:I,MATCH(A310,'Ответы до 20.10.19'!A:A,),SMALL(IF(INDEX('Ответы до 20.10.19'!B:I,MATCH(A310,'Ответы до 20.10.19'!A:A,),)&lt;&gt;"",COLUMN('Ответы до 20.10.19'!B:I)-1),(ROW()-MATCH(A310,A$1:A310,))*2+1)),"-")</f>
        <v>-</v>
      </c>
      <c r="C310" s="13" t="str">
        <f t="array" ref="C310">IFERROR(INDEX('Ответы до 20.10.19'!B:I,MATCH(A310,'Ответы до 20.10.19'!A:A,),SMALL(IF(INDEX('Ответы до 20.10.19'!B:I,MATCH(A310,'Ответы до 20.10.19'!A:A,),)&lt;&gt;"",COLUMN('Ответы до 20.10.19'!B:I)-1),(ROW()-MATCH(A310,A$1:A310,))*2+2)),"-")</f>
        <v>-</v>
      </c>
      <c r="D310" s="13"/>
      <c r="E310" s="13"/>
      <c r="F310" s="13"/>
      <c r="G310" s="13"/>
      <c r="H310" s="13"/>
    </row>
    <row r="311" spans="1:8" x14ac:dyDescent="0.2">
      <c r="A311" s="18" t="str">
        <f t="array" ref="A311">IFERROR(IF(ROW()-MATCH(A310,A$1:A310,)&lt;COUNT(INDEX('Ответы до 20.10.19'!B:I,MATCH(A310,'Ответы до 20.10.19'!A:A,),))/2,A310,INDEX('Ответы до 20.10.19'!A:A,MATCH(A310,'Ответы до 20.10.19'!A:A,)+1)),"-")</f>
        <v>-</v>
      </c>
      <c r="B311" s="13" t="str">
        <f t="array" ref="B311">IFERROR(INDEX('Ответы до 20.10.19'!B:I,MATCH(A311,'Ответы до 20.10.19'!A:A,),SMALL(IF(INDEX('Ответы до 20.10.19'!B:I,MATCH(A311,'Ответы до 20.10.19'!A:A,),)&lt;&gt;"",COLUMN('Ответы до 20.10.19'!B:I)-1),(ROW()-MATCH(A311,A$1:A311,))*2+1)),"-")</f>
        <v>-</v>
      </c>
      <c r="C311" s="13" t="str">
        <f t="array" ref="C311">IFERROR(INDEX('Ответы до 20.10.19'!B:I,MATCH(A311,'Ответы до 20.10.19'!A:A,),SMALL(IF(INDEX('Ответы до 20.10.19'!B:I,MATCH(A311,'Ответы до 20.10.19'!A:A,),)&lt;&gt;"",COLUMN('Ответы до 20.10.19'!B:I)-1),(ROW()-MATCH(A311,A$1:A311,))*2+2)),"-")</f>
        <v>-</v>
      </c>
      <c r="D311" s="13"/>
      <c r="E311" s="13"/>
      <c r="F311" s="13"/>
      <c r="G311" s="13"/>
      <c r="H311" s="13"/>
    </row>
    <row r="312" spans="1:8" x14ac:dyDescent="0.2">
      <c r="A312" s="18" t="str">
        <f t="array" ref="A312">IFERROR(IF(ROW()-MATCH(A311,A$1:A311,)&lt;COUNT(INDEX('Ответы до 20.10.19'!B:I,MATCH(A311,'Ответы до 20.10.19'!A:A,),))/2,A311,INDEX('Ответы до 20.10.19'!A:A,MATCH(A311,'Ответы до 20.10.19'!A:A,)+1)),"-")</f>
        <v>-</v>
      </c>
      <c r="B312" s="13" t="str">
        <f t="array" ref="B312">IFERROR(INDEX('Ответы до 20.10.19'!B:I,MATCH(A312,'Ответы до 20.10.19'!A:A,),SMALL(IF(INDEX('Ответы до 20.10.19'!B:I,MATCH(A312,'Ответы до 20.10.19'!A:A,),)&lt;&gt;"",COLUMN('Ответы до 20.10.19'!B:I)-1),(ROW()-MATCH(A312,A$1:A312,))*2+1)),"-")</f>
        <v>-</v>
      </c>
      <c r="C312" s="13" t="str">
        <f t="array" ref="C312">IFERROR(INDEX('Ответы до 20.10.19'!B:I,MATCH(A312,'Ответы до 20.10.19'!A:A,),SMALL(IF(INDEX('Ответы до 20.10.19'!B:I,MATCH(A312,'Ответы до 20.10.19'!A:A,),)&lt;&gt;"",COLUMN('Ответы до 20.10.19'!B:I)-1),(ROW()-MATCH(A312,A$1:A312,))*2+2)),"-")</f>
        <v>-</v>
      </c>
      <c r="D312" s="13"/>
      <c r="E312" s="13"/>
      <c r="F312" s="13"/>
      <c r="G312" s="13"/>
      <c r="H312" s="13"/>
    </row>
    <row r="313" spans="1:8" x14ac:dyDescent="0.2">
      <c r="A313" s="18" t="str">
        <f t="array" ref="A313">IFERROR(IF(ROW()-MATCH(A312,A$1:A312,)&lt;COUNT(INDEX('Ответы до 20.10.19'!B:I,MATCH(A312,'Ответы до 20.10.19'!A:A,),))/2,A312,INDEX('Ответы до 20.10.19'!A:A,MATCH(A312,'Ответы до 20.10.19'!A:A,)+1)),"-")</f>
        <v>-</v>
      </c>
      <c r="B313" s="13" t="str">
        <f t="array" ref="B313">IFERROR(INDEX('Ответы до 20.10.19'!B:I,MATCH(A313,'Ответы до 20.10.19'!A:A,),SMALL(IF(INDEX('Ответы до 20.10.19'!B:I,MATCH(A313,'Ответы до 20.10.19'!A:A,),)&lt;&gt;"",COLUMN('Ответы до 20.10.19'!B:I)-1),(ROW()-MATCH(A313,A$1:A313,))*2+1)),"-")</f>
        <v>-</v>
      </c>
      <c r="C313" s="13" t="str">
        <f t="array" ref="C313">IFERROR(INDEX('Ответы до 20.10.19'!B:I,MATCH(A313,'Ответы до 20.10.19'!A:A,),SMALL(IF(INDEX('Ответы до 20.10.19'!B:I,MATCH(A313,'Ответы до 20.10.19'!A:A,),)&lt;&gt;"",COLUMN('Ответы до 20.10.19'!B:I)-1),(ROW()-MATCH(A313,A$1:A313,))*2+2)),"-")</f>
        <v>-</v>
      </c>
      <c r="D313" s="13"/>
      <c r="E313" s="13"/>
      <c r="F313" s="13"/>
      <c r="G313" s="13"/>
      <c r="H313" s="13"/>
    </row>
    <row r="314" spans="1:8" x14ac:dyDescent="0.2">
      <c r="A314" s="18" t="str">
        <f t="array" ref="A314">IFERROR(IF(ROW()-MATCH(A313,A$1:A313,)&lt;COUNT(INDEX('Ответы до 20.10.19'!B:I,MATCH(A313,'Ответы до 20.10.19'!A:A,),))/2,A313,INDEX('Ответы до 20.10.19'!A:A,MATCH(A313,'Ответы до 20.10.19'!A:A,)+1)),"-")</f>
        <v>-</v>
      </c>
      <c r="B314" s="13" t="str">
        <f t="array" ref="B314">IFERROR(INDEX('Ответы до 20.10.19'!B:I,MATCH(A314,'Ответы до 20.10.19'!A:A,),SMALL(IF(INDEX('Ответы до 20.10.19'!B:I,MATCH(A314,'Ответы до 20.10.19'!A:A,),)&lt;&gt;"",COLUMN('Ответы до 20.10.19'!B:I)-1),(ROW()-MATCH(A314,A$1:A314,))*2+1)),"-")</f>
        <v>-</v>
      </c>
      <c r="C314" s="13" t="str">
        <f t="array" ref="C314">IFERROR(INDEX('Ответы до 20.10.19'!B:I,MATCH(A314,'Ответы до 20.10.19'!A:A,),SMALL(IF(INDEX('Ответы до 20.10.19'!B:I,MATCH(A314,'Ответы до 20.10.19'!A:A,),)&lt;&gt;"",COLUMN('Ответы до 20.10.19'!B:I)-1),(ROW()-MATCH(A314,A$1:A314,))*2+2)),"-")</f>
        <v>-</v>
      </c>
      <c r="D314" s="13"/>
      <c r="E314" s="13"/>
      <c r="F314" s="13"/>
      <c r="G314" s="13"/>
      <c r="H314" s="13"/>
    </row>
    <row r="315" spans="1:8" x14ac:dyDescent="0.2">
      <c r="A315" s="18" t="str">
        <f t="array" ref="A315">IFERROR(IF(ROW()-MATCH(A314,A$1:A314,)&lt;COUNT(INDEX('Ответы до 20.10.19'!B:I,MATCH(A314,'Ответы до 20.10.19'!A:A,),))/2,A314,INDEX('Ответы до 20.10.19'!A:A,MATCH(A314,'Ответы до 20.10.19'!A:A,)+1)),"-")</f>
        <v>-</v>
      </c>
      <c r="B315" s="13" t="str">
        <f t="array" ref="B315">IFERROR(INDEX('Ответы до 20.10.19'!B:I,MATCH(A315,'Ответы до 20.10.19'!A:A,),SMALL(IF(INDEX('Ответы до 20.10.19'!B:I,MATCH(A315,'Ответы до 20.10.19'!A:A,),)&lt;&gt;"",COLUMN('Ответы до 20.10.19'!B:I)-1),(ROW()-MATCH(A315,A$1:A315,))*2+1)),"-")</f>
        <v>-</v>
      </c>
      <c r="C315" s="13" t="str">
        <f t="array" ref="C315">IFERROR(INDEX('Ответы до 20.10.19'!B:I,MATCH(A315,'Ответы до 20.10.19'!A:A,),SMALL(IF(INDEX('Ответы до 20.10.19'!B:I,MATCH(A315,'Ответы до 20.10.19'!A:A,),)&lt;&gt;"",COLUMN('Ответы до 20.10.19'!B:I)-1),(ROW()-MATCH(A315,A$1:A315,))*2+2)),"-")</f>
        <v>-</v>
      </c>
      <c r="D315" s="13"/>
      <c r="E315" s="13"/>
      <c r="F315" s="13"/>
      <c r="G315" s="13"/>
      <c r="H315" s="13"/>
    </row>
    <row r="316" spans="1:8" x14ac:dyDescent="0.2">
      <c r="A316" s="18" t="str">
        <f t="array" ref="A316">IFERROR(IF(ROW()-MATCH(A315,A$1:A315,)&lt;COUNT(INDEX('Ответы до 20.10.19'!B:I,MATCH(A315,'Ответы до 20.10.19'!A:A,),))/2,A315,INDEX('Ответы до 20.10.19'!A:A,MATCH(A315,'Ответы до 20.10.19'!A:A,)+1)),"-")</f>
        <v>-</v>
      </c>
      <c r="B316" s="13" t="str">
        <f t="array" ref="B316">IFERROR(INDEX('Ответы до 20.10.19'!B:I,MATCH(A316,'Ответы до 20.10.19'!A:A,),SMALL(IF(INDEX('Ответы до 20.10.19'!B:I,MATCH(A316,'Ответы до 20.10.19'!A:A,),)&lt;&gt;"",COLUMN('Ответы до 20.10.19'!B:I)-1),(ROW()-MATCH(A316,A$1:A316,))*2+1)),"-")</f>
        <v>-</v>
      </c>
      <c r="C316" s="13" t="str">
        <f t="array" ref="C316">IFERROR(INDEX('Ответы до 20.10.19'!B:I,MATCH(A316,'Ответы до 20.10.19'!A:A,),SMALL(IF(INDEX('Ответы до 20.10.19'!B:I,MATCH(A316,'Ответы до 20.10.19'!A:A,),)&lt;&gt;"",COLUMN('Ответы до 20.10.19'!B:I)-1),(ROW()-MATCH(A316,A$1:A316,))*2+2)),"-")</f>
        <v>-</v>
      </c>
      <c r="D316" s="13"/>
      <c r="E316" s="13"/>
      <c r="F316" s="13"/>
      <c r="G316" s="13"/>
      <c r="H316" s="13"/>
    </row>
    <row r="317" spans="1:8" x14ac:dyDescent="0.2">
      <c r="A317" s="18" t="str">
        <f t="array" ref="A317">IFERROR(IF(ROW()-MATCH(A316,A$1:A316,)&lt;COUNT(INDEX('Ответы до 20.10.19'!B:I,MATCH(A316,'Ответы до 20.10.19'!A:A,),))/2,A316,INDEX('Ответы до 20.10.19'!A:A,MATCH(A316,'Ответы до 20.10.19'!A:A,)+1)),"-")</f>
        <v>-</v>
      </c>
      <c r="B317" s="13" t="str">
        <f t="array" ref="B317">IFERROR(INDEX('Ответы до 20.10.19'!B:I,MATCH(A317,'Ответы до 20.10.19'!A:A,),SMALL(IF(INDEX('Ответы до 20.10.19'!B:I,MATCH(A317,'Ответы до 20.10.19'!A:A,),)&lt;&gt;"",COLUMN('Ответы до 20.10.19'!B:I)-1),(ROW()-MATCH(A317,A$1:A317,))*2+1)),"-")</f>
        <v>-</v>
      </c>
      <c r="C317" s="13" t="str">
        <f t="array" ref="C317">IFERROR(INDEX('Ответы до 20.10.19'!B:I,MATCH(A317,'Ответы до 20.10.19'!A:A,),SMALL(IF(INDEX('Ответы до 20.10.19'!B:I,MATCH(A317,'Ответы до 20.10.19'!A:A,),)&lt;&gt;"",COLUMN('Ответы до 20.10.19'!B:I)-1),(ROW()-MATCH(A317,A$1:A317,))*2+2)),"-")</f>
        <v>-</v>
      </c>
      <c r="D317" s="13"/>
      <c r="E317" s="13"/>
      <c r="F317" s="13"/>
      <c r="G317" s="13"/>
      <c r="H317" s="13"/>
    </row>
    <row r="318" spans="1:8" x14ac:dyDescent="0.2">
      <c r="A318" s="18" t="str">
        <f t="array" ref="A318">IFERROR(IF(ROW()-MATCH(A317,A$1:A317,)&lt;COUNT(INDEX('Ответы до 20.10.19'!B:I,MATCH(A317,'Ответы до 20.10.19'!A:A,),))/2,A317,INDEX('Ответы до 20.10.19'!A:A,MATCH(A317,'Ответы до 20.10.19'!A:A,)+1)),"-")</f>
        <v>-</v>
      </c>
      <c r="B318" s="13" t="str">
        <f t="array" ref="B318">IFERROR(INDEX('Ответы до 20.10.19'!B:I,MATCH(A318,'Ответы до 20.10.19'!A:A,),SMALL(IF(INDEX('Ответы до 20.10.19'!B:I,MATCH(A318,'Ответы до 20.10.19'!A:A,),)&lt;&gt;"",COLUMN('Ответы до 20.10.19'!B:I)-1),(ROW()-MATCH(A318,A$1:A318,))*2+1)),"-")</f>
        <v>-</v>
      </c>
      <c r="C318" s="13" t="str">
        <f t="array" ref="C318">IFERROR(INDEX('Ответы до 20.10.19'!B:I,MATCH(A318,'Ответы до 20.10.19'!A:A,),SMALL(IF(INDEX('Ответы до 20.10.19'!B:I,MATCH(A318,'Ответы до 20.10.19'!A:A,),)&lt;&gt;"",COLUMN('Ответы до 20.10.19'!B:I)-1),(ROW()-MATCH(A318,A$1:A318,))*2+2)),"-")</f>
        <v>-</v>
      </c>
      <c r="D318" s="13"/>
      <c r="E318" s="13"/>
      <c r="F318" s="13"/>
      <c r="G318" s="13"/>
      <c r="H318" s="13"/>
    </row>
    <row r="319" spans="1:8" x14ac:dyDescent="0.2">
      <c r="A319" s="18" t="str">
        <f t="array" ref="A319">IFERROR(IF(ROW()-MATCH(A318,A$1:A318,)&lt;COUNT(INDEX('Ответы до 20.10.19'!B:I,MATCH(A318,'Ответы до 20.10.19'!A:A,),))/2,A318,INDEX('Ответы до 20.10.19'!A:A,MATCH(A318,'Ответы до 20.10.19'!A:A,)+1)),"-")</f>
        <v>-</v>
      </c>
      <c r="B319" s="13" t="str">
        <f t="array" ref="B319">IFERROR(INDEX('Ответы до 20.10.19'!B:I,MATCH(A319,'Ответы до 20.10.19'!A:A,),SMALL(IF(INDEX('Ответы до 20.10.19'!B:I,MATCH(A319,'Ответы до 20.10.19'!A:A,),)&lt;&gt;"",COLUMN('Ответы до 20.10.19'!B:I)-1),(ROW()-MATCH(A319,A$1:A319,))*2+1)),"-")</f>
        <v>-</v>
      </c>
      <c r="C319" s="13" t="str">
        <f t="array" ref="C319">IFERROR(INDEX('Ответы до 20.10.19'!B:I,MATCH(A319,'Ответы до 20.10.19'!A:A,),SMALL(IF(INDEX('Ответы до 20.10.19'!B:I,MATCH(A319,'Ответы до 20.10.19'!A:A,),)&lt;&gt;"",COLUMN('Ответы до 20.10.19'!B:I)-1),(ROW()-MATCH(A319,A$1:A319,))*2+2)),"-")</f>
        <v>-</v>
      </c>
      <c r="D319" s="13"/>
      <c r="E319" s="13"/>
      <c r="F319" s="13"/>
      <c r="G319" s="13"/>
      <c r="H319" s="13"/>
    </row>
    <row r="320" spans="1:8" x14ac:dyDescent="0.2">
      <c r="A320" s="18" t="str">
        <f t="array" ref="A320">IFERROR(IF(ROW()-MATCH(A319,A$1:A319,)&lt;COUNT(INDEX('Ответы до 20.10.19'!B:I,MATCH(A319,'Ответы до 20.10.19'!A:A,),))/2,A319,INDEX('Ответы до 20.10.19'!A:A,MATCH(A319,'Ответы до 20.10.19'!A:A,)+1)),"-")</f>
        <v>-</v>
      </c>
      <c r="B320" s="13" t="str">
        <f t="array" ref="B320">IFERROR(INDEX('Ответы до 20.10.19'!B:I,MATCH(A320,'Ответы до 20.10.19'!A:A,),SMALL(IF(INDEX('Ответы до 20.10.19'!B:I,MATCH(A320,'Ответы до 20.10.19'!A:A,),)&lt;&gt;"",COLUMN('Ответы до 20.10.19'!B:I)-1),(ROW()-MATCH(A320,A$1:A320,))*2+1)),"-")</f>
        <v>-</v>
      </c>
      <c r="C320" s="13" t="str">
        <f t="array" ref="C320">IFERROR(INDEX('Ответы до 20.10.19'!B:I,MATCH(A320,'Ответы до 20.10.19'!A:A,),SMALL(IF(INDEX('Ответы до 20.10.19'!B:I,MATCH(A320,'Ответы до 20.10.19'!A:A,),)&lt;&gt;"",COLUMN('Ответы до 20.10.19'!B:I)-1),(ROW()-MATCH(A320,A$1:A320,))*2+2)),"-")</f>
        <v>-</v>
      </c>
      <c r="D320" s="13"/>
      <c r="E320" s="13"/>
      <c r="F320" s="13"/>
      <c r="G320" s="13"/>
      <c r="H320" s="13"/>
    </row>
    <row r="321" spans="1:8" x14ac:dyDescent="0.2">
      <c r="A321" s="18" t="str">
        <f t="array" ref="A321">IFERROR(IF(ROW()-MATCH(A320,A$1:A320,)&lt;COUNT(INDEX('Ответы до 20.10.19'!B:I,MATCH(A320,'Ответы до 20.10.19'!A:A,),))/2,A320,INDEX('Ответы до 20.10.19'!A:A,MATCH(A320,'Ответы до 20.10.19'!A:A,)+1)),"-")</f>
        <v>-</v>
      </c>
      <c r="B321" s="13" t="str">
        <f t="array" ref="B321">IFERROR(INDEX('Ответы до 20.10.19'!B:I,MATCH(A321,'Ответы до 20.10.19'!A:A,),SMALL(IF(INDEX('Ответы до 20.10.19'!B:I,MATCH(A321,'Ответы до 20.10.19'!A:A,),)&lt;&gt;"",COLUMN('Ответы до 20.10.19'!B:I)-1),(ROW()-MATCH(A321,A$1:A321,))*2+1)),"-")</f>
        <v>-</v>
      </c>
      <c r="C321" s="13" t="str">
        <f t="array" ref="C321">IFERROR(INDEX('Ответы до 20.10.19'!B:I,MATCH(A321,'Ответы до 20.10.19'!A:A,),SMALL(IF(INDEX('Ответы до 20.10.19'!B:I,MATCH(A321,'Ответы до 20.10.19'!A:A,),)&lt;&gt;"",COLUMN('Ответы до 20.10.19'!B:I)-1),(ROW()-MATCH(A321,A$1:A321,))*2+2)),"-")</f>
        <v>-</v>
      </c>
      <c r="D321" s="13"/>
      <c r="E321" s="13"/>
      <c r="F321" s="13"/>
      <c r="G321" s="13"/>
      <c r="H321" s="13"/>
    </row>
    <row r="322" spans="1:8" x14ac:dyDescent="0.2">
      <c r="A322" s="18" t="str">
        <f t="array" ref="A322">IFERROR(IF(ROW()-MATCH(A321,A$1:A321,)&lt;COUNT(INDEX('Ответы до 20.10.19'!B:I,MATCH(A321,'Ответы до 20.10.19'!A:A,),))/2,A321,INDEX('Ответы до 20.10.19'!A:A,MATCH(A321,'Ответы до 20.10.19'!A:A,)+1)),"-")</f>
        <v>-</v>
      </c>
      <c r="B322" s="13" t="str">
        <f t="array" ref="B322">IFERROR(INDEX('Ответы до 20.10.19'!B:I,MATCH(A322,'Ответы до 20.10.19'!A:A,),SMALL(IF(INDEX('Ответы до 20.10.19'!B:I,MATCH(A322,'Ответы до 20.10.19'!A:A,),)&lt;&gt;"",COLUMN('Ответы до 20.10.19'!B:I)-1),(ROW()-MATCH(A322,A$1:A322,))*2+1)),"-")</f>
        <v>-</v>
      </c>
      <c r="C322" s="13" t="str">
        <f t="array" ref="C322">IFERROR(INDEX('Ответы до 20.10.19'!B:I,MATCH(A322,'Ответы до 20.10.19'!A:A,),SMALL(IF(INDEX('Ответы до 20.10.19'!B:I,MATCH(A322,'Ответы до 20.10.19'!A:A,),)&lt;&gt;"",COLUMN('Ответы до 20.10.19'!B:I)-1),(ROW()-MATCH(A322,A$1:A322,))*2+2)),"-")</f>
        <v>-</v>
      </c>
      <c r="D322" s="13"/>
      <c r="E322" s="13"/>
      <c r="F322" s="13"/>
      <c r="G322" s="13"/>
      <c r="H322" s="13"/>
    </row>
    <row r="323" spans="1:8" x14ac:dyDescent="0.2">
      <c r="A323" s="18" t="str">
        <f t="array" ref="A323">IFERROR(IF(ROW()-MATCH(A322,A$1:A322,)&lt;COUNT(INDEX('Ответы до 20.10.19'!B:I,MATCH(A322,'Ответы до 20.10.19'!A:A,),))/2,A322,INDEX('Ответы до 20.10.19'!A:A,MATCH(A322,'Ответы до 20.10.19'!A:A,)+1)),"-")</f>
        <v>-</v>
      </c>
      <c r="B323" s="13" t="str">
        <f t="array" ref="B323">IFERROR(INDEX('Ответы до 20.10.19'!B:I,MATCH(A323,'Ответы до 20.10.19'!A:A,),SMALL(IF(INDEX('Ответы до 20.10.19'!B:I,MATCH(A323,'Ответы до 20.10.19'!A:A,),)&lt;&gt;"",COLUMN('Ответы до 20.10.19'!B:I)-1),(ROW()-MATCH(A323,A$1:A323,))*2+1)),"-")</f>
        <v>-</v>
      </c>
      <c r="C323" s="13" t="str">
        <f t="array" ref="C323">IFERROR(INDEX('Ответы до 20.10.19'!B:I,MATCH(A323,'Ответы до 20.10.19'!A:A,),SMALL(IF(INDEX('Ответы до 20.10.19'!B:I,MATCH(A323,'Ответы до 20.10.19'!A:A,),)&lt;&gt;"",COLUMN('Ответы до 20.10.19'!B:I)-1),(ROW()-MATCH(A323,A$1:A323,))*2+2)),"-")</f>
        <v>-</v>
      </c>
      <c r="D323" s="13"/>
      <c r="E323" s="13"/>
      <c r="F323" s="13"/>
      <c r="G323" s="13"/>
      <c r="H323" s="13"/>
    </row>
    <row r="324" spans="1:8" x14ac:dyDescent="0.2">
      <c r="A324" s="18" t="str">
        <f t="array" ref="A324">IFERROR(IF(ROW()-MATCH(A323,A$1:A323,)&lt;COUNT(INDEX('Ответы до 20.10.19'!B:I,MATCH(A323,'Ответы до 20.10.19'!A:A,),))/2,A323,INDEX('Ответы до 20.10.19'!A:A,MATCH(A323,'Ответы до 20.10.19'!A:A,)+1)),"-")</f>
        <v>-</v>
      </c>
      <c r="B324" s="13" t="str">
        <f t="array" ref="B324">IFERROR(INDEX('Ответы до 20.10.19'!B:I,MATCH(A324,'Ответы до 20.10.19'!A:A,),SMALL(IF(INDEX('Ответы до 20.10.19'!B:I,MATCH(A324,'Ответы до 20.10.19'!A:A,),)&lt;&gt;"",COLUMN('Ответы до 20.10.19'!B:I)-1),(ROW()-MATCH(A324,A$1:A324,))*2+1)),"-")</f>
        <v>-</v>
      </c>
      <c r="C324" s="13" t="str">
        <f t="array" ref="C324">IFERROR(INDEX('Ответы до 20.10.19'!B:I,MATCH(A324,'Ответы до 20.10.19'!A:A,),SMALL(IF(INDEX('Ответы до 20.10.19'!B:I,MATCH(A324,'Ответы до 20.10.19'!A:A,),)&lt;&gt;"",COLUMN('Ответы до 20.10.19'!B:I)-1),(ROW()-MATCH(A324,A$1:A324,))*2+2)),"-")</f>
        <v>-</v>
      </c>
      <c r="D324" s="13"/>
      <c r="E324" s="13"/>
      <c r="F324" s="13"/>
      <c r="G324" s="13"/>
      <c r="H324" s="13"/>
    </row>
    <row r="325" spans="1:8" x14ac:dyDescent="0.2">
      <c r="A325" s="18" t="str">
        <f t="array" ref="A325">IFERROR(IF(ROW()-MATCH(A324,A$1:A324,)&lt;COUNT(INDEX('Ответы до 20.10.19'!B:I,MATCH(A324,'Ответы до 20.10.19'!A:A,),))/2,A324,INDEX('Ответы до 20.10.19'!A:A,MATCH(A324,'Ответы до 20.10.19'!A:A,)+1)),"-")</f>
        <v>-</v>
      </c>
      <c r="B325" s="13" t="str">
        <f t="array" ref="B325">IFERROR(INDEX('Ответы до 20.10.19'!B:I,MATCH(A325,'Ответы до 20.10.19'!A:A,),SMALL(IF(INDEX('Ответы до 20.10.19'!B:I,MATCH(A325,'Ответы до 20.10.19'!A:A,),)&lt;&gt;"",COLUMN('Ответы до 20.10.19'!B:I)-1),(ROW()-MATCH(A325,A$1:A325,))*2+1)),"-")</f>
        <v>-</v>
      </c>
      <c r="C325" s="13" t="str">
        <f t="array" ref="C325">IFERROR(INDEX('Ответы до 20.10.19'!B:I,MATCH(A325,'Ответы до 20.10.19'!A:A,),SMALL(IF(INDEX('Ответы до 20.10.19'!B:I,MATCH(A325,'Ответы до 20.10.19'!A:A,),)&lt;&gt;"",COLUMN('Ответы до 20.10.19'!B:I)-1),(ROW()-MATCH(A325,A$1:A325,))*2+2)),"-")</f>
        <v>-</v>
      </c>
      <c r="D325" s="13"/>
      <c r="E325" s="13"/>
      <c r="F325" s="13"/>
      <c r="G325" s="13"/>
      <c r="H325" s="13"/>
    </row>
    <row r="326" spans="1:8" x14ac:dyDescent="0.2">
      <c r="A326" s="18" t="str">
        <f t="array" ref="A326">IFERROR(IF(ROW()-MATCH(A325,A$1:A325,)&lt;COUNT(INDEX('Ответы до 20.10.19'!B:I,MATCH(A325,'Ответы до 20.10.19'!A:A,),))/2,A325,INDEX('Ответы до 20.10.19'!A:A,MATCH(A325,'Ответы до 20.10.19'!A:A,)+1)),"-")</f>
        <v>-</v>
      </c>
      <c r="B326" s="13" t="str">
        <f t="array" ref="B326">IFERROR(INDEX('Ответы до 20.10.19'!B:I,MATCH(A326,'Ответы до 20.10.19'!A:A,),SMALL(IF(INDEX('Ответы до 20.10.19'!B:I,MATCH(A326,'Ответы до 20.10.19'!A:A,),)&lt;&gt;"",COLUMN('Ответы до 20.10.19'!B:I)-1),(ROW()-MATCH(A326,A$1:A326,))*2+1)),"-")</f>
        <v>-</v>
      </c>
      <c r="C326" s="13" t="str">
        <f t="array" ref="C326">IFERROR(INDEX('Ответы до 20.10.19'!B:I,MATCH(A326,'Ответы до 20.10.19'!A:A,),SMALL(IF(INDEX('Ответы до 20.10.19'!B:I,MATCH(A326,'Ответы до 20.10.19'!A:A,),)&lt;&gt;"",COLUMN('Ответы до 20.10.19'!B:I)-1),(ROW()-MATCH(A326,A$1:A326,))*2+2)),"-")</f>
        <v>-</v>
      </c>
      <c r="D326" s="13"/>
      <c r="E326" s="13"/>
      <c r="F326" s="13"/>
      <c r="G326" s="13"/>
      <c r="H326" s="13"/>
    </row>
    <row r="327" spans="1:8" x14ac:dyDescent="0.2">
      <c r="A327" s="18" t="str">
        <f t="array" ref="A327">IFERROR(IF(ROW()-MATCH(A326,A$1:A326,)&lt;COUNT(INDEX('Ответы до 20.10.19'!B:I,MATCH(A326,'Ответы до 20.10.19'!A:A,),))/2,A326,INDEX('Ответы до 20.10.19'!A:A,MATCH(A326,'Ответы до 20.10.19'!A:A,)+1)),"-")</f>
        <v>-</v>
      </c>
      <c r="B327" s="13" t="str">
        <f t="array" ref="B327">IFERROR(INDEX('Ответы до 20.10.19'!B:I,MATCH(A327,'Ответы до 20.10.19'!A:A,),SMALL(IF(INDEX('Ответы до 20.10.19'!B:I,MATCH(A327,'Ответы до 20.10.19'!A:A,),)&lt;&gt;"",COLUMN('Ответы до 20.10.19'!B:I)-1),(ROW()-MATCH(A327,A$1:A327,))*2+1)),"-")</f>
        <v>-</v>
      </c>
      <c r="C327" s="13" t="str">
        <f t="array" ref="C327">IFERROR(INDEX('Ответы до 20.10.19'!B:I,MATCH(A327,'Ответы до 20.10.19'!A:A,),SMALL(IF(INDEX('Ответы до 20.10.19'!B:I,MATCH(A327,'Ответы до 20.10.19'!A:A,),)&lt;&gt;"",COLUMN('Ответы до 20.10.19'!B:I)-1),(ROW()-MATCH(A327,A$1:A327,))*2+2)),"-")</f>
        <v>-</v>
      </c>
      <c r="D327" s="13"/>
      <c r="E327" s="13"/>
      <c r="F327" s="13"/>
      <c r="G327" s="13"/>
      <c r="H327" s="13"/>
    </row>
    <row r="328" spans="1:8" x14ac:dyDescent="0.2">
      <c r="A328" s="18" t="str">
        <f t="array" ref="A328">IFERROR(IF(ROW()-MATCH(A327,A$1:A327,)&lt;COUNT(INDEX('Ответы до 20.10.19'!B:I,MATCH(A327,'Ответы до 20.10.19'!A:A,),))/2,A327,INDEX('Ответы до 20.10.19'!A:A,MATCH(A327,'Ответы до 20.10.19'!A:A,)+1)),"-")</f>
        <v>-</v>
      </c>
      <c r="B328" s="13" t="str">
        <f t="array" ref="B328">IFERROR(INDEX('Ответы до 20.10.19'!B:I,MATCH(A328,'Ответы до 20.10.19'!A:A,),SMALL(IF(INDEX('Ответы до 20.10.19'!B:I,MATCH(A328,'Ответы до 20.10.19'!A:A,),)&lt;&gt;"",COLUMN('Ответы до 20.10.19'!B:I)-1),(ROW()-MATCH(A328,A$1:A328,))*2+1)),"-")</f>
        <v>-</v>
      </c>
      <c r="C328" s="13" t="str">
        <f t="array" ref="C328">IFERROR(INDEX('Ответы до 20.10.19'!B:I,MATCH(A328,'Ответы до 20.10.19'!A:A,),SMALL(IF(INDEX('Ответы до 20.10.19'!B:I,MATCH(A328,'Ответы до 20.10.19'!A:A,),)&lt;&gt;"",COLUMN('Ответы до 20.10.19'!B:I)-1),(ROW()-MATCH(A328,A$1:A328,))*2+2)),"-")</f>
        <v>-</v>
      </c>
      <c r="D328" s="13"/>
      <c r="E328" s="13"/>
      <c r="F328" s="13"/>
      <c r="G328" s="13"/>
      <c r="H328" s="13"/>
    </row>
    <row r="329" spans="1:8" x14ac:dyDescent="0.2">
      <c r="A329" s="18" t="str">
        <f t="array" ref="A329">IFERROR(IF(ROW()-MATCH(A328,A$1:A328,)&lt;COUNT(INDEX('Ответы до 20.10.19'!B:I,MATCH(A328,'Ответы до 20.10.19'!A:A,),))/2,A328,INDEX('Ответы до 20.10.19'!A:A,MATCH(A328,'Ответы до 20.10.19'!A:A,)+1)),"-")</f>
        <v>-</v>
      </c>
      <c r="B329" s="13" t="str">
        <f t="array" ref="B329">IFERROR(INDEX('Ответы до 20.10.19'!B:I,MATCH(A329,'Ответы до 20.10.19'!A:A,),SMALL(IF(INDEX('Ответы до 20.10.19'!B:I,MATCH(A329,'Ответы до 20.10.19'!A:A,),)&lt;&gt;"",COLUMN('Ответы до 20.10.19'!B:I)-1),(ROW()-MATCH(A329,A$1:A329,))*2+1)),"-")</f>
        <v>-</v>
      </c>
      <c r="C329" s="13" t="str">
        <f t="array" ref="C329">IFERROR(INDEX('Ответы до 20.10.19'!B:I,MATCH(A329,'Ответы до 20.10.19'!A:A,),SMALL(IF(INDEX('Ответы до 20.10.19'!B:I,MATCH(A329,'Ответы до 20.10.19'!A:A,),)&lt;&gt;"",COLUMN('Ответы до 20.10.19'!B:I)-1),(ROW()-MATCH(A329,A$1:A329,))*2+2)),"-")</f>
        <v>-</v>
      </c>
      <c r="D329" s="13"/>
      <c r="E329" s="13"/>
      <c r="F329" s="13"/>
      <c r="G329" s="13"/>
      <c r="H329" s="13"/>
    </row>
    <row r="330" spans="1:8" x14ac:dyDescent="0.2">
      <c r="A330" s="18" t="str">
        <f t="array" ref="A330">IFERROR(IF(ROW()-MATCH(A329,A$1:A329,)&lt;COUNT(INDEX('Ответы до 20.10.19'!B:I,MATCH(A329,'Ответы до 20.10.19'!A:A,),))/2,A329,INDEX('Ответы до 20.10.19'!A:A,MATCH(A329,'Ответы до 20.10.19'!A:A,)+1)),"-")</f>
        <v>-</v>
      </c>
      <c r="B330" s="13" t="str">
        <f t="array" ref="B330">IFERROR(INDEX('Ответы до 20.10.19'!B:I,MATCH(A330,'Ответы до 20.10.19'!A:A,),SMALL(IF(INDEX('Ответы до 20.10.19'!B:I,MATCH(A330,'Ответы до 20.10.19'!A:A,),)&lt;&gt;"",COLUMN('Ответы до 20.10.19'!B:I)-1),(ROW()-MATCH(A330,A$1:A330,))*2+1)),"-")</f>
        <v>-</v>
      </c>
      <c r="C330" s="13" t="str">
        <f t="array" ref="C330">IFERROR(INDEX('Ответы до 20.10.19'!B:I,MATCH(A330,'Ответы до 20.10.19'!A:A,),SMALL(IF(INDEX('Ответы до 20.10.19'!B:I,MATCH(A330,'Ответы до 20.10.19'!A:A,),)&lt;&gt;"",COLUMN('Ответы до 20.10.19'!B:I)-1),(ROW()-MATCH(A330,A$1:A330,))*2+2)),"-")</f>
        <v>-</v>
      </c>
      <c r="D330" s="13"/>
      <c r="E330" s="13"/>
      <c r="F330" s="13"/>
      <c r="G330" s="13"/>
      <c r="H330" s="13"/>
    </row>
    <row r="331" spans="1:8" x14ac:dyDescent="0.2">
      <c r="A331" s="18" t="str">
        <f t="array" ref="A331">IFERROR(IF(ROW()-MATCH(A330,A$1:A330,)&lt;COUNT(INDEX('Ответы до 20.10.19'!B:I,MATCH(A330,'Ответы до 20.10.19'!A:A,),))/2,A330,INDEX('Ответы до 20.10.19'!A:A,MATCH(A330,'Ответы до 20.10.19'!A:A,)+1)),"-")</f>
        <v>-</v>
      </c>
      <c r="B331" s="13" t="str">
        <f t="array" ref="B331">IFERROR(INDEX('Ответы до 20.10.19'!B:I,MATCH(A331,'Ответы до 20.10.19'!A:A,),SMALL(IF(INDEX('Ответы до 20.10.19'!B:I,MATCH(A331,'Ответы до 20.10.19'!A:A,),)&lt;&gt;"",COLUMN('Ответы до 20.10.19'!B:I)-1),(ROW()-MATCH(A331,A$1:A331,))*2+1)),"-")</f>
        <v>-</v>
      </c>
      <c r="C331" s="13" t="str">
        <f t="array" ref="C331">IFERROR(INDEX('Ответы до 20.10.19'!B:I,MATCH(A331,'Ответы до 20.10.19'!A:A,),SMALL(IF(INDEX('Ответы до 20.10.19'!B:I,MATCH(A331,'Ответы до 20.10.19'!A:A,),)&lt;&gt;"",COLUMN('Ответы до 20.10.19'!B:I)-1),(ROW()-MATCH(A331,A$1:A331,))*2+2)),"-")</f>
        <v>-</v>
      </c>
      <c r="D331" s="13"/>
      <c r="E331" s="13"/>
      <c r="F331" s="13"/>
      <c r="G331" s="13"/>
      <c r="H331" s="13"/>
    </row>
    <row r="332" spans="1:8" x14ac:dyDescent="0.2">
      <c r="A332" s="18" t="str">
        <f t="array" ref="A332">IFERROR(IF(ROW()-MATCH(A331,A$1:A331,)&lt;COUNT(INDEX('Ответы до 20.10.19'!B:I,MATCH(A331,'Ответы до 20.10.19'!A:A,),))/2,A331,INDEX('Ответы до 20.10.19'!A:A,MATCH(A331,'Ответы до 20.10.19'!A:A,)+1)),"-")</f>
        <v>-</v>
      </c>
      <c r="B332" s="13" t="str">
        <f t="array" ref="B332">IFERROR(INDEX('Ответы до 20.10.19'!B:I,MATCH(A332,'Ответы до 20.10.19'!A:A,),SMALL(IF(INDEX('Ответы до 20.10.19'!B:I,MATCH(A332,'Ответы до 20.10.19'!A:A,),)&lt;&gt;"",COLUMN('Ответы до 20.10.19'!B:I)-1),(ROW()-MATCH(A332,A$1:A332,))*2+1)),"-")</f>
        <v>-</v>
      </c>
      <c r="C332" s="13" t="str">
        <f t="array" ref="C332">IFERROR(INDEX('Ответы до 20.10.19'!B:I,MATCH(A332,'Ответы до 20.10.19'!A:A,),SMALL(IF(INDEX('Ответы до 20.10.19'!B:I,MATCH(A332,'Ответы до 20.10.19'!A:A,),)&lt;&gt;"",COLUMN('Ответы до 20.10.19'!B:I)-1),(ROW()-MATCH(A332,A$1:A332,))*2+2)),"-")</f>
        <v>-</v>
      </c>
      <c r="D332" s="13"/>
      <c r="E332" s="13"/>
      <c r="F332" s="13"/>
      <c r="G332" s="13"/>
      <c r="H332" s="13"/>
    </row>
    <row r="333" spans="1:8" x14ac:dyDescent="0.2">
      <c r="A333" s="18" t="str">
        <f t="array" ref="A333">IFERROR(IF(ROW()-MATCH(A332,A$1:A332,)&lt;COUNT(INDEX('Ответы до 20.10.19'!B:I,MATCH(A332,'Ответы до 20.10.19'!A:A,),))/2,A332,INDEX('Ответы до 20.10.19'!A:A,MATCH(A332,'Ответы до 20.10.19'!A:A,)+1)),"-")</f>
        <v>-</v>
      </c>
      <c r="B333" s="13" t="str">
        <f t="array" ref="B333">IFERROR(INDEX('Ответы до 20.10.19'!B:I,MATCH(A333,'Ответы до 20.10.19'!A:A,),SMALL(IF(INDEX('Ответы до 20.10.19'!B:I,MATCH(A333,'Ответы до 20.10.19'!A:A,),)&lt;&gt;"",COLUMN('Ответы до 20.10.19'!B:I)-1),(ROW()-MATCH(A333,A$1:A333,))*2+1)),"-")</f>
        <v>-</v>
      </c>
      <c r="C333" s="13" t="str">
        <f t="array" ref="C333">IFERROR(INDEX('Ответы до 20.10.19'!B:I,MATCH(A333,'Ответы до 20.10.19'!A:A,),SMALL(IF(INDEX('Ответы до 20.10.19'!B:I,MATCH(A333,'Ответы до 20.10.19'!A:A,),)&lt;&gt;"",COLUMN('Ответы до 20.10.19'!B:I)-1),(ROW()-MATCH(A333,A$1:A333,))*2+2)),"-")</f>
        <v>-</v>
      </c>
      <c r="D333" s="13"/>
      <c r="E333" s="13"/>
      <c r="F333" s="13"/>
      <c r="G333" s="13"/>
      <c r="H333" s="13"/>
    </row>
    <row r="334" spans="1:8" x14ac:dyDescent="0.2">
      <c r="A334" s="18" t="str">
        <f t="array" ref="A334">IFERROR(IF(ROW()-MATCH(A333,A$1:A333,)&lt;COUNT(INDEX('Ответы до 20.10.19'!B:I,MATCH(A333,'Ответы до 20.10.19'!A:A,),))/2,A333,INDEX('Ответы до 20.10.19'!A:A,MATCH(A333,'Ответы до 20.10.19'!A:A,)+1)),"-")</f>
        <v>-</v>
      </c>
      <c r="B334" s="13" t="str">
        <f t="array" ref="B334">IFERROR(INDEX('Ответы до 20.10.19'!B:I,MATCH(A334,'Ответы до 20.10.19'!A:A,),SMALL(IF(INDEX('Ответы до 20.10.19'!B:I,MATCH(A334,'Ответы до 20.10.19'!A:A,),)&lt;&gt;"",COLUMN('Ответы до 20.10.19'!B:I)-1),(ROW()-MATCH(A334,A$1:A334,))*2+1)),"-")</f>
        <v>-</v>
      </c>
      <c r="C334" s="13" t="str">
        <f t="array" ref="C334">IFERROR(INDEX('Ответы до 20.10.19'!B:I,MATCH(A334,'Ответы до 20.10.19'!A:A,),SMALL(IF(INDEX('Ответы до 20.10.19'!B:I,MATCH(A334,'Ответы до 20.10.19'!A:A,),)&lt;&gt;"",COLUMN('Ответы до 20.10.19'!B:I)-1),(ROW()-MATCH(A334,A$1:A334,))*2+2)),"-")</f>
        <v>-</v>
      </c>
      <c r="D334" s="13"/>
      <c r="E334" s="13"/>
      <c r="F334" s="13"/>
      <c r="G334" s="13"/>
      <c r="H334" s="13"/>
    </row>
    <row r="335" spans="1:8" x14ac:dyDescent="0.2">
      <c r="A335" s="18" t="str">
        <f t="array" ref="A335">IFERROR(IF(ROW()-MATCH(A334,A$1:A334,)&lt;COUNT(INDEX('Ответы до 20.10.19'!B:I,MATCH(A334,'Ответы до 20.10.19'!A:A,),))/2,A334,INDEX('Ответы до 20.10.19'!A:A,MATCH(A334,'Ответы до 20.10.19'!A:A,)+1)),"-")</f>
        <v>-</v>
      </c>
      <c r="B335" s="13" t="str">
        <f t="array" ref="B335">IFERROR(INDEX('Ответы до 20.10.19'!B:I,MATCH(A335,'Ответы до 20.10.19'!A:A,),SMALL(IF(INDEX('Ответы до 20.10.19'!B:I,MATCH(A335,'Ответы до 20.10.19'!A:A,),)&lt;&gt;"",COLUMN('Ответы до 20.10.19'!B:I)-1),(ROW()-MATCH(A335,A$1:A335,))*2+1)),"-")</f>
        <v>-</v>
      </c>
      <c r="C335" s="13" t="str">
        <f t="array" ref="C335">IFERROR(INDEX('Ответы до 20.10.19'!B:I,MATCH(A335,'Ответы до 20.10.19'!A:A,),SMALL(IF(INDEX('Ответы до 20.10.19'!B:I,MATCH(A335,'Ответы до 20.10.19'!A:A,),)&lt;&gt;"",COLUMN('Ответы до 20.10.19'!B:I)-1),(ROW()-MATCH(A335,A$1:A335,))*2+2)),"-")</f>
        <v>-</v>
      </c>
      <c r="D335" s="13"/>
      <c r="E335" s="13"/>
      <c r="F335" s="13"/>
      <c r="G335" s="13"/>
      <c r="H335" s="13"/>
    </row>
    <row r="336" spans="1:8" x14ac:dyDescent="0.2">
      <c r="A336" s="18" t="str">
        <f t="array" ref="A336">IFERROR(IF(ROW()-MATCH(A335,A$1:A335,)&lt;COUNT(INDEX('Ответы до 20.10.19'!B:I,MATCH(A335,'Ответы до 20.10.19'!A:A,),))/2,A335,INDEX('Ответы до 20.10.19'!A:A,MATCH(A335,'Ответы до 20.10.19'!A:A,)+1)),"-")</f>
        <v>-</v>
      </c>
      <c r="B336" s="13" t="str">
        <f t="array" ref="B336">IFERROR(INDEX('Ответы до 20.10.19'!B:I,MATCH(A336,'Ответы до 20.10.19'!A:A,),SMALL(IF(INDEX('Ответы до 20.10.19'!B:I,MATCH(A336,'Ответы до 20.10.19'!A:A,),)&lt;&gt;"",COLUMN('Ответы до 20.10.19'!B:I)-1),(ROW()-MATCH(A336,A$1:A336,))*2+1)),"-")</f>
        <v>-</v>
      </c>
      <c r="C336" s="13" t="str">
        <f t="array" ref="C336">IFERROR(INDEX('Ответы до 20.10.19'!B:I,MATCH(A336,'Ответы до 20.10.19'!A:A,),SMALL(IF(INDEX('Ответы до 20.10.19'!B:I,MATCH(A336,'Ответы до 20.10.19'!A:A,),)&lt;&gt;"",COLUMN('Ответы до 20.10.19'!B:I)-1),(ROW()-MATCH(A336,A$1:A336,))*2+2)),"-")</f>
        <v>-</v>
      </c>
      <c r="D336" s="13"/>
      <c r="E336" s="13"/>
      <c r="F336" s="13"/>
      <c r="G336" s="13"/>
      <c r="H336" s="13"/>
    </row>
    <row r="337" spans="1:8" x14ac:dyDescent="0.2">
      <c r="A337" s="18" t="str">
        <f t="array" ref="A337">IFERROR(IF(ROW()-MATCH(A336,A$1:A336,)&lt;COUNT(INDEX('Ответы до 20.10.19'!B:I,MATCH(A336,'Ответы до 20.10.19'!A:A,),))/2,A336,INDEX('Ответы до 20.10.19'!A:A,MATCH(A336,'Ответы до 20.10.19'!A:A,)+1)),"-")</f>
        <v>-</v>
      </c>
      <c r="B337" s="13" t="str">
        <f t="array" ref="B337">IFERROR(INDEX('Ответы до 20.10.19'!B:I,MATCH(A337,'Ответы до 20.10.19'!A:A,),SMALL(IF(INDEX('Ответы до 20.10.19'!B:I,MATCH(A337,'Ответы до 20.10.19'!A:A,),)&lt;&gt;"",COLUMN('Ответы до 20.10.19'!B:I)-1),(ROW()-MATCH(A337,A$1:A337,))*2+1)),"-")</f>
        <v>-</v>
      </c>
      <c r="C337" s="13" t="str">
        <f t="array" ref="C337">IFERROR(INDEX('Ответы до 20.10.19'!B:I,MATCH(A337,'Ответы до 20.10.19'!A:A,),SMALL(IF(INDEX('Ответы до 20.10.19'!B:I,MATCH(A337,'Ответы до 20.10.19'!A:A,),)&lt;&gt;"",COLUMN('Ответы до 20.10.19'!B:I)-1),(ROW()-MATCH(A337,A$1:A337,))*2+2)),"-")</f>
        <v>-</v>
      </c>
      <c r="D337" s="13"/>
      <c r="E337" s="13"/>
      <c r="F337" s="13"/>
      <c r="G337" s="13"/>
      <c r="H337" s="13"/>
    </row>
    <row r="338" spans="1:8" x14ac:dyDescent="0.2">
      <c r="A338" s="18" t="str">
        <f t="array" ref="A338">IFERROR(IF(ROW()-MATCH(A337,A$1:A337,)&lt;COUNT(INDEX('Ответы до 20.10.19'!B:I,MATCH(A337,'Ответы до 20.10.19'!A:A,),))/2,A337,INDEX('Ответы до 20.10.19'!A:A,MATCH(A337,'Ответы до 20.10.19'!A:A,)+1)),"-")</f>
        <v>-</v>
      </c>
      <c r="B338" s="13" t="str">
        <f t="array" ref="B338">IFERROR(INDEX('Ответы до 20.10.19'!B:I,MATCH(A338,'Ответы до 20.10.19'!A:A,),SMALL(IF(INDEX('Ответы до 20.10.19'!B:I,MATCH(A338,'Ответы до 20.10.19'!A:A,),)&lt;&gt;"",COLUMN('Ответы до 20.10.19'!B:I)-1),(ROW()-MATCH(A338,A$1:A338,))*2+1)),"-")</f>
        <v>-</v>
      </c>
      <c r="C338" s="13" t="str">
        <f t="array" ref="C338">IFERROR(INDEX('Ответы до 20.10.19'!B:I,MATCH(A338,'Ответы до 20.10.19'!A:A,),SMALL(IF(INDEX('Ответы до 20.10.19'!B:I,MATCH(A338,'Ответы до 20.10.19'!A:A,),)&lt;&gt;"",COLUMN('Ответы до 20.10.19'!B:I)-1),(ROW()-MATCH(A338,A$1:A338,))*2+2)),"-")</f>
        <v>-</v>
      </c>
      <c r="D338" s="13"/>
      <c r="E338" s="13"/>
      <c r="F338" s="13"/>
      <c r="G338" s="13"/>
      <c r="H338" s="13"/>
    </row>
    <row r="339" spans="1:8" x14ac:dyDescent="0.2">
      <c r="A339" s="18" t="str">
        <f t="array" ref="A339">IFERROR(IF(ROW()-MATCH(A338,A$1:A338,)&lt;COUNT(INDEX('Ответы до 20.10.19'!B:I,MATCH(A338,'Ответы до 20.10.19'!A:A,),))/2,A338,INDEX('Ответы до 20.10.19'!A:A,MATCH(A338,'Ответы до 20.10.19'!A:A,)+1)),"-")</f>
        <v>-</v>
      </c>
      <c r="B339" s="13" t="str">
        <f t="array" ref="B339">IFERROR(INDEX('Ответы до 20.10.19'!B:I,MATCH(A339,'Ответы до 20.10.19'!A:A,),SMALL(IF(INDEX('Ответы до 20.10.19'!B:I,MATCH(A339,'Ответы до 20.10.19'!A:A,),)&lt;&gt;"",COLUMN('Ответы до 20.10.19'!B:I)-1),(ROW()-MATCH(A339,A$1:A339,))*2+1)),"-")</f>
        <v>-</v>
      </c>
      <c r="C339" s="13" t="str">
        <f t="array" ref="C339">IFERROR(INDEX('Ответы до 20.10.19'!B:I,MATCH(A339,'Ответы до 20.10.19'!A:A,),SMALL(IF(INDEX('Ответы до 20.10.19'!B:I,MATCH(A339,'Ответы до 20.10.19'!A:A,),)&lt;&gt;"",COLUMN('Ответы до 20.10.19'!B:I)-1),(ROW()-MATCH(A339,A$1:A339,))*2+2)),"-")</f>
        <v>-</v>
      </c>
      <c r="D339" s="13"/>
      <c r="E339" s="13"/>
      <c r="F339" s="13"/>
      <c r="G339" s="13"/>
      <c r="H339" s="13"/>
    </row>
    <row r="340" spans="1:8" x14ac:dyDescent="0.2">
      <c r="A340" s="18" t="str">
        <f t="array" ref="A340">IFERROR(IF(ROW()-MATCH(A339,A$1:A339,)&lt;COUNT(INDEX('Ответы до 20.10.19'!B:I,MATCH(A339,'Ответы до 20.10.19'!A:A,),))/2,A339,INDEX('Ответы до 20.10.19'!A:A,MATCH(A339,'Ответы до 20.10.19'!A:A,)+1)),"-")</f>
        <v>-</v>
      </c>
      <c r="B340" s="13" t="str">
        <f t="array" ref="B340">IFERROR(INDEX('Ответы до 20.10.19'!B:I,MATCH(A340,'Ответы до 20.10.19'!A:A,),SMALL(IF(INDEX('Ответы до 20.10.19'!B:I,MATCH(A340,'Ответы до 20.10.19'!A:A,),)&lt;&gt;"",COLUMN('Ответы до 20.10.19'!B:I)-1),(ROW()-MATCH(A340,A$1:A340,))*2+1)),"-")</f>
        <v>-</v>
      </c>
      <c r="C340" s="13" t="str">
        <f t="array" ref="C340">IFERROR(INDEX('Ответы до 20.10.19'!B:I,MATCH(A340,'Ответы до 20.10.19'!A:A,),SMALL(IF(INDEX('Ответы до 20.10.19'!B:I,MATCH(A340,'Ответы до 20.10.19'!A:A,),)&lt;&gt;"",COLUMN('Ответы до 20.10.19'!B:I)-1),(ROW()-MATCH(A340,A$1:A340,))*2+2)),"-")</f>
        <v>-</v>
      </c>
      <c r="D340" s="13"/>
      <c r="E340" s="13"/>
      <c r="F340" s="13"/>
      <c r="G340" s="13"/>
      <c r="H340" s="13"/>
    </row>
    <row r="341" spans="1:8" x14ac:dyDescent="0.2">
      <c r="A341" s="18" t="str">
        <f t="array" ref="A341">IFERROR(IF(ROW()-MATCH(A340,A$1:A340,)&lt;COUNT(INDEX('Ответы до 20.10.19'!B:I,MATCH(A340,'Ответы до 20.10.19'!A:A,),))/2,A340,INDEX('Ответы до 20.10.19'!A:A,MATCH(A340,'Ответы до 20.10.19'!A:A,)+1)),"-")</f>
        <v>-</v>
      </c>
      <c r="B341" s="13" t="str">
        <f t="array" ref="B341">IFERROR(INDEX('Ответы до 20.10.19'!B:I,MATCH(A341,'Ответы до 20.10.19'!A:A,),SMALL(IF(INDEX('Ответы до 20.10.19'!B:I,MATCH(A341,'Ответы до 20.10.19'!A:A,),)&lt;&gt;"",COLUMN('Ответы до 20.10.19'!B:I)-1),(ROW()-MATCH(A341,A$1:A341,))*2+1)),"-")</f>
        <v>-</v>
      </c>
      <c r="C341" s="13" t="str">
        <f t="array" ref="C341">IFERROR(INDEX('Ответы до 20.10.19'!B:I,MATCH(A341,'Ответы до 20.10.19'!A:A,),SMALL(IF(INDEX('Ответы до 20.10.19'!B:I,MATCH(A341,'Ответы до 20.10.19'!A:A,),)&lt;&gt;"",COLUMN('Ответы до 20.10.19'!B:I)-1),(ROW()-MATCH(A341,A$1:A341,))*2+2)),"-")</f>
        <v>-</v>
      </c>
      <c r="D341" s="13"/>
      <c r="E341" s="13"/>
      <c r="F341" s="13"/>
      <c r="G341" s="13"/>
      <c r="H341" s="13"/>
    </row>
    <row r="342" spans="1:8" x14ac:dyDescent="0.2">
      <c r="A342" s="18" t="str">
        <f t="array" ref="A342">IFERROR(IF(ROW()-MATCH(A341,A$1:A341,)&lt;COUNT(INDEX('Ответы до 20.10.19'!B:I,MATCH(A341,'Ответы до 20.10.19'!A:A,),))/2,A341,INDEX('Ответы до 20.10.19'!A:A,MATCH(A341,'Ответы до 20.10.19'!A:A,)+1)),"-")</f>
        <v>-</v>
      </c>
      <c r="B342" s="13" t="str">
        <f t="array" ref="B342">IFERROR(INDEX('Ответы до 20.10.19'!B:I,MATCH(A342,'Ответы до 20.10.19'!A:A,),SMALL(IF(INDEX('Ответы до 20.10.19'!B:I,MATCH(A342,'Ответы до 20.10.19'!A:A,),)&lt;&gt;"",COLUMN('Ответы до 20.10.19'!B:I)-1),(ROW()-MATCH(A342,A$1:A342,))*2+1)),"-")</f>
        <v>-</v>
      </c>
      <c r="C342" s="13" t="str">
        <f t="array" ref="C342">IFERROR(INDEX('Ответы до 20.10.19'!B:I,MATCH(A342,'Ответы до 20.10.19'!A:A,),SMALL(IF(INDEX('Ответы до 20.10.19'!B:I,MATCH(A342,'Ответы до 20.10.19'!A:A,),)&lt;&gt;"",COLUMN('Ответы до 20.10.19'!B:I)-1),(ROW()-MATCH(A342,A$1:A342,))*2+2)),"-")</f>
        <v>-</v>
      </c>
      <c r="D342" s="13"/>
      <c r="E342" s="13"/>
      <c r="F342" s="13"/>
      <c r="G342" s="13"/>
      <c r="H342" s="13"/>
    </row>
    <row r="343" spans="1:8" x14ac:dyDescent="0.2">
      <c r="A343" s="18" t="str">
        <f t="array" ref="A343">IFERROR(IF(ROW()-MATCH(A342,A$1:A342,)&lt;COUNT(INDEX('Ответы до 20.10.19'!B:I,MATCH(A342,'Ответы до 20.10.19'!A:A,),))/2,A342,INDEX('Ответы до 20.10.19'!A:A,MATCH(A342,'Ответы до 20.10.19'!A:A,)+1)),"-")</f>
        <v>-</v>
      </c>
      <c r="B343" s="13" t="str">
        <f t="array" ref="B343">IFERROR(INDEX('Ответы до 20.10.19'!B:I,MATCH(A343,'Ответы до 20.10.19'!A:A,),SMALL(IF(INDEX('Ответы до 20.10.19'!B:I,MATCH(A343,'Ответы до 20.10.19'!A:A,),)&lt;&gt;"",COLUMN('Ответы до 20.10.19'!B:I)-1),(ROW()-MATCH(A343,A$1:A343,))*2+1)),"-")</f>
        <v>-</v>
      </c>
      <c r="C343" s="13" t="str">
        <f t="array" ref="C343">IFERROR(INDEX('Ответы до 20.10.19'!B:I,MATCH(A343,'Ответы до 20.10.19'!A:A,),SMALL(IF(INDEX('Ответы до 20.10.19'!B:I,MATCH(A343,'Ответы до 20.10.19'!A:A,),)&lt;&gt;"",COLUMN('Ответы до 20.10.19'!B:I)-1),(ROW()-MATCH(A343,A$1:A343,))*2+2)),"-")</f>
        <v>-</v>
      </c>
      <c r="D343" s="13"/>
      <c r="E343" s="13"/>
      <c r="F343" s="13"/>
      <c r="G343" s="13"/>
      <c r="H343" s="13"/>
    </row>
    <row r="344" spans="1:8" x14ac:dyDescent="0.2">
      <c r="A344" s="18" t="str">
        <f t="array" ref="A344">IFERROR(IF(ROW()-MATCH(A343,A$1:A343,)&lt;COUNT(INDEX('Ответы до 20.10.19'!B:I,MATCH(A343,'Ответы до 20.10.19'!A:A,),))/2,A343,INDEX('Ответы до 20.10.19'!A:A,MATCH(A343,'Ответы до 20.10.19'!A:A,)+1)),"-")</f>
        <v>-</v>
      </c>
      <c r="B344" s="13" t="str">
        <f t="array" ref="B344">IFERROR(INDEX('Ответы до 20.10.19'!B:I,MATCH(A344,'Ответы до 20.10.19'!A:A,),SMALL(IF(INDEX('Ответы до 20.10.19'!B:I,MATCH(A344,'Ответы до 20.10.19'!A:A,),)&lt;&gt;"",COLUMN('Ответы до 20.10.19'!B:I)-1),(ROW()-MATCH(A344,A$1:A344,))*2+1)),"-")</f>
        <v>-</v>
      </c>
      <c r="C344" s="13" t="str">
        <f t="array" ref="C344">IFERROR(INDEX('Ответы до 20.10.19'!B:I,MATCH(A344,'Ответы до 20.10.19'!A:A,),SMALL(IF(INDEX('Ответы до 20.10.19'!B:I,MATCH(A344,'Ответы до 20.10.19'!A:A,),)&lt;&gt;"",COLUMN('Ответы до 20.10.19'!B:I)-1),(ROW()-MATCH(A344,A$1:A344,))*2+2)),"-")</f>
        <v>-</v>
      </c>
      <c r="D344" s="13"/>
      <c r="E344" s="13"/>
      <c r="F344" s="13"/>
      <c r="G344" s="13"/>
      <c r="H344" s="13"/>
    </row>
    <row r="345" spans="1:8" x14ac:dyDescent="0.2">
      <c r="A345" s="18" t="str">
        <f t="array" ref="A345">IFERROR(IF(ROW()-MATCH(A344,A$1:A344,)&lt;COUNT(INDEX('Ответы до 20.10.19'!B:I,MATCH(A344,'Ответы до 20.10.19'!A:A,),))/2,A344,INDEX('Ответы до 20.10.19'!A:A,MATCH(A344,'Ответы до 20.10.19'!A:A,)+1)),"-")</f>
        <v>-</v>
      </c>
      <c r="B345" s="13" t="str">
        <f t="array" ref="B345">IFERROR(INDEX('Ответы до 20.10.19'!B:I,MATCH(A345,'Ответы до 20.10.19'!A:A,),SMALL(IF(INDEX('Ответы до 20.10.19'!B:I,MATCH(A345,'Ответы до 20.10.19'!A:A,),)&lt;&gt;"",COLUMN('Ответы до 20.10.19'!B:I)-1),(ROW()-MATCH(A345,A$1:A345,))*2+1)),"-")</f>
        <v>-</v>
      </c>
      <c r="C345" s="13" t="str">
        <f t="array" ref="C345">IFERROR(INDEX('Ответы до 20.10.19'!B:I,MATCH(A345,'Ответы до 20.10.19'!A:A,),SMALL(IF(INDEX('Ответы до 20.10.19'!B:I,MATCH(A345,'Ответы до 20.10.19'!A:A,),)&lt;&gt;"",COLUMN('Ответы до 20.10.19'!B:I)-1),(ROW()-MATCH(A345,A$1:A345,))*2+2)),"-")</f>
        <v>-</v>
      </c>
      <c r="D345" s="13"/>
      <c r="E345" s="13"/>
      <c r="F345" s="13"/>
      <c r="G345" s="13"/>
      <c r="H345" s="13"/>
    </row>
    <row r="346" spans="1:8" x14ac:dyDescent="0.2">
      <c r="A346" s="18" t="str">
        <f t="array" ref="A346">IFERROR(IF(ROW()-MATCH(A345,A$1:A345,)&lt;COUNT(INDEX('Ответы до 20.10.19'!B:I,MATCH(A345,'Ответы до 20.10.19'!A:A,),))/2,A345,INDEX('Ответы до 20.10.19'!A:A,MATCH(A345,'Ответы до 20.10.19'!A:A,)+1)),"-")</f>
        <v>-</v>
      </c>
      <c r="B346" s="13" t="str">
        <f t="array" ref="B346">IFERROR(INDEX('Ответы до 20.10.19'!B:I,MATCH(A346,'Ответы до 20.10.19'!A:A,),SMALL(IF(INDEX('Ответы до 20.10.19'!B:I,MATCH(A346,'Ответы до 20.10.19'!A:A,),)&lt;&gt;"",COLUMN('Ответы до 20.10.19'!B:I)-1),(ROW()-MATCH(A346,A$1:A346,))*2+1)),"-")</f>
        <v>-</v>
      </c>
      <c r="C346" s="13" t="str">
        <f t="array" ref="C346">IFERROR(INDEX('Ответы до 20.10.19'!B:I,MATCH(A346,'Ответы до 20.10.19'!A:A,),SMALL(IF(INDEX('Ответы до 20.10.19'!B:I,MATCH(A346,'Ответы до 20.10.19'!A:A,),)&lt;&gt;"",COLUMN('Ответы до 20.10.19'!B:I)-1),(ROW()-MATCH(A346,A$1:A346,))*2+2)),"-")</f>
        <v>-</v>
      </c>
      <c r="D346" s="13"/>
      <c r="E346" s="13"/>
      <c r="F346" s="13"/>
      <c r="G346" s="13"/>
      <c r="H346" s="13"/>
    </row>
    <row r="347" spans="1:8" x14ac:dyDescent="0.2">
      <c r="A347" s="18" t="str">
        <f t="array" ref="A347">IFERROR(IF(ROW()-MATCH(A346,A$1:A346,)&lt;COUNT(INDEX('Ответы до 20.10.19'!B:I,MATCH(A346,'Ответы до 20.10.19'!A:A,),))/2,A346,INDEX('Ответы до 20.10.19'!A:A,MATCH(A346,'Ответы до 20.10.19'!A:A,)+1)),"-")</f>
        <v>-</v>
      </c>
      <c r="B347" s="13" t="str">
        <f t="array" ref="B347">IFERROR(INDEX('Ответы до 20.10.19'!B:I,MATCH(A347,'Ответы до 20.10.19'!A:A,),SMALL(IF(INDEX('Ответы до 20.10.19'!B:I,MATCH(A347,'Ответы до 20.10.19'!A:A,),)&lt;&gt;"",COLUMN('Ответы до 20.10.19'!B:I)-1),(ROW()-MATCH(A347,A$1:A347,))*2+1)),"-")</f>
        <v>-</v>
      </c>
      <c r="C347" s="13" t="str">
        <f t="array" ref="C347">IFERROR(INDEX('Ответы до 20.10.19'!B:I,MATCH(A347,'Ответы до 20.10.19'!A:A,),SMALL(IF(INDEX('Ответы до 20.10.19'!B:I,MATCH(A347,'Ответы до 20.10.19'!A:A,),)&lt;&gt;"",COLUMN('Ответы до 20.10.19'!B:I)-1),(ROW()-MATCH(A347,A$1:A347,))*2+2)),"-")</f>
        <v>-</v>
      </c>
      <c r="D347" s="13"/>
      <c r="E347" s="13"/>
      <c r="F347" s="13"/>
      <c r="G347" s="13"/>
      <c r="H347" s="13"/>
    </row>
    <row r="348" spans="1:8" x14ac:dyDescent="0.2">
      <c r="A348" s="18" t="str">
        <f t="array" ref="A348">IFERROR(IF(ROW()-MATCH(A347,A$1:A347,)&lt;COUNT(INDEX('Ответы до 20.10.19'!B:I,MATCH(A347,'Ответы до 20.10.19'!A:A,),))/2,A347,INDEX('Ответы до 20.10.19'!A:A,MATCH(A347,'Ответы до 20.10.19'!A:A,)+1)),"-")</f>
        <v>-</v>
      </c>
      <c r="B348" s="13" t="str">
        <f t="array" ref="B348">IFERROR(INDEX('Ответы до 20.10.19'!B:I,MATCH(A348,'Ответы до 20.10.19'!A:A,),SMALL(IF(INDEX('Ответы до 20.10.19'!B:I,MATCH(A348,'Ответы до 20.10.19'!A:A,),)&lt;&gt;"",COLUMN('Ответы до 20.10.19'!B:I)-1),(ROW()-MATCH(A348,A$1:A348,))*2+1)),"-")</f>
        <v>-</v>
      </c>
      <c r="C348" s="13" t="str">
        <f t="array" ref="C348">IFERROR(INDEX('Ответы до 20.10.19'!B:I,MATCH(A348,'Ответы до 20.10.19'!A:A,),SMALL(IF(INDEX('Ответы до 20.10.19'!B:I,MATCH(A348,'Ответы до 20.10.19'!A:A,),)&lt;&gt;"",COLUMN('Ответы до 20.10.19'!B:I)-1),(ROW()-MATCH(A348,A$1:A348,))*2+2)),"-")</f>
        <v>-</v>
      </c>
      <c r="D348" s="13"/>
      <c r="E348" s="13"/>
      <c r="F348" s="13"/>
      <c r="G348" s="13"/>
      <c r="H348" s="13"/>
    </row>
    <row r="349" spans="1:8" x14ac:dyDescent="0.2">
      <c r="A349" s="18" t="str">
        <f t="array" ref="A349">IFERROR(IF(ROW()-MATCH(A348,A$1:A348,)&lt;COUNT(INDEX('Ответы до 20.10.19'!B:I,MATCH(A348,'Ответы до 20.10.19'!A:A,),))/2,A348,INDEX('Ответы до 20.10.19'!A:A,MATCH(A348,'Ответы до 20.10.19'!A:A,)+1)),"-")</f>
        <v>-</v>
      </c>
      <c r="B349" s="13" t="str">
        <f t="array" ref="B349">IFERROR(INDEX('Ответы до 20.10.19'!B:I,MATCH(A349,'Ответы до 20.10.19'!A:A,),SMALL(IF(INDEX('Ответы до 20.10.19'!B:I,MATCH(A349,'Ответы до 20.10.19'!A:A,),)&lt;&gt;"",COLUMN('Ответы до 20.10.19'!B:I)-1),(ROW()-MATCH(A349,A$1:A349,))*2+1)),"-")</f>
        <v>-</v>
      </c>
      <c r="C349" s="13" t="str">
        <f t="array" ref="C349">IFERROR(INDEX('Ответы до 20.10.19'!B:I,MATCH(A349,'Ответы до 20.10.19'!A:A,),SMALL(IF(INDEX('Ответы до 20.10.19'!B:I,MATCH(A349,'Ответы до 20.10.19'!A:A,),)&lt;&gt;"",COLUMN('Ответы до 20.10.19'!B:I)-1),(ROW()-MATCH(A349,A$1:A349,))*2+2)),"-")</f>
        <v>-</v>
      </c>
      <c r="D349" s="13"/>
      <c r="E349" s="13"/>
      <c r="F349" s="13"/>
      <c r="G349" s="13"/>
      <c r="H349" s="13"/>
    </row>
    <row r="350" spans="1:8" x14ac:dyDescent="0.2">
      <c r="A350" s="18" t="str">
        <f t="array" ref="A350">IFERROR(IF(ROW()-MATCH(A349,A$1:A349,)&lt;COUNT(INDEX('Ответы до 20.10.19'!B:I,MATCH(A349,'Ответы до 20.10.19'!A:A,),))/2,A349,INDEX('Ответы до 20.10.19'!A:A,MATCH(A349,'Ответы до 20.10.19'!A:A,)+1)),"-")</f>
        <v>-</v>
      </c>
      <c r="B350" s="13" t="str">
        <f t="array" ref="B350">IFERROR(INDEX('Ответы до 20.10.19'!B:I,MATCH(A350,'Ответы до 20.10.19'!A:A,),SMALL(IF(INDEX('Ответы до 20.10.19'!B:I,MATCH(A350,'Ответы до 20.10.19'!A:A,),)&lt;&gt;"",COLUMN('Ответы до 20.10.19'!B:I)-1),(ROW()-MATCH(A350,A$1:A350,))*2+1)),"-")</f>
        <v>-</v>
      </c>
      <c r="C350" s="13" t="str">
        <f t="array" ref="C350">IFERROR(INDEX('Ответы до 20.10.19'!B:I,MATCH(A350,'Ответы до 20.10.19'!A:A,),SMALL(IF(INDEX('Ответы до 20.10.19'!B:I,MATCH(A350,'Ответы до 20.10.19'!A:A,),)&lt;&gt;"",COLUMN('Ответы до 20.10.19'!B:I)-1),(ROW()-MATCH(A350,A$1:A350,))*2+2)),"-")</f>
        <v>-</v>
      </c>
      <c r="D350" s="13"/>
      <c r="E350" s="13"/>
      <c r="F350" s="13"/>
      <c r="G350" s="13"/>
      <c r="H350" s="13"/>
    </row>
    <row r="351" spans="1:8" x14ac:dyDescent="0.2">
      <c r="A351" s="18" t="str">
        <f t="array" ref="A351">IFERROR(IF(ROW()-MATCH(A350,A$1:A350,)&lt;COUNT(INDEX('Ответы до 20.10.19'!B:I,MATCH(A350,'Ответы до 20.10.19'!A:A,),))/2,A350,INDEX('Ответы до 20.10.19'!A:A,MATCH(A350,'Ответы до 20.10.19'!A:A,)+1)),"-")</f>
        <v>-</v>
      </c>
      <c r="B351" s="13" t="str">
        <f t="array" ref="B351">IFERROR(INDEX('Ответы до 20.10.19'!B:I,MATCH(A351,'Ответы до 20.10.19'!A:A,),SMALL(IF(INDEX('Ответы до 20.10.19'!B:I,MATCH(A351,'Ответы до 20.10.19'!A:A,),)&lt;&gt;"",COLUMN('Ответы до 20.10.19'!B:I)-1),(ROW()-MATCH(A351,A$1:A351,))*2+1)),"-")</f>
        <v>-</v>
      </c>
      <c r="C351" s="13" t="str">
        <f t="array" ref="C351">IFERROR(INDEX('Ответы до 20.10.19'!B:I,MATCH(A351,'Ответы до 20.10.19'!A:A,),SMALL(IF(INDEX('Ответы до 20.10.19'!B:I,MATCH(A351,'Ответы до 20.10.19'!A:A,),)&lt;&gt;"",COLUMN('Ответы до 20.10.19'!B:I)-1),(ROW()-MATCH(A351,A$1:A351,))*2+2)),"-")</f>
        <v>-</v>
      </c>
      <c r="D351" s="13"/>
      <c r="E351" s="13"/>
      <c r="F351" s="13"/>
      <c r="G351" s="13"/>
      <c r="H351" s="13"/>
    </row>
    <row r="352" spans="1:8" x14ac:dyDescent="0.2">
      <c r="A352" s="18" t="str">
        <f t="array" ref="A352">IFERROR(IF(ROW()-MATCH(A351,A$1:A351,)&lt;COUNT(INDEX('Ответы до 20.10.19'!B:I,MATCH(A351,'Ответы до 20.10.19'!A:A,),))/2,A351,INDEX('Ответы до 20.10.19'!A:A,MATCH(A351,'Ответы до 20.10.19'!A:A,)+1)),"-")</f>
        <v>-</v>
      </c>
      <c r="B352" s="13" t="str">
        <f t="array" ref="B352">IFERROR(INDEX('Ответы до 20.10.19'!B:I,MATCH(A352,'Ответы до 20.10.19'!A:A,),SMALL(IF(INDEX('Ответы до 20.10.19'!B:I,MATCH(A352,'Ответы до 20.10.19'!A:A,),)&lt;&gt;"",COLUMN('Ответы до 20.10.19'!B:I)-1),(ROW()-MATCH(A352,A$1:A352,))*2+1)),"-")</f>
        <v>-</v>
      </c>
      <c r="C352" s="13" t="str">
        <f t="array" ref="C352">IFERROR(INDEX('Ответы до 20.10.19'!B:I,MATCH(A352,'Ответы до 20.10.19'!A:A,),SMALL(IF(INDEX('Ответы до 20.10.19'!B:I,MATCH(A352,'Ответы до 20.10.19'!A:A,),)&lt;&gt;"",COLUMN('Ответы до 20.10.19'!B:I)-1),(ROW()-MATCH(A352,A$1:A352,))*2+2)),"-")</f>
        <v>-</v>
      </c>
      <c r="D352" s="13"/>
      <c r="E352" s="13"/>
      <c r="F352" s="13"/>
      <c r="G352" s="13"/>
      <c r="H352" s="13"/>
    </row>
    <row r="353" spans="1:8" x14ac:dyDescent="0.2">
      <c r="A353" s="18" t="str">
        <f t="array" ref="A353">IFERROR(IF(ROW()-MATCH(A352,A$1:A352,)&lt;COUNT(INDEX('Ответы до 20.10.19'!B:I,MATCH(A352,'Ответы до 20.10.19'!A:A,),))/2,A352,INDEX('Ответы до 20.10.19'!A:A,MATCH(A352,'Ответы до 20.10.19'!A:A,)+1)),"-")</f>
        <v>-</v>
      </c>
      <c r="B353" s="13" t="str">
        <f t="array" ref="B353">IFERROR(INDEX('Ответы до 20.10.19'!B:I,MATCH(A353,'Ответы до 20.10.19'!A:A,),SMALL(IF(INDEX('Ответы до 20.10.19'!B:I,MATCH(A353,'Ответы до 20.10.19'!A:A,),)&lt;&gt;"",COLUMN('Ответы до 20.10.19'!B:I)-1),(ROW()-MATCH(A353,A$1:A353,))*2+1)),"-")</f>
        <v>-</v>
      </c>
      <c r="C353" s="13" t="str">
        <f t="array" ref="C353">IFERROR(INDEX('Ответы до 20.10.19'!B:I,MATCH(A353,'Ответы до 20.10.19'!A:A,),SMALL(IF(INDEX('Ответы до 20.10.19'!B:I,MATCH(A353,'Ответы до 20.10.19'!A:A,),)&lt;&gt;"",COLUMN('Ответы до 20.10.19'!B:I)-1),(ROW()-MATCH(A353,A$1:A353,))*2+2)),"-")</f>
        <v>-</v>
      </c>
      <c r="D353" s="13"/>
      <c r="E353" s="13"/>
      <c r="F353" s="13"/>
      <c r="G353" s="13"/>
      <c r="H353" s="13"/>
    </row>
    <row r="354" spans="1:8" x14ac:dyDescent="0.2">
      <c r="A354" s="18" t="str">
        <f t="array" ref="A354">IFERROR(IF(ROW()-MATCH(A353,A$1:A353,)&lt;COUNT(INDEX('Ответы до 20.10.19'!B:I,MATCH(A353,'Ответы до 20.10.19'!A:A,),))/2,A353,INDEX('Ответы до 20.10.19'!A:A,MATCH(A353,'Ответы до 20.10.19'!A:A,)+1)),"-")</f>
        <v>-</v>
      </c>
      <c r="B354" s="13" t="str">
        <f t="array" ref="B354">IFERROR(INDEX('Ответы до 20.10.19'!B:I,MATCH(A354,'Ответы до 20.10.19'!A:A,),SMALL(IF(INDEX('Ответы до 20.10.19'!B:I,MATCH(A354,'Ответы до 20.10.19'!A:A,),)&lt;&gt;"",COLUMN('Ответы до 20.10.19'!B:I)-1),(ROW()-MATCH(A354,A$1:A354,))*2+1)),"-")</f>
        <v>-</v>
      </c>
      <c r="C354" s="13" t="str">
        <f t="array" ref="C354">IFERROR(INDEX('Ответы до 20.10.19'!B:I,MATCH(A354,'Ответы до 20.10.19'!A:A,),SMALL(IF(INDEX('Ответы до 20.10.19'!B:I,MATCH(A354,'Ответы до 20.10.19'!A:A,),)&lt;&gt;"",COLUMN('Ответы до 20.10.19'!B:I)-1),(ROW()-MATCH(A354,A$1:A354,))*2+2)),"-")</f>
        <v>-</v>
      </c>
      <c r="D354" s="13"/>
      <c r="E354" s="13"/>
      <c r="F354" s="13"/>
      <c r="G354" s="13"/>
      <c r="H354" s="13"/>
    </row>
    <row r="355" spans="1:8" x14ac:dyDescent="0.2">
      <c r="A355" s="18" t="str">
        <f t="array" ref="A355">IFERROR(IF(ROW()-MATCH(A354,A$1:A354,)&lt;COUNT(INDEX('Ответы до 20.10.19'!B:I,MATCH(A354,'Ответы до 20.10.19'!A:A,),))/2,A354,INDEX('Ответы до 20.10.19'!A:A,MATCH(A354,'Ответы до 20.10.19'!A:A,)+1)),"-")</f>
        <v>-</v>
      </c>
      <c r="B355" s="13" t="str">
        <f t="array" ref="B355">IFERROR(INDEX('Ответы до 20.10.19'!B:I,MATCH(A355,'Ответы до 20.10.19'!A:A,),SMALL(IF(INDEX('Ответы до 20.10.19'!B:I,MATCH(A355,'Ответы до 20.10.19'!A:A,),)&lt;&gt;"",COLUMN('Ответы до 20.10.19'!B:I)-1),(ROW()-MATCH(A355,A$1:A355,))*2+1)),"-")</f>
        <v>-</v>
      </c>
      <c r="C355" s="13" t="str">
        <f t="array" ref="C355">IFERROR(INDEX('Ответы до 20.10.19'!B:I,MATCH(A355,'Ответы до 20.10.19'!A:A,),SMALL(IF(INDEX('Ответы до 20.10.19'!B:I,MATCH(A355,'Ответы до 20.10.19'!A:A,),)&lt;&gt;"",COLUMN('Ответы до 20.10.19'!B:I)-1),(ROW()-MATCH(A355,A$1:A355,))*2+2)),"-")</f>
        <v>-</v>
      </c>
      <c r="D355" s="13"/>
      <c r="E355" s="13"/>
      <c r="F355" s="13"/>
      <c r="G355" s="13"/>
      <c r="H355" s="13"/>
    </row>
    <row r="356" spans="1:8" x14ac:dyDescent="0.2">
      <c r="A356" s="18" t="str">
        <f t="array" ref="A356">IFERROR(IF(ROW()-MATCH(A355,A$1:A355,)&lt;COUNT(INDEX('Ответы до 20.10.19'!B:I,MATCH(A355,'Ответы до 20.10.19'!A:A,),))/2,A355,INDEX('Ответы до 20.10.19'!A:A,MATCH(A355,'Ответы до 20.10.19'!A:A,)+1)),"-")</f>
        <v>-</v>
      </c>
      <c r="B356" s="13" t="str">
        <f t="array" ref="B356">IFERROR(INDEX('Ответы до 20.10.19'!B:I,MATCH(A356,'Ответы до 20.10.19'!A:A,),SMALL(IF(INDEX('Ответы до 20.10.19'!B:I,MATCH(A356,'Ответы до 20.10.19'!A:A,),)&lt;&gt;"",COLUMN('Ответы до 20.10.19'!B:I)-1),(ROW()-MATCH(A356,A$1:A356,))*2+1)),"-")</f>
        <v>-</v>
      </c>
      <c r="C356" s="13" t="str">
        <f t="array" ref="C356">IFERROR(INDEX('Ответы до 20.10.19'!B:I,MATCH(A356,'Ответы до 20.10.19'!A:A,),SMALL(IF(INDEX('Ответы до 20.10.19'!B:I,MATCH(A356,'Ответы до 20.10.19'!A:A,),)&lt;&gt;"",COLUMN('Ответы до 20.10.19'!B:I)-1),(ROW()-MATCH(A356,A$1:A356,))*2+2)),"-")</f>
        <v>-</v>
      </c>
      <c r="D356" s="13"/>
      <c r="E356" s="13"/>
      <c r="F356" s="13"/>
      <c r="G356" s="13"/>
      <c r="H356" s="13"/>
    </row>
    <row r="357" spans="1:8" x14ac:dyDescent="0.2">
      <c r="A357" s="18" t="str">
        <f t="array" ref="A357">IFERROR(IF(ROW()-MATCH(A356,A$1:A356,)&lt;COUNT(INDEX('Ответы до 20.10.19'!B:I,MATCH(A356,'Ответы до 20.10.19'!A:A,),))/2,A356,INDEX('Ответы до 20.10.19'!A:A,MATCH(A356,'Ответы до 20.10.19'!A:A,)+1)),"-")</f>
        <v>-</v>
      </c>
      <c r="B357" s="13" t="str">
        <f t="array" ref="B357">IFERROR(INDEX('Ответы до 20.10.19'!B:I,MATCH(A357,'Ответы до 20.10.19'!A:A,),SMALL(IF(INDEX('Ответы до 20.10.19'!B:I,MATCH(A357,'Ответы до 20.10.19'!A:A,),)&lt;&gt;"",COLUMN('Ответы до 20.10.19'!B:I)-1),(ROW()-MATCH(A357,A$1:A357,))*2+1)),"-")</f>
        <v>-</v>
      </c>
      <c r="C357" s="13" t="str">
        <f t="array" ref="C357">IFERROR(INDEX('Ответы до 20.10.19'!B:I,MATCH(A357,'Ответы до 20.10.19'!A:A,),SMALL(IF(INDEX('Ответы до 20.10.19'!B:I,MATCH(A357,'Ответы до 20.10.19'!A:A,),)&lt;&gt;"",COLUMN('Ответы до 20.10.19'!B:I)-1),(ROW()-MATCH(A357,A$1:A357,))*2+2)),"-")</f>
        <v>-</v>
      </c>
      <c r="D357" s="13"/>
      <c r="E357" s="13"/>
      <c r="F357" s="13"/>
      <c r="G357" s="13"/>
      <c r="H357" s="13"/>
    </row>
    <row r="358" spans="1:8" x14ac:dyDescent="0.2">
      <c r="A358" s="18" t="str">
        <f t="array" ref="A358">IFERROR(IF(ROW()-MATCH(A357,A$1:A357,)&lt;COUNT(INDEX('Ответы до 20.10.19'!B:I,MATCH(A357,'Ответы до 20.10.19'!A:A,),))/2,A357,INDEX('Ответы до 20.10.19'!A:A,MATCH(A357,'Ответы до 20.10.19'!A:A,)+1)),"-")</f>
        <v>-</v>
      </c>
      <c r="B358" s="13" t="str">
        <f t="array" ref="B358">IFERROR(INDEX('Ответы до 20.10.19'!B:I,MATCH(A358,'Ответы до 20.10.19'!A:A,),SMALL(IF(INDEX('Ответы до 20.10.19'!B:I,MATCH(A358,'Ответы до 20.10.19'!A:A,),)&lt;&gt;"",COLUMN('Ответы до 20.10.19'!B:I)-1),(ROW()-MATCH(A358,A$1:A358,))*2+1)),"-")</f>
        <v>-</v>
      </c>
      <c r="C358" s="13" t="str">
        <f t="array" ref="C358">IFERROR(INDEX('Ответы до 20.10.19'!B:I,MATCH(A358,'Ответы до 20.10.19'!A:A,),SMALL(IF(INDEX('Ответы до 20.10.19'!B:I,MATCH(A358,'Ответы до 20.10.19'!A:A,),)&lt;&gt;"",COLUMN('Ответы до 20.10.19'!B:I)-1),(ROW()-MATCH(A358,A$1:A358,))*2+2)),"-")</f>
        <v>-</v>
      </c>
      <c r="D358" s="13"/>
      <c r="E358" s="13"/>
      <c r="F358" s="13"/>
      <c r="G358" s="13"/>
      <c r="H358" s="13"/>
    </row>
    <row r="359" spans="1:8" x14ac:dyDescent="0.2">
      <c r="A359" s="18" t="str">
        <f t="array" ref="A359">IFERROR(IF(ROW()-MATCH(A358,A$1:A358,)&lt;COUNT(INDEX('Ответы до 20.10.19'!B:I,MATCH(A358,'Ответы до 20.10.19'!A:A,),))/2,A358,INDEX('Ответы до 20.10.19'!A:A,MATCH(A358,'Ответы до 20.10.19'!A:A,)+1)),"-")</f>
        <v>-</v>
      </c>
      <c r="B359" s="13" t="str">
        <f t="array" ref="B359">IFERROR(INDEX('Ответы до 20.10.19'!B:I,MATCH(A359,'Ответы до 20.10.19'!A:A,),SMALL(IF(INDEX('Ответы до 20.10.19'!B:I,MATCH(A359,'Ответы до 20.10.19'!A:A,),)&lt;&gt;"",COLUMN('Ответы до 20.10.19'!B:I)-1),(ROW()-MATCH(A359,A$1:A359,))*2+1)),"-")</f>
        <v>-</v>
      </c>
      <c r="C359" s="13" t="str">
        <f t="array" ref="C359">IFERROR(INDEX('Ответы до 20.10.19'!B:I,MATCH(A359,'Ответы до 20.10.19'!A:A,),SMALL(IF(INDEX('Ответы до 20.10.19'!B:I,MATCH(A359,'Ответы до 20.10.19'!A:A,),)&lt;&gt;"",COLUMN('Ответы до 20.10.19'!B:I)-1),(ROW()-MATCH(A359,A$1:A359,))*2+2)),"-")</f>
        <v>-</v>
      </c>
      <c r="D359" s="13"/>
      <c r="E359" s="13"/>
      <c r="F359" s="13"/>
      <c r="G359" s="13"/>
      <c r="H359" s="13"/>
    </row>
    <row r="360" spans="1:8" x14ac:dyDescent="0.2">
      <c r="A360" s="18" t="str">
        <f t="array" ref="A360">IFERROR(IF(ROW()-MATCH(A359,A$1:A359,)&lt;COUNT(INDEX('Ответы до 20.10.19'!B:I,MATCH(A359,'Ответы до 20.10.19'!A:A,),))/2,A359,INDEX('Ответы до 20.10.19'!A:A,MATCH(A359,'Ответы до 20.10.19'!A:A,)+1)),"-")</f>
        <v>-</v>
      </c>
      <c r="B360" s="13" t="str">
        <f t="array" ref="B360">IFERROR(INDEX('Ответы до 20.10.19'!B:I,MATCH(A360,'Ответы до 20.10.19'!A:A,),SMALL(IF(INDEX('Ответы до 20.10.19'!B:I,MATCH(A360,'Ответы до 20.10.19'!A:A,),)&lt;&gt;"",COLUMN('Ответы до 20.10.19'!B:I)-1),(ROW()-MATCH(A360,A$1:A360,))*2+1)),"-")</f>
        <v>-</v>
      </c>
      <c r="C360" s="13" t="str">
        <f t="array" ref="C360">IFERROR(INDEX('Ответы до 20.10.19'!B:I,MATCH(A360,'Ответы до 20.10.19'!A:A,),SMALL(IF(INDEX('Ответы до 20.10.19'!B:I,MATCH(A360,'Ответы до 20.10.19'!A:A,),)&lt;&gt;"",COLUMN('Ответы до 20.10.19'!B:I)-1),(ROW()-MATCH(A360,A$1:A360,))*2+2)),"-")</f>
        <v>-</v>
      </c>
      <c r="D360" s="13"/>
      <c r="E360" s="13"/>
      <c r="F360" s="13"/>
      <c r="G360" s="13"/>
      <c r="H360" s="13"/>
    </row>
    <row r="361" spans="1:8" x14ac:dyDescent="0.2">
      <c r="A361" s="18" t="str">
        <f t="array" ref="A361">IFERROR(IF(ROW()-MATCH(A360,A$1:A360,)&lt;COUNT(INDEX('Ответы до 20.10.19'!B:I,MATCH(A360,'Ответы до 20.10.19'!A:A,),))/2,A360,INDEX('Ответы до 20.10.19'!A:A,MATCH(A360,'Ответы до 20.10.19'!A:A,)+1)),"-")</f>
        <v>-</v>
      </c>
      <c r="B361" s="13" t="str">
        <f t="array" ref="B361">IFERROR(INDEX('Ответы до 20.10.19'!B:I,MATCH(A361,'Ответы до 20.10.19'!A:A,),SMALL(IF(INDEX('Ответы до 20.10.19'!B:I,MATCH(A361,'Ответы до 20.10.19'!A:A,),)&lt;&gt;"",COLUMN('Ответы до 20.10.19'!B:I)-1),(ROW()-MATCH(A361,A$1:A361,))*2+1)),"-")</f>
        <v>-</v>
      </c>
      <c r="C361" s="13" t="str">
        <f t="array" ref="C361">IFERROR(INDEX('Ответы до 20.10.19'!B:I,MATCH(A361,'Ответы до 20.10.19'!A:A,),SMALL(IF(INDEX('Ответы до 20.10.19'!B:I,MATCH(A361,'Ответы до 20.10.19'!A:A,),)&lt;&gt;"",COLUMN('Ответы до 20.10.19'!B:I)-1),(ROW()-MATCH(A361,A$1:A361,))*2+2)),"-")</f>
        <v>-</v>
      </c>
      <c r="D361" s="13"/>
      <c r="E361" s="13"/>
      <c r="F361" s="13"/>
      <c r="G361" s="13"/>
      <c r="H361" s="13"/>
    </row>
    <row r="362" spans="1:8" x14ac:dyDescent="0.2">
      <c r="A362" s="18" t="str">
        <f t="array" ref="A362">IFERROR(IF(ROW()-MATCH(A361,A$1:A361,)&lt;COUNT(INDEX('Ответы до 20.10.19'!B:I,MATCH(A361,'Ответы до 20.10.19'!A:A,),))/2,A361,INDEX('Ответы до 20.10.19'!A:A,MATCH(A361,'Ответы до 20.10.19'!A:A,)+1)),"-")</f>
        <v>-</v>
      </c>
      <c r="B362" s="13" t="str">
        <f t="array" ref="B362">IFERROR(INDEX('Ответы до 20.10.19'!B:I,MATCH(A362,'Ответы до 20.10.19'!A:A,),SMALL(IF(INDEX('Ответы до 20.10.19'!B:I,MATCH(A362,'Ответы до 20.10.19'!A:A,),)&lt;&gt;"",COLUMN('Ответы до 20.10.19'!B:I)-1),(ROW()-MATCH(A362,A$1:A362,))*2+1)),"-")</f>
        <v>-</v>
      </c>
      <c r="C362" s="13" t="str">
        <f t="array" ref="C362">IFERROR(INDEX('Ответы до 20.10.19'!B:I,MATCH(A362,'Ответы до 20.10.19'!A:A,),SMALL(IF(INDEX('Ответы до 20.10.19'!B:I,MATCH(A362,'Ответы до 20.10.19'!A:A,),)&lt;&gt;"",COLUMN('Ответы до 20.10.19'!B:I)-1),(ROW()-MATCH(A362,A$1:A362,))*2+2)),"-")</f>
        <v>-</v>
      </c>
      <c r="D362" s="13"/>
      <c r="E362" s="13"/>
      <c r="F362" s="13"/>
      <c r="G362" s="13"/>
      <c r="H362" s="13"/>
    </row>
    <row r="363" spans="1:8" x14ac:dyDescent="0.2">
      <c r="A363" s="18" t="str">
        <f t="array" ref="A363">IFERROR(IF(ROW()-MATCH(A362,A$1:A362,)&lt;COUNT(INDEX('Ответы до 20.10.19'!B:I,MATCH(A362,'Ответы до 20.10.19'!A:A,),))/2,A362,INDEX('Ответы до 20.10.19'!A:A,MATCH(A362,'Ответы до 20.10.19'!A:A,)+1)),"-")</f>
        <v>-</v>
      </c>
      <c r="B363" s="13" t="str">
        <f t="array" ref="B363">IFERROR(INDEX('Ответы до 20.10.19'!B:I,MATCH(A363,'Ответы до 20.10.19'!A:A,),SMALL(IF(INDEX('Ответы до 20.10.19'!B:I,MATCH(A363,'Ответы до 20.10.19'!A:A,),)&lt;&gt;"",COLUMN('Ответы до 20.10.19'!B:I)-1),(ROW()-MATCH(A363,A$1:A363,))*2+1)),"-")</f>
        <v>-</v>
      </c>
      <c r="C363" s="13" t="str">
        <f t="array" ref="C363">IFERROR(INDEX('Ответы до 20.10.19'!B:I,MATCH(A363,'Ответы до 20.10.19'!A:A,),SMALL(IF(INDEX('Ответы до 20.10.19'!B:I,MATCH(A363,'Ответы до 20.10.19'!A:A,),)&lt;&gt;"",COLUMN('Ответы до 20.10.19'!B:I)-1),(ROW()-MATCH(A363,A$1:A363,))*2+2)),"-")</f>
        <v>-</v>
      </c>
      <c r="D363" s="13"/>
      <c r="E363" s="13"/>
      <c r="F363" s="13"/>
      <c r="G363" s="13"/>
      <c r="H363" s="13"/>
    </row>
    <row r="364" spans="1:8" x14ac:dyDescent="0.2">
      <c r="A364" s="18" t="str">
        <f t="array" ref="A364">IFERROR(IF(ROW()-MATCH(A363,A$1:A363,)&lt;COUNT(INDEX('Ответы до 20.10.19'!B:I,MATCH(A363,'Ответы до 20.10.19'!A:A,),))/2,A363,INDEX('Ответы до 20.10.19'!A:A,MATCH(A363,'Ответы до 20.10.19'!A:A,)+1)),"-")</f>
        <v>-</v>
      </c>
      <c r="B364" s="13" t="str">
        <f t="array" ref="B364">IFERROR(INDEX('Ответы до 20.10.19'!B:I,MATCH(A364,'Ответы до 20.10.19'!A:A,),SMALL(IF(INDEX('Ответы до 20.10.19'!B:I,MATCH(A364,'Ответы до 20.10.19'!A:A,),)&lt;&gt;"",COLUMN('Ответы до 20.10.19'!B:I)-1),(ROW()-MATCH(A364,A$1:A364,))*2+1)),"-")</f>
        <v>-</v>
      </c>
      <c r="C364" s="13" t="str">
        <f t="array" ref="C364">IFERROR(INDEX('Ответы до 20.10.19'!B:I,MATCH(A364,'Ответы до 20.10.19'!A:A,),SMALL(IF(INDEX('Ответы до 20.10.19'!B:I,MATCH(A364,'Ответы до 20.10.19'!A:A,),)&lt;&gt;"",COLUMN('Ответы до 20.10.19'!B:I)-1),(ROW()-MATCH(A364,A$1:A364,))*2+2)),"-")</f>
        <v>-</v>
      </c>
      <c r="D364" s="13"/>
      <c r="E364" s="13"/>
      <c r="F364" s="13"/>
      <c r="G364" s="13"/>
      <c r="H364" s="13"/>
    </row>
    <row r="365" spans="1:8" x14ac:dyDescent="0.2">
      <c r="A365" s="18" t="str">
        <f t="array" ref="A365">IFERROR(IF(ROW()-MATCH(A364,A$1:A364,)&lt;COUNT(INDEX('Ответы до 20.10.19'!B:I,MATCH(A364,'Ответы до 20.10.19'!A:A,),))/2,A364,INDEX('Ответы до 20.10.19'!A:A,MATCH(A364,'Ответы до 20.10.19'!A:A,)+1)),"-")</f>
        <v>-</v>
      </c>
      <c r="B365" s="13" t="str">
        <f t="array" ref="B365">IFERROR(INDEX('Ответы до 20.10.19'!B:I,MATCH(A365,'Ответы до 20.10.19'!A:A,),SMALL(IF(INDEX('Ответы до 20.10.19'!B:I,MATCH(A365,'Ответы до 20.10.19'!A:A,),)&lt;&gt;"",COLUMN('Ответы до 20.10.19'!B:I)-1),(ROW()-MATCH(A365,A$1:A365,))*2+1)),"-")</f>
        <v>-</v>
      </c>
      <c r="C365" s="13" t="str">
        <f t="array" ref="C365">IFERROR(INDEX('Ответы до 20.10.19'!B:I,MATCH(A365,'Ответы до 20.10.19'!A:A,),SMALL(IF(INDEX('Ответы до 20.10.19'!B:I,MATCH(A365,'Ответы до 20.10.19'!A:A,),)&lt;&gt;"",COLUMN('Ответы до 20.10.19'!B:I)-1),(ROW()-MATCH(A365,A$1:A365,))*2+2)),"-")</f>
        <v>-</v>
      </c>
      <c r="D365" s="13"/>
      <c r="E365" s="13"/>
      <c r="F365" s="13"/>
      <c r="G365" s="13"/>
      <c r="H365" s="13"/>
    </row>
    <row r="366" spans="1:8" x14ac:dyDescent="0.2">
      <c r="A366" s="18" t="str">
        <f t="array" ref="A366">IFERROR(IF(ROW()-MATCH(A365,A$1:A365,)&lt;COUNT(INDEX('Ответы до 20.10.19'!B:I,MATCH(A365,'Ответы до 20.10.19'!A:A,),))/2,A365,INDEX('Ответы до 20.10.19'!A:A,MATCH(A365,'Ответы до 20.10.19'!A:A,)+1)),"-")</f>
        <v>-</v>
      </c>
      <c r="B366" s="13" t="str">
        <f t="array" ref="B366">IFERROR(INDEX('Ответы до 20.10.19'!B:I,MATCH(A366,'Ответы до 20.10.19'!A:A,),SMALL(IF(INDEX('Ответы до 20.10.19'!B:I,MATCH(A366,'Ответы до 20.10.19'!A:A,),)&lt;&gt;"",COLUMN('Ответы до 20.10.19'!B:I)-1),(ROW()-MATCH(A366,A$1:A366,))*2+1)),"-")</f>
        <v>-</v>
      </c>
      <c r="C366" s="13" t="str">
        <f t="array" ref="C366">IFERROR(INDEX('Ответы до 20.10.19'!B:I,MATCH(A366,'Ответы до 20.10.19'!A:A,),SMALL(IF(INDEX('Ответы до 20.10.19'!B:I,MATCH(A366,'Ответы до 20.10.19'!A:A,),)&lt;&gt;"",COLUMN('Ответы до 20.10.19'!B:I)-1),(ROW()-MATCH(A366,A$1:A366,))*2+2)),"-")</f>
        <v>-</v>
      </c>
      <c r="D366" s="13"/>
      <c r="E366" s="13"/>
      <c r="F366" s="13"/>
      <c r="G366" s="13"/>
      <c r="H366" s="13"/>
    </row>
    <row r="367" spans="1:8" x14ac:dyDescent="0.2">
      <c r="A367" s="18" t="str">
        <f t="array" ref="A367">IFERROR(IF(ROW()-MATCH(A366,A$1:A366,)&lt;COUNT(INDEX('Ответы до 20.10.19'!B:I,MATCH(A366,'Ответы до 20.10.19'!A:A,),))/2,A366,INDEX('Ответы до 20.10.19'!A:A,MATCH(A366,'Ответы до 20.10.19'!A:A,)+1)),"-")</f>
        <v>-</v>
      </c>
      <c r="B367" s="13" t="str">
        <f t="array" ref="B367">IFERROR(INDEX('Ответы до 20.10.19'!B:I,MATCH(A367,'Ответы до 20.10.19'!A:A,),SMALL(IF(INDEX('Ответы до 20.10.19'!B:I,MATCH(A367,'Ответы до 20.10.19'!A:A,),)&lt;&gt;"",COLUMN('Ответы до 20.10.19'!B:I)-1),(ROW()-MATCH(A367,A$1:A367,))*2+1)),"-")</f>
        <v>-</v>
      </c>
      <c r="C367" s="13" t="str">
        <f t="array" ref="C367">IFERROR(INDEX('Ответы до 20.10.19'!B:I,MATCH(A367,'Ответы до 20.10.19'!A:A,),SMALL(IF(INDEX('Ответы до 20.10.19'!B:I,MATCH(A367,'Ответы до 20.10.19'!A:A,),)&lt;&gt;"",COLUMN('Ответы до 20.10.19'!B:I)-1),(ROW()-MATCH(A367,A$1:A367,))*2+2)),"-")</f>
        <v>-</v>
      </c>
      <c r="D367" s="13"/>
      <c r="E367" s="13"/>
      <c r="F367" s="13"/>
      <c r="G367" s="13"/>
      <c r="H367" s="13"/>
    </row>
    <row r="368" spans="1:8" x14ac:dyDescent="0.2">
      <c r="A368" s="18" t="str">
        <f t="array" ref="A368">IFERROR(IF(ROW()-MATCH(A367,A$1:A367,)&lt;COUNT(INDEX('Ответы до 20.10.19'!B:I,MATCH(A367,'Ответы до 20.10.19'!A:A,),))/2,A367,INDEX('Ответы до 20.10.19'!A:A,MATCH(A367,'Ответы до 20.10.19'!A:A,)+1)),"-")</f>
        <v>-</v>
      </c>
      <c r="B368" s="13" t="str">
        <f t="array" ref="B368">IFERROR(INDEX('Ответы до 20.10.19'!B:I,MATCH(A368,'Ответы до 20.10.19'!A:A,),SMALL(IF(INDEX('Ответы до 20.10.19'!B:I,MATCH(A368,'Ответы до 20.10.19'!A:A,),)&lt;&gt;"",COLUMN('Ответы до 20.10.19'!B:I)-1),(ROW()-MATCH(A368,A$1:A368,))*2+1)),"-")</f>
        <v>-</v>
      </c>
      <c r="C368" s="13" t="str">
        <f t="array" ref="C368">IFERROR(INDEX('Ответы до 20.10.19'!B:I,MATCH(A368,'Ответы до 20.10.19'!A:A,),SMALL(IF(INDEX('Ответы до 20.10.19'!B:I,MATCH(A368,'Ответы до 20.10.19'!A:A,),)&lt;&gt;"",COLUMN('Ответы до 20.10.19'!B:I)-1),(ROW()-MATCH(A368,A$1:A368,))*2+2)),"-")</f>
        <v>-</v>
      </c>
      <c r="D368" s="13"/>
      <c r="E368" s="13"/>
      <c r="F368" s="13"/>
      <c r="G368" s="13"/>
      <c r="H368" s="13"/>
    </row>
    <row r="369" spans="1:8" x14ac:dyDescent="0.2">
      <c r="A369" s="18" t="str">
        <f t="array" ref="A369">IFERROR(IF(ROW()-MATCH(A368,A$1:A368,)&lt;COUNT(INDEX('Ответы до 20.10.19'!B:I,MATCH(A368,'Ответы до 20.10.19'!A:A,),))/2,A368,INDEX('Ответы до 20.10.19'!A:A,MATCH(A368,'Ответы до 20.10.19'!A:A,)+1)),"-")</f>
        <v>-</v>
      </c>
      <c r="B369" s="13" t="str">
        <f t="array" ref="B369">IFERROR(INDEX('Ответы до 20.10.19'!B:I,MATCH(A369,'Ответы до 20.10.19'!A:A,),SMALL(IF(INDEX('Ответы до 20.10.19'!B:I,MATCH(A369,'Ответы до 20.10.19'!A:A,),)&lt;&gt;"",COLUMN('Ответы до 20.10.19'!B:I)-1),(ROW()-MATCH(A369,A$1:A369,))*2+1)),"-")</f>
        <v>-</v>
      </c>
      <c r="C369" s="13" t="str">
        <f t="array" ref="C369">IFERROR(INDEX('Ответы до 20.10.19'!B:I,MATCH(A369,'Ответы до 20.10.19'!A:A,),SMALL(IF(INDEX('Ответы до 20.10.19'!B:I,MATCH(A369,'Ответы до 20.10.19'!A:A,),)&lt;&gt;"",COLUMN('Ответы до 20.10.19'!B:I)-1),(ROW()-MATCH(A369,A$1:A369,))*2+2)),"-")</f>
        <v>-</v>
      </c>
      <c r="D369" s="13"/>
      <c r="E369" s="13"/>
      <c r="F369" s="13"/>
      <c r="G369" s="13"/>
      <c r="H369" s="13"/>
    </row>
    <row r="370" spans="1:8" x14ac:dyDescent="0.2">
      <c r="A370" s="18" t="str">
        <f t="array" ref="A370">IFERROR(IF(ROW()-MATCH(A369,A$1:A369,)&lt;COUNT(INDEX('Ответы до 20.10.19'!B:I,MATCH(A369,'Ответы до 20.10.19'!A:A,),))/2,A369,INDEX('Ответы до 20.10.19'!A:A,MATCH(A369,'Ответы до 20.10.19'!A:A,)+1)),"-")</f>
        <v>-</v>
      </c>
      <c r="B370" s="13" t="str">
        <f t="array" ref="B370">IFERROR(INDEX('Ответы до 20.10.19'!B:I,MATCH(A370,'Ответы до 20.10.19'!A:A,),SMALL(IF(INDEX('Ответы до 20.10.19'!B:I,MATCH(A370,'Ответы до 20.10.19'!A:A,),)&lt;&gt;"",COLUMN('Ответы до 20.10.19'!B:I)-1),(ROW()-MATCH(A370,A$1:A370,))*2+1)),"-")</f>
        <v>-</v>
      </c>
      <c r="C370" s="13" t="str">
        <f t="array" ref="C370">IFERROR(INDEX('Ответы до 20.10.19'!B:I,MATCH(A370,'Ответы до 20.10.19'!A:A,),SMALL(IF(INDEX('Ответы до 20.10.19'!B:I,MATCH(A370,'Ответы до 20.10.19'!A:A,),)&lt;&gt;"",COLUMN('Ответы до 20.10.19'!B:I)-1),(ROW()-MATCH(A370,A$1:A370,))*2+2)),"-")</f>
        <v>-</v>
      </c>
      <c r="D370" s="13"/>
      <c r="E370" s="13"/>
      <c r="F370" s="13"/>
      <c r="G370" s="13"/>
      <c r="H370" s="13"/>
    </row>
    <row r="371" spans="1:8" x14ac:dyDescent="0.2">
      <c r="A371" s="18" t="str">
        <f t="array" ref="A371">IFERROR(IF(ROW()-MATCH(A370,A$1:A370,)&lt;COUNT(INDEX('Ответы до 20.10.19'!B:I,MATCH(A370,'Ответы до 20.10.19'!A:A,),))/2,A370,INDEX('Ответы до 20.10.19'!A:A,MATCH(A370,'Ответы до 20.10.19'!A:A,)+1)),"-")</f>
        <v>-</v>
      </c>
      <c r="B371" s="13" t="str">
        <f t="array" ref="B371">IFERROR(INDEX('Ответы до 20.10.19'!B:I,MATCH(A371,'Ответы до 20.10.19'!A:A,),SMALL(IF(INDEX('Ответы до 20.10.19'!B:I,MATCH(A371,'Ответы до 20.10.19'!A:A,),)&lt;&gt;"",COLUMN('Ответы до 20.10.19'!B:I)-1),(ROW()-MATCH(A371,A$1:A371,))*2+1)),"-")</f>
        <v>-</v>
      </c>
      <c r="C371" s="13" t="str">
        <f t="array" ref="C371">IFERROR(INDEX('Ответы до 20.10.19'!B:I,MATCH(A371,'Ответы до 20.10.19'!A:A,),SMALL(IF(INDEX('Ответы до 20.10.19'!B:I,MATCH(A371,'Ответы до 20.10.19'!A:A,),)&lt;&gt;"",COLUMN('Ответы до 20.10.19'!B:I)-1),(ROW()-MATCH(A371,A$1:A371,))*2+2)),"-")</f>
        <v>-</v>
      </c>
      <c r="D371" s="13"/>
      <c r="E371" s="13"/>
      <c r="F371" s="13"/>
      <c r="G371" s="13"/>
      <c r="H371" s="13"/>
    </row>
    <row r="372" spans="1:8" x14ac:dyDescent="0.2">
      <c r="A372" s="18" t="str">
        <f t="array" ref="A372">IFERROR(IF(ROW()-MATCH(A371,A$1:A371,)&lt;COUNT(INDEX('Ответы до 20.10.19'!B:I,MATCH(A371,'Ответы до 20.10.19'!A:A,),))/2,A371,INDEX('Ответы до 20.10.19'!A:A,MATCH(A371,'Ответы до 20.10.19'!A:A,)+1)),"-")</f>
        <v>-</v>
      </c>
      <c r="B372" s="13" t="str">
        <f t="array" ref="B372">IFERROR(INDEX('Ответы до 20.10.19'!B:I,MATCH(A372,'Ответы до 20.10.19'!A:A,),SMALL(IF(INDEX('Ответы до 20.10.19'!B:I,MATCH(A372,'Ответы до 20.10.19'!A:A,),)&lt;&gt;"",COLUMN('Ответы до 20.10.19'!B:I)-1),(ROW()-MATCH(A372,A$1:A372,))*2+1)),"-")</f>
        <v>-</v>
      </c>
      <c r="C372" s="13" t="str">
        <f t="array" ref="C372">IFERROR(INDEX('Ответы до 20.10.19'!B:I,MATCH(A372,'Ответы до 20.10.19'!A:A,),SMALL(IF(INDEX('Ответы до 20.10.19'!B:I,MATCH(A372,'Ответы до 20.10.19'!A:A,),)&lt;&gt;"",COLUMN('Ответы до 20.10.19'!B:I)-1),(ROW()-MATCH(A372,A$1:A372,))*2+2)),"-")</f>
        <v>-</v>
      </c>
      <c r="D372" s="13"/>
      <c r="E372" s="13"/>
      <c r="F372" s="13"/>
      <c r="G372" s="13"/>
      <c r="H372" s="13"/>
    </row>
    <row r="373" spans="1:8" x14ac:dyDescent="0.2">
      <c r="A373" s="18" t="str">
        <f t="array" ref="A373">IFERROR(IF(ROW()-MATCH(A372,A$1:A372,)&lt;COUNT(INDEX('Ответы до 20.10.19'!B:I,MATCH(A372,'Ответы до 20.10.19'!A:A,),))/2,A372,INDEX('Ответы до 20.10.19'!A:A,MATCH(A372,'Ответы до 20.10.19'!A:A,)+1)),"-")</f>
        <v>-</v>
      </c>
      <c r="B373" s="13" t="str">
        <f t="array" ref="B373">IFERROR(INDEX('Ответы до 20.10.19'!B:I,MATCH(A373,'Ответы до 20.10.19'!A:A,),SMALL(IF(INDEX('Ответы до 20.10.19'!B:I,MATCH(A373,'Ответы до 20.10.19'!A:A,),)&lt;&gt;"",COLUMN('Ответы до 20.10.19'!B:I)-1),(ROW()-MATCH(A373,A$1:A373,))*2+1)),"-")</f>
        <v>-</v>
      </c>
      <c r="C373" s="13" t="str">
        <f t="array" ref="C373">IFERROR(INDEX('Ответы до 20.10.19'!B:I,MATCH(A373,'Ответы до 20.10.19'!A:A,),SMALL(IF(INDEX('Ответы до 20.10.19'!B:I,MATCH(A373,'Ответы до 20.10.19'!A:A,),)&lt;&gt;"",COLUMN('Ответы до 20.10.19'!B:I)-1),(ROW()-MATCH(A373,A$1:A373,))*2+2)),"-")</f>
        <v>-</v>
      </c>
      <c r="D373" s="13"/>
      <c r="E373" s="13"/>
      <c r="F373" s="13"/>
      <c r="G373" s="13"/>
      <c r="H373" s="13"/>
    </row>
    <row r="374" spans="1:8" x14ac:dyDescent="0.2">
      <c r="A374" s="18" t="str">
        <f t="array" ref="A374">IFERROR(IF(ROW()-MATCH(A373,A$1:A373,)&lt;COUNT(INDEX('Ответы до 20.10.19'!B:I,MATCH(A373,'Ответы до 20.10.19'!A:A,),))/2,A373,INDEX('Ответы до 20.10.19'!A:A,MATCH(A373,'Ответы до 20.10.19'!A:A,)+1)),"-")</f>
        <v>-</v>
      </c>
      <c r="B374" s="13" t="str">
        <f t="array" ref="B374">IFERROR(INDEX('Ответы до 20.10.19'!B:I,MATCH(A374,'Ответы до 20.10.19'!A:A,),SMALL(IF(INDEX('Ответы до 20.10.19'!B:I,MATCH(A374,'Ответы до 20.10.19'!A:A,),)&lt;&gt;"",COLUMN('Ответы до 20.10.19'!B:I)-1),(ROW()-MATCH(A374,A$1:A374,))*2+1)),"-")</f>
        <v>-</v>
      </c>
      <c r="C374" s="13" t="str">
        <f t="array" ref="C374">IFERROR(INDEX('Ответы до 20.10.19'!B:I,MATCH(A374,'Ответы до 20.10.19'!A:A,),SMALL(IF(INDEX('Ответы до 20.10.19'!B:I,MATCH(A374,'Ответы до 20.10.19'!A:A,),)&lt;&gt;"",COLUMN('Ответы до 20.10.19'!B:I)-1),(ROW()-MATCH(A374,A$1:A374,))*2+2)),"-")</f>
        <v>-</v>
      </c>
      <c r="D374" s="13"/>
      <c r="E374" s="13"/>
      <c r="F374" s="13"/>
      <c r="G374" s="13"/>
      <c r="H374" s="13"/>
    </row>
    <row r="375" spans="1:8" x14ac:dyDescent="0.2">
      <c r="A375" s="18" t="str">
        <f t="array" ref="A375">IFERROR(IF(ROW()-MATCH(A374,A$1:A374,)&lt;COUNT(INDEX('Ответы до 20.10.19'!B:I,MATCH(A374,'Ответы до 20.10.19'!A:A,),))/2,A374,INDEX('Ответы до 20.10.19'!A:A,MATCH(A374,'Ответы до 20.10.19'!A:A,)+1)),"-")</f>
        <v>-</v>
      </c>
      <c r="B375" s="13" t="str">
        <f t="array" ref="B375">IFERROR(INDEX('Ответы до 20.10.19'!B:I,MATCH(A375,'Ответы до 20.10.19'!A:A,),SMALL(IF(INDEX('Ответы до 20.10.19'!B:I,MATCH(A375,'Ответы до 20.10.19'!A:A,),)&lt;&gt;"",COLUMN('Ответы до 20.10.19'!B:I)-1),(ROW()-MATCH(A375,A$1:A375,))*2+1)),"-")</f>
        <v>-</v>
      </c>
      <c r="C375" s="13" t="str">
        <f t="array" ref="C375">IFERROR(INDEX('Ответы до 20.10.19'!B:I,MATCH(A375,'Ответы до 20.10.19'!A:A,),SMALL(IF(INDEX('Ответы до 20.10.19'!B:I,MATCH(A375,'Ответы до 20.10.19'!A:A,),)&lt;&gt;"",COLUMN('Ответы до 20.10.19'!B:I)-1),(ROW()-MATCH(A375,A$1:A375,))*2+2)),"-")</f>
        <v>-</v>
      </c>
      <c r="D375" s="13"/>
      <c r="E375" s="13"/>
      <c r="F375" s="13"/>
      <c r="G375" s="13"/>
      <c r="H375" s="13"/>
    </row>
    <row r="376" spans="1:8" x14ac:dyDescent="0.2">
      <c r="A376" s="18" t="str">
        <f t="array" ref="A376">IFERROR(IF(ROW()-MATCH(A375,A$1:A375,)&lt;COUNT(INDEX('Ответы до 20.10.19'!B:I,MATCH(A375,'Ответы до 20.10.19'!A:A,),))/2,A375,INDEX('Ответы до 20.10.19'!A:A,MATCH(A375,'Ответы до 20.10.19'!A:A,)+1)),"-")</f>
        <v>-</v>
      </c>
      <c r="B376" s="13" t="str">
        <f t="array" ref="B376">IFERROR(INDEX('Ответы до 20.10.19'!B:I,MATCH(A376,'Ответы до 20.10.19'!A:A,),SMALL(IF(INDEX('Ответы до 20.10.19'!B:I,MATCH(A376,'Ответы до 20.10.19'!A:A,),)&lt;&gt;"",COLUMN('Ответы до 20.10.19'!B:I)-1),(ROW()-MATCH(A376,A$1:A376,))*2+1)),"-")</f>
        <v>-</v>
      </c>
      <c r="C376" s="13" t="str">
        <f t="array" ref="C376">IFERROR(INDEX('Ответы до 20.10.19'!B:I,MATCH(A376,'Ответы до 20.10.19'!A:A,),SMALL(IF(INDEX('Ответы до 20.10.19'!B:I,MATCH(A376,'Ответы до 20.10.19'!A:A,),)&lt;&gt;"",COLUMN('Ответы до 20.10.19'!B:I)-1),(ROW()-MATCH(A376,A$1:A376,))*2+2)),"-")</f>
        <v>-</v>
      </c>
      <c r="D376" s="13"/>
      <c r="E376" s="13"/>
      <c r="F376" s="13"/>
      <c r="G376" s="13"/>
      <c r="H376" s="13"/>
    </row>
    <row r="377" spans="1:8" x14ac:dyDescent="0.2">
      <c r="A377" s="18" t="str">
        <f t="array" ref="A377">IFERROR(IF(ROW()-MATCH(A376,A$1:A376,)&lt;COUNT(INDEX('Ответы до 20.10.19'!B:I,MATCH(A376,'Ответы до 20.10.19'!A:A,),))/2,A376,INDEX('Ответы до 20.10.19'!A:A,MATCH(A376,'Ответы до 20.10.19'!A:A,)+1)),"-")</f>
        <v>-</v>
      </c>
      <c r="B377" s="13" t="str">
        <f t="array" ref="B377">IFERROR(INDEX('Ответы до 20.10.19'!B:I,MATCH(A377,'Ответы до 20.10.19'!A:A,),SMALL(IF(INDEX('Ответы до 20.10.19'!B:I,MATCH(A377,'Ответы до 20.10.19'!A:A,),)&lt;&gt;"",COLUMN('Ответы до 20.10.19'!B:I)-1),(ROW()-MATCH(A377,A$1:A377,))*2+1)),"-")</f>
        <v>-</v>
      </c>
      <c r="C377" s="13" t="str">
        <f t="array" ref="C377">IFERROR(INDEX('Ответы до 20.10.19'!B:I,MATCH(A377,'Ответы до 20.10.19'!A:A,),SMALL(IF(INDEX('Ответы до 20.10.19'!B:I,MATCH(A377,'Ответы до 20.10.19'!A:A,),)&lt;&gt;"",COLUMN('Ответы до 20.10.19'!B:I)-1),(ROW()-MATCH(A377,A$1:A377,))*2+2)),"-")</f>
        <v>-</v>
      </c>
      <c r="D377" s="13"/>
      <c r="E377" s="13"/>
      <c r="F377" s="13"/>
      <c r="G377" s="13"/>
      <c r="H377" s="13"/>
    </row>
    <row r="378" spans="1:8" x14ac:dyDescent="0.2">
      <c r="A378" s="18" t="str">
        <f t="array" ref="A378">IFERROR(IF(ROW()-MATCH(A377,A$1:A377,)&lt;COUNT(INDEX('Ответы до 20.10.19'!B:I,MATCH(A377,'Ответы до 20.10.19'!A:A,),))/2,A377,INDEX('Ответы до 20.10.19'!A:A,MATCH(A377,'Ответы до 20.10.19'!A:A,)+1)),"-")</f>
        <v>-</v>
      </c>
      <c r="B378" s="13" t="str">
        <f t="array" ref="B378">IFERROR(INDEX('Ответы до 20.10.19'!B:I,MATCH(A378,'Ответы до 20.10.19'!A:A,),SMALL(IF(INDEX('Ответы до 20.10.19'!B:I,MATCH(A378,'Ответы до 20.10.19'!A:A,),)&lt;&gt;"",COLUMN('Ответы до 20.10.19'!B:I)-1),(ROW()-MATCH(A378,A$1:A378,))*2+1)),"-")</f>
        <v>-</v>
      </c>
      <c r="C378" s="13" t="str">
        <f t="array" ref="C378">IFERROR(INDEX('Ответы до 20.10.19'!B:I,MATCH(A378,'Ответы до 20.10.19'!A:A,),SMALL(IF(INDEX('Ответы до 20.10.19'!B:I,MATCH(A378,'Ответы до 20.10.19'!A:A,),)&lt;&gt;"",COLUMN('Ответы до 20.10.19'!B:I)-1),(ROW()-MATCH(A378,A$1:A378,))*2+2)),"-")</f>
        <v>-</v>
      </c>
      <c r="D378" s="13"/>
      <c r="E378" s="13"/>
      <c r="F378" s="13"/>
      <c r="G378" s="13"/>
      <c r="H378" s="13"/>
    </row>
    <row r="379" spans="1:8" x14ac:dyDescent="0.2">
      <c r="A379" s="18" t="str">
        <f t="array" ref="A379">IFERROR(IF(ROW()-MATCH(A378,A$1:A378,)&lt;COUNT(INDEX('Ответы до 20.10.19'!B:I,MATCH(A378,'Ответы до 20.10.19'!A:A,),))/2,A378,INDEX('Ответы до 20.10.19'!A:A,MATCH(A378,'Ответы до 20.10.19'!A:A,)+1)),"-")</f>
        <v>-</v>
      </c>
      <c r="B379" s="13" t="str">
        <f t="array" ref="B379">IFERROR(INDEX('Ответы до 20.10.19'!B:I,MATCH(A379,'Ответы до 20.10.19'!A:A,),SMALL(IF(INDEX('Ответы до 20.10.19'!B:I,MATCH(A379,'Ответы до 20.10.19'!A:A,),)&lt;&gt;"",COLUMN('Ответы до 20.10.19'!B:I)-1),(ROW()-MATCH(A379,A$1:A379,))*2+1)),"-")</f>
        <v>-</v>
      </c>
      <c r="C379" s="13" t="str">
        <f t="array" ref="C379">IFERROR(INDEX('Ответы до 20.10.19'!B:I,MATCH(A379,'Ответы до 20.10.19'!A:A,),SMALL(IF(INDEX('Ответы до 20.10.19'!B:I,MATCH(A379,'Ответы до 20.10.19'!A:A,),)&lt;&gt;"",COLUMN('Ответы до 20.10.19'!B:I)-1),(ROW()-MATCH(A379,A$1:A379,))*2+2)),"-")</f>
        <v>-</v>
      </c>
      <c r="D379" s="13"/>
      <c r="E379" s="13"/>
      <c r="F379" s="13"/>
      <c r="G379" s="13"/>
      <c r="H379" s="13"/>
    </row>
    <row r="380" spans="1:8" x14ac:dyDescent="0.2">
      <c r="A380" s="18" t="str">
        <f t="array" ref="A380">IFERROR(IF(ROW()-MATCH(A379,A$1:A379,)&lt;COUNT(INDEX('Ответы до 20.10.19'!B:I,MATCH(A379,'Ответы до 20.10.19'!A:A,),))/2,A379,INDEX('Ответы до 20.10.19'!A:A,MATCH(A379,'Ответы до 20.10.19'!A:A,)+1)),"-")</f>
        <v>-</v>
      </c>
      <c r="B380" s="13" t="str">
        <f t="array" ref="B380">IFERROR(INDEX('Ответы до 20.10.19'!B:I,MATCH(A380,'Ответы до 20.10.19'!A:A,),SMALL(IF(INDEX('Ответы до 20.10.19'!B:I,MATCH(A380,'Ответы до 20.10.19'!A:A,),)&lt;&gt;"",COLUMN('Ответы до 20.10.19'!B:I)-1),(ROW()-MATCH(A380,A$1:A380,))*2+1)),"-")</f>
        <v>-</v>
      </c>
      <c r="C380" s="13" t="str">
        <f t="array" ref="C380">IFERROR(INDEX('Ответы до 20.10.19'!B:I,MATCH(A380,'Ответы до 20.10.19'!A:A,),SMALL(IF(INDEX('Ответы до 20.10.19'!B:I,MATCH(A380,'Ответы до 20.10.19'!A:A,),)&lt;&gt;"",COLUMN('Ответы до 20.10.19'!B:I)-1),(ROW()-MATCH(A380,A$1:A380,))*2+2)),"-")</f>
        <v>-</v>
      </c>
      <c r="D380" s="13"/>
      <c r="E380" s="13"/>
      <c r="F380" s="13"/>
      <c r="G380" s="13"/>
      <c r="H380" s="13"/>
    </row>
    <row r="381" spans="1:8" x14ac:dyDescent="0.2">
      <c r="A381" s="18" t="str">
        <f t="array" ref="A381">IFERROR(IF(ROW()-MATCH(A380,A$1:A380,)&lt;COUNT(INDEX('Ответы до 20.10.19'!B:I,MATCH(A380,'Ответы до 20.10.19'!A:A,),))/2,A380,INDEX('Ответы до 20.10.19'!A:A,MATCH(A380,'Ответы до 20.10.19'!A:A,)+1)),"-")</f>
        <v>-</v>
      </c>
      <c r="B381" s="13" t="str">
        <f t="array" ref="B381">IFERROR(INDEX('Ответы до 20.10.19'!B:I,MATCH(A381,'Ответы до 20.10.19'!A:A,),SMALL(IF(INDEX('Ответы до 20.10.19'!B:I,MATCH(A381,'Ответы до 20.10.19'!A:A,),)&lt;&gt;"",COLUMN('Ответы до 20.10.19'!B:I)-1),(ROW()-MATCH(A381,A$1:A381,))*2+1)),"-")</f>
        <v>-</v>
      </c>
      <c r="C381" s="13" t="str">
        <f t="array" ref="C381">IFERROR(INDEX('Ответы до 20.10.19'!B:I,MATCH(A381,'Ответы до 20.10.19'!A:A,),SMALL(IF(INDEX('Ответы до 20.10.19'!B:I,MATCH(A381,'Ответы до 20.10.19'!A:A,),)&lt;&gt;"",COLUMN('Ответы до 20.10.19'!B:I)-1),(ROW()-MATCH(A381,A$1:A381,))*2+2)),"-")</f>
        <v>-</v>
      </c>
      <c r="D381" s="13"/>
      <c r="E381" s="13"/>
      <c r="F381" s="13"/>
      <c r="G381" s="13"/>
      <c r="H381" s="13"/>
    </row>
    <row r="382" spans="1:8" x14ac:dyDescent="0.2">
      <c r="A382" s="18" t="str">
        <f t="array" ref="A382">IFERROR(IF(ROW()-MATCH(A381,A$1:A381,)&lt;COUNT(INDEX('Ответы до 20.10.19'!B:I,MATCH(A381,'Ответы до 20.10.19'!A:A,),))/2,A381,INDEX('Ответы до 20.10.19'!A:A,MATCH(A381,'Ответы до 20.10.19'!A:A,)+1)),"-")</f>
        <v>-</v>
      </c>
      <c r="B382" s="13" t="str">
        <f t="array" ref="B382">IFERROR(INDEX('Ответы до 20.10.19'!B:I,MATCH(A382,'Ответы до 20.10.19'!A:A,),SMALL(IF(INDEX('Ответы до 20.10.19'!B:I,MATCH(A382,'Ответы до 20.10.19'!A:A,),)&lt;&gt;"",COLUMN('Ответы до 20.10.19'!B:I)-1),(ROW()-MATCH(A382,A$1:A382,))*2+1)),"-")</f>
        <v>-</v>
      </c>
      <c r="C382" s="13" t="str">
        <f t="array" ref="C382">IFERROR(INDEX('Ответы до 20.10.19'!B:I,MATCH(A382,'Ответы до 20.10.19'!A:A,),SMALL(IF(INDEX('Ответы до 20.10.19'!B:I,MATCH(A382,'Ответы до 20.10.19'!A:A,),)&lt;&gt;"",COLUMN('Ответы до 20.10.19'!B:I)-1),(ROW()-MATCH(A382,A$1:A382,))*2+2)),"-")</f>
        <v>-</v>
      </c>
      <c r="D382" s="13"/>
      <c r="E382" s="13"/>
      <c r="F382" s="13"/>
      <c r="G382" s="13"/>
      <c r="H382" s="13"/>
    </row>
    <row r="383" spans="1:8" x14ac:dyDescent="0.2">
      <c r="A383" s="18" t="str">
        <f t="array" ref="A383">IFERROR(IF(ROW()-MATCH(A382,A$1:A382,)&lt;COUNT(INDEX('Ответы до 20.10.19'!B:I,MATCH(A382,'Ответы до 20.10.19'!A:A,),))/2,A382,INDEX('Ответы до 20.10.19'!A:A,MATCH(A382,'Ответы до 20.10.19'!A:A,)+1)),"-")</f>
        <v>-</v>
      </c>
      <c r="B383" s="13" t="str">
        <f t="array" ref="B383">IFERROR(INDEX('Ответы до 20.10.19'!B:I,MATCH(A383,'Ответы до 20.10.19'!A:A,),SMALL(IF(INDEX('Ответы до 20.10.19'!B:I,MATCH(A383,'Ответы до 20.10.19'!A:A,),)&lt;&gt;"",COLUMN('Ответы до 20.10.19'!B:I)-1),(ROW()-MATCH(A383,A$1:A383,))*2+1)),"-")</f>
        <v>-</v>
      </c>
      <c r="C383" s="13" t="str">
        <f t="array" ref="C383">IFERROR(INDEX('Ответы до 20.10.19'!B:I,MATCH(A383,'Ответы до 20.10.19'!A:A,),SMALL(IF(INDEX('Ответы до 20.10.19'!B:I,MATCH(A383,'Ответы до 20.10.19'!A:A,),)&lt;&gt;"",COLUMN('Ответы до 20.10.19'!B:I)-1),(ROW()-MATCH(A383,A$1:A383,))*2+2)),"-")</f>
        <v>-</v>
      </c>
      <c r="D383" s="13"/>
      <c r="E383" s="13"/>
      <c r="F383" s="13"/>
      <c r="G383" s="13"/>
      <c r="H383" s="13"/>
    </row>
    <row r="384" spans="1:8" x14ac:dyDescent="0.2">
      <c r="A384" s="18" t="str">
        <f t="array" ref="A384">IFERROR(IF(ROW()-MATCH(A383,A$1:A383,)&lt;COUNT(INDEX('Ответы до 20.10.19'!B:I,MATCH(A383,'Ответы до 20.10.19'!A:A,),))/2,A383,INDEX('Ответы до 20.10.19'!A:A,MATCH(A383,'Ответы до 20.10.19'!A:A,)+1)),"-")</f>
        <v>-</v>
      </c>
      <c r="B384" s="13" t="str">
        <f t="array" ref="B384">IFERROR(INDEX('Ответы до 20.10.19'!B:I,MATCH(A384,'Ответы до 20.10.19'!A:A,),SMALL(IF(INDEX('Ответы до 20.10.19'!B:I,MATCH(A384,'Ответы до 20.10.19'!A:A,),)&lt;&gt;"",COLUMN('Ответы до 20.10.19'!B:I)-1),(ROW()-MATCH(A384,A$1:A384,))*2+1)),"-")</f>
        <v>-</v>
      </c>
      <c r="C384" s="13" t="str">
        <f t="array" ref="C384">IFERROR(INDEX('Ответы до 20.10.19'!B:I,MATCH(A384,'Ответы до 20.10.19'!A:A,),SMALL(IF(INDEX('Ответы до 20.10.19'!B:I,MATCH(A384,'Ответы до 20.10.19'!A:A,),)&lt;&gt;"",COLUMN('Ответы до 20.10.19'!B:I)-1),(ROW()-MATCH(A384,A$1:A384,))*2+2)),"-")</f>
        <v>-</v>
      </c>
      <c r="D384" s="13"/>
      <c r="E384" s="13"/>
      <c r="F384" s="13"/>
      <c r="G384" s="13"/>
      <c r="H384" s="13"/>
    </row>
    <row r="385" spans="1:8" x14ac:dyDescent="0.2">
      <c r="A385" s="18" t="str">
        <f t="array" ref="A385">IFERROR(IF(ROW()-MATCH(A384,A$1:A384,)&lt;COUNT(INDEX('Ответы до 20.10.19'!B:I,MATCH(A384,'Ответы до 20.10.19'!A:A,),))/2,A384,INDEX('Ответы до 20.10.19'!A:A,MATCH(A384,'Ответы до 20.10.19'!A:A,)+1)),"-")</f>
        <v>-</v>
      </c>
      <c r="B385" s="13" t="str">
        <f t="array" ref="B385">IFERROR(INDEX('Ответы до 20.10.19'!B:I,MATCH(A385,'Ответы до 20.10.19'!A:A,),SMALL(IF(INDEX('Ответы до 20.10.19'!B:I,MATCH(A385,'Ответы до 20.10.19'!A:A,),)&lt;&gt;"",COLUMN('Ответы до 20.10.19'!B:I)-1),(ROW()-MATCH(A385,A$1:A385,))*2+1)),"-")</f>
        <v>-</v>
      </c>
      <c r="C385" s="13" t="str">
        <f t="array" ref="C385">IFERROR(INDEX('Ответы до 20.10.19'!B:I,MATCH(A385,'Ответы до 20.10.19'!A:A,),SMALL(IF(INDEX('Ответы до 20.10.19'!B:I,MATCH(A385,'Ответы до 20.10.19'!A:A,),)&lt;&gt;"",COLUMN('Ответы до 20.10.19'!B:I)-1),(ROW()-MATCH(A385,A$1:A385,))*2+2)),"-")</f>
        <v>-</v>
      </c>
      <c r="D385" s="13"/>
      <c r="E385" s="13"/>
      <c r="F385" s="13"/>
      <c r="G385" s="13"/>
      <c r="H385" s="13"/>
    </row>
    <row r="386" spans="1:8" x14ac:dyDescent="0.2">
      <c r="A386" s="18" t="str">
        <f t="array" ref="A386">IFERROR(IF(ROW()-MATCH(A385,A$1:A385,)&lt;COUNT(INDEX('Ответы до 20.10.19'!B:I,MATCH(A385,'Ответы до 20.10.19'!A:A,),))/2,A385,INDEX('Ответы до 20.10.19'!A:A,MATCH(A385,'Ответы до 20.10.19'!A:A,)+1)),"-")</f>
        <v>-</v>
      </c>
      <c r="B386" s="13" t="str">
        <f t="array" ref="B386">IFERROR(INDEX('Ответы до 20.10.19'!B:I,MATCH(A386,'Ответы до 20.10.19'!A:A,),SMALL(IF(INDEX('Ответы до 20.10.19'!B:I,MATCH(A386,'Ответы до 20.10.19'!A:A,),)&lt;&gt;"",COLUMN('Ответы до 20.10.19'!B:I)-1),(ROW()-MATCH(A386,A$1:A386,))*2+1)),"-")</f>
        <v>-</v>
      </c>
      <c r="C386" s="13" t="str">
        <f t="array" ref="C386">IFERROR(INDEX('Ответы до 20.10.19'!B:I,MATCH(A386,'Ответы до 20.10.19'!A:A,),SMALL(IF(INDEX('Ответы до 20.10.19'!B:I,MATCH(A386,'Ответы до 20.10.19'!A:A,),)&lt;&gt;"",COLUMN('Ответы до 20.10.19'!B:I)-1),(ROW()-MATCH(A386,A$1:A386,))*2+2)),"-")</f>
        <v>-</v>
      </c>
      <c r="D386" s="13"/>
      <c r="E386" s="13"/>
      <c r="F386" s="13"/>
      <c r="G386" s="13"/>
      <c r="H386" s="13"/>
    </row>
    <row r="387" spans="1:8" x14ac:dyDescent="0.2">
      <c r="A387" s="18" t="str">
        <f t="array" ref="A387">IFERROR(IF(ROW()-MATCH(A386,A$1:A386,)&lt;COUNT(INDEX('Ответы до 20.10.19'!B:I,MATCH(A386,'Ответы до 20.10.19'!A:A,),))/2,A386,INDEX('Ответы до 20.10.19'!A:A,MATCH(A386,'Ответы до 20.10.19'!A:A,)+1)),"-")</f>
        <v>-</v>
      </c>
      <c r="B387" s="13" t="str">
        <f t="array" ref="B387">IFERROR(INDEX('Ответы до 20.10.19'!B:I,MATCH(A387,'Ответы до 20.10.19'!A:A,),SMALL(IF(INDEX('Ответы до 20.10.19'!B:I,MATCH(A387,'Ответы до 20.10.19'!A:A,),)&lt;&gt;"",COLUMN('Ответы до 20.10.19'!B:I)-1),(ROW()-MATCH(A387,A$1:A387,))*2+1)),"-")</f>
        <v>-</v>
      </c>
      <c r="C387" s="13" t="str">
        <f t="array" ref="C387">IFERROR(INDEX('Ответы до 20.10.19'!B:I,MATCH(A387,'Ответы до 20.10.19'!A:A,),SMALL(IF(INDEX('Ответы до 20.10.19'!B:I,MATCH(A387,'Ответы до 20.10.19'!A:A,),)&lt;&gt;"",COLUMN('Ответы до 20.10.19'!B:I)-1),(ROW()-MATCH(A387,A$1:A387,))*2+2)),"-")</f>
        <v>-</v>
      </c>
      <c r="D387" s="13"/>
      <c r="E387" s="13"/>
      <c r="F387" s="13"/>
      <c r="G387" s="13"/>
      <c r="H387" s="13"/>
    </row>
    <row r="388" spans="1:8" x14ac:dyDescent="0.2">
      <c r="A388" s="18" t="str">
        <f t="array" ref="A388">IFERROR(IF(ROW()-MATCH(A387,A$1:A387,)&lt;COUNT(INDEX('Ответы до 20.10.19'!B:I,MATCH(A387,'Ответы до 20.10.19'!A:A,),))/2,A387,INDEX('Ответы до 20.10.19'!A:A,MATCH(A387,'Ответы до 20.10.19'!A:A,)+1)),"-")</f>
        <v>-</v>
      </c>
      <c r="B388" s="13" t="str">
        <f t="array" ref="B388">IFERROR(INDEX('Ответы до 20.10.19'!B:I,MATCH(A388,'Ответы до 20.10.19'!A:A,),SMALL(IF(INDEX('Ответы до 20.10.19'!B:I,MATCH(A388,'Ответы до 20.10.19'!A:A,),)&lt;&gt;"",COLUMN('Ответы до 20.10.19'!B:I)-1),(ROW()-MATCH(A388,A$1:A388,))*2+1)),"-")</f>
        <v>-</v>
      </c>
      <c r="C388" s="13" t="str">
        <f t="array" ref="C388">IFERROR(INDEX('Ответы до 20.10.19'!B:I,MATCH(A388,'Ответы до 20.10.19'!A:A,),SMALL(IF(INDEX('Ответы до 20.10.19'!B:I,MATCH(A388,'Ответы до 20.10.19'!A:A,),)&lt;&gt;"",COLUMN('Ответы до 20.10.19'!B:I)-1),(ROW()-MATCH(A388,A$1:A388,))*2+2)),"-")</f>
        <v>-</v>
      </c>
      <c r="D388" s="13"/>
      <c r="E388" s="13"/>
      <c r="F388" s="13"/>
      <c r="G388" s="13"/>
      <c r="H388" s="13"/>
    </row>
    <row r="389" spans="1:8" x14ac:dyDescent="0.2">
      <c r="A389" s="18" t="str">
        <f t="array" ref="A389">IFERROR(IF(ROW()-MATCH(A388,A$1:A388,)&lt;COUNT(INDEX('Ответы до 20.10.19'!B:I,MATCH(A388,'Ответы до 20.10.19'!A:A,),))/2,A388,INDEX('Ответы до 20.10.19'!A:A,MATCH(A388,'Ответы до 20.10.19'!A:A,)+1)),"-")</f>
        <v>-</v>
      </c>
      <c r="B389" s="13" t="str">
        <f t="array" ref="B389">IFERROR(INDEX('Ответы до 20.10.19'!B:I,MATCH(A389,'Ответы до 20.10.19'!A:A,),SMALL(IF(INDEX('Ответы до 20.10.19'!B:I,MATCH(A389,'Ответы до 20.10.19'!A:A,),)&lt;&gt;"",COLUMN('Ответы до 20.10.19'!B:I)-1),(ROW()-MATCH(A389,A$1:A389,))*2+1)),"-")</f>
        <v>-</v>
      </c>
      <c r="C389" s="13" t="str">
        <f t="array" ref="C389">IFERROR(INDEX('Ответы до 20.10.19'!B:I,MATCH(A389,'Ответы до 20.10.19'!A:A,),SMALL(IF(INDEX('Ответы до 20.10.19'!B:I,MATCH(A389,'Ответы до 20.10.19'!A:A,),)&lt;&gt;"",COLUMN('Ответы до 20.10.19'!B:I)-1),(ROW()-MATCH(A389,A$1:A389,))*2+2)),"-")</f>
        <v>-</v>
      </c>
      <c r="D389" s="13"/>
      <c r="E389" s="13"/>
      <c r="F389" s="13"/>
      <c r="G389" s="13"/>
      <c r="H389" s="13"/>
    </row>
    <row r="390" spans="1:8" x14ac:dyDescent="0.2">
      <c r="A390" s="18" t="str">
        <f t="array" ref="A390">IFERROR(IF(ROW()-MATCH(A389,A$1:A389,)&lt;COUNT(INDEX('Ответы до 20.10.19'!B:I,MATCH(A389,'Ответы до 20.10.19'!A:A,),))/2,A389,INDEX('Ответы до 20.10.19'!A:A,MATCH(A389,'Ответы до 20.10.19'!A:A,)+1)),"-")</f>
        <v>-</v>
      </c>
      <c r="B390" s="13" t="str">
        <f t="array" ref="B390">IFERROR(INDEX('Ответы до 20.10.19'!B:I,MATCH(A390,'Ответы до 20.10.19'!A:A,),SMALL(IF(INDEX('Ответы до 20.10.19'!B:I,MATCH(A390,'Ответы до 20.10.19'!A:A,),)&lt;&gt;"",COLUMN('Ответы до 20.10.19'!B:I)-1),(ROW()-MATCH(A390,A$1:A390,))*2+1)),"-")</f>
        <v>-</v>
      </c>
      <c r="C390" s="13" t="str">
        <f t="array" ref="C390">IFERROR(INDEX('Ответы до 20.10.19'!B:I,MATCH(A390,'Ответы до 20.10.19'!A:A,),SMALL(IF(INDEX('Ответы до 20.10.19'!B:I,MATCH(A390,'Ответы до 20.10.19'!A:A,),)&lt;&gt;"",COLUMN('Ответы до 20.10.19'!B:I)-1),(ROW()-MATCH(A390,A$1:A390,))*2+2)),"-")</f>
        <v>-</v>
      </c>
      <c r="D390" s="13"/>
      <c r="E390" s="13"/>
      <c r="F390" s="13"/>
      <c r="G390" s="13"/>
      <c r="H390" s="13"/>
    </row>
    <row r="391" spans="1:8" x14ac:dyDescent="0.2">
      <c r="A391" s="18" t="str">
        <f t="array" ref="A391">IFERROR(IF(ROW()-MATCH(A390,A$1:A390,)&lt;COUNT(INDEX('Ответы до 20.10.19'!B:I,MATCH(A390,'Ответы до 20.10.19'!A:A,),))/2,A390,INDEX('Ответы до 20.10.19'!A:A,MATCH(A390,'Ответы до 20.10.19'!A:A,)+1)),"-")</f>
        <v>-</v>
      </c>
      <c r="B391" s="13" t="str">
        <f t="array" ref="B391">IFERROR(INDEX('Ответы до 20.10.19'!B:I,MATCH(A391,'Ответы до 20.10.19'!A:A,),SMALL(IF(INDEX('Ответы до 20.10.19'!B:I,MATCH(A391,'Ответы до 20.10.19'!A:A,),)&lt;&gt;"",COLUMN('Ответы до 20.10.19'!B:I)-1),(ROW()-MATCH(A391,A$1:A391,))*2+1)),"-")</f>
        <v>-</v>
      </c>
      <c r="C391" s="13" t="str">
        <f t="array" ref="C391">IFERROR(INDEX('Ответы до 20.10.19'!B:I,MATCH(A391,'Ответы до 20.10.19'!A:A,),SMALL(IF(INDEX('Ответы до 20.10.19'!B:I,MATCH(A391,'Ответы до 20.10.19'!A:A,),)&lt;&gt;"",COLUMN('Ответы до 20.10.19'!B:I)-1),(ROW()-MATCH(A391,A$1:A391,))*2+2)),"-")</f>
        <v>-</v>
      </c>
      <c r="D391" s="13"/>
      <c r="E391" s="13"/>
      <c r="F391" s="13"/>
      <c r="G391" s="13"/>
      <c r="H391" s="13"/>
    </row>
    <row r="392" spans="1:8" x14ac:dyDescent="0.2">
      <c r="A392" s="18" t="str">
        <f t="array" ref="A392">IFERROR(IF(ROW()-MATCH(A391,A$1:A391,)&lt;COUNT(INDEX('Ответы до 20.10.19'!B:I,MATCH(A391,'Ответы до 20.10.19'!A:A,),))/2,A391,INDEX('Ответы до 20.10.19'!A:A,MATCH(A391,'Ответы до 20.10.19'!A:A,)+1)),"-")</f>
        <v>-</v>
      </c>
      <c r="B392" s="13" t="str">
        <f t="array" ref="B392">IFERROR(INDEX('Ответы до 20.10.19'!B:I,MATCH(A392,'Ответы до 20.10.19'!A:A,),SMALL(IF(INDEX('Ответы до 20.10.19'!B:I,MATCH(A392,'Ответы до 20.10.19'!A:A,),)&lt;&gt;"",COLUMN('Ответы до 20.10.19'!B:I)-1),(ROW()-MATCH(A392,A$1:A392,))*2+1)),"-")</f>
        <v>-</v>
      </c>
      <c r="C392" s="13" t="str">
        <f t="array" ref="C392">IFERROR(INDEX('Ответы до 20.10.19'!B:I,MATCH(A392,'Ответы до 20.10.19'!A:A,),SMALL(IF(INDEX('Ответы до 20.10.19'!B:I,MATCH(A392,'Ответы до 20.10.19'!A:A,),)&lt;&gt;"",COLUMN('Ответы до 20.10.19'!B:I)-1),(ROW()-MATCH(A392,A$1:A392,))*2+2)),"-")</f>
        <v>-</v>
      </c>
      <c r="D392" s="13"/>
      <c r="E392" s="13"/>
      <c r="F392" s="13"/>
      <c r="G392" s="13"/>
      <c r="H392" s="13"/>
    </row>
    <row r="393" spans="1:8" x14ac:dyDescent="0.2">
      <c r="A393" s="18" t="str">
        <f t="array" ref="A393">IFERROR(IF(ROW()-MATCH(A392,A$1:A392,)&lt;COUNT(INDEX('Ответы до 20.10.19'!B:I,MATCH(A392,'Ответы до 20.10.19'!A:A,),))/2,A392,INDEX('Ответы до 20.10.19'!A:A,MATCH(A392,'Ответы до 20.10.19'!A:A,)+1)),"-")</f>
        <v>-</v>
      </c>
      <c r="B393" s="13" t="str">
        <f t="array" ref="B393">IFERROR(INDEX('Ответы до 20.10.19'!B:I,MATCH(A393,'Ответы до 20.10.19'!A:A,),SMALL(IF(INDEX('Ответы до 20.10.19'!B:I,MATCH(A393,'Ответы до 20.10.19'!A:A,),)&lt;&gt;"",COLUMN('Ответы до 20.10.19'!B:I)-1),(ROW()-MATCH(A393,A$1:A393,))*2+1)),"-")</f>
        <v>-</v>
      </c>
      <c r="C393" s="13" t="str">
        <f t="array" ref="C393">IFERROR(INDEX('Ответы до 20.10.19'!B:I,MATCH(A393,'Ответы до 20.10.19'!A:A,),SMALL(IF(INDEX('Ответы до 20.10.19'!B:I,MATCH(A393,'Ответы до 20.10.19'!A:A,),)&lt;&gt;"",COLUMN('Ответы до 20.10.19'!B:I)-1),(ROW()-MATCH(A393,A$1:A393,))*2+2)),"-")</f>
        <v>-</v>
      </c>
      <c r="D393" s="13"/>
      <c r="E393" s="13"/>
      <c r="F393" s="13"/>
      <c r="G393" s="13"/>
      <c r="H393" s="13"/>
    </row>
    <row r="394" spans="1:8" x14ac:dyDescent="0.2">
      <c r="A394" s="18" t="str">
        <f t="array" ref="A394">IFERROR(IF(ROW()-MATCH(A393,A$1:A393,)&lt;COUNT(INDEX('Ответы до 20.10.19'!B:I,MATCH(A393,'Ответы до 20.10.19'!A:A,),))/2,A393,INDEX('Ответы до 20.10.19'!A:A,MATCH(A393,'Ответы до 20.10.19'!A:A,)+1)),"-")</f>
        <v>-</v>
      </c>
      <c r="B394" s="13" t="str">
        <f t="array" ref="B394">IFERROR(INDEX('Ответы до 20.10.19'!B:I,MATCH(A394,'Ответы до 20.10.19'!A:A,),SMALL(IF(INDEX('Ответы до 20.10.19'!B:I,MATCH(A394,'Ответы до 20.10.19'!A:A,),)&lt;&gt;"",COLUMN('Ответы до 20.10.19'!B:I)-1),(ROW()-MATCH(A394,A$1:A394,))*2+1)),"-")</f>
        <v>-</v>
      </c>
      <c r="C394" s="13" t="str">
        <f t="array" ref="C394">IFERROR(INDEX('Ответы до 20.10.19'!B:I,MATCH(A394,'Ответы до 20.10.19'!A:A,),SMALL(IF(INDEX('Ответы до 20.10.19'!B:I,MATCH(A394,'Ответы до 20.10.19'!A:A,),)&lt;&gt;"",COLUMN('Ответы до 20.10.19'!B:I)-1),(ROW()-MATCH(A394,A$1:A394,))*2+2)),"-")</f>
        <v>-</v>
      </c>
      <c r="D394" s="13"/>
      <c r="E394" s="13"/>
      <c r="F394" s="13"/>
      <c r="G394" s="13"/>
      <c r="H394" s="13"/>
    </row>
    <row r="395" spans="1:8" x14ac:dyDescent="0.2">
      <c r="A395" s="18" t="str">
        <f t="array" ref="A395">IFERROR(IF(ROW()-MATCH(A394,A$1:A394,)&lt;COUNT(INDEX('Ответы до 20.10.19'!B:I,MATCH(A394,'Ответы до 20.10.19'!A:A,),))/2,A394,INDEX('Ответы до 20.10.19'!A:A,MATCH(A394,'Ответы до 20.10.19'!A:A,)+1)),"-")</f>
        <v>-</v>
      </c>
      <c r="B395" s="13" t="str">
        <f t="array" ref="B395">IFERROR(INDEX('Ответы до 20.10.19'!B:I,MATCH(A395,'Ответы до 20.10.19'!A:A,),SMALL(IF(INDEX('Ответы до 20.10.19'!B:I,MATCH(A395,'Ответы до 20.10.19'!A:A,),)&lt;&gt;"",COLUMN('Ответы до 20.10.19'!B:I)-1),(ROW()-MATCH(A395,A$1:A395,))*2+1)),"-")</f>
        <v>-</v>
      </c>
      <c r="C395" s="13" t="str">
        <f t="array" ref="C395">IFERROR(INDEX('Ответы до 20.10.19'!B:I,MATCH(A395,'Ответы до 20.10.19'!A:A,),SMALL(IF(INDEX('Ответы до 20.10.19'!B:I,MATCH(A395,'Ответы до 20.10.19'!A:A,),)&lt;&gt;"",COLUMN('Ответы до 20.10.19'!B:I)-1),(ROW()-MATCH(A395,A$1:A395,))*2+2)),"-")</f>
        <v>-</v>
      </c>
      <c r="D395" s="13"/>
      <c r="E395" s="13"/>
      <c r="F395" s="13"/>
      <c r="G395" s="13"/>
      <c r="H395" s="13"/>
    </row>
    <row r="396" spans="1:8" x14ac:dyDescent="0.2">
      <c r="A396" s="18" t="str">
        <f t="array" ref="A396">IFERROR(IF(ROW()-MATCH(A395,A$1:A395,)&lt;COUNT(INDEX('Ответы до 20.10.19'!B:I,MATCH(A395,'Ответы до 20.10.19'!A:A,),))/2,A395,INDEX('Ответы до 20.10.19'!A:A,MATCH(A395,'Ответы до 20.10.19'!A:A,)+1)),"-")</f>
        <v>-</v>
      </c>
      <c r="B396" s="13" t="str">
        <f t="array" ref="B396">IFERROR(INDEX('Ответы до 20.10.19'!B:I,MATCH(A396,'Ответы до 20.10.19'!A:A,),SMALL(IF(INDEX('Ответы до 20.10.19'!B:I,MATCH(A396,'Ответы до 20.10.19'!A:A,),)&lt;&gt;"",COLUMN('Ответы до 20.10.19'!B:I)-1),(ROW()-MATCH(A396,A$1:A396,))*2+1)),"-")</f>
        <v>-</v>
      </c>
      <c r="C396" s="13" t="str">
        <f t="array" ref="C396">IFERROR(INDEX('Ответы до 20.10.19'!B:I,MATCH(A396,'Ответы до 20.10.19'!A:A,),SMALL(IF(INDEX('Ответы до 20.10.19'!B:I,MATCH(A396,'Ответы до 20.10.19'!A:A,),)&lt;&gt;"",COLUMN('Ответы до 20.10.19'!B:I)-1),(ROW()-MATCH(A396,A$1:A396,))*2+2)),"-")</f>
        <v>-</v>
      </c>
      <c r="D396" s="13"/>
      <c r="E396" s="13"/>
      <c r="F396" s="13"/>
      <c r="G396" s="13"/>
      <c r="H396" s="13"/>
    </row>
    <row r="397" spans="1:8" x14ac:dyDescent="0.2">
      <c r="A397" s="18" t="str">
        <f t="array" ref="A397">IFERROR(IF(ROW()-MATCH(A396,A$1:A396,)&lt;COUNT(INDEX('Ответы до 20.10.19'!B:I,MATCH(A396,'Ответы до 20.10.19'!A:A,),))/2,A396,INDEX('Ответы до 20.10.19'!A:A,MATCH(A396,'Ответы до 20.10.19'!A:A,)+1)),"-")</f>
        <v>-</v>
      </c>
      <c r="B397" s="13" t="str">
        <f t="array" ref="B397">IFERROR(INDEX('Ответы до 20.10.19'!B:I,MATCH(A397,'Ответы до 20.10.19'!A:A,),SMALL(IF(INDEX('Ответы до 20.10.19'!B:I,MATCH(A397,'Ответы до 20.10.19'!A:A,),)&lt;&gt;"",COLUMN('Ответы до 20.10.19'!B:I)-1),(ROW()-MATCH(A397,A$1:A397,))*2+1)),"-")</f>
        <v>-</v>
      </c>
      <c r="C397" s="13" t="str">
        <f t="array" ref="C397">IFERROR(INDEX('Ответы до 20.10.19'!B:I,MATCH(A397,'Ответы до 20.10.19'!A:A,),SMALL(IF(INDEX('Ответы до 20.10.19'!B:I,MATCH(A397,'Ответы до 20.10.19'!A:A,),)&lt;&gt;"",COLUMN('Ответы до 20.10.19'!B:I)-1),(ROW()-MATCH(A397,A$1:A397,))*2+2)),"-")</f>
        <v>-</v>
      </c>
      <c r="D397" s="13"/>
      <c r="E397" s="13"/>
      <c r="F397" s="13"/>
      <c r="G397" s="13"/>
      <c r="H397" s="13"/>
    </row>
    <row r="398" spans="1:8" x14ac:dyDescent="0.2">
      <c r="A398" s="18" t="str">
        <f t="array" ref="A398">IFERROR(IF(ROW()-MATCH(A397,A$1:A397,)&lt;COUNT(INDEX('Ответы до 20.10.19'!B:I,MATCH(A397,'Ответы до 20.10.19'!A:A,),))/2,A397,INDEX('Ответы до 20.10.19'!A:A,MATCH(A397,'Ответы до 20.10.19'!A:A,)+1)),"-")</f>
        <v>-</v>
      </c>
      <c r="B398" s="13" t="str">
        <f t="array" ref="B398">IFERROR(INDEX('Ответы до 20.10.19'!B:I,MATCH(A398,'Ответы до 20.10.19'!A:A,),SMALL(IF(INDEX('Ответы до 20.10.19'!B:I,MATCH(A398,'Ответы до 20.10.19'!A:A,),)&lt;&gt;"",COLUMN('Ответы до 20.10.19'!B:I)-1),(ROW()-MATCH(A398,A$1:A398,))*2+1)),"-")</f>
        <v>-</v>
      </c>
      <c r="C398" s="13" t="str">
        <f t="array" ref="C398">IFERROR(INDEX('Ответы до 20.10.19'!B:I,MATCH(A398,'Ответы до 20.10.19'!A:A,),SMALL(IF(INDEX('Ответы до 20.10.19'!B:I,MATCH(A398,'Ответы до 20.10.19'!A:A,),)&lt;&gt;"",COLUMN('Ответы до 20.10.19'!B:I)-1),(ROW()-MATCH(A398,A$1:A398,))*2+2)),"-")</f>
        <v>-</v>
      </c>
      <c r="D398" s="13"/>
      <c r="E398" s="13"/>
      <c r="F398" s="13"/>
      <c r="G398" s="13"/>
      <c r="H398" s="13"/>
    </row>
    <row r="399" spans="1:8" x14ac:dyDescent="0.2">
      <c r="A399" s="18" t="str">
        <f t="array" ref="A399">IFERROR(IF(ROW()-MATCH(A398,A$1:A398,)&lt;COUNT(INDEX('Ответы до 20.10.19'!B:I,MATCH(A398,'Ответы до 20.10.19'!A:A,),))/2,A398,INDEX('Ответы до 20.10.19'!A:A,MATCH(A398,'Ответы до 20.10.19'!A:A,)+1)),"-")</f>
        <v>-</v>
      </c>
      <c r="B399" s="13" t="str">
        <f t="array" ref="B399">IFERROR(INDEX('Ответы до 20.10.19'!B:I,MATCH(A399,'Ответы до 20.10.19'!A:A,),SMALL(IF(INDEX('Ответы до 20.10.19'!B:I,MATCH(A399,'Ответы до 20.10.19'!A:A,),)&lt;&gt;"",COLUMN('Ответы до 20.10.19'!B:I)-1),(ROW()-MATCH(A399,A$1:A399,))*2+1)),"-")</f>
        <v>-</v>
      </c>
      <c r="C399" s="13" t="str">
        <f t="array" ref="C399">IFERROR(INDEX('Ответы до 20.10.19'!B:I,MATCH(A399,'Ответы до 20.10.19'!A:A,),SMALL(IF(INDEX('Ответы до 20.10.19'!B:I,MATCH(A399,'Ответы до 20.10.19'!A:A,),)&lt;&gt;"",COLUMN('Ответы до 20.10.19'!B:I)-1),(ROW()-MATCH(A399,A$1:A399,))*2+2)),"-")</f>
        <v>-</v>
      </c>
      <c r="D399" s="13"/>
      <c r="E399" s="13"/>
      <c r="F399" s="13"/>
      <c r="G399" s="13"/>
      <c r="H399" s="13"/>
    </row>
    <row r="400" spans="1:8" x14ac:dyDescent="0.2">
      <c r="A400" s="18" t="str">
        <f t="array" ref="A400">IFERROR(IF(ROW()-MATCH(A399,A$1:A399,)&lt;COUNT(INDEX('Ответы до 20.10.19'!B:I,MATCH(A399,'Ответы до 20.10.19'!A:A,),))/2,A399,INDEX('Ответы до 20.10.19'!A:A,MATCH(A399,'Ответы до 20.10.19'!A:A,)+1)),"-")</f>
        <v>-</v>
      </c>
      <c r="B400" s="13" t="str">
        <f t="array" ref="B400">IFERROR(INDEX('Ответы до 20.10.19'!B:I,MATCH(A400,'Ответы до 20.10.19'!A:A,),SMALL(IF(INDEX('Ответы до 20.10.19'!B:I,MATCH(A400,'Ответы до 20.10.19'!A:A,),)&lt;&gt;"",COLUMN('Ответы до 20.10.19'!B:I)-1),(ROW()-MATCH(A400,A$1:A400,))*2+1)),"-")</f>
        <v>-</v>
      </c>
      <c r="C400" s="13" t="str">
        <f t="array" ref="C400">IFERROR(INDEX('Ответы до 20.10.19'!B:I,MATCH(A400,'Ответы до 20.10.19'!A:A,),SMALL(IF(INDEX('Ответы до 20.10.19'!B:I,MATCH(A400,'Ответы до 20.10.19'!A:A,),)&lt;&gt;"",COLUMN('Ответы до 20.10.19'!B:I)-1),(ROW()-MATCH(A400,A$1:A400,))*2+2)),"-")</f>
        <v>-</v>
      </c>
      <c r="D400" s="13"/>
      <c r="E400" s="13"/>
      <c r="F400" s="13"/>
      <c r="G400" s="13"/>
      <c r="H400" s="13"/>
    </row>
    <row r="401" spans="1:8" x14ac:dyDescent="0.2">
      <c r="A401" s="18" t="str">
        <f t="array" ref="A401">IFERROR(IF(ROW()-MATCH(A400,A$1:A400,)&lt;COUNT(INDEX('Ответы до 20.10.19'!B:I,MATCH(A400,'Ответы до 20.10.19'!A:A,),))/2,A400,INDEX('Ответы до 20.10.19'!A:A,MATCH(A400,'Ответы до 20.10.19'!A:A,)+1)),"-")</f>
        <v>-</v>
      </c>
      <c r="B401" s="13" t="str">
        <f t="array" ref="B401">IFERROR(INDEX('Ответы до 20.10.19'!B:I,MATCH(A401,'Ответы до 20.10.19'!A:A,),SMALL(IF(INDEX('Ответы до 20.10.19'!B:I,MATCH(A401,'Ответы до 20.10.19'!A:A,),)&lt;&gt;"",COLUMN('Ответы до 20.10.19'!B:I)-1),(ROW()-MATCH(A401,A$1:A401,))*2+1)),"-")</f>
        <v>-</v>
      </c>
      <c r="C401" s="13" t="str">
        <f t="array" ref="C401">IFERROR(INDEX('Ответы до 20.10.19'!B:I,MATCH(A401,'Ответы до 20.10.19'!A:A,),SMALL(IF(INDEX('Ответы до 20.10.19'!B:I,MATCH(A401,'Ответы до 20.10.19'!A:A,),)&lt;&gt;"",COLUMN('Ответы до 20.10.19'!B:I)-1),(ROW()-MATCH(A401,A$1:A401,))*2+2)),"-")</f>
        <v>-</v>
      </c>
      <c r="D401" s="13"/>
      <c r="E401" s="13"/>
      <c r="F401" s="13"/>
      <c r="G401" s="13"/>
      <c r="H401" s="13"/>
    </row>
    <row r="402" spans="1:8" x14ac:dyDescent="0.2">
      <c r="A402" s="18" t="str">
        <f t="array" ref="A402">IFERROR(IF(ROW()-MATCH(A401,A$1:A401,)&lt;COUNT(INDEX('Ответы до 20.10.19'!B:I,MATCH(A401,'Ответы до 20.10.19'!A:A,),))/2,A401,INDEX('Ответы до 20.10.19'!A:A,MATCH(A401,'Ответы до 20.10.19'!A:A,)+1)),"-")</f>
        <v>-</v>
      </c>
      <c r="B402" s="13" t="str">
        <f t="array" ref="B402">IFERROR(INDEX('Ответы до 20.10.19'!B:I,MATCH(A402,'Ответы до 20.10.19'!A:A,),SMALL(IF(INDEX('Ответы до 20.10.19'!B:I,MATCH(A402,'Ответы до 20.10.19'!A:A,),)&lt;&gt;"",COLUMN('Ответы до 20.10.19'!B:I)-1),(ROW()-MATCH(A402,A$1:A402,))*2+1)),"-")</f>
        <v>-</v>
      </c>
      <c r="C402" s="13" t="str">
        <f t="array" ref="C402">IFERROR(INDEX('Ответы до 20.10.19'!B:I,MATCH(A402,'Ответы до 20.10.19'!A:A,),SMALL(IF(INDEX('Ответы до 20.10.19'!B:I,MATCH(A402,'Ответы до 20.10.19'!A:A,),)&lt;&gt;"",COLUMN('Ответы до 20.10.19'!B:I)-1),(ROW()-MATCH(A402,A$1:A402,))*2+2)),"-")</f>
        <v>-</v>
      </c>
      <c r="D402" s="13"/>
      <c r="E402" s="13"/>
      <c r="F402" s="13"/>
      <c r="G402" s="13"/>
      <c r="H402" s="13"/>
    </row>
    <row r="403" spans="1:8" x14ac:dyDescent="0.2">
      <c r="A403" s="18" t="str">
        <f t="array" ref="A403">IFERROR(IF(ROW()-MATCH(A402,A$1:A402,)&lt;COUNT(INDEX('Ответы до 20.10.19'!B:I,MATCH(A402,'Ответы до 20.10.19'!A:A,),))/2,A402,INDEX('Ответы до 20.10.19'!A:A,MATCH(A402,'Ответы до 20.10.19'!A:A,)+1)),"-")</f>
        <v>-</v>
      </c>
      <c r="B403" s="13" t="str">
        <f t="array" ref="B403">IFERROR(INDEX('Ответы до 20.10.19'!B:I,MATCH(A403,'Ответы до 20.10.19'!A:A,),SMALL(IF(INDEX('Ответы до 20.10.19'!B:I,MATCH(A403,'Ответы до 20.10.19'!A:A,),)&lt;&gt;"",COLUMN('Ответы до 20.10.19'!B:I)-1),(ROW()-MATCH(A403,A$1:A403,))*2+1)),"-")</f>
        <v>-</v>
      </c>
      <c r="C403" s="13" t="str">
        <f t="array" ref="C403">IFERROR(INDEX('Ответы до 20.10.19'!B:I,MATCH(A403,'Ответы до 20.10.19'!A:A,),SMALL(IF(INDEX('Ответы до 20.10.19'!B:I,MATCH(A403,'Ответы до 20.10.19'!A:A,),)&lt;&gt;"",COLUMN('Ответы до 20.10.19'!B:I)-1),(ROW()-MATCH(A403,A$1:A403,))*2+2)),"-")</f>
        <v>-</v>
      </c>
      <c r="D403" s="13"/>
      <c r="E403" s="13"/>
      <c r="F403" s="13"/>
      <c r="G403" s="13"/>
      <c r="H403" s="13"/>
    </row>
    <row r="404" spans="1:8" x14ac:dyDescent="0.2">
      <c r="A404" s="18" t="str">
        <f t="array" ref="A404">IFERROR(IF(ROW()-MATCH(A403,A$1:A403,)&lt;COUNT(INDEX('Ответы до 20.10.19'!B:I,MATCH(A403,'Ответы до 20.10.19'!A:A,),))/2,A403,INDEX('Ответы до 20.10.19'!A:A,MATCH(A403,'Ответы до 20.10.19'!A:A,)+1)),"-")</f>
        <v>-</v>
      </c>
      <c r="B404" s="13" t="str">
        <f t="array" ref="B404">IFERROR(INDEX('Ответы до 20.10.19'!B:I,MATCH(A404,'Ответы до 20.10.19'!A:A,),SMALL(IF(INDEX('Ответы до 20.10.19'!B:I,MATCH(A404,'Ответы до 20.10.19'!A:A,),)&lt;&gt;"",COLUMN('Ответы до 20.10.19'!B:I)-1),(ROW()-MATCH(A404,A$1:A404,))*2+1)),"-")</f>
        <v>-</v>
      </c>
      <c r="C404" s="13" t="str">
        <f t="array" ref="C404">IFERROR(INDEX('Ответы до 20.10.19'!B:I,MATCH(A404,'Ответы до 20.10.19'!A:A,),SMALL(IF(INDEX('Ответы до 20.10.19'!B:I,MATCH(A404,'Ответы до 20.10.19'!A:A,),)&lt;&gt;"",COLUMN('Ответы до 20.10.19'!B:I)-1),(ROW()-MATCH(A404,A$1:A404,))*2+2)),"-")</f>
        <v>-</v>
      </c>
      <c r="D404" s="13"/>
      <c r="E404" s="13"/>
      <c r="F404" s="13"/>
      <c r="G404" s="13"/>
      <c r="H404" s="13"/>
    </row>
    <row r="405" spans="1:8" x14ac:dyDescent="0.2">
      <c r="A405" s="18" t="str">
        <f t="array" ref="A405">IFERROR(IF(ROW()-MATCH(A404,A$1:A404,)&lt;COUNT(INDEX('Ответы до 20.10.19'!B:I,MATCH(A404,'Ответы до 20.10.19'!A:A,),))/2,A404,INDEX('Ответы до 20.10.19'!A:A,MATCH(A404,'Ответы до 20.10.19'!A:A,)+1)),"-")</f>
        <v>-</v>
      </c>
      <c r="B405" s="13" t="str">
        <f t="array" ref="B405">IFERROR(INDEX('Ответы до 20.10.19'!B:I,MATCH(A405,'Ответы до 20.10.19'!A:A,),SMALL(IF(INDEX('Ответы до 20.10.19'!B:I,MATCH(A405,'Ответы до 20.10.19'!A:A,),)&lt;&gt;"",COLUMN('Ответы до 20.10.19'!B:I)-1),(ROW()-MATCH(A405,A$1:A405,))*2+1)),"-")</f>
        <v>-</v>
      </c>
      <c r="C405" s="13" t="str">
        <f t="array" ref="C405">IFERROR(INDEX('Ответы до 20.10.19'!B:I,MATCH(A405,'Ответы до 20.10.19'!A:A,),SMALL(IF(INDEX('Ответы до 20.10.19'!B:I,MATCH(A405,'Ответы до 20.10.19'!A:A,),)&lt;&gt;"",COLUMN('Ответы до 20.10.19'!B:I)-1),(ROW()-MATCH(A405,A$1:A405,))*2+2)),"-")</f>
        <v>-</v>
      </c>
      <c r="D405" s="13"/>
      <c r="E405" s="13"/>
      <c r="F405" s="13"/>
      <c r="G405" s="13"/>
      <c r="H405" s="13"/>
    </row>
    <row r="406" spans="1:8" x14ac:dyDescent="0.2">
      <c r="A406" s="18" t="str">
        <f t="array" ref="A406">IFERROR(IF(ROW()-MATCH(A405,A$1:A405,)&lt;COUNT(INDEX('Ответы до 20.10.19'!B:I,MATCH(A405,'Ответы до 20.10.19'!A:A,),))/2,A405,INDEX('Ответы до 20.10.19'!A:A,MATCH(A405,'Ответы до 20.10.19'!A:A,)+1)),"-")</f>
        <v>-</v>
      </c>
      <c r="B406" s="13" t="str">
        <f t="array" ref="B406">IFERROR(INDEX('Ответы до 20.10.19'!B:I,MATCH(A406,'Ответы до 20.10.19'!A:A,),SMALL(IF(INDEX('Ответы до 20.10.19'!B:I,MATCH(A406,'Ответы до 20.10.19'!A:A,),)&lt;&gt;"",COLUMN('Ответы до 20.10.19'!B:I)-1),(ROW()-MATCH(A406,A$1:A406,))*2+1)),"-")</f>
        <v>-</v>
      </c>
      <c r="C406" s="13" t="str">
        <f t="array" ref="C406">IFERROR(INDEX('Ответы до 20.10.19'!B:I,MATCH(A406,'Ответы до 20.10.19'!A:A,),SMALL(IF(INDEX('Ответы до 20.10.19'!B:I,MATCH(A406,'Ответы до 20.10.19'!A:A,),)&lt;&gt;"",COLUMN('Ответы до 20.10.19'!B:I)-1),(ROW()-MATCH(A406,A$1:A406,))*2+2)),"-")</f>
        <v>-</v>
      </c>
      <c r="D406" s="13"/>
      <c r="E406" s="13"/>
      <c r="F406" s="13"/>
      <c r="G406" s="13"/>
      <c r="H406" s="13"/>
    </row>
    <row r="407" spans="1:8" x14ac:dyDescent="0.2">
      <c r="A407" s="18" t="str">
        <f t="array" ref="A407">IFERROR(IF(ROW()-MATCH(A406,A$1:A406,)&lt;COUNT(INDEX('Ответы до 20.10.19'!B:I,MATCH(A406,'Ответы до 20.10.19'!A:A,),))/2,A406,INDEX('Ответы до 20.10.19'!A:A,MATCH(A406,'Ответы до 20.10.19'!A:A,)+1)),"-")</f>
        <v>-</v>
      </c>
      <c r="B407" s="13" t="str">
        <f t="array" ref="B407">IFERROR(INDEX('Ответы до 20.10.19'!B:I,MATCH(A407,'Ответы до 20.10.19'!A:A,),SMALL(IF(INDEX('Ответы до 20.10.19'!B:I,MATCH(A407,'Ответы до 20.10.19'!A:A,),)&lt;&gt;"",COLUMN('Ответы до 20.10.19'!B:I)-1),(ROW()-MATCH(A407,A$1:A407,))*2+1)),"-")</f>
        <v>-</v>
      </c>
      <c r="C407" s="13" t="str">
        <f t="array" ref="C407">IFERROR(INDEX('Ответы до 20.10.19'!B:I,MATCH(A407,'Ответы до 20.10.19'!A:A,),SMALL(IF(INDEX('Ответы до 20.10.19'!B:I,MATCH(A407,'Ответы до 20.10.19'!A:A,),)&lt;&gt;"",COLUMN('Ответы до 20.10.19'!B:I)-1),(ROW()-MATCH(A407,A$1:A407,))*2+2)),"-")</f>
        <v>-</v>
      </c>
      <c r="D407" s="13"/>
      <c r="E407" s="13"/>
      <c r="F407" s="13"/>
      <c r="G407" s="13"/>
      <c r="H407" s="13"/>
    </row>
    <row r="408" spans="1:8" x14ac:dyDescent="0.2">
      <c r="A408" s="18" t="str">
        <f t="array" ref="A408">IFERROR(IF(ROW()-MATCH(A407,A$1:A407,)&lt;COUNT(INDEX('Ответы до 20.10.19'!B:I,MATCH(A407,'Ответы до 20.10.19'!A:A,),))/2,A407,INDEX('Ответы до 20.10.19'!A:A,MATCH(A407,'Ответы до 20.10.19'!A:A,)+1)),"-")</f>
        <v>-</v>
      </c>
      <c r="B408" s="13" t="str">
        <f t="array" ref="B408">IFERROR(INDEX('Ответы до 20.10.19'!B:I,MATCH(A408,'Ответы до 20.10.19'!A:A,),SMALL(IF(INDEX('Ответы до 20.10.19'!B:I,MATCH(A408,'Ответы до 20.10.19'!A:A,),)&lt;&gt;"",COLUMN('Ответы до 20.10.19'!B:I)-1),(ROW()-MATCH(A408,A$1:A408,))*2+1)),"-")</f>
        <v>-</v>
      </c>
      <c r="C408" s="13" t="str">
        <f t="array" ref="C408">IFERROR(INDEX('Ответы до 20.10.19'!B:I,MATCH(A408,'Ответы до 20.10.19'!A:A,),SMALL(IF(INDEX('Ответы до 20.10.19'!B:I,MATCH(A408,'Ответы до 20.10.19'!A:A,),)&lt;&gt;"",COLUMN('Ответы до 20.10.19'!B:I)-1),(ROW()-MATCH(A408,A$1:A408,))*2+2)),"-")</f>
        <v>-</v>
      </c>
      <c r="D408" s="13"/>
      <c r="E408" s="13"/>
      <c r="F408" s="13"/>
      <c r="G408" s="13"/>
      <c r="H408" s="13"/>
    </row>
    <row r="409" spans="1:8" x14ac:dyDescent="0.2">
      <c r="A409" s="18" t="str">
        <f t="array" ref="A409">IFERROR(IF(ROW()-MATCH(A408,A$1:A408,)&lt;COUNT(INDEX('Ответы до 20.10.19'!B:I,MATCH(A408,'Ответы до 20.10.19'!A:A,),))/2,A408,INDEX('Ответы до 20.10.19'!A:A,MATCH(A408,'Ответы до 20.10.19'!A:A,)+1)),"-")</f>
        <v>-</v>
      </c>
      <c r="B409" s="13" t="str">
        <f t="array" ref="B409">IFERROR(INDEX('Ответы до 20.10.19'!B:I,MATCH(A409,'Ответы до 20.10.19'!A:A,),SMALL(IF(INDEX('Ответы до 20.10.19'!B:I,MATCH(A409,'Ответы до 20.10.19'!A:A,),)&lt;&gt;"",COLUMN('Ответы до 20.10.19'!B:I)-1),(ROW()-MATCH(A409,A$1:A409,))*2+1)),"-")</f>
        <v>-</v>
      </c>
      <c r="C409" s="13" t="str">
        <f t="array" ref="C409">IFERROR(INDEX('Ответы до 20.10.19'!B:I,MATCH(A409,'Ответы до 20.10.19'!A:A,),SMALL(IF(INDEX('Ответы до 20.10.19'!B:I,MATCH(A409,'Ответы до 20.10.19'!A:A,),)&lt;&gt;"",COLUMN('Ответы до 20.10.19'!B:I)-1),(ROW()-MATCH(A409,A$1:A409,))*2+2)),"-")</f>
        <v>-</v>
      </c>
      <c r="D409" s="13"/>
      <c r="E409" s="13"/>
      <c r="F409" s="13"/>
      <c r="G409" s="13"/>
      <c r="H409" s="13"/>
    </row>
    <row r="410" spans="1:8" x14ac:dyDescent="0.2">
      <c r="A410" s="18" t="str">
        <f t="array" ref="A410">IFERROR(IF(ROW()-MATCH(A409,A$1:A409,)&lt;COUNT(INDEX('Ответы до 20.10.19'!B:I,MATCH(A409,'Ответы до 20.10.19'!A:A,),))/2,A409,INDEX('Ответы до 20.10.19'!A:A,MATCH(A409,'Ответы до 20.10.19'!A:A,)+1)),"-")</f>
        <v>-</v>
      </c>
      <c r="B410" s="13" t="str">
        <f t="array" ref="B410">IFERROR(INDEX('Ответы до 20.10.19'!B:I,MATCH(A410,'Ответы до 20.10.19'!A:A,),SMALL(IF(INDEX('Ответы до 20.10.19'!B:I,MATCH(A410,'Ответы до 20.10.19'!A:A,),)&lt;&gt;"",COLUMN('Ответы до 20.10.19'!B:I)-1),(ROW()-MATCH(A410,A$1:A410,))*2+1)),"-")</f>
        <v>-</v>
      </c>
      <c r="C410" s="13" t="str">
        <f t="array" ref="C410">IFERROR(INDEX('Ответы до 20.10.19'!B:I,MATCH(A410,'Ответы до 20.10.19'!A:A,),SMALL(IF(INDEX('Ответы до 20.10.19'!B:I,MATCH(A410,'Ответы до 20.10.19'!A:A,),)&lt;&gt;"",COLUMN('Ответы до 20.10.19'!B:I)-1),(ROW()-MATCH(A410,A$1:A410,))*2+2)),"-")</f>
        <v>-</v>
      </c>
      <c r="D410" s="13"/>
      <c r="E410" s="13"/>
      <c r="F410" s="13"/>
      <c r="G410" s="13"/>
      <c r="H410" s="13"/>
    </row>
    <row r="411" spans="1:8" x14ac:dyDescent="0.2">
      <c r="A411" s="18" t="str">
        <f t="array" ref="A411">IFERROR(IF(ROW()-MATCH(A410,A$1:A410,)&lt;COUNT(INDEX('Ответы до 20.10.19'!B:I,MATCH(A410,'Ответы до 20.10.19'!A:A,),))/2,A410,INDEX('Ответы до 20.10.19'!A:A,MATCH(A410,'Ответы до 20.10.19'!A:A,)+1)),"-")</f>
        <v>-</v>
      </c>
      <c r="B411" s="13" t="str">
        <f t="array" ref="B411">IFERROR(INDEX('Ответы до 20.10.19'!B:I,MATCH(A411,'Ответы до 20.10.19'!A:A,),SMALL(IF(INDEX('Ответы до 20.10.19'!B:I,MATCH(A411,'Ответы до 20.10.19'!A:A,),)&lt;&gt;"",COLUMN('Ответы до 20.10.19'!B:I)-1),(ROW()-MATCH(A411,A$1:A411,))*2+1)),"-")</f>
        <v>-</v>
      </c>
      <c r="C411" s="13" t="str">
        <f t="array" ref="C411">IFERROR(INDEX('Ответы до 20.10.19'!B:I,MATCH(A411,'Ответы до 20.10.19'!A:A,),SMALL(IF(INDEX('Ответы до 20.10.19'!B:I,MATCH(A411,'Ответы до 20.10.19'!A:A,),)&lt;&gt;"",COLUMN('Ответы до 20.10.19'!B:I)-1),(ROW()-MATCH(A411,A$1:A411,))*2+2)),"-")</f>
        <v>-</v>
      </c>
      <c r="D411" s="13"/>
      <c r="E411" s="13"/>
      <c r="F411" s="13"/>
      <c r="G411" s="13"/>
      <c r="H411" s="13"/>
    </row>
    <row r="412" spans="1:8" x14ac:dyDescent="0.2">
      <c r="A412" s="18" t="str">
        <f t="array" ref="A412">IFERROR(IF(ROW()-MATCH(A411,A$1:A411,)&lt;COUNT(INDEX('Ответы до 20.10.19'!B:I,MATCH(A411,'Ответы до 20.10.19'!A:A,),))/2,A411,INDEX('Ответы до 20.10.19'!A:A,MATCH(A411,'Ответы до 20.10.19'!A:A,)+1)),"-")</f>
        <v>-</v>
      </c>
      <c r="B412" s="13" t="str">
        <f t="array" ref="B412">IFERROR(INDEX('Ответы до 20.10.19'!B:I,MATCH(A412,'Ответы до 20.10.19'!A:A,),SMALL(IF(INDEX('Ответы до 20.10.19'!B:I,MATCH(A412,'Ответы до 20.10.19'!A:A,),)&lt;&gt;"",COLUMN('Ответы до 20.10.19'!B:I)-1),(ROW()-MATCH(A412,A$1:A412,))*2+1)),"-")</f>
        <v>-</v>
      </c>
      <c r="C412" s="13" t="str">
        <f t="array" ref="C412">IFERROR(INDEX('Ответы до 20.10.19'!B:I,MATCH(A412,'Ответы до 20.10.19'!A:A,),SMALL(IF(INDEX('Ответы до 20.10.19'!B:I,MATCH(A412,'Ответы до 20.10.19'!A:A,),)&lt;&gt;"",COLUMN('Ответы до 20.10.19'!B:I)-1),(ROW()-MATCH(A412,A$1:A412,))*2+2)),"-")</f>
        <v>-</v>
      </c>
      <c r="D412" s="13"/>
      <c r="E412" s="13"/>
      <c r="F412" s="13"/>
      <c r="G412" s="13"/>
      <c r="H412" s="13"/>
    </row>
    <row r="413" spans="1:8" x14ac:dyDescent="0.2">
      <c r="A413" s="18" t="str">
        <f t="array" ref="A413">IFERROR(IF(ROW()-MATCH(A412,A$1:A412,)&lt;COUNT(INDEX('Ответы до 20.10.19'!B:I,MATCH(A412,'Ответы до 20.10.19'!A:A,),))/2,A412,INDEX('Ответы до 20.10.19'!A:A,MATCH(A412,'Ответы до 20.10.19'!A:A,)+1)),"-")</f>
        <v>-</v>
      </c>
      <c r="B413" s="13" t="str">
        <f t="array" ref="B413">IFERROR(INDEX('Ответы до 20.10.19'!B:I,MATCH(A413,'Ответы до 20.10.19'!A:A,),SMALL(IF(INDEX('Ответы до 20.10.19'!B:I,MATCH(A413,'Ответы до 20.10.19'!A:A,),)&lt;&gt;"",COLUMN('Ответы до 20.10.19'!B:I)-1),(ROW()-MATCH(A413,A$1:A413,))*2+1)),"-")</f>
        <v>-</v>
      </c>
      <c r="C413" s="13" t="str">
        <f t="array" ref="C413">IFERROR(INDEX('Ответы до 20.10.19'!B:I,MATCH(A413,'Ответы до 20.10.19'!A:A,),SMALL(IF(INDEX('Ответы до 20.10.19'!B:I,MATCH(A413,'Ответы до 20.10.19'!A:A,),)&lt;&gt;"",COLUMN('Ответы до 20.10.19'!B:I)-1),(ROW()-MATCH(A413,A$1:A413,))*2+2)),"-")</f>
        <v>-</v>
      </c>
      <c r="D413" s="13"/>
      <c r="E413" s="13"/>
      <c r="F413" s="13"/>
      <c r="G413" s="13"/>
      <c r="H413" s="13"/>
    </row>
    <row r="414" spans="1:8" x14ac:dyDescent="0.2">
      <c r="A414" s="18" t="str">
        <f t="array" ref="A414">IFERROR(IF(ROW()-MATCH(A413,A$1:A413,)&lt;COUNT(INDEX('Ответы до 20.10.19'!B:I,MATCH(A413,'Ответы до 20.10.19'!A:A,),))/2,A413,INDEX('Ответы до 20.10.19'!A:A,MATCH(A413,'Ответы до 20.10.19'!A:A,)+1)),"-")</f>
        <v>-</v>
      </c>
      <c r="B414" s="13" t="str">
        <f t="array" ref="B414">IFERROR(INDEX('Ответы до 20.10.19'!B:I,MATCH(A414,'Ответы до 20.10.19'!A:A,),SMALL(IF(INDEX('Ответы до 20.10.19'!B:I,MATCH(A414,'Ответы до 20.10.19'!A:A,),)&lt;&gt;"",COLUMN('Ответы до 20.10.19'!B:I)-1),(ROW()-MATCH(A414,A$1:A414,))*2+1)),"-")</f>
        <v>-</v>
      </c>
      <c r="C414" s="13" t="str">
        <f t="array" ref="C414">IFERROR(INDEX('Ответы до 20.10.19'!B:I,MATCH(A414,'Ответы до 20.10.19'!A:A,),SMALL(IF(INDEX('Ответы до 20.10.19'!B:I,MATCH(A414,'Ответы до 20.10.19'!A:A,),)&lt;&gt;"",COLUMN('Ответы до 20.10.19'!B:I)-1),(ROW()-MATCH(A414,A$1:A414,))*2+2)),"-")</f>
        <v>-</v>
      </c>
      <c r="D414" s="13"/>
      <c r="E414" s="13"/>
      <c r="F414" s="13"/>
      <c r="G414" s="13"/>
      <c r="H414" s="13"/>
    </row>
    <row r="415" spans="1:8" x14ac:dyDescent="0.2">
      <c r="A415" s="18" t="str">
        <f t="array" ref="A415">IFERROR(IF(ROW()-MATCH(A414,A$1:A414,)&lt;COUNT(INDEX('Ответы до 20.10.19'!B:I,MATCH(A414,'Ответы до 20.10.19'!A:A,),))/2,A414,INDEX('Ответы до 20.10.19'!A:A,MATCH(A414,'Ответы до 20.10.19'!A:A,)+1)),"-")</f>
        <v>-</v>
      </c>
      <c r="B415" s="13" t="str">
        <f t="array" ref="B415">IFERROR(INDEX('Ответы до 20.10.19'!B:I,MATCH(A415,'Ответы до 20.10.19'!A:A,),SMALL(IF(INDEX('Ответы до 20.10.19'!B:I,MATCH(A415,'Ответы до 20.10.19'!A:A,),)&lt;&gt;"",COLUMN('Ответы до 20.10.19'!B:I)-1),(ROW()-MATCH(A415,A$1:A415,))*2+1)),"-")</f>
        <v>-</v>
      </c>
      <c r="C415" s="13" t="str">
        <f t="array" ref="C415">IFERROR(INDEX('Ответы до 20.10.19'!B:I,MATCH(A415,'Ответы до 20.10.19'!A:A,),SMALL(IF(INDEX('Ответы до 20.10.19'!B:I,MATCH(A415,'Ответы до 20.10.19'!A:A,),)&lt;&gt;"",COLUMN('Ответы до 20.10.19'!B:I)-1),(ROW()-MATCH(A415,A$1:A415,))*2+2)),"-")</f>
        <v>-</v>
      </c>
      <c r="D415" s="13"/>
      <c r="E415" s="13"/>
      <c r="F415" s="13"/>
      <c r="G415" s="13"/>
      <c r="H415" s="13"/>
    </row>
    <row r="416" spans="1:8" x14ac:dyDescent="0.2">
      <c r="A416" s="18" t="str">
        <f t="array" ref="A416">IFERROR(IF(ROW()-MATCH(A415,A$1:A415,)&lt;COUNT(INDEX('Ответы до 20.10.19'!B:I,MATCH(A415,'Ответы до 20.10.19'!A:A,),))/2,A415,INDEX('Ответы до 20.10.19'!A:A,MATCH(A415,'Ответы до 20.10.19'!A:A,)+1)),"-")</f>
        <v>-</v>
      </c>
      <c r="B416" s="13" t="str">
        <f t="array" ref="B416">IFERROR(INDEX('Ответы до 20.10.19'!B:I,MATCH(A416,'Ответы до 20.10.19'!A:A,),SMALL(IF(INDEX('Ответы до 20.10.19'!B:I,MATCH(A416,'Ответы до 20.10.19'!A:A,),)&lt;&gt;"",COLUMN('Ответы до 20.10.19'!B:I)-1),(ROW()-MATCH(A416,A$1:A416,))*2+1)),"-")</f>
        <v>-</v>
      </c>
      <c r="C416" s="13" t="str">
        <f t="array" ref="C416">IFERROR(INDEX('Ответы до 20.10.19'!B:I,MATCH(A416,'Ответы до 20.10.19'!A:A,),SMALL(IF(INDEX('Ответы до 20.10.19'!B:I,MATCH(A416,'Ответы до 20.10.19'!A:A,),)&lt;&gt;"",COLUMN('Ответы до 20.10.19'!B:I)-1),(ROW()-MATCH(A416,A$1:A416,))*2+2)),"-")</f>
        <v>-</v>
      </c>
      <c r="D416" s="13"/>
      <c r="E416" s="13"/>
      <c r="F416" s="13"/>
      <c r="G416" s="13"/>
      <c r="H416" s="13"/>
    </row>
    <row r="417" spans="1:8" x14ac:dyDescent="0.2">
      <c r="A417" s="18" t="str">
        <f t="array" ref="A417">IFERROR(IF(ROW()-MATCH(A416,A$1:A416,)&lt;COUNT(INDEX('Ответы до 20.10.19'!B:I,MATCH(A416,'Ответы до 20.10.19'!A:A,),))/2,A416,INDEX('Ответы до 20.10.19'!A:A,MATCH(A416,'Ответы до 20.10.19'!A:A,)+1)),"-")</f>
        <v>-</v>
      </c>
      <c r="B417" s="13" t="str">
        <f t="array" ref="B417">IFERROR(INDEX('Ответы до 20.10.19'!B:I,MATCH(A417,'Ответы до 20.10.19'!A:A,),SMALL(IF(INDEX('Ответы до 20.10.19'!B:I,MATCH(A417,'Ответы до 20.10.19'!A:A,),)&lt;&gt;"",COLUMN('Ответы до 20.10.19'!B:I)-1),(ROW()-MATCH(A417,A$1:A417,))*2+1)),"-")</f>
        <v>-</v>
      </c>
      <c r="C417" s="13" t="str">
        <f t="array" ref="C417">IFERROR(INDEX('Ответы до 20.10.19'!B:I,MATCH(A417,'Ответы до 20.10.19'!A:A,),SMALL(IF(INDEX('Ответы до 20.10.19'!B:I,MATCH(A417,'Ответы до 20.10.19'!A:A,),)&lt;&gt;"",COLUMN('Ответы до 20.10.19'!B:I)-1),(ROW()-MATCH(A417,A$1:A417,))*2+2)),"-")</f>
        <v>-</v>
      </c>
      <c r="D417" s="13"/>
      <c r="E417" s="13"/>
      <c r="F417" s="13"/>
      <c r="G417" s="13"/>
      <c r="H417" s="13"/>
    </row>
    <row r="418" spans="1:8" x14ac:dyDescent="0.2">
      <c r="A418" s="18" t="str">
        <f t="array" ref="A418">IFERROR(IF(ROW()-MATCH(A417,A$1:A417,)&lt;COUNT(INDEX('Ответы до 20.10.19'!B:I,MATCH(A417,'Ответы до 20.10.19'!A:A,),))/2,A417,INDEX('Ответы до 20.10.19'!A:A,MATCH(A417,'Ответы до 20.10.19'!A:A,)+1)),"-")</f>
        <v>-</v>
      </c>
      <c r="B418" s="13" t="str">
        <f t="array" ref="B418">IFERROR(INDEX('Ответы до 20.10.19'!B:I,MATCH(A418,'Ответы до 20.10.19'!A:A,),SMALL(IF(INDEX('Ответы до 20.10.19'!B:I,MATCH(A418,'Ответы до 20.10.19'!A:A,),)&lt;&gt;"",COLUMN('Ответы до 20.10.19'!B:I)-1),(ROW()-MATCH(A418,A$1:A418,))*2+1)),"-")</f>
        <v>-</v>
      </c>
      <c r="C418" s="13" t="str">
        <f t="array" ref="C418">IFERROR(INDEX('Ответы до 20.10.19'!B:I,MATCH(A418,'Ответы до 20.10.19'!A:A,),SMALL(IF(INDEX('Ответы до 20.10.19'!B:I,MATCH(A418,'Ответы до 20.10.19'!A:A,),)&lt;&gt;"",COLUMN('Ответы до 20.10.19'!B:I)-1),(ROW()-MATCH(A418,A$1:A418,))*2+2)),"-")</f>
        <v>-</v>
      </c>
      <c r="D418" s="13"/>
      <c r="E418" s="13"/>
      <c r="F418" s="13"/>
      <c r="G418" s="13"/>
      <c r="H418" s="13"/>
    </row>
    <row r="419" spans="1:8" x14ac:dyDescent="0.2">
      <c r="A419" s="18" t="str">
        <f t="array" ref="A419">IFERROR(IF(ROW()-MATCH(A418,A$1:A418,)&lt;COUNT(INDEX('Ответы до 20.10.19'!B:I,MATCH(A418,'Ответы до 20.10.19'!A:A,),))/2,A418,INDEX('Ответы до 20.10.19'!A:A,MATCH(A418,'Ответы до 20.10.19'!A:A,)+1)),"-")</f>
        <v>-</v>
      </c>
      <c r="B419" s="13" t="str">
        <f t="array" ref="B419">IFERROR(INDEX('Ответы до 20.10.19'!B:I,MATCH(A419,'Ответы до 20.10.19'!A:A,),SMALL(IF(INDEX('Ответы до 20.10.19'!B:I,MATCH(A419,'Ответы до 20.10.19'!A:A,),)&lt;&gt;"",COLUMN('Ответы до 20.10.19'!B:I)-1),(ROW()-MATCH(A419,A$1:A419,))*2+1)),"-")</f>
        <v>-</v>
      </c>
      <c r="C419" s="13" t="str">
        <f t="array" ref="C419">IFERROR(INDEX('Ответы до 20.10.19'!B:I,MATCH(A419,'Ответы до 20.10.19'!A:A,),SMALL(IF(INDEX('Ответы до 20.10.19'!B:I,MATCH(A419,'Ответы до 20.10.19'!A:A,),)&lt;&gt;"",COLUMN('Ответы до 20.10.19'!B:I)-1),(ROW()-MATCH(A419,A$1:A419,))*2+2)),"-")</f>
        <v>-</v>
      </c>
      <c r="D419" s="13"/>
      <c r="E419" s="13"/>
      <c r="F419" s="13"/>
      <c r="G419" s="13"/>
      <c r="H419" s="13"/>
    </row>
    <row r="420" spans="1:8" x14ac:dyDescent="0.2">
      <c r="A420" s="18" t="str">
        <f t="array" ref="A420">IFERROR(IF(ROW()-MATCH(A419,A$1:A419,)&lt;COUNT(INDEX('Ответы до 20.10.19'!B:I,MATCH(A419,'Ответы до 20.10.19'!A:A,),))/2,A419,INDEX('Ответы до 20.10.19'!A:A,MATCH(A419,'Ответы до 20.10.19'!A:A,)+1)),"-")</f>
        <v>-</v>
      </c>
      <c r="B420" s="13" t="str">
        <f t="array" ref="B420">IFERROR(INDEX('Ответы до 20.10.19'!B:I,MATCH(A420,'Ответы до 20.10.19'!A:A,),SMALL(IF(INDEX('Ответы до 20.10.19'!B:I,MATCH(A420,'Ответы до 20.10.19'!A:A,),)&lt;&gt;"",COLUMN('Ответы до 20.10.19'!B:I)-1),(ROW()-MATCH(A420,A$1:A420,))*2+1)),"-")</f>
        <v>-</v>
      </c>
      <c r="C420" s="13" t="str">
        <f t="array" ref="C420">IFERROR(INDEX('Ответы до 20.10.19'!B:I,MATCH(A420,'Ответы до 20.10.19'!A:A,),SMALL(IF(INDEX('Ответы до 20.10.19'!B:I,MATCH(A420,'Ответы до 20.10.19'!A:A,),)&lt;&gt;"",COLUMN('Ответы до 20.10.19'!B:I)-1),(ROW()-MATCH(A420,A$1:A420,))*2+2)),"-")</f>
        <v>-</v>
      </c>
      <c r="D420" s="13"/>
      <c r="E420" s="13"/>
      <c r="F420" s="13"/>
      <c r="G420" s="13"/>
      <c r="H420" s="13"/>
    </row>
    <row r="421" spans="1:8" x14ac:dyDescent="0.2">
      <c r="A421" s="18" t="str">
        <f t="array" ref="A421">IFERROR(IF(ROW()-MATCH(A420,A$1:A420,)&lt;COUNT(INDEX('Ответы до 20.10.19'!B:I,MATCH(A420,'Ответы до 20.10.19'!A:A,),))/2,A420,INDEX('Ответы до 20.10.19'!A:A,MATCH(A420,'Ответы до 20.10.19'!A:A,)+1)),"-")</f>
        <v>-</v>
      </c>
      <c r="B421" s="13" t="str">
        <f t="array" ref="B421">IFERROR(INDEX('Ответы до 20.10.19'!B:I,MATCH(A421,'Ответы до 20.10.19'!A:A,),SMALL(IF(INDEX('Ответы до 20.10.19'!B:I,MATCH(A421,'Ответы до 20.10.19'!A:A,),)&lt;&gt;"",COLUMN('Ответы до 20.10.19'!B:I)-1),(ROW()-MATCH(A421,A$1:A421,))*2+1)),"-")</f>
        <v>-</v>
      </c>
      <c r="C421" s="13" t="str">
        <f t="array" ref="C421">IFERROR(INDEX('Ответы до 20.10.19'!B:I,MATCH(A421,'Ответы до 20.10.19'!A:A,),SMALL(IF(INDEX('Ответы до 20.10.19'!B:I,MATCH(A421,'Ответы до 20.10.19'!A:A,),)&lt;&gt;"",COLUMN('Ответы до 20.10.19'!B:I)-1),(ROW()-MATCH(A421,A$1:A421,))*2+2)),"-")</f>
        <v>-</v>
      </c>
      <c r="D421" s="13"/>
      <c r="E421" s="13"/>
      <c r="F421" s="13"/>
      <c r="G421" s="13"/>
      <c r="H421" s="13"/>
    </row>
    <row r="422" spans="1:8" x14ac:dyDescent="0.2">
      <c r="A422" s="18" t="str">
        <f t="array" ref="A422">IFERROR(IF(ROW()-MATCH(A421,A$1:A421,)&lt;COUNT(INDEX('Ответы до 20.10.19'!B:I,MATCH(A421,'Ответы до 20.10.19'!A:A,),))/2,A421,INDEX('Ответы до 20.10.19'!A:A,MATCH(A421,'Ответы до 20.10.19'!A:A,)+1)),"-")</f>
        <v>-</v>
      </c>
      <c r="B422" s="13" t="str">
        <f t="array" ref="B422">IFERROR(INDEX('Ответы до 20.10.19'!B:I,MATCH(A422,'Ответы до 20.10.19'!A:A,),SMALL(IF(INDEX('Ответы до 20.10.19'!B:I,MATCH(A422,'Ответы до 20.10.19'!A:A,),)&lt;&gt;"",COLUMN('Ответы до 20.10.19'!B:I)-1),(ROW()-MATCH(A422,A$1:A422,))*2+1)),"-")</f>
        <v>-</v>
      </c>
      <c r="C422" s="13" t="str">
        <f t="array" ref="C422">IFERROR(INDEX('Ответы до 20.10.19'!B:I,MATCH(A422,'Ответы до 20.10.19'!A:A,),SMALL(IF(INDEX('Ответы до 20.10.19'!B:I,MATCH(A422,'Ответы до 20.10.19'!A:A,),)&lt;&gt;"",COLUMN('Ответы до 20.10.19'!B:I)-1),(ROW()-MATCH(A422,A$1:A422,))*2+2)),"-")</f>
        <v>-</v>
      </c>
      <c r="D422" s="13"/>
      <c r="E422" s="13"/>
      <c r="F422" s="13"/>
      <c r="G422" s="13"/>
      <c r="H422" s="13"/>
    </row>
    <row r="423" spans="1:8" x14ac:dyDescent="0.2">
      <c r="A423" s="18" t="str">
        <f t="array" ref="A423">IFERROR(IF(ROW()-MATCH(A422,A$1:A422,)&lt;COUNT(INDEX('Ответы до 20.10.19'!B:I,MATCH(A422,'Ответы до 20.10.19'!A:A,),))/2,A422,INDEX('Ответы до 20.10.19'!A:A,MATCH(A422,'Ответы до 20.10.19'!A:A,)+1)),"-")</f>
        <v>-</v>
      </c>
      <c r="B423" s="13" t="str">
        <f t="array" ref="B423">IFERROR(INDEX('Ответы до 20.10.19'!B:I,MATCH(A423,'Ответы до 20.10.19'!A:A,),SMALL(IF(INDEX('Ответы до 20.10.19'!B:I,MATCH(A423,'Ответы до 20.10.19'!A:A,),)&lt;&gt;"",COLUMN('Ответы до 20.10.19'!B:I)-1),(ROW()-MATCH(A423,A$1:A423,))*2+1)),"-")</f>
        <v>-</v>
      </c>
      <c r="C423" s="13" t="str">
        <f t="array" ref="C423">IFERROR(INDEX('Ответы до 20.10.19'!B:I,MATCH(A423,'Ответы до 20.10.19'!A:A,),SMALL(IF(INDEX('Ответы до 20.10.19'!B:I,MATCH(A423,'Ответы до 20.10.19'!A:A,),)&lt;&gt;"",COLUMN('Ответы до 20.10.19'!B:I)-1),(ROW()-MATCH(A423,A$1:A423,))*2+2)),"-")</f>
        <v>-</v>
      </c>
      <c r="D423" s="13"/>
      <c r="E423" s="13"/>
      <c r="F423" s="13"/>
      <c r="G423" s="13"/>
      <c r="H423" s="13"/>
    </row>
    <row r="424" spans="1:8" x14ac:dyDescent="0.2">
      <c r="A424" s="18" t="str">
        <f t="array" ref="A424">IFERROR(IF(ROW()-MATCH(A423,A$1:A423,)&lt;COUNT(INDEX('Ответы до 20.10.19'!B:I,MATCH(A423,'Ответы до 20.10.19'!A:A,),))/2,A423,INDEX('Ответы до 20.10.19'!A:A,MATCH(A423,'Ответы до 20.10.19'!A:A,)+1)),"-")</f>
        <v>-</v>
      </c>
      <c r="B424" s="13" t="str">
        <f t="array" ref="B424">IFERROR(INDEX('Ответы до 20.10.19'!B:I,MATCH(A424,'Ответы до 20.10.19'!A:A,),SMALL(IF(INDEX('Ответы до 20.10.19'!B:I,MATCH(A424,'Ответы до 20.10.19'!A:A,),)&lt;&gt;"",COLUMN('Ответы до 20.10.19'!B:I)-1),(ROW()-MATCH(A424,A$1:A424,))*2+1)),"-")</f>
        <v>-</v>
      </c>
      <c r="C424" s="13" t="str">
        <f t="array" ref="C424">IFERROR(INDEX('Ответы до 20.10.19'!B:I,MATCH(A424,'Ответы до 20.10.19'!A:A,),SMALL(IF(INDEX('Ответы до 20.10.19'!B:I,MATCH(A424,'Ответы до 20.10.19'!A:A,),)&lt;&gt;"",COLUMN('Ответы до 20.10.19'!B:I)-1),(ROW()-MATCH(A424,A$1:A424,))*2+2)),"-")</f>
        <v>-</v>
      </c>
      <c r="D424" s="13"/>
      <c r="E424" s="13"/>
      <c r="F424" s="13"/>
      <c r="G424" s="13"/>
      <c r="H424" s="13"/>
    </row>
    <row r="425" spans="1:8" x14ac:dyDescent="0.2">
      <c r="A425" s="18" t="str">
        <f t="array" ref="A425">IFERROR(IF(ROW()-MATCH(A424,A$1:A424,)&lt;COUNT(INDEX('Ответы до 20.10.19'!B:I,MATCH(A424,'Ответы до 20.10.19'!A:A,),))/2,A424,INDEX('Ответы до 20.10.19'!A:A,MATCH(A424,'Ответы до 20.10.19'!A:A,)+1)),"-")</f>
        <v>-</v>
      </c>
      <c r="B425" s="13" t="str">
        <f t="array" ref="B425">IFERROR(INDEX('Ответы до 20.10.19'!B:I,MATCH(A425,'Ответы до 20.10.19'!A:A,),SMALL(IF(INDEX('Ответы до 20.10.19'!B:I,MATCH(A425,'Ответы до 20.10.19'!A:A,),)&lt;&gt;"",COLUMN('Ответы до 20.10.19'!B:I)-1),(ROW()-MATCH(A425,A$1:A425,))*2+1)),"-")</f>
        <v>-</v>
      </c>
      <c r="C425" s="13" t="str">
        <f t="array" ref="C425">IFERROR(INDEX('Ответы до 20.10.19'!B:I,MATCH(A425,'Ответы до 20.10.19'!A:A,),SMALL(IF(INDEX('Ответы до 20.10.19'!B:I,MATCH(A425,'Ответы до 20.10.19'!A:A,),)&lt;&gt;"",COLUMN('Ответы до 20.10.19'!B:I)-1),(ROW()-MATCH(A425,A$1:A425,))*2+2)),"-")</f>
        <v>-</v>
      </c>
      <c r="D425" s="13"/>
      <c r="E425" s="13"/>
      <c r="F425" s="13"/>
      <c r="G425" s="13"/>
      <c r="H425" s="13"/>
    </row>
    <row r="426" spans="1:8" x14ac:dyDescent="0.2">
      <c r="A426" s="18" t="str">
        <f t="array" ref="A426">IFERROR(IF(ROW()-MATCH(A425,A$1:A425,)&lt;COUNT(INDEX('Ответы до 20.10.19'!B:I,MATCH(A425,'Ответы до 20.10.19'!A:A,),))/2,A425,INDEX('Ответы до 20.10.19'!A:A,MATCH(A425,'Ответы до 20.10.19'!A:A,)+1)),"-")</f>
        <v>-</v>
      </c>
      <c r="B426" s="13" t="str">
        <f t="array" ref="B426">IFERROR(INDEX('Ответы до 20.10.19'!B:I,MATCH(A426,'Ответы до 20.10.19'!A:A,),SMALL(IF(INDEX('Ответы до 20.10.19'!B:I,MATCH(A426,'Ответы до 20.10.19'!A:A,),)&lt;&gt;"",COLUMN('Ответы до 20.10.19'!B:I)-1),(ROW()-MATCH(A426,A$1:A426,))*2+1)),"-")</f>
        <v>-</v>
      </c>
      <c r="C426" s="13" t="str">
        <f t="array" ref="C426">IFERROR(INDEX('Ответы до 20.10.19'!B:I,MATCH(A426,'Ответы до 20.10.19'!A:A,),SMALL(IF(INDEX('Ответы до 20.10.19'!B:I,MATCH(A426,'Ответы до 20.10.19'!A:A,),)&lt;&gt;"",COLUMN('Ответы до 20.10.19'!B:I)-1),(ROW()-MATCH(A426,A$1:A426,))*2+2)),"-")</f>
        <v>-</v>
      </c>
      <c r="D426" s="13"/>
      <c r="E426" s="13"/>
      <c r="F426" s="13"/>
      <c r="G426" s="13"/>
      <c r="H426" s="13"/>
    </row>
    <row r="427" spans="1:8" x14ac:dyDescent="0.2">
      <c r="A427" s="18" t="str">
        <f t="array" ref="A427">IFERROR(IF(ROW()-MATCH(A426,A$1:A426,)&lt;COUNT(INDEX('Ответы до 20.10.19'!B:I,MATCH(A426,'Ответы до 20.10.19'!A:A,),))/2,A426,INDEX('Ответы до 20.10.19'!A:A,MATCH(A426,'Ответы до 20.10.19'!A:A,)+1)),"-")</f>
        <v>-</v>
      </c>
      <c r="B427" s="13" t="str">
        <f t="array" ref="B427">IFERROR(INDEX('Ответы до 20.10.19'!B:I,MATCH(A427,'Ответы до 20.10.19'!A:A,),SMALL(IF(INDEX('Ответы до 20.10.19'!B:I,MATCH(A427,'Ответы до 20.10.19'!A:A,),)&lt;&gt;"",COLUMN('Ответы до 20.10.19'!B:I)-1),(ROW()-MATCH(A427,A$1:A427,))*2+1)),"-")</f>
        <v>-</v>
      </c>
      <c r="C427" s="13" t="str">
        <f t="array" ref="C427">IFERROR(INDEX('Ответы до 20.10.19'!B:I,MATCH(A427,'Ответы до 20.10.19'!A:A,),SMALL(IF(INDEX('Ответы до 20.10.19'!B:I,MATCH(A427,'Ответы до 20.10.19'!A:A,),)&lt;&gt;"",COLUMN('Ответы до 20.10.19'!B:I)-1),(ROW()-MATCH(A427,A$1:A427,))*2+2)),"-")</f>
        <v>-</v>
      </c>
      <c r="D427" s="13"/>
      <c r="E427" s="13"/>
      <c r="F427" s="13"/>
      <c r="G427" s="13"/>
      <c r="H427" s="13"/>
    </row>
    <row r="428" spans="1:8" x14ac:dyDescent="0.2">
      <c r="A428" s="18" t="str">
        <f t="array" ref="A428">IFERROR(IF(ROW()-MATCH(A427,A$1:A427,)&lt;COUNT(INDEX('Ответы до 20.10.19'!B:I,MATCH(A427,'Ответы до 20.10.19'!A:A,),))/2,A427,INDEX('Ответы до 20.10.19'!A:A,MATCH(A427,'Ответы до 20.10.19'!A:A,)+1)),"-")</f>
        <v>-</v>
      </c>
      <c r="B428" s="13" t="str">
        <f t="array" ref="B428">IFERROR(INDEX('Ответы до 20.10.19'!B:I,MATCH(A428,'Ответы до 20.10.19'!A:A,),SMALL(IF(INDEX('Ответы до 20.10.19'!B:I,MATCH(A428,'Ответы до 20.10.19'!A:A,),)&lt;&gt;"",COLUMN('Ответы до 20.10.19'!B:I)-1),(ROW()-MATCH(A428,A$1:A428,))*2+1)),"-")</f>
        <v>-</v>
      </c>
      <c r="C428" s="13" t="str">
        <f t="array" ref="C428">IFERROR(INDEX('Ответы до 20.10.19'!B:I,MATCH(A428,'Ответы до 20.10.19'!A:A,),SMALL(IF(INDEX('Ответы до 20.10.19'!B:I,MATCH(A428,'Ответы до 20.10.19'!A:A,),)&lt;&gt;"",COLUMN('Ответы до 20.10.19'!B:I)-1),(ROW()-MATCH(A428,A$1:A428,))*2+2)),"-")</f>
        <v>-</v>
      </c>
      <c r="D428" s="13"/>
      <c r="E428" s="13"/>
      <c r="F428" s="13"/>
      <c r="G428" s="13"/>
      <c r="H428" s="13"/>
    </row>
    <row r="429" spans="1:8" x14ac:dyDescent="0.2">
      <c r="A429" s="18" t="str">
        <f t="array" ref="A429">IFERROR(IF(ROW()-MATCH(A428,A$1:A428,)&lt;COUNT(INDEX('Ответы до 20.10.19'!B:I,MATCH(A428,'Ответы до 20.10.19'!A:A,),))/2,A428,INDEX('Ответы до 20.10.19'!A:A,MATCH(A428,'Ответы до 20.10.19'!A:A,)+1)),"-")</f>
        <v>-</v>
      </c>
      <c r="B429" s="13" t="str">
        <f t="array" ref="B429">IFERROR(INDEX('Ответы до 20.10.19'!B:I,MATCH(A429,'Ответы до 20.10.19'!A:A,),SMALL(IF(INDEX('Ответы до 20.10.19'!B:I,MATCH(A429,'Ответы до 20.10.19'!A:A,),)&lt;&gt;"",COLUMN('Ответы до 20.10.19'!B:I)-1),(ROW()-MATCH(A429,A$1:A429,))*2+1)),"-")</f>
        <v>-</v>
      </c>
      <c r="C429" s="13" t="str">
        <f t="array" ref="C429">IFERROR(INDEX('Ответы до 20.10.19'!B:I,MATCH(A429,'Ответы до 20.10.19'!A:A,),SMALL(IF(INDEX('Ответы до 20.10.19'!B:I,MATCH(A429,'Ответы до 20.10.19'!A:A,),)&lt;&gt;"",COLUMN('Ответы до 20.10.19'!B:I)-1),(ROW()-MATCH(A429,A$1:A429,))*2+2)),"-")</f>
        <v>-</v>
      </c>
      <c r="D429" s="13"/>
      <c r="E429" s="13"/>
      <c r="F429" s="13"/>
      <c r="G429" s="13"/>
      <c r="H429" s="13"/>
    </row>
    <row r="430" spans="1:8" x14ac:dyDescent="0.2">
      <c r="A430" s="18" t="str">
        <f t="array" ref="A430">IFERROR(IF(ROW()-MATCH(A429,A$1:A429,)&lt;COUNT(INDEX('Ответы до 20.10.19'!B:I,MATCH(A429,'Ответы до 20.10.19'!A:A,),))/2,A429,INDEX('Ответы до 20.10.19'!A:A,MATCH(A429,'Ответы до 20.10.19'!A:A,)+1)),"-")</f>
        <v>-</v>
      </c>
      <c r="B430" s="13" t="str">
        <f t="array" ref="B430">IFERROR(INDEX('Ответы до 20.10.19'!B:I,MATCH(A430,'Ответы до 20.10.19'!A:A,),SMALL(IF(INDEX('Ответы до 20.10.19'!B:I,MATCH(A430,'Ответы до 20.10.19'!A:A,),)&lt;&gt;"",COLUMN('Ответы до 20.10.19'!B:I)-1),(ROW()-MATCH(A430,A$1:A430,))*2+1)),"-")</f>
        <v>-</v>
      </c>
      <c r="C430" s="13" t="str">
        <f t="array" ref="C430">IFERROR(INDEX('Ответы до 20.10.19'!B:I,MATCH(A430,'Ответы до 20.10.19'!A:A,),SMALL(IF(INDEX('Ответы до 20.10.19'!B:I,MATCH(A430,'Ответы до 20.10.19'!A:A,),)&lt;&gt;"",COLUMN('Ответы до 20.10.19'!B:I)-1),(ROW()-MATCH(A430,A$1:A430,))*2+2)),"-")</f>
        <v>-</v>
      </c>
      <c r="D430" s="13"/>
      <c r="E430" s="13"/>
      <c r="F430" s="13"/>
      <c r="G430" s="13"/>
      <c r="H430" s="13"/>
    </row>
    <row r="431" spans="1:8" x14ac:dyDescent="0.2">
      <c r="A431" s="18" t="str">
        <f t="array" ref="A431">IFERROR(IF(ROW()-MATCH(A430,A$1:A430,)&lt;COUNT(INDEX('Ответы до 20.10.19'!B:I,MATCH(A430,'Ответы до 20.10.19'!A:A,),))/2,A430,INDEX('Ответы до 20.10.19'!A:A,MATCH(A430,'Ответы до 20.10.19'!A:A,)+1)),"-")</f>
        <v>-</v>
      </c>
      <c r="B431" s="13" t="str">
        <f t="array" ref="B431">IFERROR(INDEX('Ответы до 20.10.19'!B:I,MATCH(A431,'Ответы до 20.10.19'!A:A,),SMALL(IF(INDEX('Ответы до 20.10.19'!B:I,MATCH(A431,'Ответы до 20.10.19'!A:A,),)&lt;&gt;"",COLUMN('Ответы до 20.10.19'!B:I)-1),(ROW()-MATCH(A431,A$1:A431,))*2+1)),"-")</f>
        <v>-</v>
      </c>
      <c r="C431" s="13" t="str">
        <f t="array" ref="C431">IFERROR(INDEX('Ответы до 20.10.19'!B:I,MATCH(A431,'Ответы до 20.10.19'!A:A,),SMALL(IF(INDEX('Ответы до 20.10.19'!B:I,MATCH(A431,'Ответы до 20.10.19'!A:A,),)&lt;&gt;"",COLUMN('Ответы до 20.10.19'!B:I)-1),(ROW()-MATCH(A431,A$1:A431,))*2+2)),"-")</f>
        <v>-</v>
      </c>
      <c r="D431" s="13"/>
      <c r="E431" s="13"/>
      <c r="F431" s="13"/>
      <c r="G431" s="13"/>
      <c r="H431" s="13"/>
    </row>
    <row r="432" spans="1:8" x14ac:dyDescent="0.2">
      <c r="A432" s="18" t="str">
        <f t="array" ref="A432">IFERROR(IF(ROW()-MATCH(A431,A$1:A431,)&lt;COUNT(INDEX('Ответы до 20.10.19'!B:I,MATCH(A431,'Ответы до 20.10.19'!A:A,),))/2,A431,INDEX('Ответы до 20.10.19'!A:A,MATCH(A431,'Ответы до 20.10.19'!A:A,)+1)),"-")</f>
        <v>-</v>
      </c>
      <c r="B432" s="13" t="str">
        <f t="array" ref="B432">IFERROR(INDEX('Ответы до 20.10.19'!B:I,MATCH(A432,'Ответы до 20.10.19'!A:A,),SMALL(IF(INDEX('Ответы до 20.10.19'!B:I,MATCH(A432,'Ответы до 20.10.19'!A:A,),)&lt;&gt;"",COLUMN('Ответы до 20.10.19'!B:I)-1),(ROW()-MATCH(A432,A$1:A432,))*2+1)),"-")</f>
        <v>-</v>
      </c>
      <c r="C432" s="13" t="str">
        <f t="array" ref="C432">IFERROR(INDEX('Ответы до 20.10.19'!B:I,MATCH(A432,'Ответы до 20.10.19'!A:A,),SMALL(IF(INDEX('Ответы до 20.10.19'!B:I,MATCH(A432,'Ответы до 20.10.19'!A:A,),)&lt;&gt;"",COLUMN('Ответы до 20.10.19'!B:I)-1),(ROW()-MATCH(A432,A$1:A432,))*2+2)),"-")</f>
        <v>-</v>
      </c>
      <c r="D432" s="13"/>
      <c r="E432" s="13"/>
      <c r="F432" s="13"/>
      <c r="G432" s="13"/>
      <c r="H432" s="13"/>
    </row>
    <row r="433" spans="1:8" x14ac:dyDescent="0.2">
      <c r="A433" s="18" t="str">
        <f t="array" ref="A433">IFERROR(IF(ROW()-MATCH(A432,A$1:A432,)&lt;COUNT(INDEX('Ответы до 20.10.19'!B:I,MATCH(A432,'Ответы до 20.10.19'!A:A,),))/2,A432,INDEX('Ответы до 20.10.19'!A:A,MATCH(A432,'Ответы до 20.10.19'!A:A,)+1)),"-")</f>
        <v>-</v>
      </c>
      <c r="B433" s="13" t="str">
        <f t="array" ref="B433">IFERROR(INDEX('Ответы до 20.10.19'!B:I,MATCH(A433,'Ответы до 20.10.19'!A:A,),SMALL(IF(INDEX('Ответы до 20.10.19'!B:I,MATCH(A433,'Ответы до 20.10.19'!A:A,),)&lt;&gt;"",COLUMN('Ответы до 20.10.19'!B:I)-1),(ROW()-MATCH(A433,A$1:A433,))*2+1)),"-")</f>
        <v>-</v>
      </c>
      <c r="C433" s="13" t="str">
        <f t="array" ref="C433">IFERROR(INDEX('Ответы до 20.10.19'!B:I,MATCH(A433,'Ответы до 20.10.19'!A:A,),SMALL(IF(INDEX('Ответы до 20.10.19'!B:I,MATCH(A433,'Ответы до 20.10.19'!A:A,),)&lt;&gt;"",COLUMN('Ответы до 20.10.19'!B:I)-1),(ROW()-MATCH(A433,A$1:A433,))*2+2)),"-")</f>
        <v>-</v>
      </c>
      <c r="D433" s="13"/>
      <c r="E433" s="13"/>
      <c r="F433" s="13"/>
      <c r="G433" s="13"/>
      <c r="H433" s="13"/>
    </row>
    <row r="434" spans="1:8" x14ac:dyDescent="0.2">
      <c r="A434" s="18" t="str">
        <f t="array" ref="A434">IFERROR(IF(ROW()-MATCH(A433,A$1:A433,)&lt;COUNT(INDEX('Ответы до 20.10.19'!B:I,MATCH(A433,'Ответы до 20.10.19'!A:A,),))/2,A433,INDEX('Ответы до 20.10.19'!A:A,MATCH(A433,'Ответы до 20.10.19'!A:A,)+1)),"-")</f>
        <v>-</v>
      </c>
      <c r="B434" s="13" t="str">
        <f t="array" ref="B434">IFERROR(INDEX('Ответы до 20.10.19'!B:I,MATCH(A434,'Ответы до 20.10.19'!A:A,),SMALL(IF(INDEX('Ответы до 20.10.19'!B:I,MATCH(A434,'Ответы до 20.10.19'!A:A,),)&lt;&gt;"",COLUMN('Ответы до 20.10.19'!B:I)-1),(ROW()-MATCH(A434,A$1:A434,))*2+1)),"-")</f>
        <v>-</v>
      </c>
      <c r="C434" s="13" t="str">
        <f t="array" ref="C434">IFERROR(INDEX('Ответы до 20.10.19'!B:I,MATCH(A434,'Ответы до 20.10.19'!A:A,),SMALL(IF(INDEX('Ответы до 20.10.19'!B:I,MATCH(A434,'Ответы до 20.10.19'!A:A,),)&lt;&gt;"",COLUMN('Ответы до 20.10.19'!B:I)-1),(ROW()-MATCH(A434,A$1:A434,))*2+2)),"-")</f>
        <v>-</v>
      </c>
      <c r="D434" s="13"/>
      <c r="E434" s="13"/>
      <c r="F434" s="13"/>
      <c r="G434" s="13"/>
      <c r="H434" s="13"/>
    </row>
    <row r="435" spans="1:8" x14ac:dyDescent="0.2">
      <c r="A435" s="18" t="str">
        <f t="array" ref="A435">IFERROR(IF(ROW()-MATCH(A434,A$1:A434,)&lt;COUNT(INDEX('Ответы до 20.10.19'!B:I,MATCH(A434,'Ответы до 20.10.19'!A:A,),))/2,A434,INDEX('Ответы до 20.10.19'!A:A,MATCH(A434,'Ответы до 20.10.19'!A:A,)+1)),"-")</f>
        <v>-</v>
      </c>
      <c r="B435" s="13" t="str">
        <f t="array" ref="B435">IFERROR(INDEX('Ответы до 20.10.19'!B:I,MATCH(A435,'Ответы до 20.10.19'!A:A,),SMALL(IF(INDEX('Ответы до 20.10.19'!B:I,MATCH(A435,'Ответы до 20.10.19'!A:A,),)&lt;&gt;"",COLUMN('Ответы до 20.10.19'!B:I)-1),(ROW()-MATCH(A435,A$1:A435,))*2+1)),"-")</f>
        <v>-</v>
      </c>
      <c r="C435" s="13" t="str">
        <f t="array" ref="C435">IFERROR(INDEX('Ответы до 20.10.19'!B:I,MATCH(A435,'Ответы до 20.10.19'!A:A,),SMALL(IF(INDEX('Ответы до 20.10.19'!B:I,MATCH(A435,'Ответы до 20.10.19'!A:A,),)&lt;&gt;"",COLUMN('Ответы до 20.10.19'!B:I)-1),(ROW()-MATCH(A435,A$1:A435,))*2+2)),"-")</f>
        <v>-</v>
      </c>
      <c r="D435" s="13"/>
      <c r="E435" s="13"/>
      <c r="F435" s="13"/>
      <c r="G435" s="13"/>
      <c r="H435" s="13"/>
    </row>
    <row r="436" spans="1:8" x14ac:dyDescent="0.2">
      <c r="A436" s="18" t="str">
        <f t="array" ref="A436">IFERROR(IF(ROW()-MATCH(A435,A$1:A435,)&lt;COUNT(INDEX('Ответы до 20.10.19'!B:I,MATCH(A435,'Ответы до 20.10.19'!A:A,),))/2,A435,INDEX('Ответы до 20.10.19'!A:A,MATCH(A435,'Ответы до 20.10.19'!A:A,)+1)),"-")</f>
        <v>-</v>
      </c>
      <c r="B436" s="13" t="str">
        <f t="array" ref="B436">IFERROR(INDEX('Ответы до 20.10.19'!B:I,MATCH(A436,'Ответы до 20.10.19'!A:A,),SMALL(IF(INDEX('Ответы до 20.10.19'!B:I,MATCH(A436,'Ответы до 20.10.19'!A:A,),)&lt;&gt;"",COLUMN('Ответы до 20.10.19'!B:I)-1),(ROW()-MATCH(A436,A$1:A436,))*2+1)),"-")</f>
        <v>-</v>
      </c>
      <c r="C436" s="13" t="str">
        <f t="array" ref="C436">IFERROR(INDEX('Ответы до 20.10.19'!B:I,MATCH(A436,'Ответы до 20.10.19'!A:A,),SMALL(IF(INDEX('Ответы до 20.10.19'!B:I,MATCH(A436,'Ответы до 20.10.19'!A:A,),)&lt;&gt;"",COLUMN('Ответы до 20.10.19'!B:I)-1),(ROW()-MATCH(A436,A$1:A436,))*2+2)),"-")</f>
        <v>-</v>
      </c>
      <c r="D436" s="13"/>
      <c r="E436" s="13"/>
      <c r="F436" s="13"/>
      <c r="G436" s="13"/>
      <c r="H436" s="13"/>
    </row>
    <row r="437" spans="1:8" x14ac:dyDescent="0.2">
      <c r="A437" s="18" t="str">
        <f t="array" ref="A437">IFERROR(IF(ROW()-MATCH(A436,A$1:A436,)&lt;COUNT(INDEX('Ответы до 20.10.19'!B:I,MATCH(A436,'Ответы до 20.10.19'!A:A,),))/2,A436,INDEX('Ответы до 20.10.19'!A:A,MATCH(A436,'Ответы до 20.10.19'!A:A,)+1)),"-")</f>
        <v>-</v>
      </c>
      <c r="B437" s="13" t="str">
        <f t="array" ref="B437">IFERROR(INDEX('Ответы до 20.10.19'!B:I,MATCH(A437,'Ответы до 20.10.19'!A:A,),SMALL(IF(INDEX('Ответы до 20.10.19'!B:I,MATCH(A437,'Ответы до 20.10.19'!A:A,),)&lt;&gt;"",COLUMN('Ответы до 20.10.19'!B:I)-1),(ROW()-MATCH(A437,A$1:A437,))*2+1)),"-")</f>
        <v>-</v>
      </c>
      <c r="C437" s="13" t="str">
        <f t="array" ref="C437">IFERROR(INDEX('Ответы до 20.10.19'!B:I,MATCH(A437,'Ответы до 20.10.19'!A:A,),SMALL(IF(INDEX('Ответы до 20.10.19'!B:I,MATCH(A437,'Ответы до 20.10.19'!A:A,),)&lt;&gt;"",COLUMN('Ответы до 20.10.19'!B:I)-1),(ROW()-MATCH(A437,A$1:A437,))*2+2)),"-")</f>
        <v>-</v>
      </c>
      <c r="D437" s="13"/>
      <c r="E437" s="13"/>
      <c r="F437" s="13"/>
      <c r="G437" s="13"/>
      <c r="H437" s="13"/>
    </row>
    <row r="438" spans="1:8" x14ac:dyDescent="0.2">
      <c r="A438" s="18" t="str">
        <f t="array" ref="A438">IFERROR(IF(ROW()-MATCH(A437,A$1:A437,)&lt;COUNT(INDEX('Ответы до 20.10.19'!B:I,MATCH(A437,'Ответы до 20.10.19'!A:A,),))/2,A437,INDEX('Ответы до 20.10.19'!A:A,MATCH(A437,'Ответы до 20.10.19'!A:A,)+1)),"-")</f>
        <v>-</v>
      </c>
      <c r="B438" s="13" t="str">
        <f t="array" ref="B438">IFERROR(INDEX('Ответы до 20.10.19'!B:I,MATCH(A438,'Ответы до 20.10.19'!A:A,),SMALL(IF(INDEX('Ответы до 20.10.19'!B:I,MATCH(A438,'Ответы до 20.10.19'!A:A,),)&lt;&gt;"",COLUMN('Ответы до 20.10.19'!B:I)-1),(ROW()-MATCH(A438,A$1:A438,))*2+1)),"-")</f>
        <v>-</v>
      </c>
      <c r="C438" s="13" t="str">
        <f t="array" ref="C438">IFERROR(INDEX('Ответы до 20.10.19'!B:I,MATCH(A438,'Ответы до 20.10.19'!A:A,),SMALL(IF(INDEX('Ответы до 20.10.19'!B:I,MATCH(A438,'Ответы до 20.10.19'!A:A,),)&lt;&gt;"",COLUMN('Ответы до 20.10.19'!B:I)-1),(ROW()-MATCH(A438,A$1:A438,))*2+2)),"-")</f>
        <v>-</v>
      </c>
      <c r="D438" s="13"/>
      <c r="E438" s="13"/>
      <c r="F438" s="13"/>
      <c r="G438" s="13"/>
      <c r="H438" s="13"/>
    </row>
    <row r="439" spans="1:8" x14ac:dyDescent="0.2">
      <c r="A439" s="18" t="str">
        <f t="array" ref="A439">IFERROR(IF(ROW()-MATCH(A438,A$1:A438,)&lt;COUNT(INDEX('Ответы до 20.10.19'!B:I,MATCH(A438,'Ответы до 20.10.19'!A:A,),))/2,A438,INDEX('Ответы до 20.10.19'!A:A,MATCH(A438,'Ответы до 20.10.19'!A:A,)+1)),"-")</f>
        <v>-</v>
      </c>
      <c r="B439" s="13" t="str">
        <f t="array" ref="B439">IFERROR(INDEX('Ответы до 20.10.19'!B:I,MATCH(A439,'Ответы до 20.10.19'!A:A,),SMALL(IF(INDEX('Ответы до 20.10.19'!B:I,MATCH(A439,'Ответы до 20.10.19'!A:A,),)&lt;&gt;"",COLUMN('Ответы до 20.10.19'!B:I)-1),(ROW()-MATCH(A439,A$1:A439,))*2+1)),"-")</f>
        <v>-</v>
      </c>
      <c r="C439" s="13" t="str">
        <f t="array" ref="C439">IFERROR(INDEX('Ответы до 20.10.19'!B:I,MATCH(A439,'Ответы до 20.10.19'!A:A,),SMALL(IF(INDEX('Ответы до 20.10.19'!B:I,MATCH(A439,'Ответы до 20.10.19'!A:A,),)&lt;&gt;"",COLUMN('Ответы до 20.10.19'!B:I)-1),(ROW()-MATCH(A439,A$1:A439,))*2+2)),"-")</f>
        <v>-</v>
      </c>
      <c r="D439" s="13"/>
      <c r="E439" s="13"/>
      <c r="F439" s="13"/>
      <c r="G439" s="13"/>
      <c r="H439" s="13"/>
    </row>
    <row r="440" spans="1:8" x14ac:dyDescent="0.2">
      <c r="A440" s="18" t="str">
        <f t="array" ref="A440">IFERROR(IF(ROW()-MATCH(A439,A$1:A439,)&lt;COUNT(INDEX('Ответы до 20.10.19'!B:I,MATCH(A439,'Ответы до 20.10.19'!A:A,),))/2,A439,INDEX('Ответы до 20.10.19'!A:A,MATCH(A439,'Ответы до 20.10.19'!A:A,)+1)),"-")</f>
        <v>-</v>
      </c>
      <c r="B440" s="13" t="str">
        <f t="array" ref="B440">IFERROR(INDEX('Ответы до 20.10.19'!B:I,MATCH(A440,'Ответы до 20.10.19'!A:A,),SMALL(IF(INDEX('Ответы до 20.10.19'!B:I,MATCH(A440,'Ответы до 20.10.19'!A:A,),)&lt;&gt;"",COLUMN('Ответы до 20.10.19'!B:I)-1),(ROW()-MATCH(A440,A$1:A440,))*2+1)),"-")</f>
        <v>-</v>
      </c>
      <c r="C440" s="13" t="str">
        <f t="array" ref="C440">IFERROR(INDEX('Ответы до 20.10.19'!B:I,MATCH(A440,'Ответы до 20.10.19'!A:A,),SMALL(IF(INDEX('Ответы до 20.10.19'!B:I,MATCH(A440,'Ответы до 20.10.19'!A:A,),)&lt;&gt;"",COLUMN('Ответы до 20.10.19'!B:I)-1),(ROW()-MATCH(A440,A$1:A440,))*2+2)),"-")</f>
        <v>-</v>
      </c>
      <c r="D440" s="13"/>
      <c r="E440" s="13"/>
      <c r="F440" s="13"/>
      <c r="G440" s="13"/>
      <c r="H440" s="13"/>
    </row>
    <row r="441" spans="1:8" x14ac:dyDescent="0.2">
      <c r="A441" s="18" t="str">
        <f t="array" ref="A441">IFERROR(IF(ROW()-MATCH(A440,A$1:A440,)&lt;COUNT(INDEX('Ответы до 20.10.19'!B:I,MATCH(A440,'Ответы до 20.10.19'!A:A,),))/2,A440,INDEX('Ответы до 20.10.19'!A:A,MATCH(A440,'Ответы до 20.10.19'!A:A,)+1)),"-")</f>
        <v>-</v>
      </c>
      <c r="B441" s="13" t="str">
        <f t="array" ref="B441">IFERROR(INDEX('Ответы до 20.10.19'!B:I,MATCH(A441,'Ответы до 20.10.19'!A:A,),SMALL(IF(INDEX('Ответы до 20.10.19'!B:I,MATCH(A441,'Ответы до 20.10.19'!A:A,),)&lt;&gt;"",COLUMN('Ответы до 20.10.19'!B:I)-1),(ROW()-MATCH(A441,A$1:A441,))*2+1)),"-")</f>
        <v>-</v>
      </c>
      <c r="C441" s="13" t="str">
        <f t="array" ref="C441">IFERROR(INDEX('Ответы до 20.10.19'!B:I,MATCH(A441,'Ответы до 20.10.19'!A:A,),SMALL(IF(INDEX('Ответы до 20.10.19'!B:I,MATCH(A441,'Ответы до 20.10.19'!A:A,),)&lt;&gt;"",COLUMN('Ответы до 20.10.19'!B:I)-1),(ROW()-MATCH(A441,A$1:A441,))*2+2)),"-")</f>
        <v>-</v>
      </c>
      <c r="D441" s="13"/>
      <c r="E441" s="13"/>
      <c r="F441" s="13"/>
      <c r="G441" s="13"/>
      <c r="H441" s="13"/>
    </row>
    <row r="442" spans="1:8" x14ac:dyDescent="0.2">
      <c r="A442" s="18" t="str">
        <f t="array" ref="A442">IFERROR(IF(ROW()-MATCH(A441,A$1:A441,)&lt;COUNT(INDEX('Ответы до 20.10.19'!B:I,MATCH(A441,'Ответы до 20.10.19'!A:A,),))/2,A441,INDEX('Ответы до 20.10.19'!A:A,MATCH(A441,'Ответы до 20.10.19'!A:A,)+1)),"-")</f>
        <v>-</v>
      </c>
      <c r="B442" s="13" t="str">
        <f t="array" ref="B442">IFERROR(INDEX('Ответы до 20.10.19'!B:I,MATCH(A442,'Ответы до 20.10.19'!A:A,),SMALL(IF(INDEX('Ответы до 20.10.19'!B:I,MATCH(A442,'Ответы до 20.10.19'!A:A,),)&lt;&gt;"",COLUMN('Ответы до 20.10.19'!B:I)-1),(ROW()-MATCH(A442,A$1:A442,))*2+1)),"-")</f>
        <v>-</v>
      </c>
      <c r="C442" s="13" t="str">
        <f t="array" ref="C442">IFERROR(INDEX('Ответы до 20.10.19'!B:I,MATCH(A442,'Ответы до 20.10.19'!A:A,),SMALL(IF(INDEX('Ответы до 20.10.19'!B:I,MATCH(A442,'Ответы до 20.10.19'!A:A,),)&lt;&gt;"",COLUMN('Ответы до 20.10.19'!B:I)-1),(ROW()-MATCH(A442,A$1:A442,))*2+2)),"-")</f>
        <v>-</v>
      </c>
      <c r="D442" s="13"/>
      <c r="E442" s="13"/>
      <c r="F442" s="13"/>
      <c r="G442" s="13"/>
      <c r="H442" s="13"/>
    </row>
    <row r="443" spans="1:8" x14ac:dyDescent="0.2">
      <c r="A443" s="18" t="str">
        <f t="array" ref="A443">IFERROR(IF(ROW()-MATCH(A442,A$1:A442,)&lt;COUNT(INDEX('Ответы до 20.10.19'!B:I,MATCH(A442,'Ответы до 20.10.19'!A:A,),))/2,A442,INDEX('Ответы до 20.10.19'!A:A,MATCH(A442,'Ответы до 20.10.19'!A:A,)+1)),"-")</f>
        <v>-</v>
      </c>
      <c r="B443" s="13" t="str">
        <f t="array" ref="B443">IFERROR(INDEX('Ответы до 20.10.19'!B:I,MATCH(A443,'Ответы до 20.10.19'!A:A,),SMALL(IF(INDEX('Ответы до 20.10.19'!B:I,MATCH(A443,'Ответы до 20.10.19'!A:A,),)&lt;&gt;"",COLUMN('Ответы до 20.10.19'!B:I)-1),(ROW()-MATCH(A443,A$1:A443,))*2+1)),"-")</f>
        <v>-</v>
      </c>
      <c r="C443" s="13" t="str">
        <f t="array" ref="C443">IFERROR(INDEX('Ответы до 20.10.19'!B:I,MATCH(A443,'Ответы до 20.10.19'!A:A,),SMALL(IF(INDEX('Ответы до 20.10.19'!B:I,MATCH(A443,'Ответы до 20.10.19'!A:A,),)&lt;&gt;"",COLUMN('Ответы до 20.10.19'!B:I)-1),(ROW()-MATCH(A443,A$1:A443,))*2+2)),"-")</f>
        <v>-</v>
      </c>
      <c r="D443" s="13"/>
      <c r="E443" s="13"/>
      <c r="F443" s="13"/>
      <c r="G443" s="13"/>
      <c r="H443" s="13"/>
    </row>
    <row r="444" spans="1:8" x14ac:dyDescent="0.2">
      <c r="A444" s="18" t="str">
        <f t="array" ref="A444">IFERROR(IF(ROW()-MATCH(A443,A$1:A443,)&lt;COUNT(INDEX('Ответы до 20.10.19'!B:I,MATCH(A443,'Ответы до 20.10.19'!A:A,),))/2,A443,INDEX('Ответы до 20.10.19'!A:A,MATCH(A443,'Ответы до 20.10.19'!A:A,)+1)),"-")</f>
        <v>-</v>
      </c>
      <c r="B444" s="13" t="str">
        <f t="array" ref="B444">IFERROR(INDEX('Ответы до 20.10.19'!B:I,MATCH(A444,'Ответы до 20.10.19'!A:A,),SMALL(IF(INDEX('Ответы до 20.10.19'!B:I,MATCH(A444,'Ответы до 20.10.19'!A:A,),)&lt;&gt;"",COLUMN('Ответы до 20.10.19'!B:I)-1),(ROW()-MATCH(A444,A$1:A444,))*2+1)),"-")</f>
        <v>-</v>
      </c>
      <c r="C444" s="13" t="str">
        <f t="array" ref="C444">IFERROR(INDEX('Ответы до 20.10.19'!B:I,MATCH(A444,'Ответы до 20.10.19'!A:A,),SMALL(IF(INDEX('Ответы до 20.10.19'!B:I,MATCH(A444,'Ответы до 20.10.19'!A:A,),)&lt;&gt;"",COLUMN('Ответы до 20.10.19'!B:I)-1),(ROW()-MATCH(A444,A$1:A444,))*2+2)),"-")</f>
        <v>-</v>
      </c>
      <c r="D444" s="13"/>
      <c r="E444" s="13"/>
      <c r="F444" s="13"/>
      <c r="G444" s="13"/>
      <c r="H444" s="13"/>
    </row>
    <row r="445" spans="1:8" x14ac:dyDescent="0.2">
      <c r="A445" s="18" t="str">
        <f t="array" ref="A445">IFERROR(IF(ROW()-MATCH(A444,A$1:A444,)&lt;COUNT(INDEX('Ответы до 20.10.19'!B:I,MATCH(A444,'Ответы до 20.10.19'!A:A,),))/2,A444,INDEX('Ответы до 20.10.19'!A:A,MATCH(A444,'Ответы до 20.10.19'!A:A,)+1)),"-")</f>
        <v>-</v>
      </c>
      <c r="B445" s="13" t="str">
        <f t="array" ref="B445">IFERROR(INDEX('Ответы до 20.10.19'!B:I,MATCH(A445,'Ответы до 20.10.19'!A:A,),SMALL(IF(INDEX('Ответы до 20.10.19'!B:I,MATCH(A445,'Ответы до 20.10.19'!A:A,),)&lt;&gt;"",COLUMN('Ответы до 20.10.19'!B:I)-1),(ROW()-MATCH(A445,A$1:A445,))*2+1)),"-")</f>
        <v>-</v>
      </c>
      <c r="C445" s="13" t="str">
        <f t="array" ref="C445">IFERROR(INDEX('Ответы до 20.10.19'!B:I,MATCH(A445,'Ответы до 20.10.19'!A:A,),SMALL(IF(INDEX('Ответы до 20.10.19'!B:I,MATCH(A445,'Ответы до 20.10.19'!A:A,),)&lt;&gt;"",COLUMN('Ответы до 20.10.19'!B:I)-1),(ROW()-MATCH(A445,A$1:A445,))*2+2)),"-")</f>
        <v>-</v>
      </c>
      <c r="D445" s="13"/>
      <c r="E445" s="13"/>
      <c r="F445" s="13"/>
      <c r="G445" s="13"/>
      <c r="H445" s="13"/>
    </row>
    <row r="446" spans="1:8" x14ac:dyDescent="0.2">
      <c r="A446" s="18" t="str">
        <f t="array" ref="A446">IFERROR(IF(ROW()-MATCH(A445,A$1:A445,)&lt;COUNT(INDEX('Ответы до 20.10.19'!B:I,MATCH(A445,'Ответы до 20.10.19'!A:A,),))/2,A445,INDEX('Ответы до 20.10.19'!A:A,MATCH(A445,'Ответы до 20.10.19'!A:A,)+1)),"-")</f>
        <v>-</v>
      </c>
      <c r="B446" s="13" t="str">
        <f t="array" ref="B446">IFERROR(INDEX('Ответы до 20.10.19'!B:I,MATCH(A446,'Ответы до 20.10.19'!A:A,),SMALL(IF(INDEX('Ответы до 20.10.19'!B:I,MATCH(A446,'Ответы до 20.10.19'!A:A,),)&lt;&gt;"",COLUMN('Ответы до 20.10.19'!B:I)-1),(ROW()-MATCH(A446,A$1:A446,))*2+1)),"-")</f>
        <v>-</v>
      </c>
      <c r="C446" s="13" t="str">
        <f t="array" ref="C446">IFERROR(INDEX('Ответы до 20.10.19'!B:I,MATCH(A446,'Ответы до 20.10.19'!A:A,),SMALL(IF(INDEX('Ответы до 20.10.19'!B:I,MATCH(A446,'Ответы до 20.10.19'!A:A,),)&lt;&gt;"",COLUMN('Ответы до 20.10.19'!B:I)-1),(ROW()-MATCH(A446,A$1:A446,))*2+2)),"-")</f>
        <v>-</v>
      </c>
      <c r="D446" s="13"/>
      <c r="E446" s="13"/>
      <c r="F446" s="13"/>
      <c r="G446" s="13"/>
      <c r="H446" s="13"/>
    </row>
    <row r="447" spans="1:8" x14ac:dyDescent="0.2">
      <c r="A447" s="18" t="str">
        <f t="array" ref="A447">IFERROR(IF(ROW()-MATCH(A446,A$1:A446,)&lt;COUNT(INDEX('Ответы до 20.10.19'!B:I,MATCH(A446,'Ответы до 20.10.19'!A:A,),))/2,A446,INDEX('Ответы до 20.10.19'!A:A,MATCH(A446,'Ответы до 20.10.19'!A:A,)+1)),"-")</f>
        <v>-</v>
      </c>
      <c r="B447" s="13" t="str">
        <f t="array" ref="B447">IFERROR(INDEX('Ответы до 20.10.19'!B:I,MATCH(A447,'Ответы до 20.10.19'!A:A,),SMALL(IF(INDEX('Ответы до 20.10.19'!B:I,MATCH(A447,'Ответы до 20.10.19'!A:A,),)&lt;&gt;"",COLUMN('Ответы до 20.10.19'!B:I)-1),(ROW()-MATCH(A447,A$1:A447,))*2+1)),"-")</f>
        <v>-</v>
      </c>
      <c r="C447" s="13" t="str">
        <f t="array" ref="C447">IFERROR(INDEX('Ответы до 20.10.19'!B:I,MATCH(A447,'Ответы до 20.10.19'!A:A,),SMALL(IF(INDEX('Ответы до 20.10.19'!B:I,MATCH(A447,'Ответы до 20.10.19'!A:A,),)&lt;&gt;"",COLUMN('Ответы до 20.10.19'!B:I)-1),(ROW()-MATCH(A447,A$1:A447,))*2+2)),"-")</f>
        <v>-</v>
      </c>
      <c r="D447" s="13"/>
      <c r="E447" s="13"/>
      <c r="F447" s="13"/>
      <c r="G447" s="13"/>
      <c r="H447" s="13"/>
    </row>
    <row r="448" spans="1:8" x14ac:dyDescent="0.2">
      <c r="A448" s="18" t="str">
        <f t="array" ref="A448">IFERROR(IF(ROW()-MATCH(A447,A$1:A447,)&lt;COUNT(INDEX('Ответы до 20.10.19'!B:I,MATCH(A447,'Ответы до 20.10.19'!A:A,),))/2,A447,INDEX('Ответы до 20.10.19'!A:A,MATCH(A447,'Ответы до 20.10.19'!A:A,)+1)),"-")</f>
        <v>-</v>
      </c>
      <c r="B448" s="13" t="str">
        <f t="array" ref="B448">IFERROR(INDEX('Ответы до 20.10.19'!B:I,MATCH(A448,'Ответы до 20.10.19'!A:A,),SMALL(IF(INDEX('Ответы до 20.10.19'!B:I,MATCH(A448,'Ответы до 20.10.19'!A:A,),)&lt;&gt;"",COLUMN('Ответы до 20.10.19'!B:I)-1),(ROW()-MATCH(A448,A$1:A448,))*2+1)),"-")</f>
        <v>-</v>
      </c>
      <c r="C448" s="13" t="str">
        <f t="array" ref="C448">IFERROR(INDEX('Ответы до 20.10.19'!B:I,MATCH(A448,'Ответы до 20.10.19'!A:A,),SMALL(IF(INDEX('Ответы до 20.10.19'!B:I,MATCH(A448,'Ответы до 20.10.19'!A:A,),)&lt;&gt;"",COLUMN('Ответы до 20.10.19'!B:I)-1),(ROW()-MATCH(A448,A$1:A448,))*2+2)),"-")</f>
        <v>-</v>
      </c>
      <c r="D448" s="13"/>
      <c r="E448" s="13"/>
      <c r="F448" s="13"/>
      <c r="G448" s="13"/>
      <c r="H448" s="13"/>
    </row>
    <row r="449" spans="1:8" x14ac:dyDescent="0.2">
      <c r="A449" s="18" t="str">
        <f t="array" ref="A449">IFERROR(IF(ROW()-MATCH(A448,A$1:A448,)&lt;COUNT(INDEX('Ответы до 20.10.19'!B:I,MATCH(A448,'Ответы до 20.10.19'!A:A,),))/2,A448,INDEX('Ответы до 20.10.19'!A:A,MATCH(A448,'Ответы до 20.10.19'!A:A,)+1)),"-")</f>
        <v>-</v>
      </c>
      <c r="B449" s="13" t="str">
        <f t="array" ref="B449">IFERROR(INDEX('Ответы до 20.10.19'!B:I,MATCH(A449,'Ответы до 20.10.19'!A:A,),SMALL(IF(INDEX('Ответы до 20.10.19'!B:I,MATCH(A449,'Ответы до 20.10.19'!A:A,),)&lt;&gt;"",COLUMN('Ответы до 20.10.19'!B:I)-1),(ROW()-MATCH(A449,A$1:A449,))*2+1)),"-")</f>
        <v>-</v>
      </c>
      <c r="C449" s="13" t="str">
        <f t="array" ref="C449">IFERROR(INDEX('Ответы до 20.10.19'!B:I,MATCH(A449,'Ответы до 20.10.19'!A:A,),SMALL(IF(INDEX('Ответы до 20.10.19'!B:I,MATCH(A449,'Ответы до 20.10.19'!A:A,),)&lt;&gt;"",COLUMN('Ответы до 20.10.19'!B:I)-1),(ROW()-MATCH(A449,A$1:A449,))*2+2)),"-")</f>
        <v>-</v>
      </c>
      <c r="D449" s="13"/>
      <c r="E449" s="13"/>
      <c r="F449" s="13"/>
      <c r="G449" s="13"/>
      <c r="H449" s="13"/>
    </row>
    <row r="450" spans="1:8" x14ac:dyDescent="0.2">
      <c r="A450" s="18" t="str">
        <f t="array" ref="A450">IFERROR(IF(ROW()-MATCH(A449,A$1:A449,)&lt;COUNT(INDEX('Ответы до 20.10.19'!B:I,MATCH(A449,'Ответы до 20.10.19'!A:A,),))/2,A449,INDEX('Ответы до 20.10.19'!A:A,MATCH(A449,'Ответы до 20.10.19'!A:A,)+1)),"-")</f>
        <v>-</v>
      </c>
      <c r="B450" s="13" t="str">
        <f t="array" ref="B450">IFERROR(INDEX('Ответы до 20.10.19'!B:I,MATCH(A450,'Ответы до 20.10.19'!A:A,),SMALL(IF(INDEX('Ответы до 20.10.19'!B:I,MATCH(A450,'Ответы до 20.10.19'!A:A,),)&lt;&gt;"",COLUMN('Ответы до 20.10.19'!B:I)-1),(ROW()-MATCH(A450,A$1:A450,))*2+1)),"-")</f>
        <v>-</v>
      </c>
      <c r="C450" s="13" t="str">
        <f t="array" ref="C450">IFERROR(INDEX('Ответы до 20.10.19'!B:I,MATCH(A450,'Ответы до 20.10.19'!A:A,),SMALL(IF(INDEX('Ответы до 20.10.19'!B:I,MATCH(A450,'Ответы до 20.10.19'!A:A,),)&lt;&gt;"",COLUMN('Ответы до 20.10.19'!B:I)-1),(ROW()-MATCH(A450,A$1:A450,))*2+2)),"-")</f>
        <v>-</v>
      </c>
      <c r="D450" s="13"/>
      <c r="E450" s="13"/>
      <c r="F450" s="13"/>
      <c r="G450" s="13"/>
      <c r="H450" s="13"/>
    </row>
    <row r="451" spans="1:8" x14ac:dyDescent="0.2">
      <c r="A451" s="18" t="str">
        <f t="array" ref="A451">IFERROR(IF(ROW()-MATCH(A450,A$1:A450,)&lt;COUNT(INDEX('Ответы до 20.10.19'!B:I,MATCH(A450,'Ответы до 20.10.19'!A:A,),))/2,A450,INDEX('Ответы до 20.10.19'!A:A,MATCH(A450,'Ответы до 20.10.19'!A:A,)+1)),"-")</f>
        <v>-</v>
      </c>
      <c r="B451" s="13" t="str">
        <f t="array" ref="B451">IFERROR(INDEX('Ответы до 20.10.19'!B:I,MATCH(A451,'Ответы до 20.10.19'!A:A,),SMALL(IF(INDEX('Ответы до 20.10.19'!B:I,MATCH(A451,'Ответы до 20.10.19'!A:A,),)&lt;&gt;"",COLUMN('Ответы до 20.10.19'!B:I)-1),(ROW()-MATCH(A451,A$1:A451,))*2+1)),"-")</f>
        <v>-</v>
      </c>
      <c r="C451" s="13" t="str">
        <f t="array" ref="C451">IFERROR(INDEX('Ответы до 20.10.19'!B:I,MATCH(A451,'Ответы до 20.10.19'!A:A,),SMALL(IF(INDEX('Ответы до 20.10.19'!B:I,MATCH(A451,'Ответы до 20.10.19'!A:A,),)&lt;&gt;"",COLUMN('Ответы до 20.10.19'!B:I)-1),(ROW()-MATCH(A451,A$1:A451,))*2+2)),"-")</f>
        <v>-</v>
      </c>
      <c r="D451" s="13"/>
      <c r="E451" s="13"/>
      <c r="F451" s="13"/>
      <c r="G451" s="13"/>
      <c r="H451" s="13"/>
    </row>
    <row r="452" spans="1:8" x14ac:dyDescent="0.2">
      <c r="A452" s="18" t="str">
        <f t="array" ref="A452">IFERROR(IF(ROW()-MATCH(A451,A$1:A451,)&lt;COUNT(INDEX('Ответы до 20.10.19'!B:I,MATCH(A451,'Ответы до 20.10.19'!A:A,),))/2,A451,INDEX('Ответы до 20.10.19'!A:A,MATCH(A451,'Ответы до 20.10.19'!A:A,)+1)),"-")</f>
        <v>-</v>
      </c>
      <c r="B452" s="13" t="str">
        <f t="array" ref="B452">IFERROR(INDEX('Ответы до 20.10.19'!B:I,MATCH(A452,'Ответы до 20.10.19'!A:A,),SMALL(IF(INDEX('Ответы до 20.10.19'!B:I,MATCH(A452,'Ответы до 20.10.19'!A:A,),)&lt;&gt;"",COLUMN('Ответы до 20.10.19'!B:I)-1),(ROW()-MATCH(A452,A$1:A452,))*2+1)),"-")</f>
        <v>-</v>
      </c>
      <c r="C452" s="13" t="str">
        <f t="array" ref="C452">IFERROR(INDEX('Ответы до 20.10.19'!B:I,MATCH(A452,'Ответы до 20.10.19'!A:A,),SMALL(IF(INDEX('Ответы до 20.10.19'!B:I,MATCH(A452,'Ответы до 20.10.19'!A:A,),)&lt;&gt;"",COLUMN('Ответы до 20.10.19'!B:I)-1),(ROW()-MATCH(A452,A$1:A452,))*2+2)),"-")</f>
        <v>-</v>
      </c>
      <c r="D452" s="13"/>
      <c r="E452" s="13"/>
      <c r="F452" s="13"/>
      <c r="G452" s="13"/>
      <c r="H452" s="13"/>
    </row>
    <row r="453" spans="1:8" x14ac:dyDescent="0.2">
      <c r="A453" s="18" t="str">
        <f t="array" ref="A453">IFERROR(IF(ROW()-MATCH(A452,A$1:A452,)&lt;COUNT(INDEX('Ответы до 20.10.19'!B:I,MATCH(A452,'Ответы до 20.10.19'!A:A,),))/2,A452,INDEX('Ответы до 20.10.19'!A:A,MATCH(A452,'Ответы до 20.10.19'!A:A,)+1)),"-")</f>
        <v>-</v>
      </c>
      <c r="B453" s="13" t="str">
        <f t="array" ref="B453">IFERROR(INDEX('Ответы до 20.10.19'!B:I,MATCH(A453,'Ответы до 20.10.19'!A:A,),SMALL(IF(INDEX('Ответы до 20.10.19'!B:I,MATCH(A453,'Ответы до 20.10.19'!A:A,),)&lt;&gt;"",COLUMN('Ответы до 20.10.19'!B:I)-1),(ROW()-MATCH(A453,A$1:A453,))*2+1)),"-")</f>
        <v>-</v>
      </c>
      <c r="C453" s="13" t="str">
        <f t="array" ref="C453">IFERROR(INDEX('Ответы до 20.10.19'!B:I,MATCH(A453,'Ответы до 20.10.19'!A:A,),SMALL(IF(INDEX('Ответы до 20.10.19'!B:I,MATCH(A453,'Ответы до 20.10.19'!A:A,),)&lt;&gt;"",COLUMN('Ответы до 20.10.19'!B:I)-1),(ROW()-MATCH(A453,A$1:A453,))*2+2)),"-")</f>
        <v>-</v>
      </c>
      <c r="D453" s="13"/>
      <c r="E453" s="13"/>
      <c r="F453" s="13"/>
      <c r="G453" s="13"/>
      <c r="H453" s="13"/>
    </row>
    <row r="454" spans="1:8" x14ac:dyDescent="0.2">
      <c r="A454" s="18" t="str">
        <f t="array" ref="A454">IFERROR(IF(ROW()-MATCH(A453,A$1:A453,)&lt;COUNT(INDEX('Ответы до 20.10.19'!B:I,MATCH(A453,'Ответы до 20.10.19'!A:A,),))/2,A453,INDEX('Ответы до 20.10.19'!A:A,MATCH(A453,'Ответы до 20.10.19'!A:A,)+1)),"-")</f>
        <v>-</v>
      </c>
      <c r="B454" s="13" t="str">
        <f t="array" ref="B454">IFERROR(INDEX('Ответы до 20.10.19'!B:I,MATCH(A454,'Ответы до 20.10.19'!A:A,),SMALL(IF(INDEX('Ответы до 20.10.19'!B:I,MATCH(A454,'Ответы до 20.10.19'!A:A,),)&lt;&gt;"",COLUMN('Ответы до 20.10.19'!B:I)-1),(ROW()-MATCH(A454,A$1:A454,))*2+1)),"-")</f>
        <v>-</v>
      </c>
      <c r="C454" s="13" t="str">
        <f t="array" ref="C454">IFERROR(INDEX('Ответы до 20.10.19'!B:I,MATCH(A454,'Ответы до 20.10.19'!A:A,),SMALL(IF(INDEX('Ответы до 20.10.19'!B:I,MATCH(A454,'Ответы до 20.10.19'!A:A,),)&lt;&gt;"",COLUMN('Ответы до 20.10.19'!B:I)-1),(ROW()-MATCH(A454,A$1:A454,))*2+2)),"-")</f>
        <v>-</v>
      </c>
      <c r="D454" s="13"/>
      <c r="E454" s="13"/>
      <c r="F454" s="13"/>
      <c r="G454" s="13"/>
      <c r="H454" s="13"/>
    </row>
    <row r="455" spans="1:8" x14ac:dyDescent="0.2">
      <c r="A455" s="18" t="str">
        <f t="array" ref="A455">IFERROR(IF(ROW()-MATCH(A454,A$1:A454,)&lt;COUNT(INDEX('Ответы до 20.10.19'!B:I,MATCH(A454,'Ответы до 20.10.19'!A:A,),))/2,A454,INDEX('Ответы до 20.10.19'!A:A,MATCH(A454,'Ответы до 20.10.19'!A:A,)+1)),"-")</f>
        <v>-</v>
      </c>
      <c r="B455" s="13" t="str">
        <f t="array" ref="B455">IFERROR(INDEX('Ответы до 20.10.19'!B:I,MATCH(A455,'Ответы до 20.10.19'!A:A,),SMALL(IF(INDEX('Ответы до 20.10.19'!B:I,MATCH(A455,'Ответы до 20.10.19'!A:A,),)&lt;&gt;"",COLUMN('Ответы до 20.10.19'!B:I)-1),(ROW()-MATCH(A455,A$1:A455,))*2+1)),"-")</f>
        <v>-</v>
      </c>
      <c r="C455" s="13" t="str">
        <f t="array" ref="C455">IFERROR(INDEX('Ответы до 20.10.19'!B:I,MATCH(A455,'Ответы до 20.10.19'!A:A,),SMALL(IF(INDEX('Ответы до 20.10.19'!B:I,MATCH(A455,'Ответы до 20.10.19'!A:A,),)&lt;&gt;"",COLUMN('Ответы до 20.10.19'!B:I)-1),(ROW()-MATCH(A455,A$1:A455,))*2+2)),"-")</f>
        <v>-</v>
      </c>
      <c r="D455" s="13"/>
      <c r="E455" s="13"/>
      <c r="F455" s="13"/>
      <c r="G455" s="13"/>
      <c r="H455" s="13"/>
    </row>
    <row r="456" spans="1:8" x14ac:dyDescent="0.2">
      <c r="A456" s="18" t="str">
        <f t="array" ref="A456">IFERROR(IF(ROW()-MATCH(A455,A$1:A455,)&lt;COUNT(INDEX('Ответы до 20.10.19'!B:I,MATCH(A455,'Ответы до 20.10.19'!A:A,),))/2,A455,INDEX('Ответы до 20.10.19'!A:A,MATCH(A455,'Ответы до 20.10.19'!A:A,)+1)),"-")</f>
        <v>-</v>
      </c>
      <c r="B456" s="13" t="str">
        <f t="array" ref="B456">IFERROR(INDEX('Ответы до 20.10.19'!B:I,MATCH(A456,'Ответы до 20.10.19'!A:A,),SMALL(IF(INDEX('Ответы до 20.10.19'!B:I,MATCH(A456,'Ответы до 20.10.19'!A:A,),)&lt;&gt;"",COLUMN('Ответы до 20.10.19'!B:I)-1),(ROW()-MATCH(A456,A$1:A456,))*2+1)),"-")</f>
        <v>-</v>
      </c>
      <c r="C456" s="13" t="str">
        <f t="array" ref="C456">IFERROR(INDEX('Ответы до 20.10.19'!B:I,MATCH(A456,'Ответы до 20.10.19'!A:A,),SMALL(IF(INDEX('Ответы до 20.10.19'!B:I,MATCH(A456,'Ответы до 20.10.19'!A:A,),)&lt;&gt;"",COLUMN('Ответы до 20.10.19'!B:I)-1),(ROW()-MATCH(A456,A$1:A456,))*2+2)),"-")</f>
        <v>-</v>
      </c>
      <c r="D456" s="13"/>
      <c r="E456" s="13"/>
      <c r="F456" s="13"/>
      <c r="G456" s="13"/>
      <c r="H456" s="13"/>
    </row>
    <row r="457" spans="1:8" x14ac:dyDescent="0.2">
      <c r="A457" s="18" t="str">
        <f t="array" ref="A457">IFERROR(IF(ROW()-MATCH(A456,A$1:A456,)&lt;COUNT(INDEX('Ответы до 20.10.19'!B:I,MATCH(A456,'Ответы до 20.10.19'!A:A,),))/2,A456,INDEX('Ответы до 20.10.19'!A:A,MATCH(A456,'Ответы до 20.10.19'!A:A,)+1)),"-")</f>
        <v>-</v>
      </c>
      <c r="B457" s="13" t="str">
        <f t="array" ref="B457">IFERROR(INDEX('Ответы до 20.10.19'!B:I,MATCH(A457,'Ответы до 20.10.19'!A:A,),SMALL(IF(INDEX('Ответы до 20.10.19'!B:I,MATCH(A457,'Ответы до 20.10.19'!A:A,),)&lt;&gt;"",COLUMN('Ответы до 20.10.19'!B:I)-1),(ROW()-MATCH(A457,A$1:A457,))*2+1)),"-")</f>
        <v>-</v>
      </c>
      <c r="C457" s="13" t="str">
        <f t="array" ref="C457">IFERROR(INDEX('Ответы до 20.10.19'!B:I,MATCH(A457,'Ответы до 20.10.19'!A:A,),SMALL(IF(INDEX('Ответы до 20.10.19'!B:I,MATCH(A457,'Ответы до 20.10.19'!A:A,),)&lt;&gt;"",COLUMN('Ответы до 20.10.19'!B:I)-1),(ROW()-MATCH(A457,A$1:A457,))*2+2)),"-")</f>
        <v>-</v>
      </c>
      <c r="D457" s="13"/>
      <c r="E457" s="13"/>
      <c r="F457" s="13"/>
      <c r="G457" s="13"/>
      <c r="H457" s="13"/>
    </row>
    <row r="458" spans="1:8" x14ac:dyDescent="0.2">
      <c r="A458" s="18" t="str">
        <f t="array" ref="A458">IFERROR(IF(ROW()-MATCH(A457,A$1:A457,)&lt;COUNT(INDEX('Ответы до 20.10.19'!B:I,MATCH(A457,'Ответы до 20.10.19'!A:A,),))/2,A457,INDEX('Ответы до 20.10.19'!A:A,MATCH(A457,'Ответы до 20.10.19'!A:A,)+1)),"-")</f>
        <v>-</v>
      </c>
      <c r="B458" s="13" t="str">
        <f t="array" ref="B458">IFERROR(INDEX('Ответы до 20.10.19'!B:I,MATCH(A458,'Ответы до 20.10.19'!A:A,),SMALL(IF(INDEX('Ответы до 20.10.19'!B:I,MATCH(A458,'Ответы до 20.10.19'!A:A,),)&lt;&gt;"",COLUMN('Ответы до 20.10.19'!B:I)-1),(ROW()-MATCH(A458,A$1:A458,))*2+1)),"-")</f>
        <v>-</v>
      </c>
      <c r="C458" s="13" t="str">
        <f t="array" ref="C458">IFERROR(INDEX('Ответы до 20.10.19'!B:I,MATCH(A458,'Ответы до 20.10.19'!A:A,),SMALL(IF(INDEX('Ответы до 20.10.19'!B:I,MATCH(A458,'Ответы до 20.10.19'!A:A,),)&lt;&gt;"",COLUMN('Ответы до 20.10.19'!B:I)-1),(ROW()-MATCH(A458,A$1:A458,))*2+2)),"-")</f>
        <v>-</v>
      </c>
      <c r="D458" s="13"/>
      <c r="E458" s="13"/>
      <c r="F458" s="13"/>
      <c r="G458" s="13"/>
      <c r="H458" s="13"/>
    </row>
    <row r="459" spans="1:8" x14ac:dyDescent="0.2">
      <c r="A459" s="18" t="str">
        <f t="array" ref="A459">IFERROR(IF(ROW()-MATCH(A458,A$1:A458,)&lt;COUNT(INDEX('Ответы до 20.10.19'!B:I,MATCH(A458,'Ответы до 20.10.19'!A:A,),))/2,A458,INDEX('Ответы до 20.10.19'!A:A,MATCH(A458,'Ответы до 20.10.19'!A:A,)+1)),"-")</f>
        <v>-</v>
      </c>
      <c r="B459" s="13" t="str">
        <f t="array" ref="B459">IFERROR(INDEX('Ответы до 20.10.19'!B:I,MATCH(A459,'Ответы до 20.10.19'!A:A,),SMALL(IF(INDEX('Ответы до 20.10.19'!B:I,MATCH(A459,'Ответы до 20.10.19'!A:A,),)&lt;&gt;"",COLUMN('Ответы до 20.10.19'!B:I)-1),(ROW()-MATCH(A459,A$1:A459,))*2+1)),"-")</f>
        <v>-</v>
      </c>
      <c r="C459" s="13" t="str">
        <f t="array" ref="C459">IFERROR(INDEX('Ответы до 20.10.19'!B:I,MATCH(A459,'Ответы до 20.10.19'!A:A,),SMALL(IF(INDEX('Ответы до 20.10.19'!B:I,MATCH(A459,'Ответы до 20.10.19'!A:A,),)&lt;&gt;"",COLUMN('Ответы до 20.10.19'!B:I)-1),(ROW()-MATCH(A459,A$1:A459,))*2+2)),"-")</f>
        <v>-</v>
      </c>
      <c r="D459" s="13"/>
      <c r="E459" s="13"/>
      <c r="F459" s="13"/>
      <c r="G459" s="13"/>
      <c r="H459" s="13"/>
    </row>
    <row r="460" spans="1:8" x14ac:dyDescent="0.2">
      <c r="A460" s="18" t="str">
        <f t="array" ref="A460">IFERROR(IF(ROW()-MATCH(A459,A$1:A459,)&lt;COUNT(INDEX('Ответы до 20.10.19'!B:I,MATCH(A459,'Ответы до 20.10.19'!A:A,),))/2,A459,INDEX('Ответы до 20.10.19'!A:A,MATCH(A459,'Ответы до 20.10.19'!A:A,)+1)),"-")</f>
        <v>-</v>
      </c>
      <c r="B460" s="13" t="str">
        <f t="array" ref="B460">IFERROR(INDEX('Ответы до 20.10.19'!B:I,MATCH(A460,'Ответы до 20.10.19'!A:A,),SMALL(IF(INDEX('Ответы до 20.10.19'!B:I,MATCH(A460,'Ответы до 20.10.19'!A:A,),)&lt;&gt;"",COLUMN('Ответы до 20.10.19'!B:I)-1),(ROW()-MATCH(A460,A$1:A460,))*2+1)),"-")</f>
        <v>-</v>
      </c>
      <c r="C460" s="13" t="str">
        <f t="array" ref="C460">IFERROR(INDEX('Ответы до 20.10.19'!B:I,MATCH(A460,'Ответы до 20.10.19'!A:A,),SMALL(IF(INDEX('Ответы до 20.10.19'!B:I,MATCH(A460,'Ответы до 20.10.19'!A:A,),)&lt;&gt;"",COLUMN('Ответы до 20.10.19'!B:I)-1),(ROW()-MATCH(A460,A$1:A460,))*2+2)),"-")</f>
        <v>-</v>
      </c>
      <c r="D460" s="13"/>
      <c r="E460" s="13"/>
      <c r="F460" s="13"/>
      <c r="G460" s="13"/>
      <c r="H460" s="13"/>
    </row>
    <row r="461" spans="1:8" x14ac:dyDescent="0.2">
      <c r="A461" s="18" t="str">
        <f t="array" ref="A461">IFERROR(IF(ROW()-MATCH(A460,A$1:A460,)&lt;COUNT(INDEX('Ответы до 20.10.19'!B:I,MATCH(A460,'Ответы до 20.10.19'!A:A,),))/2,A460,INDEX('Ответы до 20.10.19'!A:A,MATCH(A460,'Ответы до 20.10.19'!A:A,)+1)),"-")</f>
        <v>-</v>
      </c>
      <c r="B461" s="13" t="str">
        <f t="array" ref="B461">IFERROR(INDEX('Ответы до 20.10.19'!B:I,MATCH(A461,'Ответы до 20.10.19'!A:A,),SMALL(IF(INDEX('Ответы до 20.10.19'!B:I,MATCH(A461,'Ответы до 20.10.19'!A:A,),)&lt;&gt;"",COLUMN('Ответы до 20.10.19'!B:I)-1),(ROW()-MATCH(A461,A$1:A461,))*2+1)),"-")</f>
        <v>-</v>
      </c>
      <c r="C461" s="13" t="str">
        <f t="array" ref="C461">IFERROR(INDEX('Ответы до 20.10.19'!B:I,MATCH(A461,'Ответы до 20.10.19'!A:A,),SMALL(IF(INDEX('Ответы до 20.10.19'!B:I,MATCH(A461,'Ответы до 20.10.19'!A:A,),)&lt;&gt;"",COLUMN('Ответы до 20.10.19'!B:I)-1),(ROW()-MATCH(A461,A$1:A461,))*2+2)),"-")</f>
        <v>-</v>
      </c>
      <c r="D461" s="13"/>
      <c r="E461" s="13"/>
      <c r="F461" s="13"/>
      <c r="G461" s="13"/>
      <c r="H461" s="13"/>
    </row>
    <row r="462" spans="1:8" x14ac:dyDescent="0.2">
      <c r="A462" s="18" t="str">
        <f t="array" ref="A462">IFERROR(IF(ROW()-MATCH(A461,A$1:A461,)&lt;COUNT(INDEX('Ответы до 20.10.19'!B:I,MATCH(A461,'Ответы до 20.10.19'!A:A,),))/2,A461,INDEX('Ответы до 20.10.19'!A:A,MATCH(A461,'Ответы до 20.10.19'!A:A,)+1)),"-")</f>
        <v>-</v>
      </c>
      <c r="B462" s="13" t="str">
        <f t="array" ref="B462">IFERROR(INDEX('Ответы до 20.10.19'!B:I,MATCH(A462,'Ответы до 20.10.19'!A:A,),SMALL(IF(INDEX('Ответы до 20.10.19'!B:I,MATCH(A462,'Ответы до 20.10.19'!A:A,),)&lt;&gt;"",COLUMN('Ответы до 20.10.19'!B:I)-1),(ROW()-MATCH(A462,A$1:A462,))*2+1)),"-")</f>
        <v>-</v>
      </c>
      <c r="C462" s="13" t="str">
        <f t="array" ref="C462">IFERROR(INDEX('Ответы до 20.10.19'!B:I,MATCH(A462,'Ответы до 20.10.19'!A:A,),SMALL(IF(INDEX('Ответы до 20.10.19'!B:I,MATCH(A462,'Ответы до 20.10.19'!A:A,),)&lt;&gt;"",COLUMN('Ответы до 20.10.19'!B:I)-1),(ROW()-MATCH(A462,A$1:A462,))*2+2)),"-")</f>
        <v>-</v>
      </c>
      <c r="D462" s="13"/>
      <c r="E462" s="13"/>
      <c r="F462" s="13"/>
      <c r="G462" s="13"/>
      <c r="H462" s="13"/>
    </row>
    <row r="463" spans="1:8" x14ac:dyDescent="0.2">
      <c r="A463" s="18" t="str">
        <f t="array" ref="A463">IFERROR(IF(ROW()-MATCH(A462,A$1:A462,)&lt;COUNT(INDEX('Ответы до 20.10.19'!B:I,MATCH(A462,'Ответы до 20.10.19'!A:A,),))/2,A462,INDEX('Ответы до 20.10.19'!A:A,MATCH(A462,'Ответы до 20.10.19'!A:A,)+1)),"-")</f>
        <v>-</v>
      </c>
      <c r="B463" s="13" t="str">
        <f t="array" ref="B463">IFERROR(INDEX('Ответы до 20.10.19'!B:I,MATCH(A463,'Ответы до 20.10.19'!A:A,),SMALL(IF(INDEX('Ответы до 20.10.19'!B:I,MATCH(A463,'Ответы до 20.10.19'!A:A,),)&lt;&gt;"",COLUMN('Ответы до 20.10.19'!B:I)-1),(ROW()-MATCH(A463,A$1:A463,))*2+1)),"-")</f>
        <v>-</v>
      </c>
      <c r="C463" s="13" t="str">
        <f t="array" ref="C463">IFERROR(INDEX('Ответы до 20.10.19'!B:I,MATCH(A463,'Ответы до 20.10.19'!A:A,),SMALL(IF(INDEX('Ответы до 20.10.19'!B:I,MATCH(A463,'Ответы до 20.10.19'!A:A,),)&lt;&gt;"",COLUMN('Ответы до 20.10.19'!B:I)-1),(ROW()-MATCH(A463,A$1:A463,))*2+2)),"-")</f>
        <v>-</v>
      </c>
      <c r="D463" s="13"/>
      <c r="E463" s="13"/>
      <c r="F463" s="13"/>
      <c r="G463" s="13"/>
      <c r="H463" s="13"/>
    </row>
    <row r="464" spans="1:8" x14ac:dyDescent="0.2">
      <c r="A464" s="18" t="str">
        <f t="array" ref="A464">IFERROR(IF(ROW()-MATCH(A463,A$1:A463,)&lt;COUNT(INDEX('Ответы до 20.10.19'!B:I,MATCH(A463,'Ответы до 20.10.19'!A:A,),))/2,A463,INDEX('Ответы до 20.10.19'!A:A,MATCH(A463,'Ответы до 20.10.19'!A:A,)+1)),"-")</f>
        <v>-</v>
      </c>
      <c r="B464" s="13" t="str">
        <f t="array" ref="B464">IFERROR(INDEX('Ответы до 20.10.19'!B:I,MATCH(A464,'Ответы до 20.10.19'!A:A,),SMALL(IF(INDEX('Ответы до 20.10.19'!B:I,MATCH(A464,'Ответы до 20.10.19'!A:A,),)&lt;&gt;"",COLUMN('Ответы до 20.10.19'!B:I)-1),(ROW()-MATCH(A464,A$1:A464,))*2+1)),"-")</f>
        <v>-</v>
      </c>
      <c r="C464" s="13" t="str">
        <f t="array" ref="C464">IFERROR(INDEX('Ответы до 20.10.19'!B:I,MATCH(A464,'Ответы до 20.10.19'!A:A,),SMALL(IF(INDEX('Ответы до 20.10.19'!B:I,MATCH(A464,'Ответы до 20.10.19'!A:A,),)&lt;&gt;"",COLUMN('Ответы до 20.10.19'!B:I)-1),(ROW()-MATCH(A464,A$1:A464,))*2+2)),"-")</f>
        <v>-</v>
      </c>
      <c r="D464" s="13"/>
      <c r="E464" s="13"/>
      <c r="F464" s="13"/>
      <c r="G464" s="13"/>
      <c r="H464" s="13"/>
    </row>
    <row r="465" spans="1:8" x14ac:dyDescent="0.2">
      <c r="A465" s="18" t="str">
        <f t="array" ref="A465">IFERROR(IF(ROW()-MATCH(A464,A$1:A464,)&lt;COUNT(INDEX('Ответы до 20.10.19'!B:I,MATCH(A464,'Ответы до 20.10.19'!A:A,),))/2,A464,INDEX('Ответы до 20.10.19'!A:A,MATCH(A464,'Ответы до 20.10.19'!A:A,)+1)),"-")</f>
        <v>-</v>
      </c>
      <c r="B465" s="13" t="str">
        <f t="array" ref="B465">IFERROR(INDEX('Ответы до 20.10.19'!B:I,MATCH(A465,'Ответы до 20.10.19'!A:A,),SMALL(IF(INDEX('Ответы до 20.10.19'!B:I,MATCH(A465,'Ответы до 20.10.19'!A:A,),)&lt;&gt;"",COLUMN('Ответы до 20.10.19'!B:I)-1),(ROW()-MATCH(A465,A$1:A465,))*2+1)),"-")</f>
        <v>-</v>
      </c>
      <c r="C465" s="13" t="str">
        <f t="array" ref="C465">IFERROR(INDEX('Ответы до 20.10.19'!B:I,MATCH(A465,'Ответы до 20.10.19'!A:A,),SMALL(IF(INDEX('Ответы до 20.10.19'!B:I,MATCH(A465,'Ответы до 20.10.19'!A:A,),)&lt;&gt;"",COLUMN('Ответы до 20.10.19'!B:I)-1),(ROW()-MATCH(A465,A$1:A465,))*2+2)),"-")</f>
        <v>-</v>
      </c>
      <c r="D465" s="13"/>
      <c r="E465" s="13"/>
      <c r="F465" s="13"/>
      <c r="G465" s="13"/>
      <c r="H465" s="13"/>
    </row>
    <row r="466" spans="1:8" x14ac:dyDescent="0.2">
      <c r="A466" s="18" t="str">
        <f t="array" ref="A466">IFERROR(IF(ROW()-MATCH(A465,A$1:A465,)&lt;COUNT(INDEX('Ответы до 20.10.19'!B:I,MATCH(A465,'Ответы до 20.10.19'!A:A,),))/2,A465,INDEX('Ответы до 20.10.19'!A:A,MATCH(A465,'Ответы до 20.10.19'!A:A,)+1)),"-")</f>
        <v>-</v>
      </c>
      <c r="B466" s="13" t="str">
        <f t="array" ref="B466">IFERROR(INDEX('Ответы до 20.10.19'!B:I,MATCH(A466,'Ответы до 20.10.19'!A:A,),SMALL(IF(INDEX('Ответы до 20.10.19'!B:I,MATCH(A466,'Ответы до 20.10.19'!A:A,),)&lt;&gt;"",COLUMN('Ответы до 20.10.19'!B:I)-1),(ROW()-MATCH(A466,A$1:A466,))*2+1)),"-")</f>
        <v>-</v>
      </c>
      <c r="C466" s="13" t="str">
        <f t="array" ref="C466">IFERROR(INDEX('Ответы до 20.10.19'!B:I,MATCH(A466,'Ответы до 20.10.19'!A:A,),SMALL(IF(INDEX('Ответы до 20.10.19'!B:I,MATCH(A466,'Ответы до 20.10.19'!A:A,),)&lt;&gt;"",COLUMN('Ответы до 20.10.19'!B:I)-1),(ROW()-MATCH(A466,A$1:A466,))*2+2)),"-")</f>
        <v>-</v>
      </c>
      <c r="D466" s="13"/>
      <c r="E466" s="13"/>
      <c r="F466" s="13"/>
      <c r="G466" s="13"/>
      <c r="H466" s="13"/>
    </row>
    <row r="467" spans="1:8" x14ac:dyDescent="0.2">
      <c r="A467" s="18" t="str">
        <f t="array" ref="A467">IFERROR(IF(ROW()-MATCH(A466,A$1:A466,)&lt;COUNT(INDEX('Ответы до 20.10.19'!B:I,MATCH(A466,'Ответы до 20.10.19'!A:A,),))/2,A466,INDEX('Ответы до 20.10.19'!A:A,MATCH(A466,'Ответы до 20.10.19'!A:A,)+1)),"-")</f>
        <v>-</v>
      </c>
      <c r="B467" s="13" t="str">
        <f t="array" ref="B467">IFERROR(INDEX('Ответы до 20.10.19'!B:I,MATCH(A467,'Ответы до 20.10.19'!A:A,),SMALL(IF(INDEX('Ответы до 20.10.19'!B:I,MATCH(A467,'Ответы до 20.10.19'!A:A,),)&lt;&gt;"",COLUMN('Ответы до 20.10.19'!B:I)-1),(ROW()-MATCH(A467,A$1:A467,))*2+1)),"-")</f>
        <v>-</v>
      </c>
      <c r="C467" s="13" t="str">
        <f t="array" ref="C467">IFERROR(INDEX('Ответы до 20.10.19'!B:I,MATCH(A467,'Ответы до 20.10.19'!A:A,),SMALL(IF(INDEX('Ответы до 20.10.19'!B:I,MATCH(A467,'Ответы до 20.10.19'!A:A,),)&lt;&gt;"",COLUMN('Ответы до 20.10.19'!B:I)-1),(ROW()-MATCH(A467,A$1:A467,))*2+2)),"-")</f>
        <v>-</v>
      </c>
      <c r="D467" s="13"/>
      <c r="E467" s="13"/>
      <c r="F467" s="13"/>
      <c r="G467" s="13"/>
      <c r="H467" s="13"/>
    </row>
    <row r="468" spans="1:8" x14ac:dyDescent="0.2">
      <c r="A468" s="18" t="str">
        <f t="array" ref="A468">IFERROR(IF(ROW()-MATCH(A467,A$1:A467,)&lt;COUNT(INDEX('Ответы до 20.10.19'!B:I,MATCH(A467,'Ответы до 20.10.19'!A:A,),))/2,A467,INDEX('Ответы до 20.10.19'!A:A,MATCH(A467,'Ответы до 20.10.19'!A:A,)+1)),"-")</f>
        <v>-</v>
      </c>
      <c r="B468" s="13" t="str">
        <f t="array" ref="B468">IFERROR(INDEX('Ответы до 20.10.19'!B:I,MATCH(A468,'Ответы до 20.10.19'!A:A,),SMALL(IF(INDEX('Ответы до 20.10.19'!B:I,MATCH(A468,'Ответы до 20.10.19'!A:A,),)&lt;&gt;"",COLUMN('Ответы до 20.10.19'!B:I)-1),(ROW()-MATCH(A468,A$1:A468,))*2+1)),"-")</f>
        <v>-</v>
      </c>
      <c r="C468" s="13" t="str">
        <f t="array" ref="C468">IFERROR(INDEX('Ответы до 20.10.19'!B:I,MATCH(A468,'Ответы до 20.10.19'!A:A,),SMALL(IF(INDEX('Ответы до 20.10.19'!B:I,MATCH(A468,'Ответы до 20.10.19'!A:A,),)&lt;&gt;"",COLUMN('Ответы до 20.10.19'!B:I)-1),(ROW()-MATCH(A468,A$1:A468,))*2+2)),"-")</f>
        <v>-</v>
      </c>
      <c r="D468" s="13"/>
      <c r="E468" s="13"/>
      <c r="F468" s="13"/>
      <c r="G468" s="13"/>
      <c r="H468" s="13"/>
    </row>
    <row r="469" spans="1:8" x14ac:dyDescent="0.2">
      <c r="A469" s="18" t="str">
        <f t="array" ref="A469">IFERROR(IF(ROW()-MATCH(A468,A$1:A468,)&lt;COUNT(INDEX('Ответы до 20.10.19'!B:I,MATCH(A468,'Ответы до 20.10.19'!A:A,),))/2,A468,INDEX('Ответы до 20.10.19'!A:A,MATCH(A468,'Ответы до 20.10.19'!A:A,)+1)),"-")</f>
        <v>-</v>
      </c>
      <c r="B469" s="13" t="str">
        <f t="array" ref="B469">IFERROR(INDEX('Ответы до 20.10.19'!B:I,MATCH(A469,'Ответы до 20.10.19'!A:A,),SMALL(IF(INDEX('Ответы до 20.10.19'!B:I,MATCH(A469,'Ответы до 20.10.19'!A:A,),)&lt;&gt;"",COLUMN('Ответы до 20.10.19'!B:I)-1),(ROW()-MATCH(A469,A$1:A469,))*2+1)),"-")</f>
        <v>-</v>
      </c>
      <c r="C469" s="13" t="str">
        <f t="array" ref="C469">IFERROR(INDEX('Ответы до 20.10.19'!B:I,MATCH(A469,'Ответы до 20.10.19'!A:A,),SMALL(IF(INDEX('Ответы до 20.10.19'!B:I,MATCH(A469,'Ответы до 20.10.19'!A:A,),)&lt;&gt;"",COLUMN('Ответы до 20.10.19'!B:I)-1),(ROW()-MATCH(A469,A$1:A469,))*2+2)),"-")</f>
        <v>-</v>
      </c>
      <c r="D469" s="13"/>
      <c r="E469" s="13"/>
      <c r="F469" s="13"/>
      <c r="G469" s="13"/>
      <c r="H469" s="13"/>
    </row>
    <row r="470" spans="1:8" x14ac:dyDescent="0.2">
      <c r="A470" s="18" t="str">
        <f t="array" ref="A470">IFERROR(IF(ROW()-MATCH(A469,A$1:A469,)&lt;COUNT(INDEX('Ответы до 20.10.19'!B:I,MATCH(A469,'Ответы до 20.10.19'!A:A,),))/2,A469,INDEX('Ответы до 20.10.19'!A:A,MATCH(A469,'Ответы до 20.10.19'!A:A,)+1)),"-")</f>
        <v>-</v>
      </c>
      <c r="B470" s="13" t="str">
        <f t="array" ref="B470">IFERROR(INDEX('Ответы до 20.10.19'!B:I,MATCH(A470,'Ответы до 20.10.19'!A:A,),SMALL(IF(INDEX('Ответы до 20.10.19'!B:I,MATCH(A470,'Ответы до 20.10.19'!A:A,),)&lt;&gt;"",COLUMN('Ответы до 20.10.19'!B:I)-1),(ROW()-MATCH(A470,A$1:A470,))*2+1)),"-")</f>
        <v>-</v>
      </c>
      <c r="C470" s="13" t="str">
        <f t="array" ref="C470">IFERROR(INDEX('Ответы до 20.10.19'!B:I,MATCH(A470,'Ответы до 20.10.19'!A:A,),SMALL(IF(INDEX('Ответы до 20.10.19'!B:I,MATCH(A470,'Ответы до 20.10.19'!A:A,),)&lt;&gt;"",COLUMN('Ответы до 20.10.19'!B:I)-1),(ROW()-MATCH(A470,A$1:A470,))*2+2)),"-")</f>
        <v>-</v>
      </c>
      <c r="D470" s="13"/>
      <c r="E470" s="13"/>
      <c r="F470" s="13"/>
      <c r="G470" s="13"/>
      <c r="H470" s="13"/>
    </row>
    <row r="471" spans="1:8" x14ac:dyDescent="0.2">
      <c r="A471" s="18" t="str">
        <f t="array" ref="A471">IFERROR(IF(ROW()-MATCH(A470,A$1:A470,)&lt;COUNT(INDEX('Ответы до 20.10.19'!B:I,MATCH(A470,'Ответы до 20.10.19'!A:A,),))/2,A470,INDEX('Ответы до 20.10.19'!A:A,MATCH(A470,'Ответы до 20.10.19'!A:A,)+1)),"-")</f>
        <v>-</v>
      </c>
      <c r="B471" s="13" t="str">
        <f t="array" ref="B471">IFERROR(INDEX('Ответы до 20.10.19'!B:I,MATCH(A471,'Ответы до 20.10.19'!A:A,),SMALL(IF(INDEX('Ответы до 20.10.19'!B:I,MATCH(A471,'Ответы до 20.10.19'!A:A,),)&lt;&gt;"",COLUMN('Ответы до 20.10.19'!B:I)-1),(ROW()-MATCH(A471,A$1:A471,))*2+1)),"-")</f>
        <v>-</v>
      </c>
      <c r="C471" s="13" t="str">
        <f t="array" ref="C471">IFERROR(INDEX('Ответы до 20.10.19'!B:I,MATCH(A471,'Ответы до 20.10.19'!A:A,),SMALL(IF(INDEX('Ответы до 20.10.19'!B:I,MATCH(A471,'Ответы до 20.10.19'!A:A,),)&lt;&gt;"",COLUMN('Ответы до 20.10.19'!B:I)-1),(ROW()-MATCH(A471,A$1:A471,))*2+2)),"-")</f>
        <v>-</v>
      </c>
      <c r="D471" s="13"/>
      <c r="E471" s="13"/>
      <c r="F471" s="13"/>
      <c r="G471" s="13"/>
      <c r="H471" s="13"/>
    </row>
    <row r="472" spans="1:8" x14ac:dyDescent="0.2">
      <c r="A472" s="18" t="str">
        <f t="array" ref="A472">IFERROR(IF(ROW()-MATCH(A471,A$1:A471,)&lt;COUNT(INDEX('Ответы до 20.10.19'!B:I,MATCH(A471,'Ответы до 20.10.19'!A:A,),))/2,A471,INDEX('Ответы до 20.10.19'!A:A,MATCH(A471,'Ответы до 20.10.19'!A:A,)+1)),"-")</f>
        <v>-</v>
      </c>
      <c r="B472" s="13" t="str">
        <f t="array" ref="B472">IFERROR(INDEX('Ответы до 20.10.19'!B:I,MATCH(A472,'Ответы до 20.10.19'!A:A,),SMALL(IF(INDEX('Ответы до 20.10.19'!B:I,MATCH(A472,'Ответы до 20.10.19'!A:A,),)&lt;&gt;"",COLUMN('Ответы до 20.10.19'!B:I)-1),(ROW()-MATCH(A472,A$1:A472,))*2+1)),"-")</f>
        <v>-</v>
      </c>
      <c r="C472" s="13" t="str">
        <f t="array" ref="C472">IFERROR(INDEX('Ответы до 20.10.19'!B:I,MATCH(A472,'Ответы до 20.10.19'!A:A,),SMALL(IF(INDEX('Ответы до 20.10.19'!B:I,MATCH(A472,'Ответы до 20.10.19'!A:A,),)&lt;&gt;"",COLUMN('Ответы до 20.10.19'!B:I)-1),(ROW()-MATCH(A472,A$1:A472,))*2+2)),"-")</f>
        <v>-</v>
      </c>
      <c r="D472" s="13"/>
      <c r="E472" s="13"/>
      <c r="F472" s="13"/>
      <c r="G472" s="13"/>
      <c r="H472" s="13"/>
    </row>
    <row r="473" spans="1:8" x14ac:dyDescent="0.2">
      <c r="A473" s="18" t="str">
        <f t="array" ref="A473">IFERROR(IF(ROW()-MATCH(A472,A$1:A472,)&lt;COUNT(INDEX('Ответы до 20.10.19'!B:I,MATCH(A472,'Ответы до 20.10.19'!A:A,),))/2,A472,INDEX('Ответы до 20.10.19'!A:A,MATCH(A472,'Ответы до 20.10.19'!A:A,)+1)),"-")</f>
        <v>-</v>
      </c>
      <c r="B473" s="13" t="str">
        <f t="array" ref="B473">IFERROR(INDEX('Ответы до 20.10.19'!B:I,MATCH(A473,'Ответы до 20.10.19'!A:A,),SMALL(IF(INDEX('Ответы до 20.10.19'!B:I,MATCH(A473,'Ответы до 20.10.19'!A:A,),)&lt;&gt;"",COLUMN('Ответы до 20.10.19'!B:I)-1),(ROW()-MATCH(A473,A$1:A473,))*2+1)),"-")</f>
        <v>-</v>
      </c>
      <c r="C473" s="13" t="str">
        <f t="array" ref="C473">IFERROR(INDEX('Ответы до 20.10.19'!B:I,MATCH(A473,'Ответы до 20.10.19'!A:A,),SMALL(IF(INDEX('Ответы до 20.10.19'!B:I,MATCH(A473,'Ответы до 20.10.19'!A:A,),)&lt;&gt;"",COLUMN('Ответы до 20.10.19'!B:I)-1),(ROW()-MATCH(A473,A$1:A473,))*2+2)),"-")</f>
        <v>-</v>
      </c>
      <c r="D473" s="13"/>
      <c r="E473" s="13"/>
      <c r="F473" s="13"/>
      <c r="G473" s="13"/>
      <c r="H473" s="13"/>
    </row>
    <row r="474" spans="1:8" x14ac:dyDescent="0.2">
      <c r="A474" s="18" t="str">
        <f t="array" ref="A474">IFERROR(IF(ROW()-MATCH(A473,A$1:A473,)&lt;COUNT(INDEX('Ответы до 20.10.19'!B:I,MATCH(A473,'Ответы до 20.10.19'!A:A,),))/2,A473,INDEX('Ответы до 20.10.19'!A:A,MATCH(A473,'Ответы до 20.10.19'!A:A,)+1)),"-")</f>
        <v>-</v>
      </c>
      <c r="B474" s="13" t="str">
        <f t="array" ref="B474">IFERROR(INDEX('Ответы до 20.10.19'!B:I,MATCH(A474,'Ответы до 20.10.19'!A:A,),SMALL(IF(INDEX('Ответы до 20.10.19'!B:I,MATCH(A474,'Ответы до 20.10.19'!A:A,),)&lt;&gt;"",COLUMN('Ответы до 20.10.19'!B:I)-1),(ROW()-MATCH(A474,A$1:A474,))*2+1)),"-")</f>
        <v>-</v>
      </c>
      <c r="C474" s="13" t="str">
        <f t="array" ref="C474">IFERROR(INDEX('Ответы до 20.10.19'!B:I,MATCH(A474,'Ответы до 20.10.19'!A:A,),SMALL(IF(INDEX('Ответы до 20.10.19'!B:I,MATCH(A474,'Ответы до 20.10.19'!A:A,),)&lt;&gt;"",COLUMN('Ответы до 20.10.19'!B:I)-1),(ROW()-MATCH(A474,A$1:A474,))*2+2)),"-")</f>
        <v>-</v>
      </c>
      <c r="D474" s="13"/>
      <c r="E474" s="13"/>
      <c r="F474" s="13"/>
      <c r="G474" s="13"/>
      <c r="H474" s="13"/>
    </row>
    <row r="475" spans="1:8" x14ac:dyDescent="0.2">
      <c r="A475" s="18" t="str">
        <f t="array" ref="A475">IFERROR(IF(ROW()-MATCH(A474,A$1:A474,)&lt;COUNT(INDEX('Ответы до 20.10.19'!B:I,MATCH(A474,'Ответы до 20.10.19'!A:A,),))/2,A474,INDEX('Ответы до 20.10.19'!A:A,MATCH(A474,'Ответы до 20.10.19'!A:A,)+1)),"-")</f>
        <v>-</v>
      </c>
      <c r="B475" s="13" t="str">
        <f t="array" ref="B475">IFERROR(INDEX('Ответы до 20.10.19'!B:I,MATCH(A475,'Ответы до 20.10.19'!A:A,),SMALL(IF(INDEX('Ответы до 20.10.19'!B:I,MATCH(A475,'Ответы до 20.10.19'!A:A,),)&lt;&gt;"",COLUMN('Ответы до 20.10.19'!B:I)-1),(ROW()-MATCH(A475,A$1:A475,))*2+1)),"-")</f>
        <v>-</v>
      </c>
      <c r="C475" s="13" t="str">
        <f t="array" ref="C475">IFERROR(INDEX('Ответы до 20.10.19'!B:I,MATCH(A475,'Ответы до 20.10.19'!A:A,),SMALL(IF(INDEX('Ответы до 20.10.19'!B:I,MATCH(A475,'Ответы до 20.10.19'!A:A,),)&lt;&gt;"",COLUMN('Ответы до 20.10.19'!B:I)-1),(ROW()-MATCH(A475,A$1:A475,))*2+2)),"-")</f>
        <v>-</v>
      </c>
      <c r="D475" s="13"/>
      <c r="E475" s="13"/>
      <c r="F475" s="13"/>
      <c r="G475" s="13"/>
      <c r="H475" s="13"/>
    </row>
    <row r="476" spans="1:8" x14ac:dyDescent="0.2">
      <c r="A476" s="18" t="str">
        <f t="array" ref="A476">IFERROR(IF(ROW()-MATCH(A475,A$1:A475,)&lt;COUNT(INDEX('Ответы до 20.10.19'!B:I,MATCH(A475,'Ответы до 20.10.19'!A:A,),))/2,A475,INDEX('Ответы до 20.10.19'!A:A,MATCH(A475,'Ответы до 20.10.19'!A:A,)+1)),"-")</f>
        <v>-</v>
      </c>
      <c r="B476" s="13" t="str">
        <f t="array" ref="B476">IFERROR(INDEX('Ответы до 20.10.19'!B:I,MATCH(A476,'Ответы до 20.10.19'!A:A,),SMALL(IF(INDEX('Ответы до 20.10.19'!B:I,MATCH(A476,'Ответы до 20.10.19'!A:A,),)&lt;&gt;"",COLUMN('Ответы до 20.10.19'!B:I)-1),(ROW()-MATCH(A476,A$1:A476,))*2+1)),"-")</f>
        <v>-</v>
      </c>
      <c r="C476" s="13" t="str">
        <f t="array" ref="C476">IFERROR(INDEX('Ответы до 20.10.19'!B:I,MATCH(A476,'Ответы до 20.10.19'!A:A,),SMALL(IF(INDEX('Ответы до 20.10.19'!B:I,MATCH(A476,'Ответы до 20.10.19'!A:A,),)&lt;&gt;"",COLUMN('Ответы до 20.10.19'!B:I)-1),(ROW()-MATCH(A476,A$1:A476,))*2+2)),"-")</f>
        <v>-</v>
      </c>
      <c r="D476" s="13"/>
      <c r="E476" s="13"/>
      <c r="F476" s="13"/>
      <c r="G476" s="13"/>
      <c r="H476" s="13"/>
    </row>
    <row r="477" spans="1:8" x14ac:dyDescent="0.2">
      <c r="A477" s="18" t="str">
        <f t="array" ref="A477">IFERROR(IF(ROW()-MATCH(A476,A$1:A476,)&lt;COUNT(INDEX('Ответы до 20.10.19'!B:I,MATCH(A476,'Ответы до 20.10.19'!A:A,),))/2,A476,INDEX('Ответы до 20.10.19'!A:A,MATCH(A476,'Ответы до 20.10.19'!A:A,)+1)),"-")</f>
        <v>-</v>
      </c>
      <c r="B477" s="13" t="str">
        <f t="array" ref="B477">IFERROR(INDEX('Ответы до 20.10.19'!B:I,MATCH(A477,'Ответы до 20.10.19'!A:A,),SMALL(IF(INDEX('Ответы до 20.10.19'!B:I,MATCH(A477,'Ответы до 20.10.19'!A:A,),)&lt;&gt;"",COLUMN('Ответы до 20.10.19'!B:I)-1),(ROW()-MATCH(A477,A$1:A477,))*2+1)),"-")</f>
        <v>-</v>
      </c>
      <c r="C477" s="13" t="str">
        <f t="array" ref="C477">IFERROR(INDEX('Ответы до 20.10.19'!B:I,MATCH(A477,'Ответы до 20.10.19'!A:A,),SMALL(IF(INDEX('Ответы до 20.10.19'!B:I,MATCH(A477,'Ответы до 20.10.19'!A:A,),)&lt;&gt;"",COLUMN('Ответы до 20.10.19'!B:I)-1),(ROW()-MATCH(A477,A$1:A477,))*2+2)),"-")</f>
        <v>-</v>
      </c>
      <c r="D477" s="13"/>
      <c r="E477" s="13"/>
      <c r="F477" s="13"/>
      <c r="G477" s="13"/>
      <c r="H477" s="13"/>
    </row>
    <row r="478" spans="1:8" x14ac:dyDescent="0.2">
      <c r="A478" s="18" t="str">
        <f t="array" ref="A478">IFERROR(IF(ROW()-MATCH(A477,A$1:A477,)&lt;COUNT(INDEX('Ответы до 20.10.19'!B:I,MATCH(A477,'Ответы до 20.10.19'!A:A,),))/2,A477,INDEX('Ответы до 20.10.19'!A:A,MATCH(A477,'Ответы до 20.10.19'!A:A,)+1)),"-")</f>
        <v>-</v>
      </c>
      <c r="B478" s="13" t="str">
        <f t="array" ref="B478">IFERROR(INDEX('Ответы до 20.10.19'!B:I,MATCH(A478,'Ответы до 20.10.19'!A:A,),SMALL(IF(INDEX('Ответы до 20.10.19'!B:I,MATCH(A478,'Ответы до 20.10.19'!A:A,),)&lt;&gt;"",COLUMN('Ответы до 20.10.19'!B:I)-1),(ROW()-MATCH(A478,A$1:A478,))*2+1)),"-")</f>
        <v>-</v>
      </c>
      <c r="C478" s="13" t="str">
        <f t="array" ref="C478">IFERROR(INDEX('Ответы до 20.10.19'!B:I,MATCH(A478,'Ответы до 20.10.19'!A:A,),SMALL(IF(INDEX('Ответы до 20.10.19'!B:I,MATCH(A478,'Ответы до 20.10.19'!A:A,),)&lt;&gt;"",COLUMN('Ответы до 20.10.19'!B:I)-1),(ROW()-MATCH(A478,A$1:A478,))*2+2)),"-")</f>
        <v>-</v>
      </c>
      <c r="D478" s="13"/>
      <c r="E478" s="13"/>
      <c r="F478" s="13"/>
      <c r="G478" s="13"/>
      <c r="H478" s="13"/>
    </row>
    <row r="479" spans="1:8" x14ac:dyDescent="0.2">
      <c r="A479" s="18" t="str">
        <f t="array" ref="A479">IFERROR(IF(ROW()-MATCH(A478,A$1:A478,)&lt;COUNT(INDEX('Ответы до 20.10.19'!B:I,MATCH(A478,'Ответы до 20.10.19'!A:A,),))/2,A478,INDEX('Ответы до 20.10.19'!A:A,MATCH(A478,'Ответы до 20.10.19'!A:A,)+1)),"-")</f>
        <v>-</v>
      </c>
      <c r="B479" s="13" t="str">
        <f t="array" ref="B479">IFERROR(INDEX('Ответы до 20.10.19'!B:I,MATCH(A479,'Ответы до 20.10.19'!A:A,),SMALL(IF(INDEX('Ответы до 20.10.19'!B:I,MATCH(A479,'Ответы до 20.10.19'!A:A,),)&lt;&gt;"",COLUMN('Ответы до 20.10.19'!B:I)-1),(ROW()-MATCH(A479,A$1:A479,))*2+1)),"-")</f>
        <v>-</v>
      </c>
      <c r="C479" s="13" t="str">
        <f t="array" ref="C479">IFERROR(INDEX('Ответы до 20.10.19'!B:I,MATCH(A479,'Ответы до 20.10.19'!A:A,),SMALL(IF(INDEX('Ответы до 20.10.19'!B:I,MATCH(A479,'Ответы до 20.10.19'!A:A,),)&lt;&gt;"",COLUMN('Ответы до 20.10.19'!B:I)-1),(ROW()-MATCH(A479,A$1:A479,))*2+2)),"-")</f>
        <v>-</v>
      </c>
      <c r="D479" s="13"/>
      <c r="E479" s="13"/>
      <c r="F479" s="13"/>
      <c r="G479" s="13"/>
      <c r="H479" s="13"/>
    </row>
    <row r="480" spans="1:8" x14ac:dyDescent="0.2">
      <c r="A480" s="18" t="str">
        <f t="array" ref="A480">IFERROR(IF(ROW()-MATCH(A479,A$1:A479,)&lt;COUNT(INDEX('Ответы до 20.10.19'!B:I,MATCH(A479,'Ответы до 20.10.19'!A:A,),))/2,A479,INDEX('Ответы до 20.10.19'!A:A,MATCH(A479,'Ответы до 20.10.19'!A:A,)+1)),"-")</f>
        <v>-</v>
      </c>
      <c r="B480" s="13" t="str">
        <f t="array" ref="B480">IFERROR(INDEX('Ответы до 20.10.19'!B:I,MATCH(A480,'Ответы до 20.10.19'!A:A,),SMALL(IF(INDEX('Ответы до 20.10.19'!B:I,MATCH(A480,'Ответы до 20.10.19'!A:A,),)&lt;&gt;"",COLUMN('Ответы до 20.10.19'!B:I)-1),(ROW()-MATCH(A480,A$1:A480,))*2+1)),"-")</f>
        <v>-</v>
      </c>
      <c r="C480" s="13" t="str">
        <f t="array" ref="C480">IFERROR(INDEX('Ответы до 20.10.19'!B:I,MATCH(A480,'Ответы до 20.10.19'!A:A,),SMALL(IF(INDEX('Ответы до 20.10.19'!B:I,MATCH(A480,'Ответы до 20.10.19'!A:A,),)&lt;&gt;"",COLUMN('Ответы до 20.10.19'!B:I)-1),(ROW()-MATCH(A480,A$1:A480,))*2+2)),"-")</f>
        <v>-</v>
      </c>
      <c r="D480" s="13"/>
      <c r="E480" s="13"/>
      <c r="F480" s="13"/>
      <c r="G480" s="13"/>
      <c r="H480" s="13"/>
    </row>
    <row r="481" spans="1:8" x14ac:dyDescent="0.2">
      <c r="A481" s="18" t="str">
        <f t="array" ref="A481">IFERROR(IF(ROW()-MATCH(A480,A$1:A480,)&lt;COUNT(INDEX('Ответы до 20.10.19'!B:I,MATCH(A480,'Ответы до 20.10.19'!A:A,),))/2,A480,INDEX('Ответы до 20.10.19'!A:A,MATCH(A480,'Ответы до 20.10.19'!A:A,)+1)),"-")</f>
        <v>-</v>
      </c>
      <c r="B481" s="13" t="str">
        <f t="array" ref="B481">IFERROR(INDEX('Ответы до 20.10.19'!B:I,MATCH(A481,'Ответы до 20.10.19'!A:A,),SMALL(IF(INDEX('Ответы до 20.10.19'!B:I,MATCH(A481,'Ответы до 20.10.19'!A:A,),)&lt;&gt;"",COLUMN('Ответы до 20.10.19'!B:I)-1),(ROW()-MATCH(A481,A$1:A481,))*2+1)),"-")</f>
        <v>-</v>
      </c>
      <c r="C481" s="13" t="str">
        <f t="array" ref="C481">IFERROR(INDEX('Ответы до 20.10.19'!B:I,MATCH(A481,'Ответы до 20.10.19'!A:A,),SMALL(IF(INDEX('Ответы до 20.10.19'!B:I,MATCH(A481,'Ответы до 20.10.19'!A:A,),)&lt;&gt;"",COLUMN('Ответы до 20.10.19'!B:I)-1),(ROW()-MATCH(A481,A$1:A481,))*2+2)),"-")</f>
        <v>-</v>
      </c>
      <c r="D481" s="13"/>
      <c r="E481" s="13"/>
      <c r="F481" s="13"/>
      <c r="G481" s="13"/>
      <c r="H481" s="13"/>
    </row>
    <row r="482" spans="1:8" x14ac:dyDescent="0.2">
      <c r="A482" s="18" t="str">
        <f t="array" ref="A482">IFERROR(IF(ROW()-MATCH(A481,A$1:A481,)&lt;COUNT(INDEX('Ответы до 20.10.19'!B:I,MATCH(A481,'Ответы до 20.10.19'!A:A,),))/2,A481,INDEX('Ответы до 20.10.19'!A:A,MATCH(A481,'Ответы до 20.10.19'!A:A,)+1)),"-")</f>
        <v>-</v>
      </c>
      <c r="B482" s="13" t="str">
        <f t="array" ref="B482">IFERROR(INDEX('Ответы до 20.10.19'!B:I,MATCH(A482,'Ответы до 20.10.19'!A:A,),SMALL(IF(INDEX('Ответы до 20.10.19'!B:I,MATCH(A482,'Ответы до 20.10.19'!A:A,),)&lt;&gt;"",COLUMN('Ответы до 20.10.19'!B:I)-1),(ROW()-MATCH(A482,A$1:A482,))*2+1)),"-")</f>
        <v>-</v>
      </c>
      <c r="C482" s="13" t="str">
        <f t="array" ref="C482">IFERROR(INDEX('Ответы до 20.10.19'!B:I,MATCH(A482,'Ответы до 20.10.19'!A:A,),SMALL(IF(INDEX('Ответы до 20.10.19'!B:I,MATCH(A482,'Ответы до 20.10.19'!A:A,),)&lt;&gt;"",COLUMN('Ответы до 20.10.19'!B:I)-1),(ROW()-MATCH(A482,A$1:A482,))*2+2)),"-")</f>
        <v>-</v>
      </c>
      <c r="D482" s="13"/>
      <c r="E482" s="13"/>
      <c r="F482" s="13"/>
      <c r="G482" s="13"/>
      <c r="H482" s="13"/>
    </row>
    <row r="483" spans="1:8" x14ac:dyDescent="0.2">
      <c r="A483" s="18" t="str">
        <f t="array" ref="A483">IFERROR(IF(ROW()-MATCH(A482,A$1:A482,)&lt;COUNT(INDEX('Ответы до 20.10.19'!B:I,MATCH(A482,'Ответы до 20.10.19'!A:A,),))/2,A482,INDEX('Ответы до 20.10.19'!A:A,MATCH(A482,'Ответы до 20.10.19'!A:A,)+1)),"-")</f>
        <v>-</v>
      </c>
      <c r="B483" s="13" t="str">
        <f t="array" ref="B483">IFERROR(INDEX('Ответы до 20.10.19'!B:I,MATCH(A483,'Ответы до 20.10.19'!A:A,),SMALL(IF(INDEX('Ответы до 20.10.19'!B:I,MATCH(A483,'Ответы до 20.10.19'!A:A,),)&lt;&gt;"",COLUMN('Ответы до 20.10.19'!B:I)-1),(ROW()-MATCH(A483,A$1:A483,))*2+1)),"-")</f>
        <v>-</v>
      </c>
      <c r="C483" s="13" t="str">
        <f t="array" ref="C483">IFERROR(INDEX('Ответы до 20.10.19'!B:I,MATCH(A483,'Ответы до 20.10.19'!A:A,),SMALL(IF(INDEX('Ответы до 20.10.19'!B:I,MATCH(A483,'Ответы до 20.10.19'!A:A,),)&lt;&gt;"",COLUMN('Ответы до 20.10.19'!B:I)-1),(ROW()-MATCH(A483,A$1:A483,))*2+2)),"-")</f>
        <v>-</v>
      </c>
      <c r="D483" s="13"/>
      <c r="E483" s="13"/>
      <c r="F483" s="13"/>
      <c r="G483" s="13"/>
      <c r="H483" s="13"/>
    </row>
    <row r="484" spans="1:8" x14ac:dyDescent="0.2">
      <c r="A484" s="18" t="str">
        <f t="array" ref="A484">IFERROR(IF(ROW()-MATCH(A483,A$1:A483,)&lt;COUNT(INDEX('Ответы до 20.10.19'!B:I,MATCH(A483,'Ответы до 20.10.19'!A:A,),))/2,A483,INDEX('Ответы до 20.10.19'!A:A,MATCH(A483,'Ответы до 20.10.19'!A:A,)+1)),"-")</f>
        <v>-</v>
      </c>
      <c r="B484" s="13" t="str">
        <f t="array" ref="B484">IFERROR(INDEX('Ответы до 20.10.19'!B:I,MATCH(A484,'Ответы до 20.10.19'!A:A,),SMALL(IF(INDEX('Ответы до 20.10.19'!B:I,MATCH(A484,'Ответы до 20.10.19'!A:A,),)&lt;&gt;"",COLUMN('Ответы до 20.10.19'!B:I)-1),(ROW()-MATCH(A484,A$1:A484,))*2+1)),"-")</f>
        <v>-</v>
      </c>
      <c r="C484" s="13" t="str">
        <f t="array" ref="C484">IFERROR(INDEX('Ответы до 20.10.19'!B:I,MATCH(A484,'Ответы до 20.10.19'!A:A,),SMALL(IF(INDEX('Ответы до 20.10.19'!B:I,MATCH(A484,'Ответы до 20.10.19'!A:A,),)&lt;&gt;"",COLUMN('Ответы до 20.10.19'!B:I)-1),(ROW()-MATCH(A484,A$1:A484,))*2+2)),"-")</f>
        <v>-</v>
      </c>
      <c r="D484" s="13"/>
      <c r="E484" s="13"/>
      <c r="F484" s="13"/>
      <c r="G484" s="13"/>
      <c r="H484" s="13"/>
    </row>
    <row r="485" spans="1:8" x14ac:dyDescent="0.2">
      <c r="A485" s="18" t="str">
        <f t="array" ref="A485">IFERROR(IF(ROW()-MATCH(A484,A$1:A484,)&lt;COUNT(INDEX('Ответы до 20.10.19'!B:I,MATCH(A484,'Ответы до 20.10.19'!A:A,),))/2,A484,INDEX('Ответы до 20.10.19'!A:A,MATCH(A484,'Ответы до 20.10.19'!A:A,)+1)),"-")</f>
        <v>-</v>
      </c>
      <c r="B485" s="13" t="str">
        <f t="array" ref="B485">IFERROR(INDEX('Ответы до 20.10.19'!B:I,MATCH(A485,'Ответы до 20.10.19'!A:A,),SMALL(IF(INDEX('Ответы до 20.10.19'!B:I,MATCH(A485,'Ответы до 20.10.19'!A:A,),)&lt;&gt;"",COLUMN('Ответы до 20.10.19'!B:I)-1),(ROW()-MATCH(A485,A$1:A485,))*2+1)),"-")</f>
        <v>-</v>
      </c>
      <c r="C485" s="13" t="str">
        <f t="array" ref="C485">IFERROR(INDEX('Ответы до 20.10.19'!B:I,MATCH(A485,'Ответы до 20.10.19'!A:A,),SMALL(IF(INDEX('Ответы до 20.10.19'!B:I,MATCH(A485,'Ответы до 20.10.19'!A:A,),)&lt;&gt;"",COLUMN('Ответы до 20.10.19'!B:I)-1),(ROW()-MATCH(A485,A$1:A485,))*2+2)),"-")</f>
        <v>-</v>
      </c>
      <c r="D485" s="13"/>
      <c r="E485" s="13"/>
      <c r="F485" s="13"/>
      <c r="G485" s="13"/>
      <c r="H485" s="13"/>
    </row>
    <row r="486" spans="1:8" x14ac:dyDescent="0.2">
      <c r="A486" s="18" t="str">
        <f t="array" ref="A486">IFERROR(IF(ROW()-MATCH(A485,A$1:A485,)&lt;COUNT(INDEX('Ответы до 20.10.19'!B:I,MATCH(A485,'Ответы до 20.10.19'!A:A,),))/2,A485,INDEX('Ответы до 20.10.19'!A:A,MATCH(A485,'Ответы до 20.10.19'!A:A,)+1)),"-")</f>
        <v>-</v>
      </c>
      <c r="B486" s="13" t="str">
        <f t="array" ref="B486">IFERROR(INDEX('Ответы до 20.10.19'!B:I,MATCH(A486,'Ответы до 20.10.19'!A:A,),SMALL(IF(INDEX('Ответы до 20.10.19'!B:I,MATCH(A486,'Ответы до 20.10.19'!A:A,),)&lt;&gt;"",COLUMN('Ответы до 20.10.19'!B:I)-1),(ROW()-MATCH(A486,A$1:A486,))*2+1)),"-")</f>
        <v>-</v>
      </c>
      <c r="C486" s="13" t="str">
        <f t="array" ref="C486">IFERROR(INDEX('Ответы до 20.10.19'!B:I,MATCH(A486,'Ответы до 20.10.19'!A:A,),SMALL(IF(INDEX('Ответы до 20.10.19'!B:I,MATCH(A486,'Ответы до 20.10.19'!A:A,),)&lt;&gt;"",COLUMN('Ответы до 20.10.19'!B:I)-1),(ROW()-MATCH(A486,A$1:A486,))*2+2)),"-")</f>
        <v>-</v>
      </c>
      <c r="D486" s="13"/>
      <c r="E486" s="13"/>
      <c r="F486" s="13"/>
      <c r="G486" s="13"/>
      <c r="H486" s="13"/>
    </row>
    <row r="487" spans="1:8" x14ac:dyDescent="0.2">
      <c r="A487" s="18" t="str">
        <f t="array" ref="A487">IFERROR(IF(ROW()-MATCH(A486,A$1:A486,)&lt;COUNT(INDEX('Ответы до 20.10.19'!B:I,MATCH(A486,'Ответы до 20.10.19'!A:A,),))/2,A486,INDEX('Ответы до 20.10.19'!A:A,MATCH(A486,'Ответы до 20.10.19'!A:A,)+1)),"-")</f>
        <v>-</v>
      </c>
      <c r="B487" s="13" t="str">
        <f t="array" ref="B487">IFERROR(INDEX('Ответы до 20.10.19'!B:I,MATCH(A487,'Ответы до 20.10.19'!A:A,),SMALL(IF(INDEX('Ответы до 20.10.19'!B:I,MATCH(A487,'Ответы до 20.10.19'!A:A,),)&lt;&gt;"",COLUMN('Ответы до 20.10.19'!B:I)-1),(ROW()-MATCH(A487,A$1:A487,))*2+1)),"-")</f>
        <v>-</v>
      </c>
      <c r="C487" s="13" t="str">
        <f t="array" ref="C487">IFERROR(INDEX('Ответы до 20.10.19'!B:I,MATCH(A487,'Ответы до 20.10.19'!A:A,),SMALL(IF(INDEX('Ответы до 20.10.19'!B:I,MATCH(A487,'Ответы до 20.10.19'!A:A,),)&lt;&gt;"",COLUMN('Ответы до 20.10.19'!B:I)-1),(ROW()-MATCH(A487,A$1:A487,))*2+2)),"-")</f>
        <v>-</v>
      </c>
      <c r="D487" s="13"/>
      <c r="E487" s="13"/>
      <c r="F487" s="13"/>
      <c r="G487" s="13"/>
      <c r="H487" s="13"/>
    </row>
    <row r="488" spans="1:8" x14ac:dyDescent="0.2">
      <c r="A488" s="18" t="str">
        <f t="array" ref="A488">IFERROR(IF(ROW()-MATCH(A487,A$1:A487,)&lt;COUNT(INDEX('Ответы до 20.10.19'!B:I,MATCH(A487,'Ответы до 20.10.19'!A:A,),))/2,A487,INDEX('Ответы до 20.10.19'!A:A,MATCH(A487,'Ответы до 20.10.19'!A:A,)+1)),"-")</f>
        <v>-</v>
      </c>
      <c r="B488" s="13" t="str">
        <f t="array" ref="B488">IFERROR(INDEX('Ответы до 20.10.19'!B:I,MATCH(A488,'Ответы до 20.10.19'!A:A,),SMALL(IF(INDEX('Ответы до 20.10.19'!B:I,MATCH(A488,'Ответы до 20.10.19'!A:A,),)&lt;&gt;"",COLUMN('Ответы до 20.10.19'!B:I)-1),(ROW()-MATCH(A488,A$1:A488,))*2+1)),"-")</f>
        <v>-</v>
      </c>
      <c r="C488" s="13" t="str">
        <f t="array" ref="C488">IFERROR(INDEX('Ответы до 20.10.19'!B:I,MATCH(A488,'Ответы до 20.10.19'!A:A,),SMALL(IF(INDEX('Ответы до 20.10.19'!B:I,MATCH(A488,'Ответы до 20.10.19'!A:A,),)&lt;&gt;"",COLUMN('Ответы до 20.10.19'!B:I)-1),(ROW()-MATCH(A488,A$1:A488,))*2+2)),"-")</f>
        <v>-</v>
      </c>
      <c r="D488" s="13"/>
      <c r="E488" s="13"/>
      <c r="F488" s="13"/>
      <c r="G488" s="13"/>
      <c r="H488" s="13"/>
    </row>
    <row r="489" spans="1:8" x14ac:dyDescent="0.2">
      <c r="A489" s="18" t="str">
        <f t="array" ref="A489">IFERROR(IF(ROW()-MATCH(A488,A$1:A488,)&lt;COUNT(INDEX('Ответы до 20.10.19'!B:I,MATCH(A488,'Ответы до 20.10.19'!A:A,),))/2,A488,INDEX('Ответы до 20.10.19'!A:A,MATCH(A488,'Ответы до 20.10.19'!A:A,)+1)),"-")</f>
        <v>-</v>
      </c>
      <c r="B489" s="13" t="str">
        <f t="array" ref="B489">IFERROR(INDEX('Ответы до 20.10.19'!B:I,MATCH(A489,'Ответы до 20.10.19'!A:A,),SMALL(IF(INDEX('Ответы до 20.10.19'!B:I,MATCH(A489,'Ответы до 20.10.19'!A:A,),)&lt;&gt;"",COLUMN('Ответы до 20.10.19'!B:I)-1),(ROW()-MATCH(A489,A$1:A489,))*2+1)),"-")</f>
        <v>-</v>
      </c>
      <c r="C489" s="13" t="str">
        <f t="array" ref="C489">IFERROR(INDEX('Ответы до 20.10.19'!B:I,MATCH(A489,'Ответы до 20.10.19'!A:A,),SMALL(IF(INDEX('Ответы до 20.10.19'!B:I,MATCH(A489,'Ответы до 20.10.19'!A:A,),)&lt;&gt;"",COLUMN('Ответы до 20.10.19'!B:I)-1),(ROW()-MATCH(A489,A$1:A489,))*2+2)),"-")</f>
        <v>-</v>
      </c>
      <c r="D489" s="13"/>
      <c r="E489" s="13"/>
      <c r="F489" s="13"/>
      <c r="G489" s="13"/>
      <c r="H489" s="13"/>
    </row>
    <row r="490" spans="1:8" x14ac:dyDescent="0.2">
      <c r="A490" s="18" t="str">
        <f t="array" ref="A490">IFERROR(IF(ROW()-MATCH(A489,A$1:A489,)&lt;COUNT(INDEX('Ответы до 20.10.19'!B:I,MATCH(A489,'Ответы до 20.10.19'!A:A,),))/2,A489,INDEX('Ответы до 20.10.19'!A:A,MATCH(A489,'Ответы до 20.10.19'!A:A,)+1)),"-")</f>
        <v>-</v>
      </c>
      <c r="B490" s="13" t="str">
        <f t="array" ref="B490">IFERROR(INDEX('Ответы до 20.10.19'!B:I,MATCH(A490,'Ответы до 20.10.19'!A:A,),SMALL(IF(INDEX('Ответы до 20.10.19'!B:I,MATCH(A490,'Ответы до 20.10.19'!A:A,),)&lt;&gt;"",COLUMN('Ответы до 20.10.19'!B:I)-1),(ROW()-MATCH(A490,A$1:A490,))*2+1)),"-")</f>
        <v>-</v>
      </c>
      <c r="C490" s="13" t="str">
        <f t="array" ref="C490">IFERROR(INDEX('Ответы до 20.10.19'!B:I,MATCH(A490,'Ответы до 20.10.19'!A:A,),SMALL(IF(INDEX('Ответы до 20.10.19'!B:I,MATCH(A490,'Ответы до 20.10.19'!A:A,),)&lt;&gt;"",COLUMN('Ответы до 20.10.19'!B:I)-1),(ROW()-MATCH(A490,A$1:A490,))*2+2)),"-")</f>
        <v>-</v>
      </c>
      <c r="D490" s="13"/>
      <c r="E490" s="13"/>
      <c r="F490" s="13"/>
      <c r="G490" s="13"/>
      <c r="H490" s="13"/>
    </row>
    <row r="491" spans="1:8" x14ac:dyDescent="0.2">
      <c r="A491" s="18" t="str">
        <f t="array" ref="A491">IFERROR(IF(ROW()-MATCH(A490,A$1:A490,)&lt;COUNT(INDEX('Ответы до 20.10.19'!B:I,MATCH(A490,'Ответы до 20.10.19'!A:A,),))/2,A490,INDEX('Ответы до 20.10.19'!A:A,MATCH(A490,'Ответы до 20.10.19'!A:A,)+1)),"-")</f>
        <v>-</v>
      </c>
      <c r="B491" s="13" t="str">
        <f t="array" ref="B491">IFERROR(INDEX('Ответы до 20.10.19'!B:I,MATCH(A491,'Ответы до 20.10.19'!A:A,),SMALL(IF(INDEX('Ответы до 20.10.19'!B:I,MATCH(A491,'Ответы до 20.10.19'!A:A,),)&lt;&gt;"",COLUMN('Ответы до 20.10.19'!B:I)-1),(ROW()-MATCH(A491,A$1:A491,))*2+1)),"-")</f>
        <v>-</v>
      </c>
      <c r="C491" s="13" t="str">
        <f t="array" ref="C491">IFERROR(INDEX('Ответы до 20.10.19'!B:I,MATCH(A491,'Ответы до 20.10.19'!A:A,),SMALL(IF(INDEX('Ответы до 20.10.19'!B:I,MATCH(A491,'Ответы до 20.10.19'!A:A,),)&lt;&gt;"",COLUMN('Ответы до 20.10.19'!B:I)-1),(ROW()-MATCH(A491,A$1:A491,))*2+2)),"-")</f>
        <v>-</v>
      </c>
      <c r="D491" s="13"/>
      <c r="E491" s="13"/>
      <c r="F491" s="13"/>
      <c r="G491" s="13"/>
      <c r="H491" s="13"/>
    </row>
    <row r="492" spans="1:8" x14ac:dyDescent="0.2">
      <c r="A492" s="18" t="str">
        <f t="array" ref="A492">IFERROR(IF(ROW()-MATCH(A491,A$1:A491,)&lt;COUNT(INDEX('Ответы до 20.10.19'!B:I,MATCH(A491,'Ответы до 20.10.19'!A:A,),))/2,A491,INDEX('Ответы до 20.10.19'!A:A,MATCH(A491,'Ответы до 20.10.19'!A:A,)+1)),"-")</f>
        <v>-</v>
      </c>
      <c r="B492" s="13" t="str">
        <f t="array" ref="B492">IFERROR(INDEX('Ответы до 20.10.19'!B:I,MATCH(A492,'Ответы до 20.10.19'!A:A,),SMALL(IF(INDEX('Ответы до 20.10.19'!B:I,MATCH(A492,'Ответы до 20.10.19'!A:A,),)&lt;&gt;"",COLUMN('Ответы до 20.10.19'!B:I)-1),(ROW()-MATCH(A492,A$1:A492,))*2+1)),"-")</f>
        <v>-</v>
      </c>
      <c r="C492" s="13" t="str">
        <f t="array" ref="C492">IFERROR(INDEX('Ответы до 20.10.19'!B:I,MATCH(A492,'Ответы до 20.10.19'!A:A,),SMALL(IF(INDEX('Ответы до 20.10.19'!B:I,MATCH(A492,'Ответы до 20.10.19'!A:A,),)&lt;&gt;"",COLUMN('Ответы до 20.10.19'!B:I)-1),(ROW()-MATCH(A492,A$1:A492,))*2+2)),"-")</f>
        <v>-</v>
      </c>
      <c r="D492" s="13"/>
      <c r="E492" s="13"/>
      <c r="F492" s="13"/>
      <c r="G492" s="13"/>
      <c r="H492" s="13"/>
    </row>
    <row r="493" spans="1:8" x14ac:dyDescent="0.2">
      <c r="A493" s="18" t="str">
        <f t="array" ref="A493">IFERROR(IF(ROW()-MATCH(A492,A$1:A492,)&lt;COUNT(INDEX('Ответы до 20.10.19'!B:I,MATCH(A492,'Ответы до 20.10.19'!A:A,),))/2,A492,INDEX('Ответы до 20.10.19'!A:A,MATCH(A492,'Ответы до 20.10.19'!A:A,)+1)),"-")</f>
        <v>-</v>
      </c>
      <c r="B493" s="13" t="str">
        <f t="array" ref="B493">IFERROR(INDEX('Ответы до 20.10.19'!B:I,MATCH(A493,'Ответы до 20.10.19'!A:A,),SMALL(IF(INDEX('Ответы до 20.10.19'!B:I,MATCH(A493,'Ответы до 20.10.19'!A:A,),)&lt;&gt;"",COLUMN('Ответы до 20.10.19'!B:I)-1),(ROW()-MATCH(A493,A$1:A493,))*2+1)),"-")</f>
        <v>-</v>
      </c>
      <c r="C493" s="13" t="str">
        <f t="array" ref="C493">IFERROR(INDEX('Ответы до 20.10.19'!B:I,MATCH(A493,'Ответы до 20.10.19'!A:A,),SMALL(IF(INDEX('Ответы до 20.10.19'!B:I,MATCH(A493,'Ответы до 20.10.19'!A:A,),)&lt;&gt;"",COLUMN('Ответы до 20.10.19'!B:I)-1),(ROW()-MATCH(A493,A$1:A493,))*2+2)),"-")</f>
        <v>-</v>
      </c>
      <c r="D493" s="13"/>
      <c r="E493" s="13"/>
      <c r="F493" s="13"/>
      <c r="G493" s="13"/>
      <c r="H493" s="13"/>
    </row>
    <row r="494" spans="1:8" x14ac:dyDescent="0.2">
      <c r="A494" s="18" t="str">
        <f t="array" ref="A494">IFERROR(IF(ROW()-MATCH(A493,A$1:A493,)&lt;COUNT(INDEX('Ответы до 20.10.19'!B:I,MATCH(A493,'Ответы до 20.10.19'!A:A,),))/2,A493,INDEX('Ответы до 20.10.19'!A:A,MATCH(A493,'Ответы до 20.10.19'!A:A,)+1)),"-")</f>
        <v>-</v>
      </c>
      <c r="B494" s="13" t="str">
        <f t="array" ref="B494">IFERROR(INDEX('Ответы до 20.10.19'!B:I,MATCH(A494,'Ответы до 20.10.19'!A:A,),SMALL(IF(INDEX('Ответы до 20.10.19'!B:I,MATCH(A494,'Ответы до 20.10.19'!A:A,),)&lt;&gt;"",COLUMN('Ответы до 20.10.19'!B:I)-1),(ROW()-MATCH(A494,A$1:A494,))*2+1)),"-")</f>
        <v>-</v>
      </c>
      <c r="C494" s="13" t="str">
        <f t="array" ref="C494">IFERROR(INDEX('Ответы до 20.10.19'!B:I,MATCH(A494,'Ответы до 20.10.19'!A:A,),SMALL(IF(INDEX('Ответы до 20.10.19'!B:I,MATCH(A494,'Ответы до 20.10.19'!A:A,),)&lt;&gt;"",COLUMN('Ответы до 20.10.19'!B:I)-1),(ROW()-MATCH(A494,A$1:A494,))*2+2)),"-")</f>
        <v>-</v>
      </c>
      <c r="D494" s="13"/>
      <c r="E494" s="13"/>
      <c r="F494" s="13"/>
      <c r="G494" s="13"/>
      <c r="H494" s="13"/>
    </row>
    <row r="495" spans="1:8" x14ac:dyDescent="0.2">
      <c r="A495" s="18" t="str">
        <f t="array" ref="A495">IFERROR(IF(ROW()-MATCH(A494,A$1:A494,)&lt;COUNT(INDEX('Ответы до 20.10.19'!B:I,MATCH(A494,'Ответы до 20.10.19'!A:A,),))/2,A494,INDEX('Ответы до 20.10.19'!A:A,MATCH(A494,'Ответы до 20.10.19'!A:A,)+1)),"-")</f>
        <v>-</v>
      </c>
      <c r="B495" s="13" t="str">
        <f t="array" ref="B495">IFERROR(INDEX('Ответы до 20.10.19'!B:I,MATCH(A495,'Ответы до 20.10.19'!A:A,),SMALL(IF(INDEX('Ответы до 20.10.19'!B:I,MATCH(A495,'Ответы до 20.10.19'!A:A,),)&lt;&gt;"",COLUMN('Ответы до 20.10.19'!B:I)-1),(ROW()-MATCH(A495,A$1:A495,))*2+1)),"-")</f>
        <v>-</v>
      </c>
      <c r="C495" s="13" t="str">
        <f t="array" ref="C495">IFERROR(INDEX('Ответы до 20.10.19'!B:I,MATCH(A495,'Ответы до 20.10.19'!A:A,),SMALL(IF(INDEX('Ответы до 20.10.19'!B:I,MATCH(A495,'Ответы до 20.10.19'!A:A,),)&lt;&gt;"",COLUMN('Ответы до 20.10.19'!B:I)-1),(ROW()-MATCH(A495,A$1:A495,))*2+2)),"-")</f>
        <v>-</v>
      </c>
      <c r="D495" s="13"/>
      <c r="E495" s="13"/>
      <c r="F495" s="13"/>
      <c r="G495" s="13"/>
      <c r="H495" s="13"/>
    </row>
    <row r="496" spans="1:8" x14ac:dyDescent="0.2">
      <c r="A496" s="18" t="str">
        <f t="array" ref="A496">IFERROR(IF(ROW()-MATCH(A495,A$1:A495,)&lt;COUNT(INDEX('Ответы до 20.10.19'!B:I,MATCH(A495,'Ответы до 20.10.19'!A:A,),))/2,A495,INDEX('Ответы до 20.10.19'!A:A,MATCH(A495,'Ответы до 20.10.19'!A:A,)+1)),"-")</f>
        <v>-</v>
      </c>
      <c r="B496" s="13" t="str">
        <f t="array" ref="B496">IFERROR(INDEX('Ответы до 20.10.19'!B:I,MATCH(A496,'Ответы до 20.10.19'!A:A,),SMALL(IF(INDEX('Ответы до 20.10.19'!B:I,MATCH(A496,'Ответы до 20.10.19'!A:A,),)&lt;&gt;"",COLUMN('Ответы до 20.10.19'!B:I)-1),(ROW()-MATCH(A496,A$1:A496,))*2+1)),"-")</f>
        <v>-</v>
      </c>
      <c r="C496" s="13" t="str">
        <f t="array" ref="C496">IFERROR(INDEX('Ответы до 20.10.19'!B:I,MATCH(A496,'Ответы до 20.10.19'!A:A,),SMALL(IF(INDEX('Ответы до 20.10.19'!B:I,MATCH(A496,'Ответы до 20.10.19'!A:A,),)&lt;&gt;"",COLUMN('Ответы до 20.10.19'!B:I)-1),(ROW()-MATCH(A496,A$1:A496,))*2+2)),"-")</f>
        <v>-</v>
      </c>
      <c r="D496" s="13"/>
      <c r="E496" s="13"/>
      <c r="F496" s="13"/>
      <c r="G496" s="13"/>
      <c r="H496" s="13"/>
    </row>
    <row r="497" spans="1:8" x14ac:dyDescent="0.2">
      <c r="A497" s="18" t="str">
        <f t="array" ref="A497">IFERROR(IF(ROW()-MATCH(A496,A$1:A496,)&lt;COUNT(INDEX('Ответы до 20.10.19'!B:I,MATCH(A496,'Ответы до 20.10.19'!A:A,),))/2,A496,INDEX('Ответы до 20.10.19'!A:A,MATCH(A496,'Ответы до 20.10.19'!A:A,)+1)),"-")</f>
        <v>-</v>
      </c>
      <c r="B497" s="13" t="str">
        <f t="array" ref="B497">IFERROR(INDEX('Ответы до 20.10.19'!B:I,MATCH(A497,'Ответы до 20.10.19'!A:A,),SMALL(IF(INDEX('Ответы до 20.10.19'!B:I,MATCH(A497,'Ответы до 20.10.19'!A:A,),)&lt;&gt;"",COLUMN('Ответы до 20.10.19'!B:I)-1),(ROW()-MATCH(A497,A$1:A497,))*2+1)),"-")</f>
        <v>-</v>
      </c>
      <c r="C497" s="13" t="str">
        <f t="array" ref="C497">IFERROR(INDEX('Ответы до 20.10.19'!B:I,MATCH(A497,'Ответы до 20.10.19'!A:A,),SMALL(IF(INDEX('Ответы до 20.10.19'!B:I,MATCH(A497,'Ответы до 20.10.19'!A:A,),)&lt;&gt;"",COLUMN('Ответы до 20.10.19'!B:I)-1),(ROW()-MATCH(A497,A$1:A497,))*2+2)),"-")</f>
        <v>-</v>
      </c>
      <c r="D497" s="13"/>
      <c r="E497" s="13"/>
      <c r="F497" s="13"/>
      <c r="G497" s="13"/>
      <c r="H497" s="13"/>
    </row>
    <row r="498" spans="1:8" x14ac:dyDescent="0.2">
      <c r="A498" s="18" t="str">
        <f t="array" ref="A498">IFERROR(IF(ROW()-MATCH(A497,A$1:A497,)&lt;COUNT(INDEX('Ответы до 20.10.19'!B:I,MATCH(A497,'Ответы до 20.10.19'!A:A,),))/2,A497,INDEX('Ответы до 20.10.19'!A:A,MATCH(A497,'Ответы до 20.10.19'!A:A,)+1)),"-")</f>
        <v>-</v>
      </c>
      <c r="B498" s="13" t="str">
        <f t="array" ref="B498">IFERROR(INDEX('Ответы до 20.10.19'!B:I,MATCH(A498,'Ответы до 20.10.19'!A:A,),SMALL(IF(INDEX('Ответы до 20.10.19'!B:I,MATCH(A498,'Ответы до 20.10.19'!A:A,),)&lt;&gt;"",COLUMN('Ответы до 20.10.19'!B:I)-1),(ROW()-MATCH(A498,A$1:A498,))*2+1)),"-")</f>
        <v>-</v>
      </c>
      <c r="C498" s="13" t="str">
        <f t="array" ref="C498">IFERROR(INDEX('Ответы до 20.10.19'!B:I,MATCH(A498,'Ответы до 20.10.19'!A:A,),SMALL(IF(INDEX('Ответы до 20.10.19'!B:I,MATCH(A498,'Ответы до 20.10.19'!A:A,),)&lt;&gt;"",COLUMN('Ответы до 20.10.19'!B:I)-1),(ROW()-MATCH(A498,A$1:A498,))*2+2)),"-")</f>
        <v>-</v>
      </c>
      <c r="D498" s="13"/>
      <c r="E498" s="13"/>
      <c r="F498" s="13"/>
      <c r="G498" s="13"/>
      <c r="H498" s="13"/>
    </row>
    <row r="499" spans="1:8" x14ac:dyDescent="0.2">
      <c r="A499" s="18" t="str">
        <f t="array" ref="A499">IFERROR(IF(ROW()-MATCH(A498,A$1:A498,)&lt;COUNT(INDEX('Ответы до 20.10.19'!B:I,MATCH(A498,'Ответы до 20.10.19'!A:A,),))/2,A498,INDEX('Ответы до 20.10.19'!A:A,MATCH(A498,'Ответы до 20.10.19'!A:A,)+1)),"-")</f>
        <v>-</v>
      </c>
      <c r="B499" s="13" t="str">
        <f t="array" ref="B499">IFERROR(INDEX('Ответы до 20.10.19'!B:I,MATCH(A499,'Ответы до 20.10.19'!A:A,),SMALL(IF(INDEX('Ответы до 20.10.19'!B:I,MATCH(A499,'Ответы до 20.10.19'!A:A,),)&lt;&gt;"",COLUMN('Ответы до 20.10.19'!B:I)-1),(ROW()-MATCH(A499,A$1:A499,))*2+1)),"-")</f>
        <v>-</v>
      </c>
      <c r="C499" s="13" t="str">
        <f t="array" ref="C499">IFERROR(INDEX('Ответы до 20.10.19'!B:I,MATCH(A499,'Ответы до 20.10.19'!A:A,),SMALL(IF(INDEX('Ответы до 20.10.19'!B:I,MATCH(A499,'Ответы до 20.10.19'!A:A,),)&lt;&gt;"",COLUMN('Ответы до 20.10.19'!B:I)-1),(ROW()-MATCH(A499,A$1:A499,))*2+2)),"-")</f>
        <v>-</v>
      </c>
      <c r="D499" s="13"/>
      <c r="E499" s="13"/>
      <c r="F499" s="13"/>
      <c r="G499" s="13"/>
      <c r="H499" s="13"/>
    </row>
    <row r="500" spans="1:8" x14ac:dyDescent="0.2">
      <c r="A500" s="18" t="str">
        <f t="array" ref="A500">IFERROR(IF(ROW()-MATCH(A499,A$1:A499,)&lt;COUNT(INDEX('Ответы до 20.10.19'!B:I,MATCH(A499,'Ответы до 20.10.19'!A:A,),))/2,A499,INDEX('Ответы до 20.10.19'!A:A,MATCH(A499,'Ответы до 20.10.19'!A:A,)+1)),"-")</f>
        <v>-</v>
      </c>
      <c r="B500" s="13" t="str">
        <f t="array" ref="B500">IFERROR(INDEX('Ответы до 20.10.19'!B:I,MATCH(A500,'Ответы до 20.10.19'!A:A,),SMALL(IF(INDEX('Ответы до 20.10.19'!B:I,MATCH(A500,'Ответы до 20.10.19'!A:A,),)&lt;&gt;"",COLUMN('Ответы до 20.10.19'!B:I)-1),(ROW()-MATCH(A500,A$1:A500,))*2+1)),"-")</f>
        <v>-</v>
      </c>
      <c r="C500" s="13" t="str">
        <f t="array" ref="C500">IFERROR(INDEX('Ответы до 20.10.19'!B:I,MATCH(A500,'Ответы до 20.10.19'!A:A,),SMALL(IF(INDEX('Ответы до 20.10.19'!B:I,MATCH(A500,'Ответы до 20.10.19'!A:A,),)&lt;&gt;"",COLUMN('Ответы до 20.10.19'!B:I)-1),(ROW()-MATCH(A500,A$1:A500,))*2+2)),"-")</f>
        <v>-</v>
      </c>
      <c r="D500" s="13"/>
      <c r="E500" s="13"/>
      <c r="F500" s="13"/>
      <c r="G500" s="13"/>
      <c r="H500" s="13"/>
    </row>
    <row r="501" spans="1:8" x14ac:dyDescent="0.2">
      <c r="B501" s="13"/>
      <c r="C501" s="13"/>
      <c r="D501" s="13"/>
      <c r="E501" s="13"/>
      <c r="F501" s="13"/>
      <c r="G501" s="13"/>
      <c r="H501" s="13"/>
    </row>
    <row r="502" spans="1:8" x14ac:dyDescent="0.2">
      <c r="B502" s="13"/>
      <c r="C502" s="13"/>
      <c r="D502" s="13"/>
      <c r="E502" s="13"/>
      <c r="F502" s="13"/>
      <c r="G502" s="13"/>
      <c r="H502" s="13"/>
    </row>
    <row r="503" spans="1:8" x14ac:dyDescent="0.2">
      <c r="B503" s="13"/>
      <c r="C503" s="13"/>
      <c r="D503" s="13"/>
      <c r="E503" s="13"/>
      <c r="F503" s="13"/>
      <c r="G503" s="13"/>
      <c r="H503" s="13"/>
    </row>
    <row r="504" spans="1:8" x14ac:dyDescent="0.2">
      <c r="B504" s="13"/>
      <c r="C504" s="13"/>
      <c r="D504" s="13"/>
      <c r="E504" s="13"/>
      <c r="F504" s="13"/>
      <c r="G504" s="13"/>
      <c r="H504" s="13"/>
    </row>
    <row r="505" spans="1:8" x14ac:dyDescent="0.2">
      <c r="B505" s="13"/>
      <c r="C505" s="13"/>
      <c r="D505" s="13"/>
      <c r="E505" s="13"/>
      <c r="F505" s="13"/>
      <c r="G505" s="13"/>
      <c r="H505" s="13"/>
    </row>
    <row r="506" spans="1:8" x14ac:dyDescent="0.2">
      <c r="B506" s="13"/>
      <c r="C506" s="13"/>
      <c r="D506" s="13"/>
      <c r="E506" s="13"/>
      <c r="F506" s="13"/>
      <c r="G506" s="13"/>
      <c r="H506" s="13"/>
    </row>
    <row r="507" spans="1:8" x14ac:dyDescent="0.2">
      <c r="B507" s="13"/>
      <c r="C507" s="13"/>
      <c r="D507" s="13"/>
      <c r="E507" s="13"/>
      <c r="F507" s="13"/>
      <c r="G507" s="13"/>
      <c r="H507" s="13"/>
    </row>
    <row r="508" spans="1:8" x14ac:dyDescent="0.2">
      <c r="B508" s="13"/>
      <c r="C508" s="13"/>
      <c r="D508" s="13"/>
      <c r="E508" s="13"/>
      <c r="F508" s="13"/>
      <c r="G508" s="13"/>
      <c r="H508" s="13"/>
    </row>
    <row r="509" spans="1:8" x14ac:dyDescent="0.2">
      <c r="B509" s="13"/>
      <c r="C509" s="13"/>
      <c r="D509" s="13"/>
      <c r="E509" s="13"/>
      <c r="F509" s="13"/>
      <c r="G509" s="13"/>
      <c r="H509" s="13"/>
    </row>
    <row r="510" spans="1:8" x14ac:dyDescent="0.2">
      <c r="B510" s="13"/>
      <c r="C510" s="13"/>
      <c r="D510" s="13"/>
      <c r="E510" s="13"/>
      <c r="F510" s="13"/>
      <c r="G510" s="13"/>
      <c r="H510" s="13"/>
    </row>
    <row r="511" spans="1:8" x14ac:dyDescent="0.2">
      <c r="B511" s="13"/>
      <c r="C511" s="13"/>
      <c r="D511" s="13"/>
      <c r="E511" s="13"/>
      <c r="F511" s="13"/>
      <c r="G511" s="13"/>
      <c r="H511" s="13"/>
    </row>
    <row r="512" spans="1:8" x14ac:dyDescent="0.2">
      <c r="B512" s="13"/>
      <c r="C512" s="13"/>
      <c r="D512" s="13"/>
      <c r="E512" s="13"/>
      <c r="F512" s="13"/>
      <c r="G512" s="13"/>
      <c r="H512" s="13"/>
    </row>
    <row r="513" spans="2:8" x14ac:dyDescent="0.2">
      <c r="B513" s="13"/>
      <c r="C513" s="13"/>
      <c r="D513" s="13"/>
      <c r="E513" s="13"/>
      <c r="F513" s="13"/>
      <c r="G513" s="13"/>
      <c r="H513" s="13"/>
    </row>
    <row r="514" spans="2:8" x14ac:dyDescent="0.2">
      <c r="B514" s="13"/>
      <c r="C514" s="13"/>
      <c r="D514" s="13"/>
      <c r="E514" s="13"/>
      <c r="F514" s="13"/>
      <c r="G514" s="13"/>
      <c r="H514" s="13"/>
    </row>
    <row r="515" spans="2:8" x14ac:dyDescent="0.2">
      <c r="B515" s="13"/>
      <c r="C515" s="13"/>
      <c r="D515" s="13"/>
      <c r="E515" s="13"/>
      <c r="F515" s="13"/>
      <c r="G515" s="13"/>
      <c r="H515" s="13"/>
    </row>
    <row r="516" spans="2:8" x14ac:dyDescent="0.2">
      <c r="B516" s="13"/>
      <c r="C516" s="13"/>
      <c r="D516" s="13"/>
      <c r="E516" s="13"/>
      <c r="F516" s="13"/>
      <c r="G516" s="13"/>
      <c r="H516" s="13"/>
    </row>
    <row r="517" spans="2:8" x14ac:dyDescent="0.2">
      <c r="B517" s="13"/>
      <c r="C517" s="13"/>
      <c r="D517" s="13"/>
      <c r="E517" s="13"/>
      <c r="F517" s="13"/>
      <c r="G517" s="13"/>
      <c r="H517" s="13"/>
    </row>
    <row r="518" spans="2:8" x14ac:dyDescent="0.2">
      <c r="B518" s="13"/>
      <c r="C518" s="13"/>
      <c r="D518" s="13"/>
      <c r="E518" s="13"/>
      <c r="F518" s="13"/>
      <c r="G518" s="13"/>
      <c r="H518" s="13"/>
    </row>
    <row r="519" spans="2:8" x14ac:dyDescent="0.2">
      <c r="B519" s="13"/>
      <c r="C519" s="13"/>
      <c r="D519" s="13"/>
      <c r="E519" s="13"/>
      <c r="F519" s="13"/>
      <c r="G519" s="13"/>
      <c r="H519" s="13"/>
    </row>
    <row r="520" spans="2:8" x14ac:dyDescent="0.2">
      <c r="B520" s="13"/>
      <c r="C520" s="13"/>
      <c r="D520" s="13"/>
      <c r="E520" s="13"/>
      <c r="F520" s="13"/>
      <c r="G520" s="13"/>
      <c r="H520" s="13"/>
    </row>
    <row r="521" spans="2:8" x14ac:dyDescent="0.2">
      <c r="B521" s="13"/>
      <c r="C521" s="13"/>
      <c r="D521" s="13"/>
      <c r="E521" s="13"/>
      <c r="F521" s="13"/>
      <c r="G521" s="13"/>
      <c r="H521" s="13"/>
    </row>
    <row r="522" spans="2:8" x14ac:dyDescent="0.2">
      <c r="B522" s="13"/>
      <c r="C522" s="13"/>
      <c r="D522" s="13"/>
      <c r="E522" s="13"/>
      <c r="F522" s="13"/>
      <c r="G522" s="13"/>
      <c r="H522" s="13"/>
    </row>
    <row r="523" spans="2:8" x14ac:dyDescent="0.2">
      <c r="B523" s="13"/>
      <c r="C523" s="13"/>
      <c r="D523" s="13"/>
      <c r="E523" s="13"/>
      <c r="F523" s="13"/>
      <c r="G523" s="13"/>
      <c r="H523" s="13"/>
    </row>
    <row r="524" spans="2:8" x14ac:dyDescent="0.2">
      <c r="B524" s="13"/>
      <c r="C524" s="13"/>
      <c r="D524" s="13"/>
      <c r="E524" s="13"/>
      <c r="F524" s="13"/>
      <c r="G524" s="13"/>
      <c r="H524" s="13"/>
    </row>
    <row r="525" spans="2:8" x14ac:dyDescent="0.2">
      <c r="B525" s="13"/>
      <c r="C525" s="13"/>
      <c r="D525" s="13"/>
      <c r="E525" s="13"/>
      <c r="F525" s="13"/>
      <c r="G525" s="13"/>
      <c r="H525" s="13"/>
    </row>
    <row r="526" spans="2:8" x14ac:dyDescent="0.2">
      <c r="B526" s="13"/>
      <c r="C526" s="13"/>
      <c r="D526" s="13"/>
      <c r="E526" s="13"/>
      <c r="F526" s="13"/>
      <c r="G526" s="13"/>
      <c r="H526" s="13"/>
    </row>
    <row r="527" spans="2:8" x14ac:dyDescent="0.2">
      <c r="B527" s="13"/>
      <c r="C527" s="13"/>
      <c r="D527" s="13"/>
      <c r="E527" s="13"/>
      <c r="F527" s="13"/>
      <c r="G527" s="13"/>
      <c r="H527" s="13"/>
    </row>
    <row r="528" spans="2:8" x14ac:dyDescent="0.2">
      <c r="B528" s="13"/>
      <c r="C528" s="13"/>
      <c r="D528" s="13"/>
      <c r="E528" s="13"/>
      <c r="F528" s="13"/>
      <c r="G528" s="13"/>
      <c r="H528" s="13"/>
    </row>
    <row r="529" spans="2:8" x14ac:dyDescent="0.2">
      <c r="B529" s="13"/>
      <c r="C529" s="13"/>
      <c r="D529" s="13"/>
      <c r="E529" s="13"/>
      <c r="F529" s="13"/>
      <c r="G529" s="13"/>
      <c r="H529" s="13"/>
    </row>
    <row r="530" spans="2:8" x14ac:dyDescent="0.2">
      <c r="B530" s="13"/>
      <c r="C530" s="13"/>
      <c r="D530" s="13"/>
      <c r="E530" s="13"/>
      <c r="F530" s="13"/>
      <c r="G530" s="13"/>
      <c r="H530" s="13"/>
    </row>
    <row r="531" spans="2:8" x14ac:dyDescent="0.2">
      <c r="B531" s="13"/>
      <c r="C531" s="13"/>
      <c r="D531" s="13"/>
      <c r="E531" s="13"/>
      <c r="F531" s="13"/>
      <c r="G531" s="13"/>
      <c r="H531" s="13"/>
    </row>
    <row r="532" spans="2:8" x14ac:dyDescent="0.2">
      <c r="B532" s="13"/>
      <c r="C532" s="13"/>
      <c r="D532" s="13"/>
      <c r="E532" s="13"/>
      <c r="F532" s="13"/>
      <c r="G532" s="13"/>
      <c r="H532" s="13"/>
    </row>
    <row r="533" spans="2:8" x14ac:dyDescent="0.2">
      <c r="B533" s="13"/>
      <c r="C533" s="13"/>
      <c r="D533" s="13"/>
      <c r="E533" s="13"/>
      <c r="F533" s="13"/>
      <c r="G533" s="13"/>
      <c r="H533" s="13"/>
    </row>
    <row r="534" spans="2:8" x14ac:dyDescent="0.2">
      <c r="B534" s="13"/>
      <c r="C534" s="13"/>
      <c r="D534" s="13"/>
      <c r="E534" s="13"/>
      <c r="F534" s="13"/>
      <c r="G534" s="13"/>
      <c r="H534" s="13"/>
    </row>
    <row r="535" spans="2:8" x14ac:dyDescent="0.2">
      <c r="B535" s="13"/>
      <c r="C535" s="13"/>
      <c r="D535" s="13"/>
      <c r="E535" s="13"/>
      <c r="F535" s="13"/>
      <c r="G535" s="13"/>
      <c r="H535" s="13"/>
    </row>
    <row r="536" spans="2:8" x14ac:dyDescent="0.2">
      <c r="B536" s="13"/>
      <c r="C536" s="13"/>
      <c r="D536" s="13"/>
      <c r="E536" s="13"/>
      <c r="F536" s="13"/>
      <c r="G536" s="13"/>
      <c r="H536" s="13"/>
    </row>
    <row r="537" spans="2:8" x14ac:dyDescent="0.2">
      <c r="B537" s="13"/>
      <c r="C537" s="13"/>
      <c r="D537" s="13"/>
      <c r="E537" s="13"/>
      <c r="F537" s="13"/>
      <c r="G537" s="13"/>
      <c r="H537" s="13"/>
    </row>
    <row r="538" spans="2:8" x14ac:dyDescent="0.2">
      <c r="B538" s="13"/>
      <c r="C538" s="13"/>
      <c r="D538" s="13"/>
      <c r="E538" s="13"/>
      <c r="F538" s="13"/>
      <c r="G538" s="13"/>
      <c r="H538" s="13"/>
    </row>
    <row r="539" spans="2:8" x14ac:dyDescent="0.2">
      <c r="B539" s="13"/>
      <c r="C539" s="13"/>
      <c r="D539" s="13"/>
      <c r="E539" s="13"/>
      <c r="F539" s="13"/>
      <c r="G539" s="13"/>
      <c r="H539" s="13"/>
    </row>
    <row r="540" spans="2:8" x14ac:dyDescent="0.2">
      <c r="B540" s="13"/>
      <c r="C540" s="13"/>
      <c r="D540" s="13"/>
      <c r="E540" s="13"/>
      <c r="F540" s="13"/>
      <c r="G540" s="13"/>
      <c r="H540" s="13"/>
    </row>
    <row r="541" spans="2:8" x14ac:dyDescent="0.2">
      <c r="B541" s="13"/>
      <c r="C541" s="13"/>
      <c r="D541" s="13"/>
      <c r="E541" s="13"/>
      <c r="F541" s="13"/>
      <c r="G541" s="13"/>
      <c r="H541" s="13"/>
    </row>
    <row r="542" spans="2:8" x14ac:dyDescent="0.2">
      <c r="B542" s="13"/>
      <c r="C542" s="13"/>
      <c r="D542" s="13"/>
      <c r="E542" s="13"/>
      <c r="F542" s="13"/>
      <c r="G542" s="13"/>
      <c r="H542" s="13"/>
    </row>
    <row r="543" spans="2:8" x14ac:dyDescent="0.2">
      <c r="B543" s="13"/>
      <c r="C543" s="13"/>
      <c r="D543" s="13"/>
      <c r="E543" s="13"/>
      <c r="F543" s="13"/>
      <c r="G543" s="13"/>
      <c r="H543" s="13"/>
    </row>
    <row r="544" spans="2:8" x14ac:dyDescent="0.2">
      <c r="B544" s="13"/>
      <c r="C544" s="13"/>
      <c r="D544" s="13"/>
      <c r="E544" s="13"/>
      <c r="F544" s="13"/>
      <c r="G544" s="13"/>
      <c r="H544" s="13"/>
    </row>
    <row r="545" spans="2:8" x14ac:dyDescent="0.2">
      <c r="B545" s="13"/>
      <c r="C545" s="13"/>
      <c r="D545" s="13"/>
      <c r="E545" s="13"/>
      <c r="F545" s="13"/>
      <c r="G545" s="13"/>
      <c r="H545" s="13"/>
    </row>
    <row r="546" spans="2:8" x14ac:dyDescent="0.2">
      <c r="B546" s="13"/>
      <c r="C546" s="13"/>
      <c r="D546" s="13"/>
      <c r="E546" s="13"/>
      <c r="F546" s="13"/>
      <c r="G546" s="13"/>
      <c r="H546" s="13"/>
    </row>
    <row r="547" spans="2:8" x14ac:dyDescent="0.2">
      <c r="B547" s="13"/>
      <c r="C547" s="13"/>
      <c r="D547" s="13"/>
      <c r="E547" s="13"/>
      <c r="F547" s="13"/>
      <c r="G547" s="13"/>
      <c r="H547" s="13"/>
    </row>
    <row r="548" spans="2:8" x14ac:dyDescent="0.2">
      <c r="B548" s="13"/>
      <c r="C548" s="13"/>
      <c r="D548" s="13"/>
      <c r="E548" s="13"/>
      <c r="F548" s="13"/>
      <c r="G548" s="13"/>
      <c r="H548" s="13"/>
    </row>
    <row r="549" spans="2:8" x14ac:dyDescent="0.2">
      <c r="B549" s="13"/>
      <c r="C549" s="13"/>
      <c r="D549" s="13"/>
      <c r="E549" s="13"/>
      <c r="F549" s="13"/>
      <c r="G549" s="13"/>
      <c r="H549" s="13"/>
    </row>
    <row r="550" spans="2:8" x14ac:dyDescent="0.2">
      <c r="B550" s="13"/>
      <c r="C550" s="13"/>
      <c r="D550" s="13"/>
      <c r="E550" s="13"/>
      <c r="F550" s="13"/>
      <c r="G550" s="13"/>
      <c r="H550" s="13"/>
    </row>
    <row r="551" spans="2:8" x14ac:dyDescent="0.2">
      <c r="B551" s="13"/>
      <c r="C551" s="13"/>
      <c r="D551" s="13"/>
      <c r="E551" s="13"/>
      <c r="F551" s="13"/>
      <c r="G551" s="13"/>
      <c r="H551" s="13"/>
    </row>
    <row r="552" spans="2:8" x14ac:dyDescent="0.2">
      <c r="B552" s="13"/>
      <c r="C552" s="13"/>
      <c r="D552" s="13"/>
      <c r="E552" s="13"/>
      <c r="F552" s="13"/>
      <c r="G552" s="13"/>
      <c r="H552" s="13"/>
    </row>
    <row r="553" spans="2:8" x14ac:dyDescent="0.2">
      <c r="B553" s="13"/>
      <c r="C553" s="13"/>
      <c r="D553" s="13"/>
      <c r="E553" s="13"/>
      <c r="F553" s="13"/>
      <c r="G553" s="13"/>
      <c r="H553" s="13"/>
    </row>
    <row r="554" spans="2:8" x14ac:dyDescent="0.2">
      <c r="B554" s="13"/>
      <c r="C554" s="13"/>
      <c r="D554" s="13"/>
      <c r="E554" s="13"/>
      <c r="F554" s="13"/>
      <c r="G554" s="13"/>
      <c r="H554" s="13"/>
    </row>
    <row r="555" spans="2:8" x14ac:dyDescent="0.2">
      <c r="B555" s="13"/>
      <c r="C555" s="13"/>
      <c r="D555" s="13"/>
      <c r="E555" s="13"/>
      <c r="F555" s="13"/>
      <c r="G555" s="13"/>
      <c r="H555" s="13"/>
    </row>
    <row r="556" spans="2:8" x14ac:dyDescent="0.2">
      <c r="B556" s="13"/>
      <c r="C556" s="13"/>
      <c r="D556" s="13"/>
      <c r="E556" s="13"/>
      <c r="F556" s="13"/>
      <c r="G556" s="13"/>
      <c r="H556" s="13"/>
    </row>
    <row r="557" spans="2:8" x14ac:dyDescent="0.2">
      <c r="B557" s="13"/>
      <c r="C557" s="13"/>
      <c r="D557" s="13"/>
      <c r="E557" s="13"/>
      <c r="F557" s="13"/>
      <c r="G557" s="13"/>
      <c r="H557" s="13"/>
    </row>
    <row r="558" spans="2:8" x14ac:dyDescent="0.2">
      <c r="B558" s="13"/>
      <c r="C558" s="13"/>
      <c r="D558" s="13"/>
      <c r="E558" s="13"/>
      <c r="F558" s="13"/>
      <c r="G558" s="13"/>
      <c r="H558" s="13"/>
    </row>
    <row r="559" spans="2:8" x14ac:dyDescent="0.2">
      <c r="B559" s="13"/>
      <c r="C559" s="13"/>
      <c r="D559" s="13"/>
      <c r="E559" s="13"/>
      <c r="F559" s="13"/>
      <c r="G559" s="13"/>
      <c r="H559" s="13"/>
    </row>
    <row r="560" spans="2:8" x14ac:dyDescent="0.2">
      <c r="B560" s="13"/>
      <c r="C560" s="13"/>
      <c r="D560" s="13"/>
      <c r="E560" s="13"/>
      <c r="F560" s="13"/>
      <c r="G560" s="13"/>
      <c r="H560" s="13"/>
    </row>
    <row r="561" spans="2:8" x14ac:dyDescent="0.2">
      <c r="B561" s="13"/>
      <c r="C561" s="13"/>
      <c r="D561" s="13"/>
      <c r="E561" s="13"/>
      <c r="F561" s="13"/>
      <c r="G561" s="13"/>
      <c r="H561" s="13"/>
    </row>
    <row r="562" spans="2:8" x14ac:dyDescent="0.2">
      <c r="B562" s="13"/>
      <c r="C562" s="13"/>
      <c r="D562" s="13"/>
      <c r="E562" s="13"/>
      <c r="F562" s="13"/>
      <c r="G562" s="13"/>
      <c r="H562" s="13"/>
    </row>
    <row r="563" spans="2:8" x14ac:dyDescent="0.2">
      <c r="B563" s="13"/>
      <c r="C563" s="13"/>
      <c r="D563" s="13"/>
      <c r="E563" s="13"/>
      <c r="F563" s="13"/>
      <c r="G563" s="13"/>
      <c r="H563" s="13"/>
    </row>
    <row r="564" spans="2:8" x14ac:dyDescent="0.2">
      <c r="B564" s="13"/>
      <c r="C564" s="13"/>
      <c r="D564" s="13"/>
      <c r="E564" s="13"/>
      <c r="F564" s="13"/>
      <c r="G564" s="13"/>
      <c r="H564" s="13"/>
    </row>
    <row r="565" spans="2:8" x14ac:dyDescent="0.2">
      <c r="B565" s="13"/>
      <c r="C565" s="13"/>
      <c r="D565" s="13"/>
      <c r="E565" s="13"/>
      <c r="F565" s="13"/>
      <c r="G565" s="13"/>
      <c r="H565" s="13"/>
    </row>
    <row r="566" spans="2:8" x14ac:dyDescent="0.2">
      <c r="B566" s="13"/>
      <c r="C566" s="13"/>
      <c r="D566" s="13"/>
      <c r="E566" s="13"/>
      <c r="F566" s="13"/>
      <c r="G566" s="13"/>
      <c r="H566" s="13"/>
    </row>
    <row r="567" spans="2:8" x14ac:dyDescent="0.2">
      <c r="B567" s="13"/>
      <c r="C567" s="13"/>
      <c r="D567" s="13"/>
      <c r="E567" s="13"/>
      <c r="F567" s="13"/>
      <c r="G567" s="13"/>
      <c r="H567" s="13"/>
    </row>
    <row r="568" spans="2:8" x14ac:dyDescent="0.2">
      <c r="B568" s="13"/>
      <c r="C568" s="13"/>
      <c r="D568" s="13"/>
      <c r="E568" s="13"/>
      <c r="F568" s="13"/>
      <c r="G568" s="13"/>
      <c r="H568" s="13"/>
    </row>
    <row r="569" spans="2:8" x14ac:dyDescent="0.2">
      <c r="B569" s="13"/>
      <c r="C569" s="13"/>
      <c r="D569" s="13"/>
      <c r="E569" s="13"/>
      <c r="F569" s="13"/>
      <c r="G569" s="13"/>
      <c r="H569" s="13"/>
    </row>
    <row r="570" spans="2:8" x14ac:dyDescent="0.2">
      <c r="B570" s="13"/>
      <c r="C570" s="13"/>
      <c r="D570" s="13"/>
      <c r="E570" s="13"/>
      <c r="F570" s="13"/>
      <c r="G570" s="13"/>
      <c r="H570" s="13"/>
    </row>
    <row r="571" spans="2:8" x14ac:dyDescent="0.2">
      <c r="B571" s="13"/>
      <c r="C571" s="13"/>
      <c r="D571" s="13"/>
      <c r="E571" s="13"/>
      <c r="F571" s="13"/>
      <c r="G571" s="13"/>
      <c r="H571" s="13"/>
    </row>
    <row r="572" spans="2:8" x14ac:dyDescent="0.2">
      <c r="B572" s="13"/>
      <c r="C572" s="13"/>
      <c r="D572" s="13"/>
      <c r="E572" s="13"/>
      <c r="F572" s="13"/>
      <c r="G572" s="13"/>
      <c r="H572" s="13"/>
    </row>
    <row r="573" spans="2:8" x14ac:dyDescent="0.2">
      <c r="B573" s="13"/>
      <c r="C573" s="13"/>
      <c r="D573" s="13"/>
      <c r="E573" s="13"/>
      <c r="F573" s="13"/>
      <c r="G573" s="13"/>
      <c r="H573" s="13"/>
    </row>
    <row r="574" spans="2:8" x14ac:dyDescent="0.2">
      <c r="B574" s="13"/>
      <c r="C574" s="13"/>
      <c r="D574" s="13"/>
      <c r="E574" s="13"/>
      <c r="F574" s="13"/>
      <c r="G574" s="13"/>
      <c r="H574" s="13"/>
    </row>
    <row r="575" spans="2:8" x14ac:dyDescent="0.2">
      <c r="B575" s="13"/>
      <c r="C575" s="13"/>
      <c r="D575" s="13"/>
      <c r="E575" s="13"/>
      <c r="F575" s="13"/>
      <c r="G575" s="13"/>
      <c r="H575" s="13"/>
    </row>
    <row r="576" spans="2:8" x14ac:dyDescent="0.2">
      <c r="B576" s="13"/>
      <c r="C576" s="13"/>
      <c r="D576" s="13"/>
      <c r="E576" s="13"/>
      <c r="F576" s="13"/>
      <c r="G576" s="13"/>
      <c r="H576" s="13"/>
    </row>
    <row r="577" spans="2:8" x14ac:dyDescent="0.2">
      <c r="B577" s="13"/>
      <c r="C577" s="13"/>
      <c r="D577" s="13"/>
      <c r="E577" s="13"/>
      <c r="F577" s="13"/>
      <c r="G577" s="13"/>
      <c r="H577" s="13"/>
    </row>
    <row r="578" spans="2:8" x14ac:dyDescent="0.2">
      <c r="B578" s="13"/>
      <c r="C578" s="13"/>
      <c r="D578" s="13"/>
      <c r="E578" s="13"/>
      <c r="F578" s="13"/>
      <c r="G578" s="13"/>
      <c r="H578" s="13"/>
    </row>
    <row r="579" spans="2:8" x14ac:dyDescent="0.2">
      <c r="B579" s="13"/>
      <c r="C579" s="13"/>
      <c r="D579" s="13"/>
      <c r="E579" s="13"/>
      <c r="F579" s="13"/>
      <c r="G579" s="13"/>
      <c r="H579" s="13"/>
    </row>
    <row r="580" spans="2:8" x14ac:dyDescent="0.2">
      <c r="B580" s="13"/>
      <c r="C580" s="13"/>
      <c r="D580" s="13"/>
      <c r="E580" s="13"/>
      <c r="F580" s="13"/>
      <c r="G580" s="13"/>
      <c r="H580" s="13"/>
    </row>
    <row r="581" spans="2:8" x14ac:dyDescent="0.2">
      <c r="B581" s="13"/>
      <c r="C581" s="13"/>
      <c r="D581" s="13"/>
      <c r="E581" s="13"/>
      <c r="F581" s="13"/>
      <c r="G581" s="13"/>
      <c r="H581" s="13"/>
    </row>
    <row r="582" spans="2:8" x14ac:dyDescent="0.2">
      <c r="B582" s="13"/>
      <c r="C582" s="13"/>
      <c r="D582" s="13"/>
      <c r="E582" s="13"/>
      <c r="F582" s="13"/>
      <c r="G582" s="13"/>
      <c r="H582" s="13"/>
    </row>
    <row r="583" spans="2:8" x14ac:dyDescent="0.2">
      <c r="B583" s="13"/>
      <c r="C583" s="13"/>
      <c r="D583" s="13"/>
      <c r="E583" s="13"/>
      <c r="F583" s="13"/>
      <c r="G583" s="13"/>
      <c r="H583" s="13"/>
    </row>
    <row r="584" spans="2:8" x14ac:dyDescent="0.2">
      <c r="B584" s="13"/>
      <c r="C584" s="13"/>
      <c r="D584" s="13"/>
      <c r="E584" s="13"/>
      <c r="F584" s="13"/>
      <c r="G584" s="13"/>
      <c r="H584" s="13"/>
    </row>
    <row r="585" spans="2:8" x14ac:dyDescent="0.2">
      <c r="B585" s="13"/>
      <c r="C585" s="13"/>
      <c r="D585" s="13"/>
      <c r="E585" s="13"/>
      <c r="F585" s="13"/>
      <c r="G585" s="13"/>
      <c r="H585" s="13"/>
    </row>
    <row r="586" spans="2:8" x14ac:dyDescent="0.2">
      <c r="B586" s="13"/>
      <c r="C586" s="13"/>
      <c r="D586" s="13"/>
      <c r="E586" s="13"/>
      <c r="F586" s="13"/>
      <c r="G586" s="13"/>
      <c r="H586" s="13"/>
    </row>
    <row r="587" spans="2:8" x14ac:dyDescent="0.2">
      <c r="B587" s="13"/>
      <c r="C587" s="13"/>
      <c r="D587" s="13"/>
      <c r="E587" s="13"/>
      <c r="F587" s="13"/>
      <c r="G587" s="13"/>
      <c r="H587" s="13"/>
    </row>
    <row r="588" spans="2:8" x14ac:dyDescent="0.2">
      <c r="B588" s="13"/>
      <c r="C588" s="13"/>
      <c r="D588" s="13"/>
      <c r="E588" s="13"/>
      <c r="F588" s="13"/>
      <c r="G588" s="13"/>
      <c r="H588" s="13"/>
    </row>
    <row r="589" spans="2:8" x14ac:dyDescent="0.2">
      <c r="B589" s="13"/>
      <c r="C589" s="13"/>
      <c r="D589" s="13"/>
      <c r="E589" s="13"/>
      <c r="F589" s="13"/>
      <c r="G589" s="13"/>
      <c r="H589" s="13"/>
    </row>
    <row r="590" spans="2:8" x14ac:dyDescent="0.2">
      <c r="B590" s="13"/>
      <c r="C590" s="13"/>
      <c r="D590" s="13"/>
      <c r="E590" s="13"/>
      <c r="F590" s="13"/>
      <c r="G590" s="13"/>
      <c r="H590" s="13"/>
    </row>
    <row r="591" spans="2:8" x14ac:dyDescent="0.2">
      <c r="B591" s="13"/>
      <c r="C591" s="13"/>
      <c r="D591" s="13"/>
      <c r="E591" s="13"/>
      <c r="F591" s="13"/>
      <c r="G591" s="13"/>
      <c r="H591" s="13"/>
    </row>
    <row r="592" spans="2:8" x14ac:dyDescent="0.2">
      <c r="B592" s="13"/>
      <c r="C592" s="13"/>
      <c r="D592" s="13"/>
      <c r="E592" s="13"/>
      <c r="F592" s="13"/>
      <c r="G592" s="13"/>
      <c r="H592" s="13"/>
    </row>
    <row r="593" spans="2:8" x14ac:dyDescent="0.2">
      <c r="B593" s="13"/>
      <c r="C593" s="13"/>
      <c r="D593" s="13"/>
      <c r="E593" s="13"/>
      <c r="F593" s="13"/>
      <c r="G593" s="13"/>
      <c r="H593" s="13"/>
    </row>
    <row r="594" spans="2:8" x14ac:dyDescent="0.2">
      <c r="B594" s="13"/>
      <c r="C594" s="13"/>
      <c r="D594" s="13"/>
      <c r="E594" s="13"/>
      <c r="F594" s="13"/>
      <c r="G594" s="13"/>
      <c r="H594" s="13"/>
    </row>
    <row r="595" spans="2:8" x14ac:dyDescent="0.2">
      <c r="B595" s="13"/>
      <c r="C595" s="13"/>
      <c r="D595" s="13"/>
      <c r="E595" s="13"/>
      <c r="F595" s="13"/>
      <c r="G595" s="13"/>
      <c r="H595" s="13"/>
    </row>
    <row r="596" spans="2:8" x14ac:dyDescent="0.2">
      <c r="B596" s="13"/>
      <c r="C596" s="13"/>
      <c r="D596" s="13"/>
      <c r="E596" s="13"/>
      <c r="F596" s="13"/>
      <c r="G596" s="13"/>
      <c r="H596" s="13"/>
    </row>
    <row r="597" spans="2:8" x14ac:dyDescent="0.2">
      <c r="B597" s="13"/>
      <c r="C597" s="13"/>
      <c r="D597" s="13"/>
      <c r="E597" s="13"/>
      <c r="F597" s="13"/>
      <c r="G597" s="13"/>
      <c r="H597" s="13"/>
    </row>
    <row r="598" spans="2:8" x14ac:dyDescent="0.2">
      <c r="B598" s="13"/>
      <c r="C598" s="13"/>
      <c r="D598" s="13"/>
      <c r="E598" s="13"/>
      <c r="F598" s="13"/>
      <c r="G598" s="13"/>
      <c r="H598" s="13"/>
    </row>
    <row r="599" spans="2:8" x14ac:dyDescent="0.2">
      <c r="B599" s="13"/>
      <c r="C599" s="13"/>
      <c r="D599" s="13"/>
      <c r="E599" s="13"/>
      <c r="F599" s="13"/>
      <c r="G599" s="13"/>
      <c r="H599" s="13"/>
    </row>
    <row r="600" spans="2:8" x14ac:dyDescent="0.2">
      <c r="B600" s="13"/>
      <c r="C600" s="13"/>
      <c r="D600" s="13"/>
      <c r="E600" s="13"/>
      <c r="F600" s="13"/>
      <c r="G600" s="13"/>
      <c r="H600" s="13"/>
    </row>
    <row r="601" spans="2:8" x14ac:dyDescent="0.2">
      <c r="B601" s="13"/>
      <c r="C601" s="13"/>
      <c r="D601" s="13"/>
      <c r="E601" s="13"/>
      <c r="F601" s="13"/>
      <c r="G601" s="13"/>
      <c r="H601" s="13"/>
    </row>
    <row r="602" spans="2:8" x14ac:dyDescent="0.2">
      <c r="B602" s="13"/>
      <c r="C602" s="13"/>
      <c r="D602" s="13"/>
      <c r="E602" s="13"/>
      <c r="F602" s="13"/>
      <c r="G602" s="13"/>
      <c r="H602" s="13"/>
    </row>
    <row r="603" spans="2:8" x14ac:dyDescent="0.2">
      <c r="B603" s="13"/>
      <c r="C603" s="13"/>
      <c r="D603" s="13"/>
      <c r="E603" s="13"/>
      <c r="F603" s="13"/>
      <c r="G603" s="13"/>
      <c r="H603" s="13"/>
    </row>
    <row r="604" spans="2:8" x14ac:dyDescent="0.2">
      <c r="B604" s="13"/>
      <c r="C604" s="13"/>
      <c r="D604" s="13"/>
      <c r="E604" s="13"/>
      <c r="F604" s="13"/>
      <c r="G604" s="13"/>
      <c r="H604" s="13"/>
    </row>
    <row r="605" spans="2:8" x14ac:dyDescent="0.2">
      <c r="B605" s="13"/>
      <c r="C605" s="13"/>
      <c r="D605" s="13"/>
      <c r="E605" s="13"/>
      <c r="F605" s="13"/>
      <c r="G605" s="13"/>
      <c r="H605" s="13"/>
    </row>
    <row r="606" spans="2:8" x14ac:dyDescent="0.2">
      <c r="B606" s="13"/>
      <c r="C606" s="13"/>
      <c r="D606" s="13"/>
      <c r="E606" s="13"/>
      <c r="F606" s="13"/>
      <c r="G606" s="13"/>
      <c r="H606" s="13"/>
    </row>
    <row r="607" spans="2:8" x14ac:dyDescent="0.2">
      <c r="B607" s="13"/>
      <c r="C607" s="13"/>
      <c r="D607" s="13"/>
      <c r="E607" s="13"/>
      <c r="F607" s="13"/>
      <c r="G607" s="13"/>
      <c r="H607" s="13"/>
    </row>
    <row r="608" spans="2:8" x14ac:dyDescent="0.2">
      <c r="B608" s="13"/>
      <c r="C608" s="13"/>
      <c r="D608" s="13"/>
      <c r="E608" s="13"/>
      <c r="F608" s="13"/>
      <c r="G608" s="13"/>
      <c r="H608" s="13"/>
    </row>
    <row r="609" spans="2:8" x14ac:dyDescent="0.2">
      <c r="B609" s="13"/>
      <c r="C609" s="13"/>
      <c r="D609" s="13"/>
      <c r="E609" s="13"/>
      <c r="F609" s="13"/>
      <c r="G609" s="13"/>
      <c r="H609" s="13"/>
    </row>
    <row r="610" spans="2:8" x14ac:dyDescent="0.2">
      <c r="B610" s="13"/>
      <c r="C610" s="13"/>
      <c r="D610" s="13"/>
      <c r="E610" s="13"/>
      <c r="F610" s="13"/>
      <c r="G610" s="13"/>
      <c r="H610" s="13"/>
    </row>
    <row r="611" spans="2:8" x14ac:dyDescent="0.2">
      <c r="B611" s="13"/>
      <c r="C611" s="13"/>
      <c r="D611" s="13"/>
      <c r="E611" s="13"/>
      <c r="F611" s="13"/>
      <c r="G611" s="13"/>
      <c r="H611" s="13"/>
    </row>
    <row r="612" spans="2:8" x14ac:dyDescent="0.2">
      <c r="B612" s="13"/>
      <c r="C612" s="13"/>
      <c r="D612" s="13"/>
      <c r="E612" s="13"/>
      <c r="F612" s="13"/>
      <c r="G612" s="13"/>
      <c r="H612" s="13"/>
    </row>
    <row r="613" spans="2:8" x14ac:dyDescent="0.2">
      <c r="B613" s="13"/>
      <c r="C613" s="13"/>
      <c r="D613" s="13"/>
      <c r="E613" s="13"/>
      <c r="F613" s="13"/>
      <c r="G613" s="13"/>
      <c r="H613" s="13"/>
    </row>
    <row r="614" spans="2:8" x14ac:dyDescent="0.2">
      <c r="B614" s="13"/>
      <c r="C614" s="13"/>
      <c r="D614" s="13"/>
      <c r="E614" s="13"/>
      <c r="F614" s="13"/>
      <c r="G614" s="13"/>
      <c r="H614" s="13"/>
    </row>
    <row r="615" spans="2:8" x14ac:dyDescent="0.2">
      <c r="B615" s="13"/>
      <c r="C615" s="13"/>
      <c r="D615" s="13"/>
      <c r="E615" s="13"/>
      <c r="F615" s="13"/>
      <c r="G615" s="13"/>
      <c r="H615" s="13"/>
    </row>
    <row r="616" spans="2:8" x14ac:dyDescent="0.2">
      <c r="B616" s="13"/>
      <c r="C616" s="13"/>
      <c r="D616" s="13"/>
      <c r="E616" s="13"/>
      <c r="F616" s="13"/>
      <c r="G616" s="13"/>
      <c r="H616" s="13"/>
    </row>
    <row r="617" spans="2:8" x14ac:dyDescent="0.2">
      <c r="B617" s="13"/>
      <c r="C617" s="13"/>
      <c r="D617" s="13"/>
      <c r="E617" s="13"/>
      <c r="F617" s="13"/>
      <c r="G617" s="13"/>
      <c r="H617" s="13"/>
    </row>
    <row r="618" spans="2:8" x14ac:dyDescent="0.2">
      <c r="B618" s="13"/>
      <c r="C618" s="13"/>
      <c r="D618" s="13"/>
      <c r="E618" s="13"/>
      <c r="F618" s="13"/>
      <c r="G618" s="13"/>
      <c r="H618" s="13"/>
    </row>
    <row r="619" spans="2:8" x14ac:dyDescent="0.2">
      <c r="B619" s="13"/>
      <c r="C619" s="13"/>
      <c r="D619" s="13"/>
      <c r="E619" s="13"/>
      <c r="F619" s="13"/>
      <c r="G619" s="13"/>
      <c r="H619" s="13"/>
    </row>
    <row r="620" spans="2:8" x14ac:dyDescent="0.2">
      <c r="B620" s="13"/>
      <c r="C620" s="13"/>
      <c r="D620" s="13"/>
      <c r="E620" s="13"/>
      <c r="F620" s="13"/>
      <c r="G620" s="13"/>
      <c r="H620" s="13"/>
    </row>
    <row r="621" spans="2:8" x14ac:dyDescent="0.2">
      <c r="B621" s="13"/>
      <c r="C621" s="13"/>
      <c r="D621" s="13"/>
      <c r="E621" s="13"/>
      <c r="F621" s="13"/>
      <c r="G621" s="13"/>
      <c r="H621" s="13"/>
    </row>
    <row r="622" spans="2:8" x14ac:dyDescent="0.2">
      <c r="B622" s="13"/>
      <c r="C622" s="13"/>
      <c r="D622" s="13"/>
      <c r="E622" s="13"/>
      <c r="F622" s="13"/>
      <c r="G622" s="13"/>
      <c r="H622" s="13"/>
    </row>
    <row r="623" spans="2:8" x14ac:dyDescent="0.2">
      <c r="B623" s="13"/>
      <c r="C623" s="13"/>
      <c r="D623" s="13"/>
      <c r="E623" s="13"/>
      <c r="F623" s="13"/>
      <c r="G623" s="13"/>
      <c r="H623" s="13"/>
    </row>
    <row r="624" spans="2:8" x14ac:dyDescent="0.2">
      <c r="B624" s="13"/>
      <c r="C624" s="13"/>
      <c r="D624" s="13"/>
      <c r="E624" s="13"/>
      <c r="F624" s="13"/>
      <c r="G624" s="13"/>
      <c r="H624" s="13"/>
    </row>
    <row r="625" spans="2:8" x14ac:dyDescent="0.2">
      <c r="B625" s="13"/>
      <c r="C625" s="13"/>
      <c r="D625" s="13"/>
      <c r="E625" s="13"/>
      <c r="F625" s="13"/>
      <c r="G625" s="13"/>
      <c r="H625" s="13"/>
    </row>
    <row r="626" spans="2:8" x14ac:dyDescent="0.2">
      <c r="B626" s="13"/>
      <c r="C626" s="13"/>
      <c r="D626" s="13"/>
      <c r="E626" s="13"/>
      <c r="F626" s="13"/>
      <c r="G626" s="13"/>
      <c r="H626" s="13"/>
    </row>
    <row r="627" spans="2:8" x14ac:dyDescent="0.2">
      <c r="B627" s="13"/>
      <c r="C627" s="13"/>
      <c r="D627" s="13"/>
      <c r="E627" s="13"/>
      <c r="F627" s="13"/>
      <c r="G627" s="13"/>
      <c r="H627" s="13"/>
    </row>
    <row r="628" spans="2:8" x14ac:dyDescent="0.2">
      <c r="B628" s="13"/>
      <c r="C628" s="13"/>
      <c r="D628" s="13"/>
      <c r="E628" s="13"/>
      <c r="F628" s="13"/>
      <c r="G628" s="13"/>
      <c r="H628" s="13"/>
    </row>
    <row r="629" spans="2:8" x14ac:dyDescent="0.2">
      <c r="B629" s="13"/>
      <c r="C629" s="13"/>
      <c r="D629" s="13"/>
      <c r="E629" s="13"/>
      <c r="F629" s="13"/>
      <c r="G629" s="13"/>
      <c r="H629" s="13"/>
    </row>
    <row r="630" spans="2:8" x14ac:dyDescent="0.2">
      <c r="B630" s="13"/>
      <c r="C630" s="13"/>
      <c r="D630" s="13"/>
      <c r="E630" s="13"/>
      <c r="F630" s="13"/>
      <c r="G630" s="13"/>
      <c r="H630" s="13"/>
    </row>
    <row r="631" spans="2:8" x14ac:dyDescent="0.2">
      <c r="B631" s="13"/>
      <c r="C631" s="13"/>
      <c r="D631" s="13"/>
      <c r="E631" s="13"/>
      <c r="F631" s="13"/>
      <c r="G631" s="13"/>
      <c r="H631" s="13"/>
    </row>
    <row r="632" spans="2:8" x14ac:dyDescent="0.2">
      <c r="B632" s="13"/>
      <c r="C632" s="13"/>
      <c r="D632" s="13"/>
      <c r="E632" s="13"/>
      <c r="F632" s="13"/>
      <c r="G632" s="13"/>
      <c r="H632" s="13"/>
    </row>
    <row r="633" spans="2:8" x14ac:dyDescent="0.2">
      <c r="B633" s="13"/>
      <c r="C633" s="13"/>
      <c r="D633" s="13"/>
      <c r="E633" s="13"/>
      <c r="F633" s="13"/>
      <c r="G633" s="13"/>
      <c r="H633" s="13"/>
    </row>
    <row r="634" spans="2:8" x14ac:dyDescent="0.2">
      <c r="B634" s="13"/>
      <c r="C634" s="13"/>
      <c r="D634" s="13"/>
      <c r="E634" s="13"/>
      <c r="F634" s="13"/>
      <c r="G634" s="13"/>
      <c r="H634" s="13"/>
    </row>
    <row r="635" spans="2:8" x14ac:dyDescent="0.2">
      <c r="B635" s="13"/>
      <c r="C635" s="13"/>
      <c r="D635" s="13"/>
      <c r="E635" s="13"/>
      <c r="F635" s="13"/>
      <c r="G635" s="13"/>
      <c r="H635" s="13"/>
    </row>
    <row r="636" spans="2:8" x14ac:dyDescent="0.2">
      <c r="B636" s="13"/>
      <c r="C636" s="13"/>
      <c r="D636" s="13"/>
      <c r="E636" s="13"/>
      <c r="F636" s="13"/>
      <c r="G636" s="13"/>
      <c r="H636" s="13"/>
    </row>
    <row r="637" spans="2:8" x14ac:dyDescent="0.2">
      <c r="B637" s="13"/>
      <c r="C637" s="13"/>
      <c r="D637" s="13"/>
      <c r="E637" s="13"/>
      <c r="F637" s="13"/>
      <c r="G637" s="13"/>
      <c r="H637" s="13"/>
    </row>
    <row r="638" spans="2:8" x14ac:dyDescent="0.2">
      <c r="B638" s="13"/>
      <c r="C638" s="13"/>
      <c r="D638" s="13"/>
      <c r="E638" s="13"/>
      <c r="F638" s="13"/>
      <c r="G638" s="13"/>
      <c r="H638" s="13"/>
    </row>
    <row r="639" spans="2:8" x14ac:dyDescent="0.2">
      <c r="B639" s="13"/>
      <c r="C639" s="13"/>
      <c r="D639" s="13"/>
      <c r="E639" s="13"/>
      <c r="F639" s="13"/>
      <c r="G639" s="13"/>
      <c r="H639" s="13"/>
    </row>
    <row r="640" spans="2:8" x14ac:dyDescent="0.2">
      <c r="B640" s="13"/>
      <c r="C640" s="13"/>
      <c r="D640" s="13"/>
      <c r="E640" s="13"/>
      <c r="F640" s="13"/>
      <c r="G640" s="13"/>
      <c r="H640" s="13"/>
    </row>
    <row r="641" spans="2:8" x14ac:dyDescent="0.2">
      <c r="B641" s="13"/>
      <c r="C641" s="13"/>
      <c r="D641" s="13"/>
      <c r="E641" s="13"/>
      <c r="F641" s="13"/>
      <c r="G641" s="13"/>
      <c r="H641" s="13"/>
    </row>
    <row r="642" spans="2:8" x14ac:dyDescent="0.2">
      <c r="B642" s="13"/>
      <c r="C642" s="13"/>
      <c r="D642" s="13"/>
      <c r="E642" s="13"/>
      <c r="F642" s="13"/>
      <c r="G642" s="13"/>
      <c r="H642" s="13"/>
    </row>
    <row r="643" spans="2:8" x14ac:dyDescent="0.2">
      <c r="B643" s="13"/>
      <c r="C643" s="13"/>
      <c r="D643" s="13"/>
      <c r="E643" s="13"/>
      <c r="F643" s="13"/>
      <c r="G643" s="13"/>
      <c r="H643" s="13"/>
    </row>
    <row r="644" spans="2:8" x14ac:dyDescent="0.2">
      <c r="B644" s="13"/>
      <c r="C644" s="13"/>
      <c r="D644" s="13"/>
      <c r="E644" s="13"/>
      <c r="F644" s="13"/>
      <c r="G644" s="13"/>
      <c r="H644" s="13"/>
    </row>
    <row r="645" spans="2:8" x14ac:dyDescent="0.2">
      <c r="B645" s="13"/>
      <c r="C645" s="13"/>
      <c r="D645" s="13"/>
      <c r="E645" s="13"/>
      <c r="F645" s="13"/>
      <c r="G645" s="13"/>
      <c r="H645" s="13"/>
    </row>
    <row r="646" spans="2:8" x14ac:dyDescent="0.2">
      <c r="B646" s="13"/>
      <c r="C646" s="13"/>
      <c r="D646" s="13"/>
      <c r="E646" s="13"/>
      <c r="F646" s="13"/>
      <c r="G646" s="13"/>
      <c r="H646" s="13"/>
    </row>
    <row r="647" spans="2:8" x14ac:dyDescent="0.2">
      <c r="B647" s="13"/>
      <c r="C647" s="13"/>
      <c r="D647" s="13"/>
      <c r="E647" s="13"/>
      <c r="F647" s="13"/>
      <c r="G647" s="13"/>
      <c r="H647" s="13"/>
    </row>
    <row r="648" spans="2:8" x14ac:dyDescent="0.2">
      <c r="B648" s="13"/>
      <c r="C648" s="13"/>
      <c r="D648" s="13"/>
      <c r="E648" s="13"/>
      <c r="F648" s="13"/>
      <c r="G648" s="13"/>
      <c r="H648" s="13"/>
    </row>
    <row r="649" spans="2:8" x14ac:dyDescent="0.2">
      <c r="B649" s="13"/>
      <c r="C649" s="13"/>
      <c r="D649" s="13"/>
      <c r="E649" s="13"/>
      <c r="F649" s="13"/>
      <c r="G649" s="13"/>
      <c r="H649" s="13"/>
    </row>
    <row r="650" spans="2:8" x14ac:dyDescent="0.2">
      <c r="B650" s="13"/>
      <c r="C650" s="13"/>
      <c r="D650" s="13"/>
      <c r="E650" s="13"/>
      <c r="F650" s="13"/>
      <c r="G650" s="13"/>
      <c r="H650" s="13"/>
    </row>
    <row r="651" spans="2:8" x14ac:dyDescent="0.2">
      <c r="B651" s="13"/>
      <c r="C651" s="13"/>
      <c r="D651" s="13"/>
      <c r="E651" s="13"/>
      <c r="F651" s="13"/>
      <c r="G651" s="13"/>
      <c r="H651" s="13"/>
    </row>
    <row r="652" spans="2:8" x14ac:dyDescent="0.2">
      <c r="B652" s="13"/>
      <c r="C652" s="13"/>
      <c r="D652" s="13"/>
      <c r="E652" s="13"/>
      <c r="F652" s="13"/>
      <c r="G652" s="13"/>
      <c r="H652" s="13"/>
    </row>
    <row r="653" spans="2:8" x14ac:dyDescent="0.2">
      <c r="B653" s="13"/>
      <c r="C653" s="13"/>
      <c r="D653" s="13"/>
      <c r="E653" s="13"/>
      <c r="F653" s="13"/>
      <c r="G653" s="13"/>
      <c r="H653" s="13"/>
    </row>
    <row r="654" spans="2:8" x14ac:dyDescent="0.2">
      <c r="B654" s="13"/>
      <c r="C654" s="13"/>
      <c r="D654" s="13"/>
      <c r="E654" s="13"/>
      <c r="F654" s="13"/>
      <c r="G654" s="13"/>
      <c r="H654" s="13"/>
    </row>
    <row r="655" spans="2:8" x14ac:dyDescent="0.2">
      <c r="B655" s="13"/>
      <c r="C655" s="13"/>
      <c r="D655" s="13"/>
      <c r="E655" s="13"/>
      <c r="F655" s="13"/>
      <c r="G655" s="13"/>
      <c r="H655" s="13"/>
    </row>
    <row r="656" spans="2:8" x14ac:dyDescent="0.2">
      <c r="B656" s="13"/>
      <c r="C656" s="13"/>
      <c r="D656" s="13"/>
      <c r="E656" s="13"/>
      <c r="F656" s="13"/>
      <c r="G656" s="13"/>
      <c r="H656" s="13"/>
    </row>
    <row r="657" spans="2:8" x14ac:dyDescent="0.2">
      <c r="B657" s="13"/>
      <c r="C657" s="13"/>
      <c r="D657" s="13"/>
      <c r="E657" s="13"/>
      <c r="F657" s="13"/>
      <c r="G657" s="13"/>
      <c r="H657" s="13"/>
    </row>
    <row r="658" spans="2:8" x14ac:dyDescent="0.2">
      <c r="B658" s="13"/>
      <c r="C658" s="13"/>
      <c r="D658" s="13"/>
      <c r="E658" s="13"/>
      <c r="F658" s="13"/>
      <c r="G658" s="13"/>
      <c r="H658" s="13"/>
    </row>
    <row r="659" spans="2:8" x14ac:dyDescent="0.2">
      <c r="B659" s="13"/>
      <c r="C659" s="13"/>
      <c r="D659" s="13"/>
      <c r="E659" s="13"/>
      <c r="F659" s="13"/>
      <c r="G659" s="13"/>
      <c r="H659" s="13"/>
    </row>
    <row r="660" spans="2:8" x14ac:dyDescent="0.2">
      <c r="B660" s="13"/>
      <c r="C660" s="13"/>
      <c r="D660" s="13"/>
      <c r="E660" s="13"/>
      <c r="F660" s="13"/>
      <c r="G660" s="13"/>
      <c r="H660" s="13"/>
    </row>
    <row r="661" spans="2:8" x14ac:dyDescent="0.2">
      <c r="B661" s="13"/>
      <c r="C661" s="13"/>
      <c r="D661" s="13"/>
      <c r="E661" s="13"/>
      <c r="F661" s="13"/>
      <c r="G661" s="13"/>
      <c r="H661" s="13"/>
    </row>
    <row r="662" spans="2:8" x14ac:dyDescent="0.2">
      <c r="B662" s="13"/>
      <c r="C662" s="13"/>
      <c r="D662" s="13"/>
      <c r="E662" s="13"/>
      <c r="F662" s="13"/>
      <c r="G662" s="13"/>
      <c r="H662" s="13"/>
    </row>
    <row r="663" spans="2:8" x14ac:dyDescent="0.2">
      <c r="B663" s="13"/>
      <c r="C663" s="13"/>
      <c r="D663" s="13"/>
      <c r="E663" s="13"/>
      <c r="F663" s="13"/>
      <c r="G663" s="13"/>
      <c r="H663" s="13"/>
    </row>
    <row r="664" spans="2:8" x14ac:dyDescent="0.2">
      <c r="B664" s="13"/>
      <c r="C664" s="13"/>
      <c r="D664" s="13"/>
      <c r="E664" s="13"/>
      <c r="F664" s="13"/>
      <c r="G664" s="13"/>
      <c r="H664" s="13"/>
    </row>
    <row r="665" spans="2:8" x14ac:dyDescent="0.2">
      <c r="B665" s="13"/>
      <c r="C665" s="13"/>
      <c r="D665" s="13"/>
      <c r="E665" s="13"/>
      <c r="F665" s="13"/>
      <c r="G665" s="13"/>
      <c r="H665" s="13"/>
    </row>
    <row r="666" spans="2:8" x14ac:dyDescent="0.2">
      <c r="B666" s="13"/>
      <c r="C666" s="13"/>
      <c r="D666" s="13"/>
      <c r="E666" s="13"/>
      <c r="F666" s="13"/>
      <c r="G666" s="13"/>
      <c r="H666" s="13"/>
    </row>
    <row r="667" spans="2:8" x14ac:dyDescent="0.2">
      <c r="B667" s="13"/>
      <c r="C667" s="13"/>
      <c r="D667" s="13"/>
      <c r="E667" s="13"/>
      <c r="F667" s="13"/>
      <c r="G667" s="13"/>
      <c r="H667" s="13"/>
    </row>
    <row r="668" spans="2:8" x14ac:dyDescent="0.2">
      <c r="B668" s="13"/>
      <c r="C668" s="13"/>
      <c r="D668" s="13"/>
      <c r="E668" s="13"/>
      <c r="F668" s="13"/>
      <c r="G668" s="13"/>
      <c r="H668" s="13"/>
    </row>
    <row r="669" spans="2:8" x14ac:dyDescent="0.2">
      <c r="B669" s="13"/>
      <c r="C669" s="13"/>
      <c r="D669" s="13"/>
      <c r="E669" s="13"/>
      <c r="F669" s="13"/>
      <c r="G669" s="13"/>
      <c r="H669" s="13"/>
    </row>
    <row r="670" spans="2:8" x14ac:dyDescent="0.2">
      <c r="B670" s="13"/>
      <c r="C670" s="13"/>
      <c r="D670" s="13"/>
      <c r="E670" s="13"/>
      <c r="F670" s="13"/>
      <c r="G670" s="13"/>
      <c r="H670" s="13"/>
    </row>
    <row r="671" spans="2:8" x14ac:dyDescent="0.2">
      <c r="B671" s="13"/>
      <c r="C671" s="13"/>
      <c r="D671" s="13"/>
      <c r="E671" s="13"/>
      <c r="F671" s="13"/>
      <c r="G671" s="13"/>
      <c r="H671" s="13"/>
    </row>
    <row r="672" spans="2:8" x14ac:dyDescent="0.2">
      <c r="B672" s="13"/>
      <c r="C672" s="13"/>
      <c r="D672" s="13"/>
      <c r="E672" s="13"/>
      <c r="F672" s="13"/>
      <c r="G672" s="13"/>
      <c r="H672" s="13"/>
    </row>
    <row r="673" spans="2:8" x14ac:dyDescent="0.2">
      <c r="B673" s="13"/>
      <c r="C673" s="13"/>
      <c r="D673" s="13"/>
      <c r="E673" s="13"/>
      <c r="F673" s="13"/>
      <c r="G673" s="13"/>
      <c r="H673" s="13"/>
    </row>
    <row r="674" spans="2:8" x14ac:dyDescent="0.2">
      <c r="B674" s="13"/>
      <c r="C674" s="13"/>
      <c r="D674" s="13"/>
      <c r="E674" s="13"/>
      <c r="F674" s="13"/>
      <c r="G674" s="13"/>
      <c r="H674" s="13"/>
    </row>
    <row r="675" spans="2:8" x14ac:dyDescent="0.2">
      <c r="B675" s="13"/>
      <c r="C675" s="13"/>
      <c r="D675" s="13"/>
      <c r="E675" s="13"/>
      <c r="F675" s="13"/>
      <c r="G675" s="13"/>
      <c r="H675" s="13"/>
    </row>
    <row r="676" spans="2:8" x14ac:dyDescent="0.2">
      <c r="B676" s="13"/>
      <c r="C676" s="13"/>
      <c r="D676" s="13"/>
      <c r="E676" s="13"/>
      <c r="F676" s="13"/>
      <c r="G676" s="13"/>
      <c r="H676" s="13"/>
    </row>
    <row r="677" spans="2:8" x14ac:dyDescent="0.2">
      <c r="B677" s="13"/>
      <c r="C677" s="13"/>
      <c r="D677" s="13"/>
      <c r="E677" s="13"/>
      <c r="F677" s="13"/>
      <c r="G677" s="13"/>
      <c r="H677" s="13"/>
    </row>
    <row r="678" spans="2:8" x14ac:dyDescent="0.2">
      <c r="B678" s="13"/>
      <c r="C678" s="13"/>
      <c r="D678" s="13"/>
      <c r="E678" s="13"/>
      <c r="F678" s="13"/>
      <c r="G678" s="13"/>
      <c r="H678" s="13"/>
    </row>
    <row r="679" spans="2:8" x14ac:dyDescent="0.2">
      <c r="B679" s="13"/>
      <c r="C679" s="13"/>
      <c r="D679" s="13"/>
      <c r="E679" s="13"/>
      <c r="F679" s="13"/>
      <c r="G679" s="13"/>
      <c r="H679" s="13"/>
    </row>
    <row r="680" spans="2:8" x14ac:dyDescent="0.2">
      <c r="B680" s="13"/>
      <c r="C680" s="13"/>
      <c r="D680" s="13"/>
      <c r="E680" s="13"/>
      <c r="F680" s="13"/>
      <c r="G680" s="13"/>
      <c r="H680" s="13"/>
    </row>
    <row r="681" spans="2:8" x14ac:dyDescent="0.2">
      <c r="B681" s="13"/>
      <c r="C681" s="13"/>
      <c r="D681" s="13"/>
      <c r="E681" s="13"/>
      <c r="F681" s="13"/>
      <c r="G681" s="13"/>
      <c r="H681" s="13"/>
    </row>
    <row r="682" spans="2:8" x14ac:dyDescent="0.2">
      <c r="B682" s="13"/>
      <c r="C682" s="13"/>
      <c r="D682" s="13"/>
      <c r="E682" s="13"/>
      <c r="F682" s="13"/>
      <c r="G682" s="13"/>
      <c r="H682" s="13"/>
    </row>
    <row r="683" spans="2:8" x14ac:dyDescent="0.2">
      <c r="B683" s="13"/>
      <c r="C683" s="13"/>
      <c r="D683" s="13"/>
      <c r="E683" s="13"/>
      <c r="F683" s="13"/>
      <c r="G683" s="13"/>
      <c r="H683" s="13"/>
    </row>
    <row r="684" spans="2:8" x14ac:dyDescent="0.2">
      <c r="B684" s="13"/>
      <c r="C684" s="13"/>
      <c r="D684" s="13"/>
      <c r="E684" s="13"/>
      <c r="F684" s="13"/>
      <c r="G684" s="13"/>
      <c r="H684" s="13"/>
    </row>
    <row r="685" spans="2:8" x14ac:dyDescent="0.2">
      <c r="B685" s="13"/>
      <c r="C685" s="13"/>
      <c r="D685" s="13"/>
      <c r="E685" s="13"/>
      <c r="F685" s="13"/>
      <c r="G685" s="13"/>
      <c r="H685" s="13"/>
    </row>
    <row r="686" spans="2:8" x14ac:dyDescent="0.2">
      <c r="B686" s="13"/>
      <c r="C686" s="13"/>
      <c r="D686" s="13"/>
      <c r="E686" s="13"/>
      <c r="F686" s="13"/>
      <c r="G686" s="13"/>
      <c r="H686" s="13"/>
    </row>
    <row r="687" spans="2:8" x14ac:dyDescent="0.2">
      <c r="B687" s="13"/>
      <c r="C687" s="13"/>
      <c r="D687" s="13"/>
      <c r="E687" s="13"/>
      <c r="F687" s="13"/>
      <c r="G687" s="13"/>
      <c r="H687" s="13"/>
    </row>
    <row r="688" spans="2:8" x14ac:dyDescent="0.2">
      <c r="B688" s="13"/>
      <c r="C688" s="13"/>
      <c r="D688" s="13"/>
      <c r="E688" s="13"/>
      <c r="F688" s="13"/>
      <c r="G688" s="13"/>
      <c r="H688" s="13"/>
    </row>
    <row r="689" spans="2:8" x14ac:dyDescent="0.2">
      <c r="B689" s="13"/>
      <c r="C689" s="13"/>
      <c r="D689" s="13"/>
      <c r="E689" s="13"/>
      <c r="F689" s="13"/>
      <c r="G689" s="13"/>
      <c r="H689" s="13"/>
    </row>
    <row r="690" spans="2:8" x14ac:dyDescent="0.2">
      <c r="B690" s="13"/>
      <c r="C690" s="13"/>
      <c r="D690" s="13"/>
      <c r="E690" s="13"/>
      <c r="F690" s="13"/>
      <c r="G690" s="13"/>
      <c r="H690" s="13"/>
    </row>
    <row r="691" spans="2:8" x14ac:dyDescent="0.2">
      <c r="B691" s="13"/>
      <c r="C691" s="13"/>
      <c r="D691" s="13"/>
      <c r="E691" s="13"/>
      <c r="F691" s="13"/>
      <c r="G691" s="13"/>
      <c r="H691" s="13"/>
    </row>
    <row r="692" spans="2:8" x14ac:dyDescent="0.2">
      <c r="B692" s="13"/>
      <c r="C692" s="13"/>
      <c r="D692" s="13"/>
      <c r="E692" s="13"/>
      <c r="F692" s="13"/>
      <c r="G692" s="13"/>
      <c r="H692" s="13"/>
    </row>
    <row r="693" spans="2:8" x14ac:dyDescent="0.2">
      <c r="B693" s="13"/>
      <c r="C693" s="13"/>
      <c r="D693" s="13"/>
      <c r="E693" s="13"/>
      <c r="F693" s="13"/>
      <c r="G693" s="13"/>
      <c r="H693" s="13"/>
    </row>
    <row r="694" spans="2:8" x14ac:dyDescent="0.2">
      <c r="B694" s="13"/>
      <c r="C694" s="13"/>
      <c r="D694" s="13"/>
      <c r="E694" s="13"/>
      <c r="F694" s="13"/>
      <c r="G694" s="13"/>
      <c r="H694" s="13"/>
    </row>
    <row r="695" spans="2:8" x14ac:dyDescent="0.2">
      <c r="B695" s="13"/>
      <c r="C695" s="13"/>
      <c r="D695" s="13"/>
      <c r="E695" s="13"/>
      <c r="F695" s="13"/>
      <c r="G695" s="13"/>
      <c r="H695" s="13"/>
    </row>
    <row r="696" spans="2:8" x14ac:dyDescent="0.2">
      <c r="B696" s="13"/>
      <c r="C696" s="13"/>
      <c r="D696" s="13"/>
      <c r="E696" s="13"/>
      <c r="F696" s="13"/>
      <c r="G696" s="13"/>
      <c r="H696" s="13"/>
    </row>
    <row r="697" spans="2:8" x14ac:dyDescent="0.2">
      <c r="B697" s="13"/>
      <c r="C697" s="13"/>
      <c r="D697" s="13"/>
      <c r="E697" s="13"/>
      <c r="F697" s="13"/>
      <c r="G697" s="13"/>
      <c r="H697" s="13"/>
    </row>
    <row r="698" spans="2:8" x14ac:dyDescent="0.2">
      <c r="B698" s="13"/>
      <c r="C698" s="13"/>
      <c r="D698" s="13"/>
      <c r="E698" s="13"/>
      <c r="F698" s="13"/>
      <c r="G698" s="13"/>
      <c r="H698" s="13"/>
    </row>
    <row r="699" spans="2:8" x14ac:dyDescent="0.2">
      <c r="B699" s="13"/>
      <c r="C699" s="13"/>
      <c r="D699" s="13"/>
      <c r="E699" s="13"/>
      <c r="F699" s="13"/>
      <c r="G699" s="13"/>
      <c r="H699" s="13"/>
    </row>
    <row r="700" spans="2:8" x14ac:dyDescent="0.2">
      <c r="B700" s="13"/>
      <c r="C700" s="13"/>
      <c r="D700" s="13"/>
      <c r="E700" s="13"/>
      <c r="F700" s="13"/>
      <c r="G700" s="13"/>
      <c r="H700" s="13"/>
    </row>
    <row r="701" spans="2:8" x14ac:dyDescent="0.2">
      <c r="B701" s="13"/>
      <c r="C701" s="13"/>
      <c r="D701" s="13"/>
      <c r="E701" s="13"/>
      <c r="F701" s="13"/>
      <c r="G701" s="13"/>
      <c r="H701" s="13"/>
    </row>
    <row r="702" spans="2:8" x14ac:dyDescent="0.2">
      <c r="B702" s="13"/>
      <c r="C702" s="13"/>
      <c r="D702" s="13"/>
      <c r="E702" s="13"/>
      <c r="F702" s="13"/>
      <c r="G702" s="13"/>
      <c r="H702" s="13"/>
    </row>
    <row r="703" spans="2:8" x14ac:dyDescent="0.2">
      <c r="B703" s="13"/>
      <c r="C703" s="13"/>
      <c r="D703" s="13"/>
      <c r="E703" s="13"/>
      <c r="F703" s="13"/>
      <c r="G703" s="13"/>
      <c r="H703" s="13"/>
    </row>
    <row r="704" spans="2:8" x14ac:dyDescent="0.2">
      <c r="B704" s="13"/>
      <c r="C704" s="13"/>
      <c r="D704" s="13"/>
      <c r="E704" s="13"/>
      <c r="F704" s="13"/>
      <c r="G704" s="13"/>
      <c r="H704" s="13"/>
    </row>
    <row r="705" spans="2:8" x14ac:dyDescent="0.2">
      <c r="B705" s="13"/>
      <c r="C705" s="13"/>
      <c r="D705" s="13"/>
      <c r="E705" s="13"/>
      <c r="F705" s="13"/>
      <c r="G705" s="13"/>
      <c r="H705" s="13"/>
    </row>
    <row r="706" spans="2:8" x14ac:dyDescent="0.2">
      <c r="B706" s="13"/>
      <c r="C706" s="13"/>
      <c r="D706" s="13"/>
      <c r="E706" s="13"/>
      <c r="F706" s="13"/>
      <c r="G706" s="13"/>
      <c r="H706" s="13"/>
    </row>
    <row r="707" spans="2:8" x14ac:dyDescent="0.2">
      <c r="B707" s="13"/>
      <c r="C707" s="13"/>
      <c r="D707" s="13"/>
      <c r="E707" s="13"/>
      <c r="F707" s="13"/>
      <c r="G707" s="13"/>
      <c r="H707" s="13"/>
    </row>
    <row r="708" spans="2:8" x14ac:dyDescent="0.2">
      <c r="B708" s="13"/>
      <c r="C708" s="13"/>
      <c r="D708" s="13"/>
      <c r="E708" s="13"/>
      <c r="F708" s="13"/>
      <c r="G708" s="13"/>
      <c r="H708" s="13"/>
    </row>
    <row r="709" spans="2:8" x14ac:dyDescent="0.2">
      <c r="B709" s="13"/>
      <c r="C709" s="13"/>
      <c r="D709" s="13"/>
      <c r="E709" s="13"/>
      <c r="F709" s="13"/>
      <c r="G709" s="13"/>
      <c r="H709" s="13"/>
    </row>
    <row r="710" spans="2:8" x14ac:dyDescent="0.2">
      <c r="B710" s="13"/>
      <c r="C710" s="13"/>
      <c r="D710" s="13"/>
      <c r="E710" s="13"/>
      <c r="F710" s="13"/>
      <c r="G710" s="13"/>
      <c r="H710" s="13"/>
    </row>
    <row r="711" spans="2:8" x14ac:dyDescent="0.2">
      <c r="B711" s="13"/>
      <c r="C711" s="13"/>
      <c r="D711" s="13"/>
      <c r="E711" s="13"/>
      <c r="F711" s="13"/>
      <c r="G711" s="13"/>
      <c r="H711" s="13"/>
    </row>
    <row r="712" spans="2:8" x14ac:dyDescent="0.2">
      <c r="B712" s="13"/>
      <c r="C712" s="13"/>
      <c r="D712" s="13"/>
      <c r="E712" s="13"/>
      <c r="F712" s="13"/>
      <c r="G712" s="13"/>
      <c r="H712" s="13"/>
    </row>
    <row r="713" spans="2:8" x14ac:dyDescent="0.2">
      <c r="B713" s="13"/>
      <c r="C713" s="13"/>
      <c r="D713" s="13"/>
      <c r="E713" s="13"/>
      <c r="F713" s="13"/>
      <c r="G713" s="13"/>
      <c r="H713" s="13"/>
    </row>
    <row r="714" spans="2:8" x14ac:dyDescent="0.2">
      <c r="B714" s="13"/>
      <c r="C714" s="13"/>
      <c r="D714" s="13"/>
      <c r="E714" s="13"/>
      <c r="F714" s="13"/>
      <c r="G714" s="13"/>
      <c r="H714" s="13"/>
    </row>
    <row r="715" spans="2:8" x14ac:dyDescent="0.2">
      <c r="B715" s="13"/>
      <c r="C715" s="13"/>
      <c r="D715" s="13"/>
      <c r="E715" s="13"/>
      <c r="F715" s="13"/>
      <c r="G715" s="13"/>
      <c r="H715" s="13"/>
    </row>
    <row r="716" spans="2:8" x14ac:dyDescent="0.2">
      <c r="B716" s="13"/>
      <c r="C716" s="13"/>
      <c r="D716" s="13"/>
      <c r="E716" s="13"/>
      <c r="F716" s="13"/>
      <c r="G716" s="13"/>
      <c r="H716" s="13"/>
    </row>
    <row r="717" spans="2:8" x14ac:dyDescent="0.2">
      <c r="B717" s="13"/>
      <c r="C717" s="13"/>
      <c r="D717" s="13"/>
      <c r="E717" s="13"/>
      <c r="F717" s="13"/>
      <c r="G717" s="13"/>
      <c r="H717" s="13"/>
    </row>
    <row r="718" spans="2:8" x14ac:dyDescent="0.2">
      <c r="B718" s="13"/>
      <c r="C718" s="13"/>
      <c r="D718" s="13"/>
      <c r="E718" s="13"/>
      <c r="F718" s="13"/>
      <c r="G718" s="13"/>
      <c r="H718" s="13"/>
    </row>
    <row r="719" spans="2:8" x14ac:dyDescent="0.2">
      <c r="B719" s="13"/>
      <c r="C719" s="13"/>
      <c r="D719" s="13"/>
      <c r="E719" s="13"/>
      <c r="F719" s="13"/>
      <c r="G719" s="13"/>
      <c r="H719" s="13"/>
    </row>
    <row r="720" spans="2:8" x14ac:dyDescent="0.2">
      <c r="B720" s="13"/>
      <c r="C720" s="13"/>
      <c r="D720" s="13"/>
      <c r="E720" s="13"/>
      <c r="F720" s="13"/>
      <c r="G720" s="13"/>
      <c r="H720" s="13"/>
    </row>
    <row r="721" spans="2:8" x14ac:dyDescent="0.2">
      <c r="B721" s="13"/>
      <c r="C721" s="13"/>
      <c r="D721" s="13"/>
      <c r="E721" s="13"/>
      <c r="F721" s="13"/>
      <c r="G721" s="13"/>
      <c r="H721" s="13"/>
    </row>
    <row r="722" spans="2:8" x14ac:dyDescent="0.2">
      <c r="B722" s="13"/>
      <c r="C722" s="13"/>
      <c r="D722" s="13"/>
      <c r="E722" s="13"/>
      <c r="F722" s="13"/>
      <c r="G722" s="13"/>
      <c r="H722" s="13"/>
    </row>
    <row r="723" spans="2:8" x14ac:dyDescent="0.2">
      <c r="B723" s="13"/>
      <c r="C723" s="13"/>
      <c r="D723" s="13"/>
      <c r="E723" s="13"/>
      <c r="F723" s="13"/>
      <c r="G723" s="13"/>
      <c r="H723" s="13"/>
    </row>
    <row r="724" spans="2:8" x14ac:dyDescent="0.2">
      <c r="B724" s="13"/>
      <c r="C724" s="13"/>
      <c r="D724" s="13"/>
      <c r="E724" s="13"/>
      <c r="F724" s="13"/>
      <c r="G724" s="13"/>
      <c r="H724" s="13"/>
    </row>
    <row r="725" spans="2:8" x14ac:dyDescent="0.2">
      <c r="B725" s="13"/>
      <c r="C725" s="13"/>
      <c r="D725" s="13"/>
      <c r="E725" s="13"/>
      <c r="F725" s="13"/>
      <c r="G725" s="13"/>
      <c r="H725" s="13"/>
    </row>
    <row r="726" spans="2:8" x14ac:dyDescent="0.2">
      <c r="B726" s="13"/>
      <c r="C726" s="13"/>
      <c r="D726" s="13"/>
      <c r="E726" s="13"/>
      <c r="F726" s="13"/>
      <c r="G726" s="13"/>
      <c r="H726" s="13"/>
    </row>
    <row r="727" spans="2:8" x14ac:dyDescent="0.2">
      <c r="B727" s="13"/>
      <c r="C727" s="13"/>
      <c r="D727" s="13"/>
      <c r="E727" s="13"/>
      <c r="F727" s="13"/>
      <c r="G727" s="13"/>
      <c r="H727" s="13"/>
    </row>
    <row r="728" spans="2:8" x14ac:dyDescent="0.2">
      <c r="B728" s="13"/>
      <c r="C728" s="13"/>
      <c r="D728" s="13"/>
      <c r="E728" s="13"/>
      <c r="F728" s="13"/>
      <c r="G728" s="13"/>
      <c r="H728" s="13"/>
    </row>
    <row r="729" spans="2:8" x14ac:dyDescent="0.2">
      <c r="B729" s="13"/>
      <c r="C729" s="13"/>
      <c r="D729" s="13"/>
      <c r="E729" s="13"/>
      <c r="F729" s="13"/>
      <c r="G729" s="13"/>
      <c r="H729" s="13"/>
    </row>
    <row r="730" spans="2:8" x14ac:dyDescent="0.2">
      <c r="B730" s="13"/>
      <c r="C730" s="13"/>
      <c r="D730" s="13"/>
      <c r="E730" s="13"/>
      <c r="F730" s="13"/>
      <c r="G730" s="13"/>
      <c r="H730" s="13"/>
    </row>
    <row r="731" spans="2:8" x14ac:dyDescent="0.2">
      <c r="B731" s="13"/>
      <c r="C731" s="13"/>
      <c r="D731" s="13"/>
      <c r="E731" s="13"/>
      <c r="F731" s="13"/>
      <c r="G731" s="13"/>
      <c r="H731" s="13"/>
    </row>
    <row r="732" spans="2:8" x14ac:dyDescent="0.2">
      <c r="B732" s="13"/>
      <c r="C732" s="13"/>
      <c r="D732" s="13"/>
      <c r="E732" s="13"/>
      <c r="F732" s="13"/>
      <c r="G732" s="13"/>
      <c r="H732" s="13"/>
    </row>
    <row r="733" spans="2:8" x14ac:dyDescent="0.2">
      <c r="B733" s="13"/>
      <c r="C733" s="13"/>
      <c r="D733" s="13"/>
      <c r="E733" s="13"/>
      <c r="F733" s="13"/>
      <c r="G733" s="13"/>
      <c r="H733" s="13"/>
    </row>
    <row r="734" spans="2:8" x14ac:dyDescent="0.2">
      <c r="B734" s="13"/>
      <c r="C734" s="13"/>
      <c r="D734" s="13"/>
      <c r="E734" s="13"/>
      <c r="F734" s="13"/>
      <c r="G734" s="13"/>
      <c r="H734" s="13"/>
    </row>
    <row r="735" spans="2:8" x14ac:dyDescent="0.2">
      <c r="B735" s="13"/>
      <c r="C735" s="13"/>
      <c r="D735" s="13"/>
      <c r="E735" s="13"/>
      <c r="F735" s="13"/>
      <c r="G735" s="13"/>
      <c r="H735" s="13"/>
    </row>
    <row r="736" spans="2:8" x14ac:dyDescent="0.2">
      <c r="B736" s="13"/>
      <c r="C736" s="13"/>
      <c r="D736" s="13"/>
      <c r="E736" s="13"/>
      <c r="F736" s="13"/>
      <c r="G736" s="13"/>
      <c r="H736" s="13"/>
    </row>
    <row r="737" spans="2:8" x14ac:dyDescent="0.2">
      <c r="B737" s="13"/>
      <c r="C737" s="13"/>
      <c r="D737" s="13"/>
      <c r="E737" s="13"/>
      <c r="F737" s="13"/>
      <c r="G737" s="13"/>
      <c r="H737" s="13"/>
    </row>
    <row r="738" spans="2:8" x14ac:dyDescent="0.2">
      <c r="B738" s="13"/>
      <c r="C738" s="13"/>
      <c r="D738" s="13"/>
      <c r="E738" s="13"/>
      <c r="F738" s="13"/>
      <c r="G738" s="13"/>
      <c r="H738" s="13"/>
    </row>
    <row r="739" spans="2:8" x14ac:dyDescent="0.2">
      <c r="B739" s="13"/>
      <c r="C739" s="13"/>
      <c r="D739" s="13"/>
      <c r="E739" s="13"/>
      <c r="F739" s="13"/>
      <c r="G739" s="13"/>
      <c r="H739" s="13"/>
    </row>
    <row r="740" spans="2:8" x14ac:dyDescent="0.2">
      <c r="B740" s="13"/>
      <c r="C740" s="13"/>
      <c r="D740" s="13"/>
      <c r="E740" s="13"/>
      <c r="F740" s="13"/>
      <c r="G740" s="13"/>
      <c r="H740" s="13"/>
    </row>
    <row r="741" spans="2:8" x14ac:dyDescent="0.2">
      <c r="B741" s="13"/>
      <c r="C741" s="13"/>
      <c r="D741" s="13"/>
      <c r="E741" s="13"/>
      <c r="F741" s="13"/>
      <c r="G741" s="13"/>
      <c r="H741" s="13"/>
    </row>
    <row r="742" spans="2:8" x14ac:dyDescent="0.2">
      <c r="B742" s="13"/>
      <c r="C742" s="13"/>
      <c r="D742" s="13"/>
      <c r="E742" s="13"/>
      <c r="F742" s="13"/>
      <c r="G742" s="13"/>
      <c r="H742" s="13"/>
    </row>
    <row r="743" spans="2:8" x14ac:dyDescent="0.2">
      <c r="B743" s="13"/>
      <c r="C743" s="13"/>
      <c r="D743" s="13"/>
      <c r="E743" s="13"/>
      <c r="F743" s="13"/>
      <c r="G743" s="13"/>
      <c r="H743" s="13"/>
    </row>
    <row r="744" spans="2:8" x14ac:dyDescent="0.2">
      <c r="B744" s="13"/>
      <c r="C744" s="13"/>
      <c r="D744" s="13"/>
      <c r="E744" s="13"/>
      <c r="F744" s="13"/>
      <c r="G744" s="13"/>
      <c r="H744" s="13"/>
    </row>
    <row r="745" spans="2:8" x14ac:dyDescent="0.2">
      <c r="B745" s="13"/>
      <c r="C745" s="13"/>
      <c r="D745" s="13"/>
      <c r="E745" s="13"/>
      <c r="F745" s="13"/>
      <c r="G745" s="13"/>
      <c r="H745" s="13"/>
    </row>
    <row r="746" spans="2:8" x14ac:dyDescent="0.2">
      <c r="B746" s="13"/>
      <c r="C746" s="13"/>
      <c r="D746" s="13"/>
      <c r="E746" s="13"/>
      <c r="F746" s="13"/>
      <c r="G746" s="13"/>
      <c r="H746" s="13"/>
    </row>
    <row r="747" spans="2:8" x14ac:dyDescent="0.2">
      <c r="B747" s="13"/>
      <c r="C747" s="13"/>
      <c r="D747" s="13"/>
      <c r="E747" s="13"/>
      <c r="F747" s="13"/>
      <c r="G747" s="13"/>
      <c r="H747" s="13"/>
    </row>
    <row r="748" spans="2:8" x14ac:dyDescent="0.2">
      <c r="B748" s="13"/>
      <c r="C748" s="13"/>
      <c r="D748" s="13"/>
      <c r="E748" s="13"/>
      <c r="F748" s="13"/>
      <c r="G748" s="13"/>
      <c r="H748" s="13"/>
    </row>
    <row r="749" spans="2:8" x14ac:dyDescent="0.2">
      <c r="B749" s="13"/>
      <c r="C749" s="13"/>
      <c r="D749" s="13"/>
      <c r="E749" s="13"/>
      <c r="F749" s="13"/>
      <c r="G749" s="13"/>
      <c r="H749" s="13"/>
    </row>
    <row r="750" spans="2:8" x14ac:dyDescent="0.2">
      <c r="B750" s="13"/>
      <c r="C750" s="13"/>
      <c r="D750" s="13"/>
      <c r="E750" s="13"/>
      <c r="F750" s="13"/>
      <c r="G750" s="13"/>
      <c r="H750" s="13"/>
    </row>
    <row r="751" spans="2:8" x14ac:dyDescent="0.2">
      <c r="B751" s="13"/>
      <c r="C751" s="13"/>
      <c r="D751" s="13"/>
      <c r="E751" s="13"/>
      <c r="F751" s="13"/>
      <c r="G751" s="13"/>
      <c r="H751" s="13"/>
    </row>
    <row r="752" spans="2:8" x14ac:dyDescent="0.2">
      <c r="B752" s="13"/>
      <c r="C752" s="13"/>
      <c r="D752" s="13"/>
      <c r="E752" s="13"/>
      <c r="F752" s="13"/>
      <c r="G752" s="13"/>
      <c r="H752" s="13"/>
    </row>
    <row r="753" spans="2:8" x14ac:dyDescent="0.2">
      <c r="B753" s="13"/>
      <c r="C753" s="13"/>
      <c r="D753" s="13"/>
      <c r="E753" s="13"/>
      <c r="F753" s="13"/>
      <c r="G753" s="13"/>
      <c r="H753" s="13"/>
    </row>
    <row r="754" spans="2:8" x14ac:dyDescent="0.2">
      <c r="B754" s="13"/>
      <c r="C754" s="13"/>
      <c r="D754" s="13"/>
      <c r="E754" s="13"/>
      <c r="F754" s="13"/>
      <c r="G754" s="13"/>
      <c r="H754" s="13"/>
    </row>
    <row r="755" spans="2:8" x14ac:dyDescent="0.2">
      <c r="B755" s="13"/>
      <c r="C755" s="13"/>
      <c r="D755" s="13"/>
      <c r="E755" s="13"/>
      <c r="F755" s="13"/>
      <c r="G755" s="13"/>
      <c r="H755" s="13"/>
    </row>
    <row r="756" spans="2:8" x14ac:dyDescent="0.2">
      <c r="B756" s="13"/>
      <c r="C756" s="13"/>
      <c r="D756" s="13"/>
      <c r="E756" s="13"/>
      <c r="F756" s="13"/>
      <c r="G756" s="13"/>
      <c r="H756" s="13"/>
    </row>
    <row r="757" spans="2:8" x14ac:dyDescent="0.2">
      <c r="B757" s="13"/>
      <c r="C757" s="13"/>
      <c r="D757" s="13"/>
      <c r="E757" s="13"/>
      <c r="F757" s="13"/>
      <c r="G757" s="13"/>
      <c r="H757" s="13"/>
    </row>
    <row r="758" spans="2:8" x14ac:dyDescent="0.2">
      <c r="B758" s="13"/>
      <c r="C758" s="13"/>
      <c r="D758" s="13"/>
      <c r="E758" s="13"/>
      <c r="F758" s="13"/>
      <c r="G758" s="13"/>
      <c r="H758" s="13"/>
    </row>
    <row r="759" spans="2:8" x14ac:dyDescent="0.2">
      <c r="B759" s="13"/>
      <c r="C759" s="13"/>
      <c r="D759" s="13"/>
      <c r="E759" s="13"/>
      <c r="F759" s="13"/>
      <c r="G759" s="13"/>
      <c r="H759" s="13"/>
    </row>
    <row r="760" spans="2:8" x14ac:dyDescent="0.2">
      <c r="B760" s="13"/>
      <c r="C760" s="13"/>
      <c r="D760" s="13"/>
      <c r="E760" s="13"/>
      <c r="F760" s="13"/>
      <c r="G760" s="13"/>
      <c r="H760" s="13"/>
    </row>
    <row r="761" spans="2:8" x14ac:dyDescent="0.2">
      <c r="B761" s="13"/>
      <c r="C761" s="13"/>
      <c r="D761" s="13"/>
      <c r="E761" s="13"/>
      <c r="F761" s="13"/>
      <c r="G761" s="13"/>
      <c r="H761" s="13"/>
    </row>
    <row r="762" spans="2:8" x14ac:dyDescent="0.2">
      <c r="B762" s="13"/>
      <c r="C762" s="13"/>
      <c r="D762" s="13"/>
      <c r="E762" s="13"/>
      <c r="F762" s="13"/>
      <c r="G762" s="13"/>
      <c r="H762" s="13"/>
    </row>
    <row r="763" spans="2:8" x14ac:dyDescent="0.2">
      <c r="B763" s="13"/>
      <c r="C763" s="13"/>
      <c r="D763" s="13"/>
      <c r="E763" s="13"/>
      <c r="F763" s="13"/>
      <c r="G763" s="13"/>
      <c r="H763" s="13"/>
    </row>
    <row r="764" spans="2:8" x14ac:dyDescent="0.2">
      <c r="B764" s="13"/>
      <c r="C764" s="13"/>
      <c r="D764" s="13"/>
      <c r="E764" s="13"/>
      <c r="F764" s="13"/>
      <c r="G764" s="13"/>
      <c r="H764" s="13"/>
    </row>
    <row r="765" spans="2:8" x14ac:dyDescent="0.2">
      <c r="B765" s="13"/>
      <c r="C765" s="13"/>
      <c r="D765" s="13"/>
      <c r="E765" s="13"/>
      <c r="F765" s="13"/>
      <c r="G765" s="13"/>
      <c r="H765" s="13"/>
    </row>
    <row r="766" spans="2:8" x14ac:dyDescent="0.2">
      <c r="B766" s="13"/>
      <c r="C766" s="13"/>
      <c r="D766" s="13"/>
      <c r="E766" s="13"/>
      <c r="F766" s="13"/>
      <c r="G766" s="13"/>
      <c r="H766" s="13"/>
    </row>
    <row r="767" spans="2:8" x14ac:dyDescent="0.2">
      <c r="B767" s="13"/>
      <c r="C767" s="13"/>
      <c r="D767" s="13"/>
      <c r="E767" s="13"/>
      <c r="F767" s="13"/>
      <c r="G767" s="13"/>
      <c r="H767" s="13"/>
    </row>
    <row r="768" spans="2:8" x14ac:dyDescent="0.2">
      <c r="B768" s="13"/>
      <c r="C768" s="13"/>
      <c r="D768" s="13"/>
      <c r="E768" s="13"/>
      <c r="F768" s="13"/>
      <c r="G768" s="13"/>
      <c r="H768" s="13"/>
    </row>
    <row r="769" spans="2:8" x14ac:dyDescent="0.2">
      <c r="B769" s="13"/>
      <c r="C769" s="13"/>
      <c r="D769" s="13"/>
      <c r="E769" s="13"/>
      <c r="F769" s="13"/>
      <c r="G769" s="13"/>
      <c r="H769" s="13"/>
    </row>
    <row r="770" spans="2:8" x14ac:dyDescent="0.2">
      <c r="B770" s="13"/>
      <c r="C770" s="13"/>
      <c r="D770" s="13"/>
      <c r="E770" s="13"/>
      <c r="F770" s="13"/>
      <c r="G770" s="13"/>
      <c r="H770" s="13"/>
    </row>
    <row r="771" spans="2:8" x14ac:dyDescent="0.2">
      <c r="B771" s="13"/>
      <c r="C771" s="13"/>
      <c r="D771" s="13"/>
      <c r="E771" s="13"/>
      <c r="F771" s="13"/>
      <c r="G771" s="13"/>
      <c r="H771" s="13"/>
    </row>
    <row r="772" spans="2:8" x14ac:dyDescent="0.2">
      <c r="B772" s="13"/>
      <c r="C772" s="13"/>
      <c r="D772" s="13"/>
      <c r="E772" s="13"/>
      <c r="F772" s="13"/>
      <c r="G772" s="13"/>
      <c r="H772" s="13"/>
    </row>
    <row r="773" spans="2:8" x14ac:dyDescent="0.2">
      <c r="B773" s="13"/>
      <c r="C773" s="13"/>
      <c r="D773" s="13"/>
      <c r="E773" s="13"/>
      <c r="F773" s="13"/>
      <c r="G773" s="13"/>
      <c r="H773" s="13"/>
    </row>
    <row r="774" spans="2:8" x14ac:dyDescent="0.2">
      <c r="B774" s="13"/>
      <c r="C774" s="13"/>
      <c r="D774" s="13"/>
      <c r="E774" s="13"/>
      <c r="F774" s="13"/>
      <c r="G774" s="13"/>
      <c r="H774" s="13"/>
    </row>
    <row r="775" spans="2:8" x14ac:dyDescent="0.2">
      <c r="B775" s="13"/>
      <c r="C775" s="13"/>
      <c r="D775" s="13"/>
      <c r="E775" s="13"/>
      <c r="F775" s="13"/>
      <c r="G775" s="13"/>
      <c r="H775" s="13"/>
    </row>
    <row r="776" spans="2:8" x14ac:dyDescent="0.2">
      <c r="B776" s="13"/>
      <c r="C776" s="13"/>
      <c r="D776" s="13"/>
      <c r="E776" s="13"/>
      <c r="F776" s="13"/>
      <c r="G776" s="13"/>
      <c r="H776" s="13"/>
    </row>
    <row r="777" spans="2:8" x14ac:dyDescent="0.2">
      <c r="B777" s="13"/>
      <c r="C777" s="13"/>
      <c r="D777" s="13"/>
      <c r="E777" s="13"/>
      <c r="F777" s="13"/>
      <c r="G777" s="13"/>
      <c r="H777" s="13"/>
    </row>
    <row r="778" spans="2:8" x14ac:dyDescent="0.2">
      <c r="B778" s="13"/>
      <c r="C778" s="13"/>
      <c r="D778" s="13"/>
      <c r="E778" s="13"/>
      <c r="F778" s="13"/>
      <c r="G778" s="13"/>
      <c r="H778" s="13"/>
    </row>
    <row r="779" spans="2:8" x14ac:dyDescent="0.2">
      <c r="B779" s="13"/>
      <c r="C779" s="13"/>
      <c r="D779" s="13"/>
      <c r="E779" s="13"/>
      <c r="F779" s="13"/>
      <c r="G779" s="13"/>
      <c r="H779" s="13"/>
    </row>
    <row r="780" spans="2:8" x14ac:dyDescent="0.2">
      <c r="B780" s="13"/>
      <c r="C780" s="13"/>
      <c r="D780" s="13"/>
      <c r="E780" s="13"/>
      <c r="F780" s="13"/>
      <c r="G780" s="13"/>
      <c r="H780" s="13"/>
    </row>
    <row r="781" spans="2:8" x14ac:dyDescent="0.2">
      <c r="B781" s="13"/>
      <c r="C781" s="13"/>
      <c r="D781" s="13"/>
      <c r="E781" s="13"/>
      <c r="F781" s="13"/>
      <c r="G781" s="13"/>
      <c r="H781" s="13"/>
    </row>
    <row r="782" spans="2:8" x14ac:dyDescent="0.2">
      <c r="B782" s="13"/>
      <c r="C782" s="13"/>
      <c r="D782" s="13"/>
      <c r="E782" s="13"/>
      <c r="F782" s="13"/>
      <c r="G782" s="13"/>
      <c r="H782" s="13"/>
    </row>
    <row r="783" spans="2:8" x14ac:dyDescent="0.2">
      <c r="B783" s="13"/>
      <c r="C783" s="13"/>
      <c r="D783" s="13"/>
      <c r="E783" s="13"/>
      <c r="F783" s="13"/>
      <c r="G783" s="13"/>
      <c r="H783" s="13"/>
    </row>
    <row r="784" spans="2:8" x14ac:dyDescent="0.2">
      <c r="B784" s="13"/>
      <c r="C784" s="13"/>
      <c r="D784" s="13"/>
      <c r="E784" s="13"/>
      <c r="F784" s="13"/>
      <c r="G784" s="13"/>
      <c r="H784" s="13"/>
    </row>
    <row r="785" spans="2:8" x14ac:dyDescent="0.2">
      <c r="B785" s="13"/>
      <c r="C785" s="13"/>
      <c r="D785" s="13"/>
      <c r="E785" s="13"/>
      <c r="F785" s="13"/>
      <c r="G785" s="13"/>
      <c r="H785" s="13"/>
    </row>
    <row r="786" spans="2:8" x14ac:dyDescent="0.2">
      <c r="B786" s="13"/>
      <c r="C786" s="13"/>
      <c r="D786" s="13"/>
      <c r="E786" s="13"/>
      <c r="F786" s="13"/>
      <c r="G786" s="13"/>
      <c r="H786" s="13"/>
    </row>
    <row r="787" spans="2:8" x14ac:dyDescent="0.2">
      <c r="B787" s="13"/>
      <c r="C787" s="13"/>
      <c r="D787" s="13"/>
      <c r="E787" s="13"/>
      <c r="F787" s="13"/>
      <c r="G787" s="13"/>
      <c r="H787" s="13"/>
    </row>
    <row r="788" spans="2:8" x14ac:dyDescent="0.2">
      <c r="B788" s="13"/>
      <c r="C788" s="13"/>
      <c r="D788" s="13"/>
      <c r="E788" s="13"/>
      <c r="F788" s="13"/>
      <c r="G788" s="13"/>
      <c r="H788" s="13"/>
    </row>
    <row r="789" spans="2:8" x14ac:dyDescent="0.2">
      <c r="B789" s="13"/>
      <c r="C789" s="13"/>
      <c r="D789" s="13"/>
      <c r="E789" s="13"/>
      <c r="F789" s="13"/>
      <c r="G789" s="13"/>
      <c r="H789" s="13"/>
    </row>
    <row r="790" spans="2:8" x14ac:dyDescent="0.2">
      <c r="B790" s="13"/>
      <c r="C790" s="13"/>
      <c r="D790" s="13"/>
      <c r="E790" s="13"/>
      <c r="F790" s="13"/>
      <c r="G790" s="13"/>
      <c r="H790" s="13"/>
    </row>
    <row r="791" spans="2:8" x14ac:dyDescent="0.2">
      <c r="B791" s="13"/>
      <c r="C791" s="13"/>
      <c r="D791" s="13"/>
      <c r="E791" s="13"/>
      <c r="F791" s="13"/>
      <c r="G791" s="13"/>
      <c r="H791" s="13"/>
    </row>
    <row r="792" spans="2:8" x14ac:dyDescent="0.2">
      <c r="B792" s="13"/>
      <c r="C792" s="13"/>
      <c r="D792" s="13"/>
      <c r="E792" s="13"/>
      <c r="F792" s="13"/>
      <c r="G792" s="13"/>
      <c r="H792" s="13"/>
    </row>
    <row r="793" spans="2:8" x14ac:dyDescent="0.2">
      <c r="B793" s="13"/>
      <c r="C793" s="13"/>
      <c r="D793" s="13"/>
      <c r="E793" s="13"/>
      <c r="F793" s="13"/>
      <c r="G793" s="13"/>
      <c r="H793" s="13"/>
    </row>
    <row r="794" spans="2:8" x14ac:dyDescent="0.2">
      <c r="B794" s="13"/>
      <c r="C794" s="13"/>
      <c r="D794" s="13"/>
      <c r="E794" s="13"/>
      <c r="F794" s="13"/>
      <c r="G794" s="13"/>
      <c r="H794" s="13"/>
    </row>
    <row r="795" spans="2:8" x14ac:dyDescent="0.2">
      <c r="B795" s="13"/>
      <c r="C795" s="13"/>
      <c r="D795" s="13"/>
      <c r="E795" s="13"/>
      <c r="F795" s="13"/>
      <c r="G795" s="13"/>
      <c r="H795" s="13"/>
    </row>
    <row r="796" spans="2:8" x14ac:dyDescent="0.2">
      <c r="B796" s="13"/>
      <c r="C796" s="13"/>
      <c r="D796" s="13"/>
      <c r="E796" s="13"/>
      <c r="F796" s="13"/>
      <c r="G796" s="13"/>
      <c r="H796" s="13"/>
    </row>
    <row r="797" spans="2:8" x14ac:dyDescent="0.2">
      <c r="B797" s="13"/>
      <c r="C797" s="13"/>
      <c r="D797" s="13"/>
      <c r="E797" s="13"/>
      <c r="F797" s="13"/>
      <c r="G797" s="13"/>
      <c r="H797" s="13"/>
    </row>
    <row r="798" spans="2:8" x14ac:dyDescent="0.2">
      <c r="B798" s="13"/>
      <c r="C798" s="13"/>
      <c r="D798" s="13"/>
      <c r="E798" s="13"/>
      <c r="F798" s="13"/>
      <c r="G798" s="13"/>
      <c r="H798" s="13"/>
    </row>
    <row r="799" spans="2:8" x14ac:dyDescent="0.2">
      <c r="B799" s="13"/>
      <c r="C799" s="13"/>
      <c r="D799" s="13"/>
      <c r="E799" s="13"/>
      <c r="F799" s="13"/>
      <c r="G799" s="13"/>
      <c r="H799" s="13"/>
    </row>
    <row r="800" spans="2:8" x14ac:dyDescent="0.2">
      <c r="B800" s="13"/>
      <c r="C800" s="13"/>
      <c r="D800" s="13"/>
      <c r="E800" s="13"/>
      <c r="F800" s="13"/>
      <c r="G800" s="13"/>
      <c r="H800" s="13"/>
    </row>
    <row r="801" spans="2:8" x14ac:dyDescent="0.2">
      <c r="B801" s="13"/>
      <c r="C801" s="13"/>
      <c r="D801" s="13"/>
      <c r="E801" s="13"/>
      <c r="F801" s="13"/>
      <c r="G801" s="13"/>
      <c r="H801" s="13"/>
    </row>
    <row r="802" spans="2:8" x14ac:dyDescent="0.2">
      <c r="B802" s="13"/>
      <c r="C802" s="13"/>
      <c r="D802" s="13"/>
      <c r="E802" s="13"/>
      <c r="F802" s="13"/>
      <c r="G802" s="13"/>
      <c r="H802" s="13"/>
    </row>
    <row r="803" spans="2:8" x14ac:dyDescent="0.2">
      <c r="B803" s="13"/>
      <c r="C803" s="13"/>
      <c r="D803" s="13"/>
      <c r="E803" s="13"/>
      <c r="F803" s="13"/>
      <c r="G803" s="13"/>
      <c r="H803" s="13"/>
    </row>
    <row r="804" spans="2:8" x14ac:dyDescent="0.2">
      <c r="B804" s="13"/>
      <c r="C804" s="13"/>
      <c r="D804" s="13"/>
      <c r="E804" s="13"/>
      <c r="F804" s="13"/>
      <c r="G804" s="13"/>
      <c r="H804" s="13"/>
    </row>
    <row r="805" spans="2:8" x14ac:dyDescent="0.2">
      <c r="B805" s="13"/>
      <c r="C805" s="13"/>
      <c r="D805" s="13"/>
      <c r="E805" s="13"/>
      <c r="F805" s="13"/>
      <c r="G805" s="13"/>
      <c r="H805" s="13"/>
    </row>
    <row r="806" spans="2:8" x14ac:dyDescent="0.2">
      <c r="B806" s="13"/>
      <c r="C806" s="13"/>
      <c r="D806" s="13"/>
      <c r="E806" s="13"/>
      <c r="F806" s="13"/>
      <c r="G806" s="13"/>
      <c r="H806" s="13"/>
    </row>
    <row r="807" spans="2:8" x14ac:dyDescent="0.2">
      <c r="B807" s="13"/>
      <c r="C807" s="13"/>
      <c r="D807" s="13"/>
      <c r="E807" s="13"/>
      <c r="F807" s="13"/>
      <c r="G807" s="13"/>
      <c r="H807" s="13"/>
    </row>
    <row r="808" spans="2:8" x14ac:dyDescent="0.2">
      <c r="B808" s="13"/>
      <c r="C808" s="13"/>
      <c r="D808" s="13"/>
      <c r="E808" s="13"/>
      <c r="F808" s="13"/>
      <c r="G808" s="13"/>
      <c r="H808" s="13"/>
    </row>
    <row r="809" spans="2:8" x14ac:dyDescent="0.2">
      <c r="B809" s="13"/>
      <c r="C809" s="13"/>
      <c r="D809" s="13"/>
      <c r="E809" s="13"/>
      <c r="F809" s="13"/>
      <c r="G809" s="13"/>
      <c r="H809" s="13"/>
    </row>
    <row r="810" spans="2:8" x14ac:dyDescent="0.2">
      <c r="B810" s="13"/>
      <c r="C810" s="13"/>
      <c r="D810" s="13"/>
      <c r="E810" s="13"/>
      <c r="F810" s="13"/>
      <c r="G810" s="13"/>
      <c r="H810" s="13"/>
    </row>
    <row r="811" spans="2:8" x14ac:dyDescent="0.2">
      <c r="B811" s="13"/>
      <c r="C811" s="13"/>
      <c r="D811" s="13"/>
      <c r="E811" s="13"/>
      <c r="F811" s="13"/>
      <c r="G811" s="13"/>
      <c r="H811" s="13"/>
    </row>
    <row r="812" spans="2:8" x14ac:dyDescent="0.2">
      <c r="B812" s="13"/>
      <c r="C812" s="13"/>
      <c r="D812" s="13"/>
      <c r="E812" s="13"/>
      <c r="F812" s="13"/>
      <c r="G812" s="13"/>
      <c r="H812" s="13"/>
    </row>
    <row r="813" spans="2:8" x14ac:dyDescent="0.2">
      <c r="B813" s="13"/>
      <c r="C813" s="13"/>
      <c r="D813" s="13"/>
      <c r="E813" s="13"/>
      <c r="F813" s="13"/>
      <c r="G813" s="13"/>
      <c r="H813" s="13"/>
    </row>
    <row r="814" spans="2:8" x14ac:dyDescent="0.2">
      <c r="B814" s="13"/>
      <c r="C814" s="13"/>
      <c r="D814" s="13"/>
      <c r="E814" s="13"/>
      <c r="F814" s="13"/>
      <c r="G814" s="13"/>
      <c r="H814" s="13"/>
    </row>
    <row r="815" spans="2:8" x14ac:dyDescent="0.2">
      <c r="B815" s="13"/>
      <c r="C815" s="13"/>
      <c r="D815" s="13"/>
      <c r="E815" s="13"/>
      <c r="F815" s="13"/>
      <c r="G815" s="13"/>
      <c r="H815" s="13"/>
    </row>
    <row r="816" spans="2:8" x14ac:dyDescent="0.2">
      <c r="B816" s="13"/>
      <c r="C816" s="13"/>
      <c r="D816" s="13"/>
      <c r="E816" s="13"/>
      <c r="F816" s="13"/>
      <c r="G816" s="13"/>
      <c r="H816" s="13"/>
    </row>
    <row r="817" spans="2:8" x14ac:dyDescent="0.2">
      <c r="B817" s="13"/>
      <c r="C817" s="13"/>
      <c r="D817" s="13"/>
      <c r="E817" s="13"/>
      <c r="F817" s="13"/>
      <c r="G817" s="13"/>
      <c r="H817" s="13"/>
    </row>
    <row r="818" spans="2:8" x14ac:dyDescent="0.2">
      <c r="B818" s="13"/>
      <c r="C818" s="13"/>
      <c r="D818" s="13"/>
      <c r="E818" s="13"/>
      <c r="F818" s="13"/>
      <c r="G818" s="13"/>
      <c r="H818" s="13"/>
    </row>
    <row r="819" spans="2:8" x14ac:dyDescent="0.2">
      <c r="B819" s="13"/>
      <c r="C819" s="13"/>
      <c r="D819" s="13"/>
      <c r="E819" s="13"/>
      <c r="F819" s="13"/>
      <c r="G819" s="13"/>
      <c r="H819" s="13"/>
    </row>
    <row r="820" spans="2:8" x14ac:dyDescent="0.2">
      <c r="B820" s="13"/>
      <c r="C820" s="13"/>
      <c r="D820" s="13"/>
      <c r="E820" s="13"/>
      <c r="F820" s="13"/>
      <c r="G820" s="13"/>
      <c r="H820" s="13"/>
    </row>
    <row r="821" spans="2:8" x14ac:dyDescent="0.2">
      <c r="B821" s="13"/>
      <c r="C821" s="13"/>
      <c r="D821" s="13"/>
      <c r="E821" s="13"/>
      <c r="F821" s="13"/>
      <c r="G821" s="13"/>
      <c r="H821" s="13"/>
    </row>
    <row r="822" spans="2:8" x14ac:dyDescent="0.2">
      <c r="B822" s="13"/>
      <c r="C822" s="13"/>
      <c r="D822" s="13"/>
      <c r="E822" s="13"/>
      <c r="F822" s="13"/>
      <c r="G822" s="13"/>
      <c r="H822" s="13"/>
    </row>
    <row r="823" spans="2:8" x14ac:dyDescent="0.2">
      <c r="B823" s="13"/>
      <c r="C823" s="13"/>
      <c r="D823" s="13"/>
      <c r="E823" s="13"/>
      <c r="F823" s="13"/>
      <c r="G823" s="13"/>
      <c r="H823" s="13"/>
    </row>
    <row r="824" spans="2:8" x14ac:dyDescent="0.2">
      <c r="B824" s="13"/>
      <c r="C824" s="13"/>
      <c r="D824" s="13"/>
      <c r="E824" s="13"/>
      <c r="F824" s="13"/>
      <c r="G824" s="13"/>
      <c r="H824" s="13"/>
    </row>
    <row r="825" spans="2:8" x14ac:dyDescent="0.2">
      <c r="B825" s="13"/>
      <c r="C825" s="13"/>
      <c r="D825" s="13"/>
      <c r="E825" s="13"/>
      <c r="F825" s="13"/>
      <c r="G825" s="13"/>
      <c r="H825" s="13"/>
    </row>
    <row r="826" spans="2:8" x14ac:dyDescent="0.2">
      <c r="B826" s="13"/>
      <c r="C826" s="13"/>
      <c r="D826" s="13"/>
      <c r="E826" s="13"/>
      <c r="F826" s="13"/>
      <c r="G826" s="13"/>
      <c r="H826" s="13"/>
    </row>
    <row r="827" spans="2:8" x14ac:dyDescent="0.2">
      <c r="B827" s="13"/>
      <c r="C827" s="13"/>
      <c r="D827" s="13"/>
      <c r="E827" s="13"/>
      <c r="F827" s="13"/>
      <c r="G827" s="13"/>
      <c r="H827" s="13"/>
    </row>
    <row r="828" spans="2:8" x14ac:dyDescent="0.2">
      <c r="B828" s="13"/>
      <c r="C828" s="13"/>
      <c r="D828" s="13"/>
      <c r="E828" s="13"/>
      <c r="F828" s="13"/>
      <c r="G828" s="13"/>
      <c r="H828" s="13"/>
    </row>
    <row r="829" spans="2:8" x14ac:dyDescent="0.2">
      <c r="B829" s="13"/>
      <c r="C829" s="13"/>
      <c r="D829" s="13"/>
      <c r="E829" s="13"/>
      <c r="F829" s="13"/>
      <c r="G829" s="13"/>
      <c r="H829" s="13"/>
    </row>
    <row r="830" spans="2:8" x14ac:dyDescent="0.2">
      <c r="B830" s="13"/>
      <c r="C830" s="13"/>
      <c r="D830" s="13"/>
      <c r="E830" s="13"/>
      <c r="F830" s="13"/>
      <c r="G830" s="13"/>
      <c r="H830" s="13"/>
    </row>
    <row r="831" spans="2:8" x14ac:dyDescent="0.2">
      <c r="B831" s="13"/>
      <c r="C831" s="13"/>
      <c r="D831" s="13"/>
      <c r="E831" s="13"/>
      <c r="F831" s="13"/>
      <c r="G831" s="13"/>
      <c r="H831" s="13"/>
    </row>
    <row r="832" spans="2:8" x14ac:dyDescent="0.2">
      <c r="B832" s="13"/>
      <c r="C832" s="13"/>
      <c r="D832" s="13"/>
      <c r="E832" s="13"/>
      <c r="F832" s="13"/>
      <c r="G832" s="13"/>
      <c r="H832" s="13"/>
    </row>
    <row r="833" spans="2:8" x14ac:dyDescent="0.2">
      <c r="B833" s="13"/>
      <c r="C833" s="13"/>
      <c r="D833" s="13"/>
      <c r="E833" s="13"/>
      <c r="F833" s="13"/>
      <c r="G833" s="13"/>
      <c r="H833" s="13"/>
    </row>
    <row r="834" spans="2:8" x14ac:dyDescent="0.2">
      <c r="B834" s="13"/>
      <c r="C834" s="13"/>
      <c r="D834" s="13"/>
      <c r="E834" s="13"/>
      <c r="F834" s="13"/>
      <c r="G834" s="13"/>
      <c r="H834" s="13"/>
    </row>
    <row r="835" spans="2:8" x14ac:dyDescent="0.2">
      <c r="B835" s="13"/>
      <c r="C835" s="13"/>
      <c r="D835" s="13"/>
      <c r="E835" s="13"/>
      <c r="F835" s="13"/>
      <c r="G835" s="13"/>
      <c r="H835" s="13"/>
    </row>
    <row r="836" spans="2:8" x14ac:dyDescent="0.2">
      <c r="B836" s="13"/>
      <c r="C836" s="13"/>
      <c r="D836" s="13"/>
      <c r="E836" s="13"/>
      <c r="F836" s="13"/>
      <c r="G836" s="13"/>
      <c r="H836" s="13"/>
    </row>
    <row r="837" spans="2:8" x14ac:dyDescent="0.2">
      <c r="B837" s="13"/>
      <c r="C837" s="13"/>
      <c r="D837" s="13"/>
      <c r="E837" s="13"/>
      <c r="F837" s="13"/>
      <c r="G837" s="13"/>
      <c r="H837" s="13"/>
    </row>
    <row r="838" spans="2:8" x14ac:dyDescent="0.2">
      <c r="B838" s="13"/>
      <c r="C838" s="13"/>
      <c r="D838" s="13"/>
      <c r="E838" s="13"/>
      <c r="F838" s="13"/>
      <c r="G838" s="13"/>
      <c r="H838" s="13"/>
    </row>
    <row r="839" spans="2:8" x14ac:dyDescent="0.2">
      <c r="B839" s="13"/>
      <c r="C839" s="13"/>
      <c r="D839" s="13"/>
      <c r="E839" s="13"/>
      <c r="F839" s="13"/>
      <c r="G839" s="13"/>
      <c r="H839" s="13"/>
    </row>
    <row r="840" spans="2:8" x14ac:dyDescent="0.2">
      <c r="B840" s="13"/>
      <c r="C840" s="13"/>
      <c r="D840" s="13"/>
      <c r="E840" s="13"/>
      <c r="F840" s="13"/>
      <c r="G840" s="13"/>
      <c r="H840" s="13"/>
    </row>
    <row r="841" spans="2:8" x14ac:dyDescent="0.2">
      <c r="B841" s="13"/>
      <c r="C841" s="13"/>
      <c r="D841" s="13"/>
      <c r="E841" s="13"/>
      <c r="F841" s="13"/>
      <c r="G841" s="13"/>
      <c r="H841" s="13"/>
    </row>
    <row r="842" spans="2:8" x14ac:dyDescent="0.2">
      <c r="B842" s="13"/>
      <c r="C842" s="13"/>
      <c r="D842" s="13"/>
      <c r="E842" s="13"/>
      <c r="F842" s="13"/>
      <c r="G842" s="13"/>
      <c r="H842" s="13"/>
    </row>
    <row r="843" spans="2:8" x14ac:dyDescent="0.2">
      <c r="B843" s="13"/>
      <c r="C843" s="13"/>
      <c r="D843" s="13"/>
      <c r="E843" s="13"/>
      <c r="F843" s="13"/>
      <c r="G843" s="13"/>
      <c r="H843" s="13"/>
    </row>
    <row r="844" spans="2:8" x14ac:dyDescent="0.2">
      <c r="B844" s="13"/>
      <c r="C844" s="13"/>
      <c r="D844" s="13"/>
      <c r="E844" s="13"/>
      <c r="F844" s="13"/>
      <c r="G844" s="13"/>
      <c r="H844" s="13"/>
    </row>
    <row r="845" spans="2:8" x14ac:dyDescent="0.2">
      <c r="B845" s="13"/>
      <c r="C845" s="13"/>
      <c r="D845" s="13"/>
      <c r="E845" s="13"/>
      <c r="F845" s="13"/>
      <c r="G845" s="13"/>
      <c r="H845" s="13"/>
    </row>
    <row r="846" spans="2:8" x14ac:dyDescent="0.2">
      <c r="B846" s="13"/>
      <c r="C846" s="13"/>
      <c r="D846" s="13"/>
      <c r="E846" s="13"/>
      <c r="F846" s="13"/>
      <c r="G846" s="13"/>
      <c r="H846" s="13"/>
    </row>
    <row r="847" spans="2:8" x14ac:dyDescent="0.2">
      <c r="B847" s="13"/>
      <c r="C847" s="13"/>
      <c r="D847" s="13"/>
      <c r="E847" s="13"/>
      <c r="F847" s="13"/>
      <c r="G847" s="13"/>
      <c r="H847" s="13"/>
    </row>
    <row r="848" spans="2:8" x14ac:dyDescent="0.2">
      <c r="B848" s="13"/>
      <c r="C848" s="13"/>
      <c r="D848" s="13"/>
      <c r="E848" s="13"/>
      <c r="F848" s="13"/>
      <c r="G848" s="13"/>
      <c r="H848" s="13"/>
    </row>
    <row r="849" spans="2:8" x14ac:dyDescent="0.2">
      <c r="B849" s="13"/>
      <c r="C849" s="13"/>
      <c r="D849" s="13"/>
      <c r="E849" s="13"/>
      <c r="F849" s="13"/>
      <c r="G849" s="13"/>
      <c r="H849" s="13"/>
    </row>
    <row r="850" spans="2:8" x14ac:dyDescent="0.2">
      <c r="B850" s="13"/>
      <c r="C850" s="13"/>
      <c r="D850" s="13"/>
      <c r="E850" s="13"/>
      <c r="F850" s="13"/>
      <c r="G850" s="13"/>
      <c r="H850" s="13"/>
    </row>
    <row r="851" spans="2:8" x14ac:dyDescent="0.2">
      <c r="B851" s="13"/>
      <c r="C851" s="13"/>
      <c r="D851" s="13"/>
      <c r="E851" s="13"/>
      <c r="F851" s="13"/>
      <c r="G851" s="13"/>
      <c r="H851" s="13"/>
    </row>
    <row r="852" spans="2:8" x14ac:dyDescent="0.2">
      <c r="B852" s="13"/>
      <c r="C852" s="13"/>
      <c r="D852" s="13"/>
      <c r="E852" s="13"/>
      <c r="F852" s="13"/>
      <c r="G852" s="13"/>
      <c r="H852" s="13"/>
    </row>
    <row r="853" spans="2:8" x14ac:dyDescent="0.2">
      <c r="B853" s="13"/>
      <c r="C853" s="13"/>
      <c r="D853" s="13"/>
      <c r="E853" s="13"/>
      <c r="F853" s="13"/>
      <c r="G853" s="13"/>
      <c r="H853" s="13"/>
    </row>
    <row r="854" spans="2:8" x14ac:dyDescent="0.2">
      <c r="B854" s="13"/>
      <c r="C854" s="13"/>
      <c r="D854" s="13"/>
      <c r="E854" s="13"/>
      <c r="F854" s="13"/>
      <c r="G854" s="13"/>
      <c r="H854" s="13"/>
    </row>
    <row r="855" spans="2:8" x14ac:dyDescent="0.2">
      <c r="B855" s="13"/>
      <c r="C855" s="13"/>
      <c r="D855" s="13"/>
      <c r="E855" s="13"/>
      <c r="F855" s="13"/>
      <c r="G855" s="13"/>
      <c r="H855" s="13"/>
    </row>
    <row r="856" spans="2:8" x14ac:dyDescent="0.2">
      <c r="B856" s="13"/>
      <c r="C856" s="13"/>
      <c r="D856" s="13"/>
      <c r="E856" s="13"/>
      <c r="F856" s="13"/>
      <c r="G856" s="13"/>
      <c r="H856" s="13"/>
    </row>
    <row r="857" spans="2:8" x14ac:dyDescent="0.2">
      <c r="B857" s="13"/>
      <c r="C857" s="13"/>
      <c r="D857" s="13"/>
      <c r="E857" s="13"/>
      <c r="F857" s="13"/>
      <c r="G857" s="13"/>
      <c r="H857" s="13"/>
    </row>
    <row r="858" spans="2:8" x14ac:dyDescent="0.2">
      <c r="B858" s="13"/>
      <c r="C858" s="13"/>
      <c r="D858" s="13"/>
      <c r="E858" s="13"/>
      <c r="F858" s="13"/>
      <c r="G858" s="13"/>
      <c r="H858" s="13"/>
    </row>
    <row r="859" spans="2:8" x14ac:dyDescent="0.2">
      <c r="B859" s="13"/>
      <c r="C859" s="13"/>
      <c r="D859" s="13"/>
      <c r="E859" s="13"/>
      <c r="F859" s="13"/>
      <c r="G859" s="13"/>
      <c r="H859" s="13"/>
    </row>
    <row r="860" spans="2:8" x14ac:dyDescent="0.2">
      <c r="B860" s="13"/>
      <c r="C860" s="13"/>
      <c r="D860" s="13"/>
      <c r="E860" s="13"/>
      <c r="F860" s="13"/>
      <c r="G860" s="13"/>
      <c r="H860" s="13"/>
    </row>
    <row r="861" spans="2:8" x14ac:dyDescent="0.2">
      <c r="B861" s="13"/>
      <c r="C861" s="13"/>
      <c r="D861" s="13"/>
      <c r="E861" s="13"/>
      <c r="F861" s="13"/>
      <c r="G861" s="13"/>
      <c r="H861" s="13"/>
    </row>
    <row r="862" spans="2:8" x14ac:dyDescent="0.2">
      <c r="B862" s="13"/>
      <c r="C862" s="13"/>
      <c r="D862" s="13"/>
      <c r="E862" s="13"/>
      <c r="F862" s="13"/>
      <c r="G862" s="13"/>
      <c r="H862" s="13"/>
    </row>
    <row r="863" spans="2:8" x14ac:dyDescent="0.2">
      <c r="B863" s="13"/>
      <c r="C863" s="13"/>
      <c r="D863" s="13"/>
      <c r="E863" s="13"/>
      <c r="F863" s="13"/>
      <c r="G863" s="13"/>
      <c r="H863" s="13"/>
    </row>
    <row r="864" spans="2:8" x14ac:dyDescent="0.2">
      <c r="B864" s="13"/>
      <c r="C864" s="13"/>
      <c r="D864" s="13"/>
      <c r="E864" s="13"/>
      <c r="F864" s="13"/>
      <c r="G864" s="13"/>
      <c r="H864" s="13"/>
    </row>
    <row r="865" spans="2:8" x14ac:dyDescent="0.2">
      <c r="B865" s="13"/>
      <c r="C865" s="13"/>
      <c r="D865" s="13"/>
      <c r="E865" s="13"/>
      <c r="F865" s="13"/>
      <c r="G865" s="13"/>
      <c r="H865" s="13"/>
    </row>
    <row r="866" spans="2:8" x14ac:dyDescent="0.2">
      <c r="B866" s="13"/>
      <c r="C866" s="13"/>
      <c r="D866" s="13"/>
      <c r="E866" s="13"/>
      <c r="F866" s="13"/>
      <c r="G866" s="13"/>
      <c r="H866" s="13"/>
    </row>
    <row r="867" spans="2:8" x14ac:dyDescent="0.2">
      <c r="B867" s="13"/>
      <c r="C867" s="13"/>
      <c r="D867" s="13"/>
      <c r="E867" s="13"/>
      <c r="F867" s="13"/>
      <c r="G867" s="13"/>
      <c r="H867" s="13"/>
    </row>
    <row r="868" spans="2:8" x14ac:dyDescent="0.2">
      <c r="B868" s="13"/>
      <c r="C868" s="13"/>
      <c r="D868" s="13"/>
      <c r="E868" s="13"/>
      <c r="F868" s="13"/>
      <c r="G868" s="13"/>
      <c r="H868" s="13"/>
    </row>
    <row r="869" spans="2:8" x14ac:dyDescent="0.2">
      <c r="B869" s="13"/>
      <c r="C869" s="13"/>
      <c r="D869" s="13"/>
      <c r="E869" s="13"/>
      <c r="F869" s="13"/>
      <c r="G869" s="13"/>
      <c r="H869" s="13"/>
    </row>
    <row r="870" spans="2:8" x14ac:dyDescent="0.2">
      <c r="B870" s="13"/>
      <c r="C870" s="13"/>
      <c r="D870" s="13"/>
      <c r="E870" s="13"/>
      <c r="F870" s="13"/>
      <c r="G870" s="13"/>
      <c r="H870" s="13"/>
    </row>
    <row r="871" spans="2:8" x14ac:dyDescent="0.2">
      <c r="B871" s="13"/>
      <c r="C871" s="13"/>
      <c r="D871" s="13"/>
      <c r="E871" s="13"/>
      <c r="F871" s="13"/>
      <c r="G871" s="13"/>
      <c r="H871" s="13"/>
    </row>
    <row r="872" spans="2:8" x14ac:dyDescent="0.2">
      <c r="B872" s="13"/>
      <c r="C872" s="13"/>
      <c r="D872" s="13"/>
      <c r="E872" s="13"/>
      <c r="F872" s="13"/>
      <c r="G872" s="13"/>
      <c r="H872" s="13"/>
    </row>
    <row r="873" spans="2:8" x14ac:dyDescent="0.2">
      <c r="B873" s="13"/>
      <c r="C873" s="13"/>
      <c r="D873" s="13"/>
      <c r="E873" s="13"/>
      <c r="F873" s="13"/>
      <c r="G873" s="13"/>
      <c r="H873" s="13"/>
    </row>
    <row r="874" spans="2:8" x14ac:dyDescent="0.2">
      <c r="B874" s="13"/>
      <c r="C874" s="13"/>
      <c r="D874" s="13"/>
      <c r="E874" s="13"/>
      <c r="F874" s="13"/>
      <c r="G874" s="13"/>
      <c r="H874" s="13"/>
    </row>
    <row r="875" spans="2:8" x14ac:dyDescent="0.2">
      <c r="B875" s="13"/>
      <c r="C875" s="13"/>
      <c r="D875" s="13"/>
      <c r="E875" s="13"/>
      <c r="F875" s="13"/>
      <c r="G875" s="13"/>
      <c r="H875" s="13"/>
    </row>
    <row r="876" spans="2:8" x14ac:dyDescent="0.2">
      <c r="B876" s="13"/>
      <c r="C876" s="13"/>
      <c r="D876" s="13"/>
      <c r="E876" s="13"/>
      <c r="F876" s="13"/>
      <c r="G876" s="13"/>
      <c r="H876" s="13"/>
    </row>
    <row r="877" spans="2:8" x14ac:dyDescent="0.2">
      <c r="B877" s="13"/>
      <c r="C877" s="13"/>
      <c r="D877" s="13"/>
      <c r="E877" s="13"/>
      <c r="F877" s="13"/>
      <c r="G877" s="13"/>
      <c r="H877" s="13"/>
    </row>
    <row r="878" spans="2:8" x14ac:dyDescent="0.2">
      <c r="B878" s="13"/>
      <c r="C878" s="13"/>
      <c r="D878" s="13"/>
      <c r="E878" s="13"/>
      <c r="F878" s="13"/>
      <c r="G878" s="13"/>
      <c r="H878" s="13"/>
    </row>
    <row r="879" spans="2:8" x14ac:dyDescent="0.2">
      <c r="B879" s="13"/>
      <c r="C879" s="13"/>
      <c r="D879" s="13"/>
      <c r="E879" s="13"/>
      <c r="F879" s="13"/>
      <c r="G879" s="13"/>
      <c r="H879" s="13"/>
    </row>
    <row r="880" spans="2:8" x14ac:dyDescent="0.2">
      <c r="B880" s="13"/>
      <c r="C880" s="13"/>
      <c r="D880" s="13"/>
      <c r="E880" s="13"/>
      <c r="F880" s="13"/>
      <c r="G880" s="13"/>
      <c r="H880" s="13"/>
    </row>
    <row r="881" spans="2:8" x14ac:dyDescent="0.2">
      <c r="B881" s="13"/>
      <c r="C881" s="13"/>
      <c r="D881" s="13"/>
      <c r="E881" s="13"/>
      <c r="F881" s="13"/>
      <c r="G881" s="13"/>
      <c r="H881" s="13"/>
    </row>
    <row r="882" spans="2:8" x14ac:dyDescent="0.2">
      <c r="B882" s="13"/>
      <c r="C882" s="13"/>
      <c r="D882" s="13"/>
      <c r="E882" s="13"/>
      <c r="F882" s="13"/>
      <c r="G882" s="13"/>
      <c r="H882" s="13"/>
    </row>
    <row r="883" spans="2:8" x14ac:dyDescent="0.2">
      <c r="B883" s="13"/>
      <c r="C883" s="13"/>
      <c r="D883" s="13"/>
      <c r="E883" s="13"/>
      <c r="F883" s="13"/>
      <c r="G883" s="13"/>
      <c r="H883" s="13"/>
    </row>
    <row r="884" spans="2:8" x14ac:dyDescent="0.2">
      <c r="B884" s="13"/>
      <c r="C884" s="13"/>
      <c r="D884" s="13"/>
      <c r="E884" s="13"/>
      <c r="F884" s="13"/>
      <c r="G884" s="13"/>
      <c r="H884" s="13"/>
    </row>
    <row r="885" spans="2:8" x14ac:dyDescent="0.2">
      <c r="B885" s="13"/>
      <c r="C885" s="13"/>
      <c r="D885" s="13"/>
      <c r="E885" s="13"/>
      <c r="F885" s="13"/>
      <c r="G885" s="13"/>
      <c r="H885" s="13"/>
    </row>
    <row r="886" spans="2:8" x14ac:dyDescent="0.2">
      <c r="B886" s="13"/>
      <c r="C886" s="13"/>
      <c r="D886" s="13"/>
      <c r="E886" s="13"/>
      <c r="F886" s="13"/>
      <c r="G886" s="13"/>
      <c r="H886" s="13"/>
    </row>
    <row r="887" spans="2:8" x14ac:dyDescent="0.2">
      <c r="B887" s="13"/>
      <c r="C887" s="13"/>
      <c r="D887" s="13"/>
      <c r="E887" s="13"/>
      <c r="F887" s="13"/>
      <c r="G887" s="13"/>
      <c r="H887" s="13"/>
    </row>
    <row r="888" spans="2:8" x14ac:dyDescent="0.2">
      <c r="B888" s="13"/>
      <c r="C888" s="13"/>
      <c r="D888" s="13"/>
      <c r="E888" s="13"/>
      <c r="F888" s="13"/>
      <c r="G888" s="13"/>
      <c r="H888" s="13"/>
    </row>
    <row r="889" spans="2:8" x14ac:dyDescent="0.2">
      <c r="B889" s="13"/>
      <c r="C889" s="13"/>
      <c r="D889" s="13"/>
      <c r="E889" s="13"/>
      <c r="F889" s="13"/>
      <c r="G889" s="13"/>
      <c r="H889" s="13"/>
    </row>
    <row r="890" spans="2:8" x14ac:dyDescent="0.2">
      <c r="B890" s="13"/>
      <c r="C890" s="13"/>
      <c r="D890" s="13"/>
      <c r="E890" s="13"/>
      <c r="F890" s="13"/>
      <c r="G890" s="13"/>
      <c r="H890" s="13"/>
    </row>
    <row r="891" spans="2:8" x14ac:dyDescent="0.2">
      <c r="B891" s="13"/>
      <c r="C891" s="13"/>
      <c r="D891" s="13"/>
      <c r="E891" s="13"/>
      <c r="F891" s="13"/>
      <c r="G891" s="13"/>
      <c r="H891" s="13"/>
    </row>
    <row r="892" spans="2:8" x14ac:dyDescent="0.2">
      <c r="B892" s="13"/>
      <c r="C892" s="13"/>
      <c r="D892" s="13"/>
      <c r="E892" s="13"/>
      <c r="F892" s="13"/>
      <c r="G892" s="13"/>
      <c r="H892" s="13"/>
    </row>
    <row r="893" spans="2:8" x14ac:dyDescent="0.2">
      <c r="B893" s="13"/>
      <c r="C893" s="13"/>
      <c r="D893" s="13"/>
      <c r="E893" s="13"/>
      <c r="F893" s="13"/>
      <c r="G893" s="13"/>
      <c r="H893" s="13"/>
    </row>
    <row r="894" spans="2:8" x14ac:dyDescent="0.2">
      <c r="B894" s="13"/>
      <c r="C894" s="13"/>
      <c r="D894" s="13"/>
      <c r="E894" s="13"/>
      <c r="F894" s="13"/>
      <c r="G894" s="13"/>
      <c r="H894" s="13"/>
    </row>
    <row r="895" spans="2:8" x14ac:dyDescent="0.2">
      <c r="B895" s="13"/>
      <c r="C895" s="13"/>
      <c r="D895" s="13"/>
      <c r="E895" s="13"/>
      <c r="F895" s="13"/>
      <c r="G895" s="13"/>
      <c r="H895" s="13"/>
    </row>
    <row r="896" spans="2:8" x14ac:dyDescent="0.2">
      <c r="B896" s="13"/>
      <c r="C896" s="13"/>
      <c r="D896" s="13"/>
      <c r="E896" s="13"/>
      <c r="F896" s="13"/>
      <c r="G896" s="13"/>
      <c r="H896" s="13"/>
    </row>
    <row r="897" spans="2:8" x14ac:dyDescent="0.2">
      <c r="B897" s="13"/>
      <c r="C897" s="13"/>
      <c r="D897" s="13"/>
      <c r="E897" s="13"/>
      <c r="F897" s="13"/>
      <c r="G897" s="13"/>
      <c r="H897" s="13"/>
    </row>
    <row r="898" spans="2:8" x14ac:dyDescent="0.2">
      <c r="B898" s="13"/>
      <c r="C898" s="13"/>
      <c r="D898" s="13"/>
      <c r="E898" s="13"/>
      <c r="F898" s="13"/>
      <c r="G898" s="13"/>
      <c r="H898" s="13"/>
    </row>
    <row r="899" spans="2:8" x14ac:dyDescent="0.2">
      <c r="B899" s="13"/>
      <c r="C899" s="13"/>
      <c r="D899" s="13"/>
      <c r="E899" s="13"/>
      <c r="F899" s="13"/>
      <c r="G899" s="13"/>
      <c r="H899" s="13"/>
    </row>
    <row r="900" spans="2:8" x14ac:dyDescent="0.2">
      <c r="B900" s="13"/>
      <c r="C900" s="13"/>
      <c r="D900" s="13"/>
      <c r="E900" s="13"/>
      <c r="F900" s="13"/>
      <c r="G900" s="13"/>
      <c r="H900" s="13"/>
    </row>
    <row r="901" spans="2:8" x14ac:dyDescent="0.2">
      <c r="B901" s="13"/>
      <c r="C901" s="13"/>
      <c r="D901" s="13"/>
      <c r="E901" s="13"/>
      <c r="F901" s="13"/>
      <c r="G901" s="13"/>
      <c r="H901" s="13"/>
    </row>
    <row r="902" spans="2:8" x14ac:dyDescent="0.2">
      <c r="B902" s="13"/>
      <c r="C902" s="13"/>
      <c r="D902" s="13"/>
      <c r="E902" s="13"/>
      <c r="F902" s="13"/>
      <c r="G902" s="13"/>
      <c r="H902" s="13"/>
    </row>
    <row r="903" spans="2:8" x14ac:dyDescent="0.2">
      <c r="B903" s="13"/>
      <c r="C903" s="13"/>
      <c r="D903" s="13"/>
      <c r="E903" s="13"/>
      <c r="F903" s="13"/>
      <c r="G903" s="13"/>
      <c r="H903" s="13"/>
    </row>
    <row r="904" spans="2:8" x14ac:dyDescent="0.2">
      <c r="B904" s="13"/>
      <c r="C904" s="13"/>
      <c r="D904" s="13"/>
      <c r="E904" s="13"/>
      <c r="F904" s="13"/>
      <c r="G904" s="13"/>
      <c r="H904" s="13"/>
    </row>
    <row r="905" spans="2:8" x14ac:dyDescent="0.2">
      <c r="B905" s="13"/>
      <c r="C905" s="13"/>
      <c r="D905" s="13"/>
      <c r="E905" s="13"/>
      <c r="F905" s="13"/>
      <c r="G905" s="13"/>
      <c r="H905" s="13"/>
    </row>
    <row r="906" spans="2:8" x14ac:dyDescent="0.2">
      <c r="B906" s="13"/>
      <c r="C906" s="13"/>
      <c r="D906" s="13"/>
      <c r="E906" s="13"/>
      <c r="F906" s="13"/>
      <c r="G906" s="13"/>
      <c r="H906" s="13"/>
    </row>
    <row r="907" spans="2:8" x14ac:dyDescent="0.2">
      <c r="B907" s="13"/>
      <c r="C907" s="13"/>
      <c r="D907" s="13"/>
      <c r="E907" s="13"/>
      <c r="F907" s="13"/>
      <c r="G907" s="13"/>
      <c r="H907" s="13"/>
    </row>
    <row r="908" spans="2:8" x14ac:dyDescent="0.2">
      <c r="B908" s="13"/>
      <c r="C908" s="13"/>
      <c r="D908" s="13"/>
      <c r="E908" s="13"/>
      <c r="F908" s="13"/>
      <c r="G908" s="13"/>
      <c r="H908" s="13"/>
    </row>
    <row r="909" spans="2:8" x14ac:dyDescent="0.2">
      <c r="B909" s="13"/>
      <c r="C909" s="13"/>
      <c r="D909" s="13"/>
      <c r="E909" s="13"/>
      <c r="F909" s="13"/>
      <c r="G909" s="13"/>
      <c r="H909" s="13"/>
    </row>
    <row r="910" spans="2:8" x14ac:dyDescent="0.2">
      <c r="B910" s="13"/>
      <c r="C910" s="13"/>
      <c r="D910" s="13"/>
      <c r="E910" s="13"/>
      <c r="F910" s="13"/>
      <c r="G910" s="13"/>
      <c r="H910" s="13"/>
    </row>
    <row r="911" spans="2:8" x14ac:dyDescent="0.2">
      <c r="B911" s="13"/>
      <c r="C911" s="13"/>
      <c r="D911" s="13"/>
      <c r="E911" s="13"/>
      <c r="F911" s="13"/>
      <c r="G911" s="13"/>
      <c r="H911" s="13"/>
    </row>
    <row r="912" spans="2:8" x14ac:dyDescent="0.2">
      <c r="B912" s="13"/>
      <c r="C912" s="13"/>
      <c r="D912" s="13"/>
      <c r="E912" s="13"/>
      <c r="F912" s="13"/>
      <c r="G912" s="13"/>
      <c r="H912" s="13"/>
    </row>
    <row r="913" spans="2:8" x14ac:dyDescent="0.2">
      <c r="B913" s="13"/>
      <c r="C913" s="13"/>
      <c r="D913" s="13"/>
      <c r="E913" s="13"/>
      <c r="F913" s="13"/>
      <c r="G913" s="13"/>
      <c r="H913" s="13"/>
    </row>
    <row r="914" spans="2:8" x14ac:dyDescent="0.2">
      <c r="B914" s="13"/>
      <c r="C914" s="13"/>
      <c r="D914" s="13"/>
      <c r="E914" s="13"/>
      <c r="F914" s="13"/>
      <c r="G914" s="13"/>
      <c r="H914" s="13"/>
    </row>
    <row r="915" spans="2:8" x14ac:dyDescent="0.2">
      <c r="B915" s="13"/>
      <c r="C915" s="13"/>
      <c r="D915" s="13"/>
      <c r="E915" s="13"/>
      <c r="F915" s="13"/>
      <c r="G915" s="13"/>
      <c r="H915" s="13"/>
    </row>
    <row r="916" spans="2:8" x14ac:dyDescent="0.2">
      <c r="B916" s="13"/>
      <c r="C916" s="13"/>
      <c r="D916" s="13"/>
      <c r="E916" s="13"/>
      <c r="F916" s="13"/>
      <c r="G916" s="13"/>
      <c r="H916" s="13"/>
    </row>
    <row r="917" spans="2:8" x14ac:dyDescent="0.2">
      <c r="B917" s="13"/>
      <c r="C917" s="13"/>
      <c r="D917" s="13"/>
      <c r="E917" s="13"/>
      <c r="F917" s="13"/>
      <c r="G917" s="13"/>
      <c r="H917" s="13"/>
    </row>
    <row r="918" spans="2:8" x14ac:dyDescent="0.2">
      <c r="B918" s="13"/>
      <c r="C918" s="13"/>
      <c r="D918" s="13"/>
      <c r="E918" s="13"/>
      <c r="F918" s="13"/>
      <c r="G918" s="13"/>
      <c r="H918" s="13"/>
    </row>
    <row r="919" spans="2:8" x14ac:dyDescent="0.2">
      <c r="B919" s="13"/>
      <c r="C919" s="13"/>
      <c r="D919" s="13"/>
      <c r="E919" s="13"/>
      <c r="F919" s="13"/>
      <c r="G919" s="13"/>
      <c r="H919" s="13"/>
    </row>
    <row r="920" spans="2:8" x14ac:dyDescent="0.2">
      <c r="B920" s="13"/>
      <c r="C920" s="13"/>
      <c r="D920" s="13"/>
      <c r="E920" s="13"/>
      <c r="F920" s="13"/>
      <c r="G920" s="13"/>
      <c r="H920" s="13"/>
    </row>
    <row r="921" spans="2:8" x14ac:dyDescent="0.2">
      <c r="B921" s="13"/>
      <c r="C921" s="13"/>
      <c r="D921" s="13"/>
      <c r="E921" s="13"/>
      <c r="F921" s="13"/>
      <c r="G921" s="13"/>
      <c r="H921" s="13"/>
    </row>
    <row r="922" spans="2:8" x14ac:dyDescent="0.2">
      <c r="B922" s="13"/>
      <c r="C922" s="13"/>
      <c r="D922" s="13"/>
      <c r="E922" s="13"/>
      <c r="F922" s="13"/>
      <c r="G922" s="13"/>
      <c r="H922" s="13"/>
    </row>
    <row r="923" spans="2:8" x14ac:dyDescent="0.2">
      <c r="B923" s="13"/>
      <c r="C923" s="13"/>
      <c r="D923" s="13"/>
      <c r="E923" s="13"/>
      <c r="F923" s="13"/>
      <c r="G923" s="13"/>
      <c r="H923" s="13"/>
    </row>
    <row r="924" spans="2:8" x14ac:dyDescent="0.2">
      <c r="B924" s="13"/>
      <c r="C924" s="13"/>
      <c r="D924" s="13"/>
      <c r="E924" s="13"/>
      <c r="F924" s="13"/>
      <c r="G924" s="13"/>
      <c r="H924" s="13"/>
    </row>
    <row r="925" spans="2:8" x14ac:dyDescent="0.2">
      <c r="B925" s="13"/>
      <c r="C925" s="13"/>
      <c r="D925" s="13"/>
      <c r="E925" s="13"/>
      <c r="F925" s="13"/>
      <c r="G925" s="13"/>
      <c r="H925" s="13"/>
    </row>
    <row r="926" spans="2:8" x14ac:dyDescent="0.2">
      <c r="B926" s="13"/>
      <c r="C926" s="13"/>
      <c r="D926" s="13"/>
      <c r="E926" s="13"/>
      <c r="F926" s="13"/>
      <c r="G926" s="13"/>
      <c r="H926" s="13"/>
    </row>
    <row r="927" spans="2:8" x14ac:dyDescent="0.2">
      <c r="B927" s="13"/>
      <c r="C927" s="13"/>
      <c r="D927" s="13"/>
      <c r="E927" s="13"/>
      <c r="F927" s="13"/>
      <c r="G927" s="13"/>
      <c r="H927" s="13"/>
    </row>
    <row r="928" spans="2:8" x14ac:dyDescent="0.2">
      <c r="B928" s="13"/>
      <c r="C928" s="13"/>
      <c r="D928" s="13"/>
      <c r="E928" s="13"/>
      <c r="F928" s="13"/>
      <c r="G928" s="13"/>
      <c r="H928" s="13"/>
    </row>
    <row r="929" spans="2:8" x14ac:dyDescent="0.2">
      <c r="B929" s="13"/>
      <c r="C929" s="13"/>
      <c r="D929" s="13"/>
      <c r="E929" s="13"/>
      <c r="F929" s="13"/>
      <c r="G929" s="13"/>
      <c r="H929" s="13"/>
    </row>
    <row r="930" spans="2:8" x14ac:dyDescent="0.2">
      <c r="B930" s="13"/>
      <c r="C930" s="13"/>
      <c r="D930" s="13"/>
      <c r="E930" s="13"/>
      <c r="F930" s="13"/>
      <c r="G930" s="13"/>
      <c r="H930" s="13"/>
    </row>
    <row r="931" spans="2:8" x14ac:dyDescent="0.2">
      <c r="B931" s="13"/>
      <c r="C931" s="13"/>
      <c r="D931" s="13"/>
      <c r="E931" s="13"/>
      <c r="F931" s="13"/>
      <c r="G931" s="13"/>
      <c r="H931" s="13"/>
    </row>
    <row r="932" spans="2:8" x14ac:dyDescent="0.2">
      <c r="B932" s="13"/>
      <c r="C932" s="13"/>
      <c r="D932" s="13"/>
      <c r="E932" s="13"/>
      <c r="F932" s="13"/>
      <c r="G932" s="13"/>
      <c r="H932" s="13"/>
    </row>
    <row r="933" spans="2:8" x14ac:dyDescent="0.2">
      <c r="B933" s="13"/>
      <c r="C933" s="13"/>
      <c r="D933" s="13"/>
      <c r="E933" s="13"/>
      <c r="F933" s="13"/>
      <c r="G933" s="13"/>
      <c r="H933" s="13"/>
    </row>
    <row r="934" spans="2:8" x14ac:dyDescent="0.2">
      <c r="B934" s="13"/>
      <c r="C934" s="13"/>
      <c r="D934" s="13"/>
      <c r="E934" s="13"/>
      <c r="F934" s="13"/>
      <c r="G934" s="13"/>
      <c r="H934" s="13"/>
    </row>
    <row r="935" spans="2:8" x14ac:dyDescent="0.2">
      <c r="B935" s="13"/>
      <c r="C935" s="13"/>
      <c r="D935" s="13"/>
      <c r="E935" s="13"/>
      <c r="F935" s="13"/>
      <c r="G935" s="13"/>
      <c r="H935" s="13"/>
    </row>
    <row r="936" spans="2:8" x14ac:dyDescent="0.2">
      <c r="B936" s="13"/>
      <c r="C936" s="13"/>
      <c r="D936" s="13"/>
      <c r="E936" s="13"/>
      <c r="F936" s="13"/>
      <c r="G936" s="13"/>
      <c r="H936" s="13"/>
    </row>
    <row r="937" spans="2:8" x14ac:dyDescent="0.2">
      <c r="B937" s="13"/>
      <c r="C937" s="13"/>
      <c r="D937" s="13"/>
      <c r="E937" s="13"/>
      <c r="F937" s="13"/>
      <c r="G937" s="13"/>
      <c r="H937" s="13"/>
    </row>
    <row r="938" spans="2:8" x14ac:dyDescent="0.2">
      <c r="B938" s="13"/>
      <c r="C938" s="13"/>
      <c r="D938" s="13"/>
      <c r="E938" s="13"/>
      <c r="F938" s="13"/>
      <c r="G938" s="13"/>
      <c r="H938" s="13"/>
    </row>
    <row r="939" spans="2:8" x14ac:dyDescent="0.2">
      <c r="B939" s="13"/>
      <c r="C939" s="13"/>
      <c r="D939" s="13"/>
      <c r="E939" s="13"/>
      <c r="F939" s="13"/>
      <c r="G939" s="13"/>
      <c r="H939" s="13"/>
    </row>
    <row r="940" spans="2:8" x14ac:dyDescent="0.2">
      <c r="B940" s="13"/>
      <c r="C940" s="13"/>
      <c r="D940" s="13"/>
      <c r="E940" s="13"/>
      <c r="F940" s="13"/>
      <c r="G940" s="13"/>
      <c r="H940" s="13"/>
    </row>
    <row r="941" spans="2:8" x14ac:dyDescent="0.2">
      <c r="B941" s="13"/>
      <c r="C941" s="13"/>
      <c r="D941" s="13"/>
      <c r="E941" s="13"/>
      <c r="F941" s="13"/>
      <c r="G941" s="13"/>
      <c r="H941" s="13"/>
    </row>
    <row r="942" spans="2:8" x14ac:dyDescent="0.2">
      <c r="B942" s="13"/>
      <c r="C942" s="13"/>
      <c r="D942" s="13"/>
      <c r="E942" s="13"/>
      <c r="F942" s="13"/>
      <c r="G942" s="13"/>
      <c r="H942" s="13"/>
    </row>
    <row r="943" spans="2:8" x14ac:dyDescent="0.2">
      <c r="B943" s="13"/>
      <c r="C943" s="13"/>
      <c r="D943" s="13"/>
      <c r="E943" s="13"/>
      <c r="F943" s="13"/>
      <c r="G943" s="13"/>
      <c r="H943" s="13"/>
    </row>
    <row r="944" spans="2:8" x14ac:dyDescent="0.2">
      <c r="B944" s="13"/>
      <c r="C944" s="13"/>
      <c r="D944" s="13"/>
      <c r="E944" s="13"/>
      <c r="F944" s="13"/>
      <c r="G944" s="13"/>
      <c r="H944" s="13"/>
    </row>
    <row r="945" spans="2:8" x14ac:dyDescent="0.2">
      <c r="B945" s="13"/>
      <c r="C945" s="13"/>
      <c r="D945" s="13"/>
      <c r="E945" s="13"/>
      <c r="F945" s="13"/>
      <c r="G945" s="13"/>
      <c r="H945" s="13"/>
    </row>
    <row r="946" spans="2:8" x14ac:dyDescent="0.2">
      <c r="B946" s="13"/>
      <c r="C946" s="13"/>
      <c r="D946" s="13"/>
      <c r="E946" s="13"/>
      <c r="F946" s="13"/>
      <c r="G946" s="13"/>
      <c r="H946" s="13"/>
    </row>
    <row r="947" spans="2:8" x14ac:dyDescent="0.2">
      <c r="B947" s="13"/>
      <c r="C947" s="13"/>
      <c r="D947" s="13"/>
      <c r="E947" s="13"/>
      <c r="F947" s="13"/>
      <c r="G947" s="13"/>
      <c r="H947" s="13"/>
    </row>
    <row r="948" spans="2:8" x14ac:dyDescent="0.2">
      <c r="B948" s="13"/>
      <c r="C948" s="13"/>
      <c r="D948" s="13"/>
      <c r="E948" s="13"/>
      <c r="F948" s="13"/>
      <c r="G948" s="13"/>
      <c r="H948" s="13"/>
    </row>
    <row r="949" spans="2:8" x14ac:dyDescent="0.2">
      <c r="B949" s="13"/>
      <c r="C949" s="13"/>
      <c r="D949" s="13"/>
      <c r="E949" s="13"/>
      <c r="F949" s="13"/>
      <c r="G949" s="13"/>
      <c r="H949" s="13"/>
    </row>
    <row r="950" spans="2:8" x14ac:dyDescent="0.2">
      <c r="B950" s="13"/>
      <c r="C950" s="13"/>
      <c r="D950" s="13"/>
      <c r="E950" s="13"/>
      <c r="F950" s="13"/>
      <c r="G950" s="13"/>
      <c r="H950" s="13"/>
    </row>
    <row r="951" spans="2:8" x14ac:dyDescent="0.2">
      <c r="B951" s="13"/>
      <c r="C951" s="13"/>
      <c r="D951" s="13"/>
      <c r="E951" s="13"/>
      <c r="F951" s="13"/>
      <c r="G951" s="13"/>
      <c r="H951" s="13"/>
    </row>
    <row r="952" spans="2:8" x14ac:dyDescent="0.2">
      <c r="B952" s="13"/>
      <c r="C952" s="13"/>
      <c r="D952" s="13"/>
      <c r="E952" s="13"/>
      <c r="F952" s="13"/>
      <c r="G952" s="13"/>
      <c r="H952" s="13"/>
    </row>
    <row r="953" spans="2:8" x14ac:dyDescent="0.2">
      <c r="B953" s="13"/>
      <c r="C953" s="13"/>
      <c r="D953" s="13"/>
      <c r="E953" s="13"/>
      <c r="F953" s="13"/>
      <c r="G953" s="13"/>
      <c r="H953" s="13"/>
    </row>
    <row r="954" spans="2:8" x14ac:dyDescent="0.2">
      <c r="B954" s="13"/>
      <c r="C954" s="13"/>
      <c r="D954" s="13"/>
      <c r="E954" s="13"/>
      <c r="F954" s="13"/>
      <c r="G954" s="13"/>
      <c r="H954" s="13"/>
    </row>
    <row r="955" spans="2:8" x14ac:dyDescent="0.2">
      <c r="B955" s="13"/>
      <c r="C955" s="13"/>
      <c r="D955" s="13"/>
      <c r="E955" s="13"/>
      <c r="F955" s="13"/>
      <c r="G955" s="13"/>
      <c r="H955" s="13"/>
    </row>
    <row r="956" spans="2:8" x14ac:dyDescent="0.2">
      <c r="B956" s="13"/>
      <c r="C956" s="13"/>
      <c r="D956" s="13"/>
      <c r="E956" s="13"/>
      <c r="F956" s="13"/>
      <c r="G956" s="13"/>
      <c r="H956" s="13"/>
    </row>
    <row r="957" spans="2:8" x14ac:dyDescent="0.2">
      <c r="B957" s="13"/>
      <c r="C957" s="13"/>
      <c r="D957" s="13"/>
      <c r="E957" s="13"/>
      <c r="F957" s="13"/>
      <c r="G957" s="13"/>
      <c r="H957" s="13"/>
    </row>
    <row r="958" spans="2:8" x14ac:dyDescent="0.2">
      <c r="B958" s="13"/>
      <c r="C958" s="13"/>
      <c r="D958" s="13"/>
      <c r="E958" s="13"/>
      <c r="F958" s="13"/>
      <c r="G958" s="13"/>
      <c r="H958" s="13"/>
    </row>
    <row r="959" spans="2:8" x14ac:dyDescent="0.2">
      <c r="B959" s="13"/>
      <c r="C959" s="13"/>
      <c r="D959" s="13"/>
      <c r="E959" s="13"/>
      <c r="F959" s="13"/>
      <c r="G959" s="13"/>
      <c r="H959" s="13"/>
    </row>
    <row r="960" spans="2:8" x14ac:dyDescent="0.2">
      <c r="B960" s="13"/>
      <c r="C960" s="13"/>
      <c r="D960" s="13"/>
      <c r="E960" s="13"/>
      <c r="F960" s="13"/>
      <c r="G960" s="13"/>
      <c r="H960" s="13"/>
    </row>
    <row r="961" spans="2:8" x14ac:dyDescent="0.2">
      <c r="B961" s="13"/>
      <c r="C961" s="13"/>
      <c r="D961" s="13"/>
      <c r="E961" s="13"/>
      <c r="F961" s="13"/>
      <c r="G961" s="13"/>
      <c r="H961" s="13"/>
    </row>
    <row r="962" spans="2:8" x14ac:dyDescent="0.2">
      <c r="B962" s="13"/>
      <c r="C962" s="13"/>
      <c r="D962" s="13"/>
      <c r="E962" s="13"/>
      <c r="F962" s="13"/>
      <c r="G962" s="13"/>
      <c r="H962" s="13"/>
    </row>
    <row r="963" spans="2:8" x14ac:dyDescent="0.2">
      <c r="B963" s="13"/>
      <c r="C963" s="13"/>
      <c r="D963" s="13"/>
      <c r="E963" s="13"/>
      <c r="F963" s="13"/>
      <c r="G963" s="13"/>
      <c r="H963" s="13"/>
    </row>
    <row r="964" spans="2:8" x14ac:dyDescent="0.2">
      <c r="B964" s="13"/>
      <c r="C964" s="13"/>
      <c r="D964" s="13"/>
      <c r="E964" s="13"/>
      <c r="F964" s="13"/>
      <c r="G964" s="13"/>
      <c r="H964" s="13"/>
    </row>
    <row r="965" spans="2:8" x14ac:dyDescent="0.2">
      <c r="B965" s="13"/>
      <c r="C965" s="13"/>
      <c r="D965" s="13"/>
      <c r="E965" s="13"/>
      <c r="F965" s="13"/>
      <c r="G965" s="13"/>
      <c r="H965" s="13"/>
    </row>
    <row r="966" spans="2:8" x14ac:dyDescent="0.2">
      <c r="B966" s="13"/>
      <c r="C966" s="13"/>
      <c r="D966" s="13"/>
      <c r="E966" s="13"/>
      <c r="F966" s="13"/>
      <c r="G966" s="13"/>
      <c r="H966" s="13"/>
    </row>
    <row r="967" spans="2:8" x14ac:dyDescent="0.2">
      <c r="B967" s="13"/>
      <c r="C967" s="13"/>
      <c r="D967" s="13"/>
      <c r="E967" s="13"/>
      <c r="F967" s="13"/>
      <c r="G967" s="13"/>
      <c r="H967" s="13"/>
    </row>
    <row r="968" spans="2:8" x14ac:dyDescent="0.2">
      <c r="B968" s="13"/>
      <c r="C968" s="13"/>
      <c r="D968" s="13"/>
      <c r="E968" s="13"/>
      <c r="F968" s="13"/>
      <c r="G968" s="13"/>
      <c r="H968" s="13"/>
    </row>
    <row r="969" spans="2:8" x14ac:dyDescent="0.2">
      <c r="B969" s="13"/>
      <c r="C969" s="13"/>
      <c r="D969" s="13"/>
      <c r="E969" s="13"/>
      <c r="F969" s="13"/>
      <c r="G969" s="13"/>
      <c r="H969" s="13"/>
    </row>
    <row r="970" spans="2:8" x14ac:dyDescent="0.2">
      <c r="B970" s="13"/>
      <c r="C970" s="13"/>
      <c r="D970" s="13"/>
      <c r="E970" s="13"/>
      <c r="F970" s="13"/>
      <c r="G970" s="13"/>
      <c r="H970" s="13"/>
    </row>
    <row r="971" spans="2:8" x14ac:dyDescent="0.2">
      <c r="B971" s="13"/>
      <c r="C971" s="13"/>
      <c r="D971" s="13"/>
      <c r="E971" s="13"/>
      <c r="F971" s="13"/>
      <c r="G971" s="13"/>
      <c r="H971" s="13"/>
    </row>
    <row r="972" spans="2:8" x14ac:dyDescent="0.2">
      <c r="B972" s="13"/>
      <c r="C972" s="13"/>
      <c r="D972" s="13"/>
      <c r="E972" s="13"/>
      <c r="F972" s="13"/>
      <c r="G972" s="13"/>
      <c r="H972" s="13"/>
    </row>
    <row r="973" spans="2:8" x14ac:dyDescent="0.2">
      <c r="B973" s="13"/>
      <c r="C973" s="13"/>
      <c r="D973" s="13"/>
      <c r="E973" s="13"/>
      <c r="F973" s="13"/>
      <c r="G973" s="13"/>
      <c r="H973" s="13"/>
    </row>
    <row r="974" spans="2:8" x14ac:dyDescent="0.2">
      <c r="B974" s="13"/>
      <c r="C974" s="13"/>
      <c r="D974" s="13"/>
      <c r="E974" s="13"/>
      <c r="F974" s="13"/>
      <c r="G974" s="13"/>
      <c r="H974" s="13"/>
    </row>
    <row r="975" spans="2:8" x14ac:dyDescent="0.2">
      <c r="B975" s="13"/>
      <c r="C975" s="13"/>
      <c r="D975" s="13"/>
      <c r="E975" s="13"/>
      <c r="F975" s="13"/>
      <c r="G975" s="13"/>
      <c r="H975" s="13"/>
    </row>
    <row r="976" spans="2:8" x14ac:dyDescent="0.2">
      <c r="B976" s="13"/>
      <c r="C976" s="13"/>
      <c r="D976" s="13"/>
      <c r="E976" s="13"/>
      <c r="F976" s="13"/>
      <c r="G976" s="13"/>
      <c r="H976" s="13"/>
    </row>
    <row r="977" spans="2:8" x14ac:dyDescent="0.2">
      <c r="B977" s="13"/>
      <c r="C977" s="13"/>
      <c r="D977" s="13"/>
      <c r="E977" s="13"/>
      <c r="F977" s="13"/>
      <c r="G977" s="13"/>
      <c r="H977" s="13"/>
    </row>
    <row r="978" spans="2:8" x14ac:dyDescent="0.2">
      <c r="B978" s="13"/>
      <c r="C978" s="13"/>
      <c r="D978" s="13"/>
      <c r="E978" s="13"/>
      <c r="F978" s="13"/>
      <c r="G978" s="13"/>
      <c r="H978" s="13"/>
    </row>
    <row r="979" spans="2:8" x14ac:dyDescent="0.2">
      <c r="B979" s="13"/>
      <c r="C979" s="13"/>
      <c r="D979" s="13"/>
      <c r="E979" s="13"/>
      <c r="F979" s="13"/>
      <c r="G979" s="13"/>
      <c r="H979" s="13"/>
    </row>
    <row r="980" spans="2:8" x14ac:dyDescent="0.2">
      <c r="B980" s="13"/>
      <c r="C980" s="13"/>
      <c r="D980" s="13"/>
      <c r="E980" s="13"/>
      <c r="F980" s="13"/>
      <c r="G980" s="13"/>
      <c r="H980" s="13"/>
    </row>
    <row r="981" spans="2:8" x14ac:dyDescent="0.2">
      <c r="B981" s="13"/>
      <c r="C981" s="13"/>
      <c r="D981" s="13"/>
      <c r="E981" s="13"/>
      <c r="F981" s="13"/>
      <c r="G981" s="13"/>
      <c r="H981" s="13"/>
    </row>
    <row r="982" spans="2:8" x14ac:dyDescent="0.2">
      <c r="B982" s="13"/>
      <c r="C982" s="13"/>
      <c r="D982" s="13"/>
      <c r="E982" s="13"/>
      <c r="F982" s="13"/>
      <c r="G982" s="13"/>
      <c r="H982" s="13"/>
    </row>
    <row r="983" spans="2:8" x14ac:dyDescent="0.2">
      <c r="B983" s="13"/>
      <c r="C983" s="13"/>
      <c r="D983" s="13"/>
      <c r="E983" s="13"/>
      <c r="F983" s="13"/>
      <c r="G983" s="13"/>
      <c r="H983" s="13"/>
    </row>
    <row r="984" spans="2:8" x14ac:dyDescent="0.2">
      <c r="B984" s="13"/>
      <c r="C984" s="13"/>
      <c r="D984" s="13"/>
      <c r="E984" s="13"/>
      <c r="F984" s="13"/>
      <c r="G984" s="13"/>
      <c r="H984" s="13"/>
    </row>
    <row r="985" spans="2:8" x14ac:dyDescent="0.2">
      <c r="B985" s="13"/>
      <c r="C985" s="13"/>
      <c r="D985" s="13"/>
      <c r="E985" s="13"/>
      <c r="F985" s="13"/>
      <c r="G985" s="13"/>
      <c r="H985" s="13"/>
    </row>
    <row r="986" spans="2:8" x14ac:dyDescent="0.2">
      <c r="B986" s="13"/>
      <c r="C986" s="13"/>
      <c r="D986" s="13"/>
      <c r="E986" s="13"/>
      <c r="F986" s="13"/>
      <c r="G986" s="13"/>
      <c r="H986" s="13"/>
    </row>
    <row r="987" spans="2:8" x14ac:dyDescent="0.2">
      <c r="B987" s="13"/>
      <c r="C987" s="13"/>
      <c r="D987" s="13"/>
      <c r="E987" s="13"/>
      <c r="F987" s="13"/>
      <c r="G987" s="13"/>
      <c r="H987" s="13"/>
    </row>
    <row r="988" spans="2:8" x14ac:dyDescent="0.2">
      <c r="B988" s="13"/>
      <c r="C988" s="13"/>
      <c r="D988" s="13"/>
      <c r="E988" s="13"/>
      <c r="F988" s="13"/>
      <c r="G988" s="13"/>
      <c r="H988" s="13"/>
    </row>
    <row r="989" spans="2:8" x14ac:dyDescent="0.2">
      <c r="B989" s="13"/>
      <c r="C989" s="13"/>
      <c r="D989" s="13"/>
      <c r="E989" s="13"/>
      <c r="F989" s="13"/>
      <c r="G989" s="13"/>
      <c r="H989" s="13"/>
    </row>
    <row r="990" spans="2:8" x14ac:dyDescent="0.2">
      <c r="B990" s="13"/>
      <c r="C990" s="13"/>
      <c r="D990" s="13"/>
      <c r="E990" s="13"/>
      <c r="F990" s="13"/>
      <c r="G990" s="13"/>
      <c r="H990" s="13"/>
    </row>
    <row r="991" spans="2:8" x14ac:dyDescent="0.2">
      <c r="B991" s="13"/>
      <c r="C991" s="13"/>
      <c r="D991" s="13"/>
      <c r="E991" s="13"/>
      <c r="F991" s="13"/>
      <c r="G991" s="13"/>
      <c r="H991" s="13"/>
    </row>
    <row r="992" spans="2:8" x14ac:dyDescent="0.2">
      <c r="B992" s="13"/>
      <c r="C992" s="13"/>
      <c r="D992" s="13"/>
      <c r="E992" s="13"/>
      <c r="F992" s="13"/>
      <c r="G992" s="13"/>
      <c r="H992" s="13"/>
    </row>
    <row r="993" spans="2:8" x14ac:dyDescent="0.2">
      <c r="B993" s="13"/>
      <c r="C993" s="13"/>
      <c r="D993" s="13"/>
      <c r="E993" s="13"/>
      <c r="F993" s="13"/>
      <c r="G993" s="13"/>
      <c r="H993" s="13"/>
    </row>
    <row r="994" spans="2:8" x14ac:dyDescent="0.2">
      <c r="B994" s="13"/>
      <c r="C994" s="13"/>
      <c r="D994" s="13"/>
      <c r="E994" s="13"/>
      <c r="F994" s="13"/>
      <c r="G994" s="13"/>
      <c r="H994" s="13"/>
    </row>
    <row r="995" spans="2:8" x14ac:dyDescent="0.2">
      <c r="B995" s="13"/>
      <c r="C995" s="13"/>
      <c r="D995" s="13"/>
      <c r="E995" s="13"/>
      <c r="F995" s="13"/>
      <c r="G995" s="13"/>
      <c r="H995" s="13"/>
    </row>
    <row r="996" spans="2:8" x14ac:dyDescent="0.2">
      <c r="B996" s="13"/>
      <c r="C996" s="13"/>
      <c r="D996" s="13"/>
      <c r="E996" s="13"/>
      <c r="F996" s="13"/>
      <c r="G996" s="13"/>
      <c r="H996" s="13"/>
    </row>
    <row r="997" spans="2:8" x14ac:dyDescent="0.2">
      <c r="B997" s="13"/>
      <c r="C997" s="13"/>
      <c r="D997" s="13"/>
      <c r="E997" s="13"/>
      <c r="F997" s="13"/>
      <c r="G997" s="13"/>
      <c r="H997" s="13"/>
    </row>
    <row r="998" spans="2:8" x14ac:dyDescent="0.2">
      <c r="B998" s="13"/>
      <c r="C998" s="13"/>
      <c r="D998" s="13"/>
      <c r="E998" s="13"/>
      <c r="F998" s="13"/>
      <c r="G998" s="13"/>
      <c r="H998" s="13"/>
    </row>
    <row r="999" spans="2:8" x14ac:dyDescent="0.2">
      <c r="B999" s="13"/>
      <c r="C999" s="13"/>
      <c r="D999" s="13"/>
      <c r="E999" s="13"/>
      <c r="F999" s="13"/>
      <c r="G999" s="13"/>
      <c r="H999" s="13"/>
    </row>
    <row r="1000" spans="2:8" x14ac:dyDescent="0.2">
      <c r="B1000" s="13"/>
      <c r="C1000" s="13"/>
      <c r="D1000" s="13"/>
      <c r="E1000" s="13"/>
      <c r="F1000" s="13"/>
      <c r="G1000" s="13"/>
      <c r="H1000" s="13"/>
    </row>
  </sheetData>
  <mergeCells count="2">
    <mergeCell ref="M3:R3"/>
    <mergeCell ref="L5: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1"/>
  <sheetViews>
    <sheetView showGridLines="0" workbookViewId="0"/>
  </sheetViews>
  <sheetFormatPr defaultColWidth="14.42578125" defaultRowHeight="15.75" customHeight="1" x14ac:dyDescent="0.2"/>
  <cols>
    <col min="1" max="1" width="11.28515625" customWidth="1"/>
    <col min="2" max="3" width="11.85546875" hidden="1" customWidth="1"/>
    <col min="4" max="4" width="13.140625" hidden="1" customWidth="1"/>
    <col min="5" max="5" width="3.7109375" hidden="1" customWidth="1"/>
    <col min="6" max="7" width="14.42578125" hidden="1"/>
    <col min="8" max="8" width="5" hidden="1" customWidth="1"/>
    <col min="9" max="10" width="14.42578125" hidden="1"/>
    <col min="11" max="11" width="5" hidden="1" customWidth="1"/>
    <col min="12" max="13" width="14.42578125" hidden="1"/>
    <col min="14" max="14" width="5" customWidth="1"/>
    <col min="17" max="17" width="5" customWidth="1"/>
  </cols>
  <sheetData>
    <row r="1" spans="1:19" x14ac:dyDescent="0.2">
      <c r="A1" s="13"/>
      <c r="B1" s="13"/>
      <c r="C1" s="13"/>
      <c r="D1" s="13"/>
      <c r="K1" s="32"/>
      <c r="L1" s="32"/>
      <c r="M1" s="32"/>
      <c r="N1" s="32"/>
      <c r="O1" s="32"/>
      <c r="P1" s="32"/>
      <c r="Q1" s="32"/>
      <c r="R1" s="32"/>
      <c r="S1" s="32"/>
    </row>
    <row r="2" spans="1:19" x14ac:dyDescent="0.2">
      <c r="A2" s="33"/>
      <c r="B2" s="33"/>
      <c r="C2" s="13"/>
      <c r="D2" s="13"/>
      <c r="K2" s="32"/>
      <c r="L2" s="34"/>
      <c r="M2" s="34"/>
      <c r="N2" s="32"/>
      <c r="O2" s="34"/>
      <c r="P2" s="34"/>
      <c r="Q2" s="32"/>
      <c r="R2" s="34"/>
      <c r="S2" s="34"/>
    </row>
    <row r="3" spans="1:19" x14ac:dyDescent="0.2">
      <c r="A3" s="35" t="s">
        <v>146</v>
      </c>
      <c r="B3" s="35" t="s">
        <v>147</v>
      </c>
      <c r="C3" s="6" t="s">
        <v>148</v>
      </c>
      <c r="D3" s="6" t="s">
        <v>149</v>
      </c>
      <c r="F3" s="6" t="s">
        <v>150</v>
      </c>
      <c r="G3" s="6" t="s">
        <v>149</v>
      </c>
      <c r="I3" s="6" t="s">
        <v>151</v>
      </c>
      <c r="J3" s="6" t="s">
        <v>149</v>
      </c>
      <c r="K3" s="36"/>
      <c r="L3" s="37" t="s">
        <v>152</v>
      </c>
      <c r="M3" s="38" t="s">
        <v>149</v>
      </c>
      <c r="N3" s="36"/>
      <c r="O3" s="37" t="s">
        <v>153</v>
      </c>
      <c r="P3" s="38" t="s">
        <v>149</v>
      </c>
      <c r="Q3" s="36"/>
      <c r="R3" s="39" t="s">
        <v>154</v>
      </c>
      <c r="S3" s="38" t="s">
        <v>149</v>
      </c>
    </row>
    <row r="4" spans="1:19" x14ac:dyDescent="0.2">
      <c r="A4" s="40">
        <v>1</v>
      </c>
      <c r="B4" s="41" t="str">
        <f>SUBSTITUTE('Свод на 23.09.19'!F2," ","",1)</f>
        <v>23,953</v>
      </c>
      <c r="C4" s="41" t="str">
        <f>SUBSTITUTE(SUBSTITUTE('Свод (09-10)'!I2,".",",",1)," ","",1)</f>
        <v>24,1016</v>
      </c>
      <c r="D4" s="41">
        <f t="shared" ref="D4:D213" si="0">IFERROR(C4*1-B4*1,"?")</f>
        <v>0.14860000000000184</v>
      </c>
      <c r="F4" s="42" t="str">
        <f>SUBSTITUTE(SUBSTITUTE('Свод (10-11)'!I2,".",",",1)," ","",1)</f>
        <v/>
      </c>
      <c r="G4" s="42" t="e">
        <f t="shared" ref="G4:G213" si="1">F4-C4</f>
        <v>#VALUE!</v>
      </c>
      <c r="I4" s="42" t="e">
        <f t="array" ref="I4">SUBSTITUTE(SUBSTITUTE(#REF!,".",",",1)," ","",1)</f>
        <v>#REF!</v>
      </c>
      <c r="J4" s="42" t="e">
        <f t="shared" ref="J4:J213" si="2">I4-F4</f>
        <v>#REF!</v>
      </c>
      <c r="K4" s="36"/>
      <c r="L4" s="43" t="e">
        <f t="array" ref="L4">SUBSTITUTE(SUBSTITUTE(#REF!,".",",",1)," ","",1)</f>
        <v>#REF!</v>
      </c>
      <c r="M4" s="44" t="e">
        <f t="shared" ref="M4:M213" si="3">L4-I4</f>
        <v>#REF!</v>
      </c>
      <c r="N4" s="36"/>
      <c r="O4" s="43" t="e">
        <f t="array" ref="O4">SUBSTITUTE(SUBSTITUTE(#REF!,".",",",1)," ","",1)</f>
        <v>#REF!</v>
      </c>
      <c r="P4" s="44" t="e">
        <f t="shared" ref="P4:P213" si="4">O4-L4</f>
        <v>#REF!</v>
      </c>
      <c r="Q4" s="36"/>
      <c r="R4" s="43" t="str">
        <f t="array" ref="R4">SUBSTITUTE(SUBSTITUTE('Свод (02-03.2020)'!I2,".",",",1)," ","",1)</f>
        <v/>
      </c>
      <c r="S4" s="44" t="e">
        <f t="shared" ref="S4:S213" si="5">R4-O4</f>
        <v>#VALUE!</v>
      </c>
    </row>
    <row r="5" spans="1:19" x14ac:dyDescent="0.2">
      <c r="A5" s="40">
        <v>2</v>
      </c>
      <c r="B5" s="41" t="str">
        <f>SUBSTITUTE('Свод на 23.09.19'!F3," ","",1)</f>
        <v>17,1267</v>
      </c>
      <c r="C5" s="41" t="str">
        <f>SUBSTITUTE(SUBSTITUTE('Свод (09-10)'!I3,".",",",1)," ","",1)</f>
        <v>17,1919</v>
      </c>
      <c r="D5" s="41">
        <f t="shared" si="0"/>
        <v>6.5200000000000813E-2</v>
      </c>
      <c r="F5" s="42" t="str">
        <f>SUBSTITUTE(SUBSTITUTE('Свод (10-11)'!I3,".",",",1)," ","",1)</f>
        <v/>
      </c>
      <c r="G5" s="42" t="e">
        <f t="shared" si="1"/>
        <v>#VALUE!</v>
      </c>
      <c r="I5" s="42" t="e">
        <f t="array" ref="I5">SUBSTITUTE(SUBSTITUTE(#REF!,".",",",1)," ","",1)</f>
        <v>#REF!</v>
      </c>
      <c r="J5" s="42" t="e">
        <f t="shared" si="2"/>
        <v>#REF!</v>
      </c>
      <c r="K5" s="36"/>
      <c r="L5" s="43" t="e">
        <f t="array" ref="L5">SUBSTITUTE(SUBSTITUTE(#REF!,".",",",1)," ","",1)</f>
        <v>#REF!</v>
      </c>
      <c r="M5" s="44" t="e">
        <f t="shared" si="3"/>
        <v>#REF!</v>
      </c>
      <c r="N5" s="36"/>
      <c r="O5" s="43" t="e">
        <f t="array" ref="O5">SUBSTITUTE(SUBSTITUTE(#REF!,".",",",1)," ","",1)</f>
        <v>#REF!</v>
      </c>
      <c r="P5" s="44" t="e">
        <f t="shared" si="4"/>
        <v>#REF!</v>
      </c>
      <c r="Q5" s="36"/>
      <c r="R5" s="43" t="str">
        <f t="array" ref="R5">SUBSTITUTE(SUBSTITUTE('Свод (02-03.2020)'!I3,".",",",1)," ","",1)</f>
        <v/>
      </c>
      <c r="S5" s="44" t="e">
        <f t="shared" si="5"/>
        <v>#VALUE!</v>
      </c>
    </row>
    <row r="6" spans="1:19" x14ac:dyDescent="0.2">
      <c r="A6" s="40">
        <v>3</v>
      </c>
      <c r="B6" s="41" t="str">
        <f>SUBSTITUTE('Свод на 23.09.19'!F4," ","",1)</f>
        <v>26,4068</v>
      </c>
      <c r="C6" s="41" t="str">
        <f>SUBSTITUTE(SUBSTITUTE('Свод (09-10)'!I4,".",",",1)," ","",1)</f>
        <v>26,5081</v>
      </c>
      <c r="D6" s="41">
        <f t="shared" si="0"/>
        <v>0.10129999999999839</v>
      </c>
      <c r="F6" s="42" t="str">
        <f>SUBSTITUTE(SUBSTITUTE('Свод (10-11)'!I4,".",",",1)," ","",1)</f>
        <v/>
      </c>
      <c r="G6" s="42" t="e">
        <f t="shared" si="1"/>
        <v>#VALUE!</v>
      </c>
      <c r="I6" s="42" t="e">
        <f t="array" ref="I6">SUBSTITUTE(SUBSTITUTE(#REF!,".",",",1)," ","",1)</f>
        <v>#REF!</v>
      </c>
      <c r="J6" s="42" t="e">
        <f t="shared" si="2"/>
        <v>#REF!</v>
      </c>
      <c r="K6" s="36"/>
      <c r="L6" s="43" t="e">
        <f t="array" ref="L6">SUBSTITUTE(SUBSTITUTE(#REF!,".",",",1)," ","",1)</f>
        <v>#REF!</v>
      </c>
      <c r="M6" s="44" t="e">
        <f t="shared" si="3"/>
        <v>#REF!</v>
      </c>
      <c r="N6" s="36"/>
      <c r="O6" s="43" t="e">
        <f t="array" ref="O6">SUBSTITUTE(SUBSTITUTE(#REF!,".",",",1)," ","",1)</f>
        <v>#REF!</v>
      </c>
      <c r="P6" s="44" t="e">
        <f t="shared" si="4"/>
        <v>#REF!</v>
      </c>
      <c r="Q6" s="36"/>
      <c r="R6" s="43" t="str">
        <f t="array" ref="R6">SUBSTITUTE(SUBSTITUTE('Свод (02-03.2020)'!I4,".",",",1)," ","",1)</f>
        <v/>
      </c>
      <c r="S6" s="44" t="e">
        <f t="shared" si="5"/>
        <v>#VALUE!</v>
      </c>
    </row>
    <row r="7" spans="1:19" x14ac:dyDescent="0.2">
      <c r="A7" s="40">
        <v>4</v>
      </c>
      <c r="B7" s="41" t="str">
        <f>SUBSTITUTE('Свод на 23.09.19'!F5," ","",1)</f>
        <v>32,227</v>
      </c>
      <c r="C7" s="41" t="str">
        <f>SUBSTITUTE(SUBSTITUTE('Свод (09-10)'!I5,".",",",1)," ","",1)</f>
        <v>32,3627</v>
      </c>
      <c r="D7" s="41">
        <f t="shared" si="0"/>
        <v>0.13569999999999993</v>
      </c>
      <c r="F7" s="42" t="str">
        <f>SUBSTITUTE(SUBSTITUTE('Свод (10-11)'!I5,".",",",1)," ","",1)</f>
        <v/>
      </c>
      <c r="G7" s="42" t="e">
        <f t="shared" si="1"/>
        <v>#VALUE!</v>
      </c>
      <c r="I7" s="42" t="e">
        <f t="array" ref="I7">SUBSTITUTE(SUBSTITUTE(#REF!,".",",",1)," ","",1)</f>
        <v>#REF!</v>
      </c>
      <c r="J7" s="42" t="e">
        <f t="shared" si="2"/>
        <v>#REF!</v>
      </c>
      <c r="K7" s="36"/>
      <c r="L7" s="43" t="e">
        <f t="array" ref="L7">SUBSTITUTE(SUBSTITUTE(#REF!,".",",",1)," ","",1)</f>
        <v>#REF!</v>
      </c>
      <c r="M7" s="44" t="e">
        <f t="shared" si="3"/>
        <v>#REF!</v>
      </c>
      <c r="N7" s="36"/>
      <c r="O7" s="43" t="e">
        <f t="array" ref="O7">SUBSTITUTE(SUBSTITUTE(#REF!,".",",",1)," ","",1)</f>
        <v>#REF!</v>
      </c>
      <c r="P7" s="44" t="e">
        <f t="shared" si="4"/>
        <v>#REF!</v>
      </c>
      <c r="Q7" s="36"/>
      <c r="R7" s="43" t="str">
        <f t="array" ref="R7">SUBSTITUTE(SUBSTITUTE('Свод (02-03.2020)'!I5,".",",",1)," ","",1)</f>
        <v>34,965</v>
      </c>
      <c r="S7" s="44" t="e">
        <f t="shared" si="5"/>
        <v>#REF!</v>
      </c>
    </row>
    <row r="8" spans="1:19" x14ac:dyDescent="0.2">
      <c r="A8" s="40">
        <v>5</v>
      </c>
      <c r="B8" s="41" t="str">
        <f>SUBSTITUTE('Свод на 23.09.19'!F6," ","",1)</f>
        <v>20,9261</v>
      </c>
      <c r="C8" s="41" t="str">
        <f>SUBSTITUTE(SUBSTITUTE('Свод (09-10)'!I6,".",",",1)," ","",1)</f>
        <v>21,1200</v>
      </c>
      <c r="D8" s="41">
        <f t="shared" si="0"/>
        <v>0.1938999999999993</v>
      </c>
      <c r="F8" s="42" t="str">
        <f>SUBSTITUTE(SUBSTITUTE('Свод (10-11)'!I6,".",",",1)," ","",1)</f>
        <v/>
      </c>
      <c r="G8" s="42" t="e">
        <f t="shared" si="1"/>
        <v>#VALUE!</v>
      </c>
      <c r="I8" s="42" t="e">
        <f t="array" ref="I8">SUBSTITUTE(SUBSTITUTE(#REF!,".",",",1)," ","",1)</f>
        <v>#REF!</v>
      </c>
      <c r="J8" s="42" t="e">
        <f t="shared" si="2"/>
        <v>#REF!</v>
      </c>
      <c r="K8" s="36"/>
      <c r="L8" s="43" t="e">
        <f t="array" ref="L8">SUBSTITUTE(SUBSTITUTE(#REF!,".",",",1)," ","",1)</f>
        <v>#REF!</v>
      </c>
      <c r="M8" s="44" t="e">
        <f t="shared" si="3"/>
        <v>#REF!</v>
      </c>
      <c r="N8" s="36"/>
      <c r="O8" s="43" t="e">
        <f t="array" ref="O8">SUBSTITUTE(SUBSTITUTE(#REF!,".",",",1)," ","",1)</f>
        <v>#REF!</v>
      </c>
      <c r="P8" s="44" t="e">
        <f t="shared" si="4"/>
        <v>#REF!</v>
      </c>
      <c r="Q8" s="36"/>
      <c r="R8" s="43" t="str">
        <f t="array" ref="R8">SUBSTITUTE(SUBSTITUTE('Свод (02-03.2020)'!I6,".",",",1)," ","",1)</f>
        <v>24,8326</v>
      </c>
      <c r="S8" s="44" t="e">
        <f t="shared" si="5"/>
        <v>#REF!</v>
      </c>
    </row>
    <row r="9" spans="1:19" x14ac:dyDescent="0.2">
      <c r="A9" s="40">
        <v>6</v>
      </c>
      <c r="B9" s="41" t="str">
        <f>SUBSTITUTE('Свод на 23.09.19'!F7," ","",1)</f>
        <v>0</v>
      </c>
      <c r="C9" s="41" t="str">
        <f>SUBSTITUTE(SUBSTITUTE('Свод (09-10)'!I7,".",",",1)," ","",1)</f>
        <v>0</v>
      </c>
      <c r="D9" s="41">
        <f t="shared" si="0"/>
        <v>0</v>
      </c>
      <c r="F9" s="42" t="str">
        <f>SUBSTITUTE(SUBSTITUTE('Свод (10-11)'!I7,".",",",1)," ","",1)</f>
        <v/>
      </c>
      <c r="G9" s="42" t="e">
        <f t="shared" si="1"/>
        <v>#VALUE!</v>
      </c>
      <c r="I9" s="42" t="e">
        <f t="array" ref="I9">SUBSTITUTE(SUBSTITUTE(#REF!,".",",",1)," ","",1)</f>
        <v>#REF!</v>
      </c>
      <c r="J9" s="42" t="e">
        <f t="shared" si="2"/>
        <v>#REF!</v>
      </c>
      <c r="K9" s="36"/>
      <c r="L9" s="43" t="e">
        <f t="array" ref="L9">SUBSTITUTE(SUBSTITUTE(#REF!,".",",",1)," ","",1)</f>
        <v>#REF!</v>
      </c>
      <c r="M9" s="44" t="e">
        <f t="shared" si="3"/>
        <v>#REF!</v>
      </c>
      <c r="N9" s="36"/>
      <c r="O9" s="43" t="e">
        <f t="array" ref="O9">SUBSTITUTE(SUBSTITUTE(#REF!,".",",",1)," ","",1)</f>
        <v>#REF!</v>
      </c>
      <c r="P9" s="44" t="e">
        <f t="shared" si="4"/>
        <v>#REF!</v>
      </c>
      <c r="Q9" s="36"/>
      <c r="R9" s="43" t="str">
        <f t="array" ref="R9">SUBSTITUTE(SUBSTITUTE('Свод (02-03.2020)'!I7,".",",",1)," ","",1)</f>
        <v>0,0605</v>
      </c>
      <c r="S9" s="44" t="e">
        <f t="shared" si="5"/>
        <v>#REF!</v>
      </c>
    </row>
    <row r="10" spans="1:19" x14ac:dyDescent="0.2">
      <c r="A10" s="40">
        <v>7</v>
      </c>
      <c r="B10" s="41" t="str">
        <f>SUBSTITUTE('Свод на 23.09.19'!F8," ","",1)</f>
        <v>10,8997</v>
      </c>
      <c r="C10" s="41" t="str">
        <f>SUBSTITUTE(SUBSTITUTE('Свод (09-10)'!I8,".",",",1)," ","",1)</f>
        <v>10,8997</v>
      </c>
      <c r="D10" s="41">
        <f t="shared" si="0"/>
        <v>0</v>
      </c>
      <c r="F10" s="42" t="str">
        <f>SUBSTITUTE(SUBSTITUTE('Свод (10-11)'!I8,".",",",1)," ","",1)</f>
        <v/>
      </c>
      <c r="G10" s="42" t="e">
        <f t="shared" si="1"/>
        <v>#VALUE!</v>
      </c>
      <c r="I10" s="42" t="e">
        <f t="array" ref="I10">SUBSTITUTE(SUBSTITUTE(#REF!,".",",",1)," ","",1)</f>
        <v>#REF!</v>
      </c>
      <c r="J10" s="42" t="e">
        <f t="shared" si="2"/>
        <v>#REF!</v>
      </c>
      <c r="K10" s="36"/>
      <c r="L10" s="43" t="e">
        <f t="array" ref="L10">SUBSTITUTE(SUBSTITUTE(#REF!,".",",",1)," ","",1)</f>
        <v>#REF!</v>
      </c>
      <c r="M10" s="44" t="e">
        <f t="shared" si="3"/>
        <v>#REF!</v>
      </c>
      <c r="N10" s="36"/>
      <c r="O10" s="43" t="e">
        <f t="array" ref="O10">SUBSTITUTE(SUBSTITUTE(#REF!,".",",",1)," ","",1)</f>
        <v>#REF!</v>
      </c>
      <c r="P10" s="44" t="e">
        <f t="shared" si="4"/>
        <v>#REF!</v>
      </c>
      <c r="Q10" s="36"/>
      <c r="R10" s="43" t="str">
        <f t="array" ref="R10">SUBSTITUTE(SUBSTITUTE('Свод (02-03.2020)'!I8,".",",",1)," ","",1)</f>
        <v>10,8997</v>
      </c>
      <c r="S10" s="44" t="e">
        <f t="shared" si="5"/>
        <v>#REF!</v>
      </c>
    </row>
    <row r="11" spans="1:19" x14ac:dyDescent="0.2">
      <c r="A11" s="40">
        <v>8</v>
      </c>
      <c r="B11" s="41" t="str">
        <f>SUBSTITUTE('Свод на 23.09.19'!F9," ","",1)</f>
        <v>27,3973</v>
      </c>
      <c r="C11" s="41" t="str">
        <f>SUBSTITUTE(SUBSTITUTE('Свод (09-10)'!I9,".",",",1)," ","",1)</f>
        <v>27,575</v>
      </c>
      <c r="D11" s="41">
        <f t="shared" si="0"/>
        <v>0.17769999999999797</v>
      </c>
      <c r="F11" s="42" t="str">
        <f>SUBSTITUTE(SUBSTITUTE('Свод (10-11)'!I9,".",",",1)," ","",1)</f>
        <v/>
      </c>
      <c r="G11" s="42" t="e">
        <f t="shared" si="1"/>
        <v>#VALUE!</v>
      </c>
      <c r="I11" s="42" t="e">
        <f t="array" ref="I11">SUBSTITUTE(SUBSTITUTE(#REF!,".",",",1)," ","",1)</f>
        <v>#REF!</v>
      </c>
      <c r="J11" s="42" t="e">
        <f t="shared" si="2"/>
        <v>#REF!</v>
      </c>
      <c r="K11" s="36"/>
      <c r="L11" s="43" t="e">
        <f t="array" ref="L11">SUBSTITUTE(SUBSTITUTE(#REF!,".",",",1)," ","",1)</f>
        <v>#REF!</v>
      </c>
      <c r="M11" s="44" t="e">
        <f t="shared" si="3"/>
        <v>#REF!</v>
      </c>
      <c r="N11" s="36"/>
      <c r="O11" s="43" t="e">
        <f t="array" ref="O11">SUBSTITUTE(SUBSTITUTE(#REF!,".",",",1)," ","",1)</f>
        <v>#REF!</v>
      </c>
      <c r="P11" s="44" t="e">
        <f t="shared" si="4"/>
        <v>#REF!</v>
      </c>
      <c r="Q11" s="36"/>
      <c r="R11" s="43" t="str">
        <f t="array" ref="R11">SUBSTITUTE(SUBSTITUTE('Свод (02-03.2020)'!I9,".",",",1)," ","",1)</f>
        <v/>
      </c>
      <c r="S11" s="44" t="e">
        <f t="shared" si="5"/>
        <v>#VALUE!</v>
      </c>
    </row>
    <row r="12" spans="1:19" x14ac:dyDescent="0.2">
      <c r="A12" s="40">
        <v>9</v>
      </c>
      <c r="B12" s="41" t="str">
        <f>SUBSTITUTE('Свод на 23.09.19'!F10," ","",1)</f>
        <v>10,1607</v>
      </c>
      <c r="C12" s="41" t="str">
        <f>SUBSTITUTE(SUBSTITUTE('Свод (09-10)'!I10,".",",",1)," ","",1)</f>
        <v>10,1637</v>
      </c>
      <c r="D12" s="41">
        <f t="shared" si="0"/>
        <v>3.0000000000001137E-3</v>
      </c>
      <c r="F12" s="42" t="str">
        <f>SUBSTITUTE(SUBSTITUTE('Свод (10-11)'!I10,".",",",1)," ","",1)</f>
        <v/>
      </c>
      <c r="G12" s="42" t="e">
        <f t="shared" si="1"/>
        <v>#VALUE!</v>
      </c>
      <c r="I12" s="42" t="e">
        <f t="array" ref="I12">SUBSTITUTE(SUBSTITUTE(#REF!,".",",",1)," ","",1)</f>
        <v>#REF!</v>
      </c>
      <c r="J12" s="42" t="e">
        <f t="shared" si="2"/>
        <v>#REF!</v>
      </c>
      <c r="K12" s="36"/>
      <c r="L12" s="43" t="e">
        <f t="array" ref="L12">SUBSTITUTE(SUBSTITUTE(#REF!,".",",",1)," ","",1)</f>
        <v>#REF!</v>
      </c>
      <c r="M12" s="44" t="e">
        <f t="shared" si="3"/>
        <v>#REF!</v>
      </c>
      <c r="N12" s="36"/>
      <c r="O12" s="43" t="e">
        <f t="array" ref="O12">SUBSTITUTE(SUBSTITUTE(#REF!,".",",",1)," ","",1)</f>
        <v>#REF!</v>
      </c>
      <c r="P12" s="44" t="e">
        <f t="shared" si="4"/>
        <v>#REF!</v>
      </c>
      <c r="Q12" s="36"/>
      <c r="R12" s="43" t="str">
        <f t="array" ref="R12">SUBSTITUTE(SUBSTITUTE('Свод (02-03.2020)'!I10,".",",",1)," ","",1)</f>
        <v/>
      </c>
      <c r="S12" s="44" t="e">
        <f t="shared" si="5"/>
        <v>#VALUE!</v>
      </c>
    </row>
    <row r="13" spans="1:19" x14ac:dyDescent="0.2">
      <c r="A13" s="40">
        <v>10</v>
      </c>
      <c r="B13" s="41" t="str">
        <f>SUBSTITUTE('Свод на 23.09.19'!F11," ","",1)</f>
        <v>10,0759</v>
      </c>
      <c r="C13" s="41" t="str">
        <f>SUBSTITUTE(SUBSTITUTE('Свод (09-10)'!I11,".",",",1)," ","",1)</f>
        <v>10,271</v>
      </c>
      <c r="D13" s="41">
        <f t="shared" si="0"/>
        <v>0.19510000000000005</v>
      </c>
      <c r="F13" s="42" t="str">
        <f>SUBSTITUTE(SUBSTITUTE('Свод (10-11)'!I11,".",",",1)," ","",1)</f>
        <v/>
      </c>
      <c r="G13" s="42" t="e">
        <f t="shared" si="1"/>
        <v>#VALUE!</v>
      </c>
      <c r="I13" s="42" t="e">
        <f t="array" ref="I13">SUBSTITUTE(SUBSTITUTE(#REF!,".",",",1)," ","",1)</f>
        <v>#REF!</v>
      </c>
      <c r="J13" s="42" t="e">
        <f t="shared" si="2"/>
        <v>#REF!</v>
      </c>
      <c r="K13" s="36"/>
      <c r="L13" s="43" t="e">
        <f t="array" ref="L13">SUBSTITUTE(SUBSTITUTE(#REF!,".",",",1)," ","",1)</f>
        <v>#REF!</v>
      </c>
      <c r="M13" s="44" t="e">
        <f t="shared" si="3"/>
        <v>#REF!</v>
      </c>
      <c r="N13" s="36"/>
      <c r="O13" s="43" t="e">
        <f t="array" ref="O13">SUBSTITUTE(SUBSTITUTE(#REF!,".",",",1)," ","",1)</f>
        <v>#REF!</v>
      </c>
      <c r="P13" s="44" t="e">
        <f t="shared" si="4"/>
        <v>#REF!</v>
      </c>
      <c r="Q13" s="36"/>
      <c r="R13" s="43" t="str">
        <f t="array" ref="R13">SUBSTITUTE(SUBSTITUTE('Свод (02-03.2020)'!I11,".",",",1)," ","",1)</f>
        <v/>
      </c>
      <c r="S13" s="44" t="e">
        <f t="shared" si="5"/>
        <v>#VALUE!</v>
      </c>
    </row>
    <row r="14" spans="1:19" x14ac:dyDescent="0.2">
      <c r="A14" s="40">
        <v>11</v>
      </c>
      <c r="B14" s="41" t="str">
        <f>SUBSTITUTE('Свод на 23.09.19'!F12," ","",1)</f>
        <v>11,854</v>
      </c>
      <c r="C14" s="41" t="str">
        <f>SUBSTITUTE(SUBSTITUTE('Свод (09-10)'!I12,".",",",1)," ","",1)</f>
        <v xml:space="preserve">Неработает </v>
      </c>
      <c r="D14" s="41" t="str">
        <f t="shared" si="0"/>
        <v>?</v>
      </c>
      <c r="F14" s="42" t="str">
        <f>SUBSTITUTE(SUBSTITUTE('Свод (10-11)'!I12,".",",",1)," ","",1)</f>
        <v/>
      </c>
      <c r="G14" s="42" t="e">
        <f t="shared" si="1"/>
        <v>#VALUE!</v>
      </c>
      <c r="I14" s="42" t="e">
        <f t="array" ref="I14">SUBSTITUTE(SUBSTITUTE(#REF!,".",",",1)," ","",1)</f>
        <v>#REF!</v>
      </c>
      <c r="J14" s="42" t="e">
        <f t="shared" si="2"/>
        <v>#REF!</v>
      </c>
      <c r="K14" s="36"/>
      <c r="L14" s="43" t="e">
        <f t="array" ref="L14">SUBSTITUTE(SUBSTITUTE(#REF!,".",",",1)," ","",1)</f>
        <v>#REF!</v>
      </c>
      <c r="M14" s="44" t="e">
        <f t="shared" si="3"/>
        <v>#REF!</v>
      </c>
      <c r="N14" s="36"/>
      <c r="O14" s="43" t="e">
        <f t="array" ref="O14">SUBSTITUTE(SUBSTITUTE(#REF!,".",",",1)," ","",1)</f>
        <v>#REF!</v>
      </c>
      <c r="P14" s="45" t="e">
        <f t="shared" si="4"/>
        <v>#REF!</v>
      </c>
      <c r="Q14" s="36"/>
      <c r="R14" s="43" t="str">
        <f t="array" ref="R14">SUBSTITUTE(SUBSTITUTE('Свод (02-03.2020)'!I12,".",",",1)," ","",1)</f>
        <v/>
      </c>
      <c r="S14" s="45" t="e">
        <f t="shared" si="5"/>
        <v>#VALUE!</v>
      </c>
    </row>
    <row r="15" spans="1:19" x14ac:dyDescent="0.2">
      <c r="A15" s="40">
        <v>12</v>
      </c>
      <c r="B15" s="41" t="str">
        <f>SUBSTITUTE('Свод на 23.09.19'!F13," ","",1)</f>
        <v>34,5156</v>
      </c>
      <c r="C15" s="41" t="str">
        <f>SUBSTITUTE(SUBSTITUTE('Свод (09-10)'!I13,".",",",1)," ","",1)</f>
        <v>34,7851</v>
      </c>
      <c r="D15" s="41">
        <f t="shared" si="0"/>
        <v>0.26950000000000074</v>
      </c>
      <c r="F15" s="42" t="str">
        <f>SUBSTITUTE(SUBSTITUTE('Свод (10-11)'!I13,".",",",1)," ","",1)</f>
        <v/>
      </c>
      <c r="G15" s="42" t="e">
        <f t="shared" si="1"/>
        <v>#VALUE!</v>
      </c>
      <c r="I15" s="42" t="e">
        <f t="array" ref="I15">SUBSTITUTE(SUBSTITUTE(#REF!,".",",",1)," ","",1)</f>
        <v>#REF!</v>
      </c>
      <c r="J15" s="42" t="e">
        <f t="shared" si="2"/>
        <v>#REF!</v>
      </c>
      <c r="K15" s="36"/>
      <c r="L15" s="43" t="e">
        <f t="array" ref="L15">SUBSTITUTE(SUBSTITUTE(#REF!,".",",",1)," ","",1)</f>
        <v>#REF!</v>
      </c>
      <c r="M15" s="46" t="e">
        <f t="shared" si="3"/>
        <v>#REF!</v>
      </c>
      <c r="N15" s="36"/>
      <c r="O15" s="43" t="e">
        <f t="array" ref="O15">SUBSTITUTE(SUBSTITUTE(#REF!,".",",",1)," ","",1)</f>
        <v>#REF!</v>
      </c>
      <c r="P15" s="46" t="e">
        <f t="shared" si="4"/>
        <v>#REF!</v>
      </c>
      <c r="Q15" s="36"/>
      <c r="R15" s="43" t="str">
        <f t="array" ref="R15">SUBSTITUTE(SUBSTITUTE('Свод (02-03.2020)'!I13,".",",",1)," ","",1)</f>
        <v/>
      </c>
      <c r="S15" s="46" t="e">
        <f t="shared" si="5"/>
        <v>#VALUE!</v>
      </c>
    </row>
    <row r="16" spans="1:19" x14ac:dyDescent="0.2">
      <c r="A16" s="40">
        <v>13</v>
      </c>
      <c r="B16" s="41" t="str">
        <f>SUBSTITUTE('Свод на 23.09.19'!F14," ","",1)</f>
        <v>Не,работает</v>
      </c>
      <c r="C16" s="41" t="str">
        <f>SUBSTITUTE(SUBSTITUTE('Свод (09-10)'!I14,".",",",1)," ","",1)</f>
        <v>21,1188</v>
      </c>
      <c r="D16" s="41" t="str">
        <f t="shared" si="0"/>
        <v>?</v>
      </c>
      <c r="F16" s="42" t="str">
        <f>SUBSTITUTE(SUBSTITUTE('Свод (10-11)'!I14,".",",",1)," ","",1)</f>
        <v/>
      </c>
      <c r="G16" s="42" t="e">
        <f t="shared" si="1"/>
        <v>#VALUE!</v>
      </c>
      <c r="I16" s="42" t="e">
        <f t="array" ref="I16">SUBSTITUTE(SUBSTITUTE(#REF!,".",",",1)," ","",1)</f>
        <v>#REF!</v>
      </c>
      <c r="J16" s="42" t="e">
        <f t="shared" si="2"/>
        <v>#REF!</v>
      </c>
      <c r="K16" s="36"/>
      <c r="L16" s="43" t="e">
        <f t="array" ref="L16">SUBSTITUTE(SUBSTITUTE(#REF!,".",",",1)," ","",1)</f>
        <v>#REF!</v>
      </c>
      <c r="M16" s="44" t="e">
        <f t="shared" si="3"/>
        <v>#REF!</v>
      </c>
      <c r="N16" s="36"/>
      <c r="O16" s="43" t="e">
        <f t="array" ref="O16">SUBSTITUTE(SUBSTITUTE(#REF!,".",",",1)," ","",1)</f>
        <v>#REF!</v>
      </c>
      <c r="P16" s="44" t="e">
        <f t="shared" si="4"/>
        <v>#REF!</v>
      </c>
      <c r="Q16" s="36"/>
      <c r="R16" s="43" t="str">
        <f t="array" ref="R16">SUBSTITUTE(SUBSTITUTE('Свод (02-03.2020)'!I14,".",",",1)," ","",1)</f>
        <v/>
      </c>
      <c r="S16" s="44" t="e">
        <f t="shared" si="5"/>
        <v>#VALUE!</v>
      </c>
    </row>
    <row r="17" spans="1:19" x14ac:dyDescent="0.2">
      <c r="A17" s="40">
        <v>14</v>
      </c>
      <c r="B17" s="41" t="str">
        <f>SUBSTITUTE('Свод на 23.09.19'!F15," ","",1)</f>
        <v>9,9464</v>
      </c>
      <c r="C17" s="41" t="str">
        <f>SUBSTITUTE(SUBSTITUTE('Свод (09-10)'!I15,".",",",1)," ","",1)</f>
        <v>10,0109</v>
      </c>
      <c r="D17" s="41">
        <f t="shared" si="0"/>
        <v>6.4499999999998892E-2</v>
      </c>
      <c r="F17" s="42" t="str">
        <f>SUBSTITUTE(SUBSTITUTE('Свод (10-11)'!I15,".",",",1)," ","",1)</f>
        <v/>
      </c>
      <c r="G17" s="42" t="e">
        <f t="shared" si="1"/>
        <v>#VALUE!</v>
      </c>
      <c r="I17" s="42" t="e">
        <f t="array" ref="I17">SUBSTITUTE(SUBSTITUTE(#REF!,".",",",1)," ","",1)</f>
        <v>#REF!</v>
      </c>
      <c r="J17" s="42" t="e">
        <f t="shared" si="2"/>
        <v>#REF!</v>
      </c>
      <c r="K17" s="36"/>
      <c r="L17" s="43" t="e">
        <f t="array" ref="L17">SUBSTITUTE(SUBSTITUTE(#REF!,".",",",1)," ","",1)</f>
        <v>#REF!</v>
      </c>
      <c r="M17" s="44" t="e">
        <f t="shared" si="3"/>
        <v>#REF!</v>
      </c>
      <c r="N17" s="36"/>
      <c r="O17" s="43" t="e">
        <f t="array" ref="O17">SUBSTITUTE(SUBSTITUTE(#REF!,".",",",1)," ","",1)</f>
        <v>#REF!</v>
      </c>
      <c r="P17" s="44" t="e">
        <f t="shared" si="4"/>
        <v>#REF!</v>
      </c>
      <c r="Q17" s="36"/>
      <c r="R17" s="43" t="str">
        <f t="array" ref="R17">SUBSTITUTE(SUBSTITUTE('Свод (02-03.2020)'!I15,".",",",1)," ","",1)</f>
        <v/>
      </c>
      <c r="S17" s="44" t="e">
        <f t="shared" si="5"/>
        <v>#VALUE!</v>
      </c>
    </row>
    <row r="18" spans="1:19" x14ac:dyDescent="0.2">
      <c r="A18" s="40">
        <v>15</v>
      </c>
      <c r="B18" s="41" t="str">
        <f>SUBSTITUTE('Свод на 23.09.19'!F16," ","",1)</f>
        <v>14,812</v>
      </c>
      <c r="C18" s="41" t="str">
        <f>SUBSTITUTE(SUBSTITUTE('Свод (09-10)'!I16,".",",",1)," ","",1)</f>
        <v>14,8411</v>
      </c>
      <c r="D18" s="41">
        <f t="shared" si="0"/>
        <v>2.9100000000001458E-2</v>
      </c>
      <c r="F18" s="42" t="str">
        <f>SUBSTITUTE(SUBSTITUTE('Свод (10-11)'!I16,".",",",1)," ","",1)</f>
        <v/>
      </c>
      <c r="G18" s="42" t="e">
        <f t="shared" si="1"/>
        <v>#VALUE!</v>
      </c>
      <c r="I18" s="42" t="e">
        <f t="array" ref="I18">SUBSTITUTE(SUBSTITUTE(#REF!,".",",",1)," ","",1)</f>
        <v>#REF!</v>
      </c>
      <c r="J18" s="42" t="e">
        <f t="shared" si="2"/>
        <v>#REF!</v>
      </c>
      <c r="K18" s="36"/>
      <c r="L18" s="43" t="e">
        <f t="array" ref="L18">SUBSTITUTE(SUBSTITUTE(#REF!,".",",",1)," ","",1)</f>
        <v>#REF!</v>
      </c>
      <c r="M18" s="44" t="e">
        <f t="shared" si="3"/>
        <v>#REF!</v>
      </c>
      <c r="N18" s="36"/>
      <c r="O18" s="43" t="e">
        <f t="array" ref="O18">SUBSTITUTE(SUBSTITUTE(#REF!,".",",",1)," ","",1)</f>
        <v>#REF!</v>
      </c>
      <c r="P18" s="44" t="e">
        <f t="shared" si="4"/>
        <v>#REF!</v>
      </c>
      <c r="Q18" s="36"/>
      <c r="R18" s="43" t="str">
        <f t="array" ref="R18">SUBSTITUTE(SUBSTITUTE('Свод (02-03.2020)'!I16,".",",",1)," ","",1)</f>
        <v/>
      </c>
      <c r="S18" s="44" t="e">
        <f t="shared" si="5"/>
        <v>#VALUE!</v>
      </c>
    </row>
    <row r="19" spans="1:19" x14ac:dyDescent="0.2">
      <c r="A19" s="40">
        <v>16</v>
      </c>
      <c r="B19" s="41" t="str">
        <f>SUBSTITUTE('Свод на 23.09.19'!F17," ","",1)</f>
        <v>30,994</v>
      </c>
      <c r="C19" s="41" t="str">
        <f>SUBSTITUTE(SUBSTITUTE('Свод (09-10)'!I17,".",",",1)," ","",1)</f>
        <v>31,1555</v>
      </c>
      <c r="D19" s="41">
        <f t="shared" si="0"/>
        <v>0.1615000000000002</v>
      </c>
      <c r="F19" s="42" t="str">
        <f>SUBSTITUTE(SUBSTITUTE('Свод (10-11)'!I17,".",",",1)," ","",1)</f>
        <v/>
      </c>
      <c r="G19" s="42" t="e">
        <f t="shared" si="1"/>
        <v>#VALUE!</v>
      </c>
      <c r="I19" s="42" t="e">
        <f t="array" ref="I19">SUBSTITUTE(SUBSTITUTE(#REF!,".",",",1)," ","",1)</f>
        <v>#REF!</v>
      </c>
      <c r="J19" s="42" t="e">
        <f t="shared" si="2"/>
        <v>#REF!</v>
      </c>
      <c r="K19" s="36"/>
      <c r="L19" s="43" t="e">
        <f t="array" ref="L19">SUBSTITUTE(SUBSTITUTE(#REF!,".",",",1)," ","",1)</f>
        <v>#REF!</v>
      </c>
      <c r="M19" s="44" t="e">
        <f t="shared" si="3"/>
        <v>#REF!</v>
      </c>
      <c r="N19" s="36"/>
      <c r="O19" s="43" t="e">
        <f t="array" ref="O19">SUBSTITUTE(SUBSTITUTE(#REF!,".",",",1)," ","",1)</f>
        <v>#REF!</v>
      </c>
      <c r="P19" s="44" t="e">
        <f t="shared" si="4"/>
        <v>#REF!</v>
      </c>
      <c r="Q19" s="36"/>
      <c r="R19" s="43" t="str">
        <f t="array" ref="R19">SUBSTITUTE(SUBSTITUTE('Свод (02-03.2020)'!I17,".",",",1)," ","",1)</f>
        <v>35,7085</v>
      </c>
      <c r="S19" s="44" t="e">
        <f t="shared" si="5"/>
        <v>#REF!</v>
      </c>
    </row>
    <row r="20" spans="1:19" x14ac:dyDescent="0.2">
      <c r="A20" s="40">
        <v>17</v>
      </c>
      <c r="B20" s="41" t="str">
        <f>SUBSTITUTE('Свод на 23.09.19'!F18," ","",1)</f>
        <v>10,2769</v>
      </c>
      <c r="C20" s="41" t="str">
        <f>SUBSTITUTE(SUBSTITUTE('Свод (09-10)'!I18,".",",",1)," ","",1)</f>
        <v>10,3555</v>
      </c>
      <c r="D20" s="41">
        <f t="shared" si="0"/>
        <v>7.8599999999999781E-2</v>
      </c>
      <c r="F20" s="42" t="str">
        <f>SUBSTITUTE(SUBSTITUTE('Свод (10-11)'!I18,".",",",1)," ","",1)</f>
        <v/>
      </c>
      <c r="G20" s="42" t="e">
        <f t="shared" si="1"/>
        <v>#VALUE!</v>
      </c>
      <c r="I20" s="42" t="e">
        <f t="array" ref="I20">SUBSTITUTE(SUBSTITUTE(#REF!,".",",",1)," ","",1)</f>
        <v>#REF!</v>
      </c>
      <c r="J20" s="42" t="e">
        <f t="shared" si="2"/>
        <v>#REF!</v>
      </c>
      <c r="K20" s="36"/>
      <c r="L20" s="43" t="e">
        <f t="array" ref="L20">SUBSTITUTE(SUBSTITUTE(#REF!,".",",",1)," ","",1)</f>
        <v>#REF!</v>
      </c>
      <c r="M20" s="44" t="e">
        <f t="shared" si="3"/>
        <v>#REF!</v>
      </c>
      <c r="N20" s="36"/>
      <c r="O20" s="43" t="e">
        <f t="array" ref="O20">SUBSTITUTE(SUBSTITUTE(#REF!,".",",",1)," ","",1)</f>
        <v>#REF!</v>
      </c>
      <c r="P20" s="44" t="e">
        <f t="shared" si="4"/>
        <v>#REF!</v>
      </c>
      <c r="Q20" s="36"/>
      <c r="R20" s="43" t="str">
        <f t="array" ref="R20">SUBSTITUTE(SUBSTITUTE('Свод (02-03.2020)'!I18,".",",",1)," ","",1)</f>
        <v>12,5756</v>
      </c>
      <c r="S20" s="44" t="e">
        <f t="shared" si="5"/>
        <v>#REF!</v>
      </c>
    </row>
    <row r="21" spans="1:19" x14ac:dyDescent="0.2">
      <c r="A21" s="40">
        <v>18</v>
      </c>
      <c r="B21" s="41" t="str">
        <f>SUBSTITUTE('Свод на 23.09.19'!F19," ","",1)</f>
        <v>13,3262</v>
      </c>
      <c r="C21" s="41" t="str">
        <f>SUBSTITUTE(SUBSTITUTE('Свод (09-10)'!I19,".",",",1)," ","",1)</f>
        <v>13,3269</v>
      </c>
      <c r="D21" s="41">
        <f t="shared" si="0"/>
        <v>7.0000000000014495E-4</v>
      </c>
      <c r="F21" s="42" t="str">
        <f>SUBSTITUTE(SUBSTITUTE('Свод (10-11)'!I19,".",",",1)," ","",1)</f>
        <v/>
      </c>
      <c r="G21" s="42" t="e">
        <f t="shared" si="1"/>
        <v>#VALUE!</v>
      </c>
      <c r="I21" s="42" t="e">
        <f t="array" ref="I21">SUBSTITUTE(SUBSTITUTE(#REF!,".",",",1)," ","",1)</f>
        <v>#REF!</v>
      </c>
      <c r="J21" s="42" t="e">
        <f t="shared" si="2"/>
        <v>#REF!</v>
      </c>
      <c r="K21" s="36"/>
      <c r="L21" s="43" t="e">
        <f t="array" ref="L21">SUBSTITUTE(SUBSTITUTE(#REF!,".",",",1)," ","",1)</f>
        <v>#REF!</v>
      </c>
      <c r="M21" s="44" t="e">
        <f t="shared" si="3"/>
        <v>#REF!</v>
      </c>
      <c r="N21" s="36"/>
      <c r="O21" s="43" t="e">
        <f t="array" ref="O21">SUBSTITUTE(SUBSTITUTE(#REF!,".",",",1)," ","",1)</f>
        <v>#REF!</v>
      </c>
      <c r="P21" s="44" t="e">
        <f t="shared" si="4"/>
        <v>#REF!</v>
      </c>
      <c r="Q21" s="36"/>
      <c r="R21" s="43" t="str">
        <f t="array" ref="R21">SUBSTITUTE(SUBSTITUTE('Свод (02-03.2020)'!I19,".",",",1)," ","",1)</f>
        <v/>
      </c>
      <c r="S21" s="44" t="e">
        <f t="shared" si="5"/>
        <v>#VALUE!</v>
      </c>
    </row>
    <row r="22" spans="1:19" x14ac:dyDescent="0.2">
      <c r="A22" s="40">
        <v>19</v>
      </c>
      <c r="B22" s="41" t="str">
        <f>SUBSTITUTE('Свод на 23.09.19'!F20," ","",1)</f>
        <v>9,3806</v>
      </c>
      <c r="C22" s="41" t="str">
        <f>SUBSTITUTE(SUBSTITUTE('Свод (09-10)'!I20,".",",",1)," ","",1)</f>
        <v>9,3865</v>
      </c>
      <c r="D22" s="41">
        <f t="shared" si="0"/>
        <v>5.9000000000004604E-3</v>
      </c>
      <c r="F22" s="42" t="str">
        <f>SUBSTITUTE(SUBSTITUTE('Свод (10-11)'!I20,".",",",1)," ","",1)</f>
        <v/>
      </c>
      <c r="G22" s="42" t="e">
        <f t="shared" si="1"/>
        <v>#VALUE!</v>
      </c>
      <c r="I22" s="42" t="e">
        <f t="array" ref="I22">SUBSTITUTE(SUBSTITUTE(#REF!,".",",",1)," ","",1)</f>
        <v>#REF!</v>
      </c>
      <c r="J22" s="42" t="e">
        <f t="shared" si="2"/>
        <v>#REF!</v>
      </c>
      <c r="K22" s="36"/>
      <c r="L22" s="43" t="e">
        <f t="array" ref="L22">SUBSTITUTE(SUBSTITUTE(#REF!,".",",",1)," ","",1)</f>
        <v>#REF!</v>
      </c>
      <c r="M22" s="44" t="e">
        <f t="shared" si="3"/>
        <v>#REF!</v>
      </c>
      <c r="N22" s="36"/>
      <c r="O22" s="43" t="e">
        <f t="array" ref="O22">SUBSTITUTE(SUBSTITUTE(#REF!,".",",",1)," ","",1)</f>
        <v>#REF!</v>
      </c>
      <c r="P22" s="44" t="e">
        <f t="shared" si="4"/>
        <v>#REF!</v>
      </c>
      <c r="Q22" s="36"/>
      <c r="R22" s="43" t="str">
        <f t="array" ref="R22">SUBSTITUTE(SUBSTITUTE('Свод (02-03.2020)'!I20,".",",",1)," ","",1)</f>
        <v/>
      </c>
      <c r="S22" s="44" t="e">
        <f t="shared" si="5"/>
        <v>#VALUE!</v>
      </c>
    </row>
    <row r="23" spans="1:19" x14ac:dyDescent="0.2">
      <c r="A23" s="40">
        <v>20</v>
      </c>
      <c r="B23" s="41" t="str">
        <f>SUBSTITUTE('Свод на 23.09.19'!F21," ","",1)</f>
        <v>25,9978</v>
      </c>
      <c r="C23" s="41" t="str">
        <f>SUBSTITUTE(SUBSTITUTE('Свод (09-10)'!I21,".",",",1)," ","",1)</f>
        <v>26,3253</v>
      </c>
      <c r="D23" s="41">
        <f t="shared" si="0"/>
        <v>0.32749999999999702</v>
      </c>
      <c r="F23" s="42" t="str">
        <f>SUBSTITUTE(SUBSTITUTE('Свод (10-11)'!I21,".",",",1)," ","",1)</f>
        <v/>
      </c>
      <c r="G23" s="42" t="e">
        <f t="shared" si="1"/>
        <v>#VALUE!</v>
      </c>
      <c r="I23" s="42" t="e">
        <f t="array" ref="I23">SUBSTITUTE(SUBSTITUTE(#REF!,".",",",1)," ","",1)</f>
        <v>#REF!</v>
      </c>
      <c r="J23" s="42" t="e">
        <f t="shared" si="2"/>
        <v>#REF!</v>
      </c>
      <c r="K23" s="36"/>
      <c r="L23" s="43" t="e">
        <f t="array" ref="L23">SUBSTITUTE(SUBSTITUTE(#REF!,".",",",1)," ","",1)</f>
        <v>#REF!</v>
      </c>
      <c r="M23" s="44" t="e">
        <f t="shared" si="3"/>
        <v>#REF!</v>
      </c>
      <c r="N23" s="36"/>
      <c r="O23" s="43" t="e">
        <f t="array" ref="O23">SUBSTITUTE(SUBSTITUTE(#REF!,".",",",1)," ","",1)</f>
        <v>#REF!</v>
      </c>
      <c r="P23" s="44" t="e">
        <f t="shared" si="4"/>
        <v>#REF!</v>
      </c>
      <c r="Q23" s="36"/>
      <c r="R23" s="43" t="str">
        <f t="array" ref="R23">SUBSTITUTE(SUBSTITUTE('Свод (02-03.2020)'!I21,".",",",1)," ","",1)</f>
        <v/>
      </c>
      <c r="S23" s="44" t="e">
        <f t="shared" si="5"/>
        <v>#VALUE!</v>
      </c>
    </row>
    <row r="24" spans="1:19" x14ac:dyDescent="0.2">
      <c r="A24" s="40">
        <v>21</v>
      </c>
      <c r="B24" s="41" t="str">
        <f>SUBSTITUTE('Свод на 23.09.19'!F22," ","",1)</f>
        <v>7,7962</v>
      </c>
      <c r="C24" s="41" t="str">
        <f>SUBSTITUTE(SUBSTITUTE('Свод (09-10)'!I22,".",",",1)," ","",1)</f>
        <v>7,8669</v>
      </c>
      <c r="D24" s="41">
        <f t="shared" si="0"/>
        <v>7.0700000000000429E-2</v>
      </c>
      <c r="F24" s="42" t="str">
        <f>SUBSTITUTE(SUBSTITUTE('Свод (10-11)'!I22,".",",",1)," ","",1)</f>
        <v/>
      </c>
      <c r="G24" s="42" t="e">
        <f t="shared" si="1"/>
        <v>#VALUE!</v>
      </c>
      <c r="I24" s="42" t="e">
        <f t="array" ref="I24">SUBSTITUTE(SUBSTITUTE(#REF!,".",",",1)," ","",1)</f>
        <v>#REF!</v>
      </c>
      <c r="J24" s="42" t="e">
        <f t="shared" si="2"/>
        <v>#REF!</v>
      </c>
      <c r="K24" s="36"/>
      <c r="L24" s="43" t="e">
        <f t="array" ref="L24">SUBSTITUTE(SUBSTITUTE(#REF!,".",",",1)," ","",1)</f>
        <v>#REF!</v>
      </c>
      <c r="M24" s="44" t="e">
        <f t="shared" si="3"/>
        <v>#REF!</v>
      </c>
      <c r="N24" s="36"/>
      <c r="O24" s="43" t="e">
        <f t="array" ref="O24">SUBSTITUTE(SUBSTITUTE(#REF!,".",",",1)," ","",1)</f>
        <v>#REF!</v>
      </c>
      <c r="P24" s="44" t="e">
        <f t="shared" si="4"/>
        <v>#REF!</v>
      </c>
      <c r="Q24" s="36"/>
      <c r="R24" s="43" t="str">
        <f t="array" ref="R24">SUBSTITUTE(SUBSTITUTE('Свод (02-03.2020)'!I22,".",",",1)," ","",1)</f>
        <v/>
      </c>
      <c r="S24" s="44" t="e">
        <f t="shared" si="5"/>
        <v>#VALUE!</v>
      </c>
    </row>
    <row r="25" spans="1:19" x14ac:dyDescent="0.2">
      <c r="A25" s="40">
        <v>22</v>
      </c>
      <c r="B25" s="41" t="str">
        <f>SUBSTITUTE('Свод на 23.09.19'!F23," ","",1)</f>
        <v>23,9635</v>
      </c>
      <c r="C25" s="41" t="str">
        <f>SUBSTITUTE(SUBSTITUTE('Свод (09-10)'!I23,".",",",1)," ","",1)</f>
        <v>24,2765</v>
      </c>
      <c r="D25" s="41">
        <f t="shared" si="0"/>
        <v>0.31299999999999883</v>
      </c>
      <c r="F25" s="42" t="str">
        <f>SUBSTITUTE(SUBSTITUTE('Свод (10-11)'!I23,".",",",1)," ","",1)</f>
        <v/>
      </c>
      <c r="G25" s="42" t="e">
        <f t="shared" si="1"/>
        <v>#VALUE!</v>
      </c>
      <c r="I25" s="42" t="e">
        <f t="array" ref="I25">SUBSTITUTE(SUBSTITUTE(#REF!,".",",",1)," ","",1)</f>
        <v>#REF!</v>
      </c>
      <c r="J25" s="42" t="e">
        <f t="shared" si="2"/>
        <v>#REF!</v>
      </c>
      <c r="K25" s="36"/>
      <c r="L25" s="43" t="e">
        <f t="array" ref="L25">SUBSTITUTE(SUBSTITUTE(#REF!,".",",",1)," ","",1)</f>
        <v>#REF!</v>
      </c>
      <c r="M25" s="44" t="e">
        <f t="shared" si="3"/>
        <v>#REF!</v>
      </c>
      <c r="N25" s="36"/>
      <c r="O25" s="43" t="e">
        <f t="array" ref="O25">SUBSTITUTE(SUBSTITUTE(#REF!,".",",",1)," ","",1)</f>
        <v>#REF!</v>
      </c>
      <c r="P25" s="44" t="e">
        <f t="shared" si="4"/>
        <v>#REF!</v>
      </c>
      <c r="Q25" s="36"/>
      <c r="R25" s="43" t="str">
        <f t="array" ref="R25">SUBSTITUTE(SUBSTITUTE('Свод (02-03.2020)'!I23,".",",",1)," ","",1)</f>
        <v/>
      </c>
      <c r="S25" s="44" t="e">
        <f t="shared" si="5"/>
        <v>#VALUE!</v>
      </c>
    </row>
    <row r="26" spans="1:19" x14ac:dyDescent="0.2">
      <c r="A26" s="40">
        <v>23</v>
      </c>
      <c r="B26" s="41" t="str">
        <f>SUBSTITUTE('Свод на 23.09.19'!F24," ","",1)</f>
        <v>14,0862</v>
      </c>
      <c r="C26" s="41" t="str">
        <f>SUBSTITUTE(SUBSTITUTE('Свод (09-10)'!I24,".",",",1)," ","",1)</f>
        <v>14,1082</v>
      </c>
      <c r="D26" s="41">
        <f t="shared" si="0"/>
        <v>2.2000000000000242E-2</v>
      </c>
      <c r="F26" s="42" t="str">
        <f>SUBSTITUTE(SUBSTITUTE('Свод (10-11)'!I24,".",",",1)," ","",1)</f>
        <v/>
      </c>
      <c r="G26" s="42" t="e">
        <f t="shared" si="1"/>
        <v>#VALUE!</v>
      </c>
      <c r="I26" s="42" t="e">
        <f t="array" ref="I26">SUBSTITUTE(SUBSTITUTE(#REF!,".",",",1)," ","",1)</f>
        <v>#REF!</v>
      </c>
      <c r="J26" s="42" t="e">
        <f t="shared" si="2"/>
        <v>#REF!</v>
      </c>
      <c r="K26" s="36"/>
      <c r="L26" s="43" t="e">
        <f t="array" ref="L26">SUBSTITUTE(SUBSTITUTE(#REF!,".",",",1)," ","",1)</f>
        <v>#REF!</v>
      </c>
      <c r="M26" s="44" t="e">
        <f t="shared" si="3"/>
        <v>#REF!</v>
      </c>
      <c r="N26" s="36"/>
      <c r="O26" s="43" t="e">
        <f t="array" ref="O26">SUBSTITUTE(SUBSTITUTE(#REF!,".",",",1)," ","",1)</f>
        <v>#REF!</v>
      </c>
      <c r="P26" s="44" t="e">
        <f t="shared" si="4"/>
        <v>#REF!</v>
      </c>
      <c r="Q26" s="36"/>
      <c r="R26" s="43" t="str">
        <f t="array" ref="R26">SUBSTITUTE(SUBSTITUTE('Свод (02-03.2020)'!I24,".",",",1)," ","",1)</f>
        <v/>
      </c>
      <c r="S26" s="44" t="e">
        <f t="shared" si="5"/>
        <v>#VALUE!</v>
      </c>
    </row>
    <row r="27" spans="1:19" x14ac:dyDescent="0.2">
      <c r="A27" s="40">
        <v>24</v>
      </c>
      <c r="B27" s="41" t="str">
        <f>SUBSTITUTE('Свод на 23.09.19'!F25," ","",1)</f>
        <v>26,7779</v>
      </c>
      <c r="C27" s="41" t="str">
        <f>SUBSTITUTE(SUBSTITUTE('Свод (09-10)'!I25,".",",",1)," ","",1)</f>
        <v>26,8640</v>
      </c>
      <c r="D27" s="41">
        <f t="shared" si="0"/>
        <v>8.6100000000001842E-2</v>
      </c>
      <c r="F27" s="42" t="str">
        <f>SUBSTITUTE(SUBSTITUTE('Свод (10-11)'!I25,".",",",1)," ","",1)</f>
        <v/>
      </c>
      <c r="G27" s="42" t="e">
        <f t="shared" si="1"/>
        <v>#VALUE!</v>
      </c>
      <c r="I27" s="42" t="e">
        <f t="array" ref="I27">SUBSTITUTE(SUBSTITUTE(#REF!,".",",",1)," ","",1)</f>
        <v>#REF!</v>
      </c>
      <c r="J27" s="42" t="e">
        <f t="shared" si="2"/>
        <v>#REF!</v>
      </c>
      <c r="K27" s="36"/>
      <c r="L27" s="43" t="e">
        <f t="array" ref="L27">SUBSTITUTE(SUBSTITUTE(#REF!,".",",",1)," ","",1)</f>
        <v>#REF!</v>
      </c>
      <c r="M27" s="44" t="e">
        <f t="shared" si="3"/>
        <v>#REF!</v>
      </c>
      <c r="N27" s="36"/>
      <c r="O27" s="43" t="e">
        <f t="array" ref="O27">SUBSTITUTE(SUBSTITUTE(#REF!,".",",",1)," ","",1)</f>
        <v>#REF!</v>
      </c>
      <c r="P27" s="44" t="e">
        <f t="shared" si="4"/>
        <v>#REF!</v>
      </c>
      <c r="Q27" s="36"/>
      <c r="R27" s="43" t="str">
        <f t="array" ref="R27">SUBSTITUTE(SUBSTITUTE('Свод (02-03.2020)'!I25,".",",",1)," ","",1)</f>
        <v>31,0521</v>
      </c>
      <c r="S27" s="44" t="e">
        <f t="shared" si="5"/>
        <v>#REF!</v>
      </c>
    </row>
    <row r="28" spans="1:19" x14ac:dyDescent="0.2">
      <c r="A28" s="40">
        <v>25</v>
      </c>
      <c r="B28" s="41" t="str">
        <f>SUBSTITUTE('Свод на 23.09.19'!F26," ","",1)</f>
        <v>5,6579</v>
      </c>
      <c r="C28" s="41" t="str">
        <f>SUBSTITUTE(SUBSTITUTE('Свод (09-10)'!I26,".",",",1)," ","",1)</f>
        <v>5,6579</v>
      </c>
      <c r="D28" s="41">
        <f t="shared" si="0"/>
        <v>0</v>
      </c>
      <c r="F28" s="42" t="str">
        <f>SUBSTITUTE(SUBSTITUTE('Свод (10-11)'!I26,".",",",1)," ","",1)</f>
        <v/>
      </c>
      <c r="G28" s="42" t="e">
        <f t="shared" si="1"/>
        <v>#VALUE!</v>
      </c>
      <c r="I28" s="42" t="e">
        <f t="array" ref="I28">SUBSTITUTE(SUBSTITUTE(#REF!,".",",",1)," ","",1)</f>
        <v>#REF!</v>
      </c>
      <c r="J28" s="42" t="e">
        <f t="shared" si="2"/>
        <v>#REF!</v>
      </c>
      <c r="K28" s="36"/>
      <c r="L28" s="43" t="e">
        <f t="array" ref="L28">SUBSTITUTE(SUBSTITUTE(#REF!,".",",",1)," ","",1)</f>
        <v>#REF!</v>
      </c>
      <c r="M28" s="44" t="e">
        <f t="shared" si="3"/>
        <v>#REF!</v>
      </c>
      <c r="N28" s="36"/>
      <c r="O28" s="43" t="e">
        <f t="array" ref="O28">SUBSTITUTE(SUBSTITUTE(#REF!,".",",",1)," ","",1)</f>
        <v>#REF!</v>
      </c>
      <c r="P28" s="44" t="e">
        <f t="shared" si="4"/>
        <v>#REF!</v>
      </c>
      <c r="Q28" s="36"/>
      <c r="R28" s="43" t="str">
        <f t="array" ref="R28">SUBSTITUTE(SUBSTITUTE('Свод (02-03.2020)'!I26,".",",",1)," ","",1)</f>
        <v>7,1169</v>
      </c>
      <c r="S28" s="44" t="e">
        <f t="shared" si="5"/>
        <v>#REF!</v>
      </c>
    </row>
    <row r="29" spans="1:19" x14ac:dyDescent="0.2">
      <c r="A29" s="40">
        <v>26</v>
      </c>
      <c r="B29" s="41" t="str">
        <f>SUBSTITUTE('Свод на 23.09.19'!F27," ","",1)</f>
        <v>2,6996</v>
      </c>
      <c r="C29" s="41" t="str">
        <f>SUBSTITUTE(SUBSTITUTE('Свод (09-10)'!I27,".",",",1)," ","",1)</f>
        <v>2,6996</v>
      </c>
      <c r="D29" s="41">
        <f t="shared" si="0"/>
        <v>0</v>
      </c>
      <c r="F29" s="42" t="str">
        <f>SUBSTITUTE(SUBSTITUTE('Свод (10-11)'!I27,".",",",1)," ","",1)</f>
        <v/>
      </c>
      <c r="G29" s="42" t="e">
        <f t="shared" si="1"/>
        <v>#VALUE!</v>
      </c>
      <c r="I29" s="42" t="e">
        <f t="array" ref="I29">SUBSTITUTE(SUBSTITUTE(#REF!,".",",",1)," ","",1)</f>
        <v>#REF!</v>
      </c>
      <c r="J29" s="42" t="e">
        <f t="shared" si="2"/>
        <v>#REF!</v>
      </c>
      <c r="K29" s="36"/>
      <c r="L29" s="43" t="e">
        <f t="array" ref="L29">SUBSTITUTE(SUBSTITUTE(#REF!,".",",",1)," ","",1)</f>
        <v>#REF!</v>
      </c>
      <c r="M29" s="44" t="e">
        <f t="shared" si="3"/>
        <v>#REF!</v>
      </c>
      <c r="N29" s="36"/>
      <c r="O29" s="43" t="e">
        <f t="array" ref="O29">SUBSTITUTE(SUBSTITUTE(#REF!,".",",",1)," ","",1)</f>
        <v>#REF!</v>
      </c>
      <c r="P29" s="44" t="e">
        <f t="shared" si="4"/>
        <v>#REF!</v>
      </c>
      <c r="Q29" s="36"/>
      <c r="R29" s="43" t="str">
        <f t="array" ref="R29">SUBSTITUTE(SUBSTITUTE('Свод (02-03.2020)'!I27,".",",",1)," ","",1)</f>
        <v>2,6996</v>
      </c>
      <c r="S29" s="44" t="e">
        <f t="shared" si="5"/>
        <v>#REF!</v>
      </c>
    </row>
    <row r="30" spans="1:19" x14ac:dyDescent="0.2">
      <c r="A30" s="40">
        <v>27</v>
      </c>
      <c r="B30" s="41" t="str">
        <f>SUBSTITUTE('Свод на 23.09.19'!F28," ","",1)</f>
        <v>16,1839</v>
      </c>
      <c r="C30" s="41" t="str">
        <f>SUBSTITUTE(SUBSTITUTE('Свод (09-10)'!I28,".",",",1)," ","",1)</f>
        <v>16,429</v>
      </c>
      <c r="D30" s="41">
        <f t="shared" si="0"/>
        <v>0.24509999999999721</v>
      </c>
      <c r="F30" s="42" t="str">
        <f>SUBSTITUTE(SUBSTITUTE('Свод (10-11)'!I28,".",",",1)," ","",1)</f>
        <v/>
      </c>
      <c r="G30" s="42" t="e">
        <f t="shared" si="1"/>
        <v>#VALUE!</v>
      </c>
      <c r="I30" s="42" t="e">
        <f t="array" ref="I30">SUBSTITUTE(SUBSTITUTE(#REF!,".",",",1)," ","",1)</f>
        <v>#REF!</v>
      </c>
      <c r="J30" s="42" t="e">
        <f t="shared" si="2"/>
        <v>#REF!</v>
      </c>
      <c r="K30" s="36"/>
      <c r="L30" s="43" t="e">
        <f t="array" ref="L30">SUBSTITUTE(SUBSTITUTE(#REF!,".",",",1)," ","",1)</f>
        <v>#REF!</v>
      </c>
      <c r="M30" s="44" t="e">
        <f t="shared" si="3"/>
        <v>#REF!</v>
      </c>
      <c r="N30" s="36"/>
      <c r="O30" s="43" t="e">
        <f t="array" ref="O30">SUBSTITUTE(SUBSTITUTE(#REF!,".",",",1)," ","",1)</f>
        <v>#REF!</v>
      </c>
      <c r="P30" s="44" t="e">
        <f t="shared" si="4"/>
        <v>#REF!</v>
      </c>
      <c r="Q30" s="36"/>
      <c r="R30" s="43" t="str">
        <f t="array" ref="R30">SUBSTITUTE(SUBSTITUTE('Свод (02-03.2020)'!I28,".",",",1)," ","",1)</f>
        <v>19,1849</v>
      </c>
      <c r="S30" s="44" t="e">
        <f t="shared" si="5"/>
        <v>#REF!</v>
      </c>
    </row>
    <row r="31" spans="1:19" x14ac:dyDescent="0.2">
      <c r="A31" s="40">
        <v>28</v>
      </c>
      <c r="B31" s="41" t="str">
        <f>SUBSTITUTE('Свод на 23.09.19'!F29," ","",1)</f>
        <v>30,1308</v>
      </c>
      <c r="C31" s="41" t="str">
        <f>SUBSTITUTE(SUBSTITUTE('Свод (09-10)'!I29,".",",",1)," ","",1)</f>
        <v>30,3956</v>
      </c>
      <c r="D31" s="41">
        <f t="shared" si="0"/>
        <v>0.26480000000000103</v>
      </c>
      <c r="F31" s="42" t="str">
        <f>SUBSTITUTE(SUBSTITUTE('Свод (10-11)'!I29,".",",",1)," ","",1)</f>
        <v/>
      </c>
      <c r="G31" s="42" t="e">
        <f t="shared" si="1"/>
        <v>#VALUE!</v>
      </c>
      <c r="I31" s="42" t="e">
        <f t="array" ref="I31">SUBSTITUTE(SUBSTITUTE(#REF!,".",",",1)," ","",1)</f>
        <v>#REF!</v>
      </c>
      <c r="J31" s="42" t="e">
        <f t="shared" si="2"/>
        <v>#REF!</v>
      </c>
      <c r="K31" s="36"/>
      <c r="L31" s="43" t="e">
        <f t="array" ref="L31">SUBSTITUTE(SUBSTITUTE(#REF!,".",",",1)," ","",1)</f>
        <v>#REF!</v>
      </c>
      <c r="M31" s="44" t="e">
        <f t="shared" si="3"/>
        <v>#REF!</v>
      </c>
      <c r="N31" s="36"/>
      <c r="O31" s="43" t="e">
        <f t="array" ref="O31">SUBSTITUTE(SUBSTITUTE(#REF!,".",",",1)," ","",1)</f>
        <v>#REF!</v>
      </c>
      <c r="P31" s="44" t="e">
        <f t="shared" si="4"/>
        <v>#REF!</v>
      </c>
      <c r="Q31" s="36"/>
      <c r="R31" s="43" t="str">
        <f t="array" ref="R31">SUBSTITUTE(SUBSTITUTE('Свод (02-03.2020)'!I29,".",",",1)," ","",1)</f>
        <v/>
      </c>
      <c r="S31" s="44" t="e">
        <f t="shared" si="5"/>
        <v>#VALUE!</v>
      </c>
    </row>
    <row r="32" spans="1:19" x14ac:dyDescent="0.2">
      <c r="A32" s="40">
        <v>29</v>
      </c>
      <c r="B32" s="41" t="str">
        <f>SUBSTITUTE('Свод на 23.09.19'!F30," ","",1)</f>
        <v>17,0534</v>
      </c>
      <c r="C32" s="41" t="str">
        <f>SUBSTITUTE(SUBSTITUTE('Свод (09-10)'!I30,".",",",1)," ","",1)</f>
        <v>17,521</v>
      </c>
      <c r="D32" s="41">
        <f t="shared" si="0"/>
        <v>0.4676000000000009</v>
      </c>
      <c r="F32" s="42" t="str">
        <f>SUBSTITUTE(SUBSTITUTE('Свод (10-11)'!I30,".",",",1)," ","",1)</f>
        <v/>
      </c>
      <c r="G32" s="42" t="e">
        <f t="shared" si="1"/>
        <v>#VALUE!</v>
      </c>
      <c r="I32" s="42" t="e">
        <f t="array" ref="I32">SUBSTITUTE(SUBSTITUTE(#REF!,".",",",1)," ","",1)</f>
        <v>#REF!</v>
      </c>
      <c r="J32" s="42" t="e">
        <f t="shared" si="2"/>
        <v>#REF!</v>
      </c>
      <c r="K32" s="36"/>
      <c r="L32" s="43" t="e">
        <f t="array" ref="L32">SUBSTITUTE(SUBSTITUTE(#REF!,".",",",1)," ","",1)</f>
        <v>#REF!</v>
      </c>
      <c r="M32" s="44" t="e">
        <f t="shared" si="3"/>
        <v>#REF!</v>
      </c>
      <c r="N32" s="36"/>
      <c r="O32" s="43" t="e">
        <f t="array" ref="O32">SUBSTITUTE(SUBSTITUTE(#REF!,".",",",1)," ","",1)</f>
        <v>#REF!</v>
      </c>
      <c r="P32" s="44" t="e">
        <f t="shared" si="4"/>
        <v>#REF!</v>
      </c>
      <c r="Q32" s="36"/>
      <c r="R32" s="43" t="str">
        <f t="array" ref="R32">SUBSTITUTE(SUBSTITUTE('Свод (02-03.2020)'!I30,".",",",1)," ","",1)</f>
        <v/>
      </c>
      <c r="S32" s="44" t="e">
        <f t="shared" si="5"/>
        <v>#VALUE!</v>
      </c>
    </row>
    <row r="33" spans="1:19" x14ac:dyDescent="0.2">
      <c r="A33" s="40">
        <v>30</v>
      </c>
      <c r="B33" s="41" t="str">
        <f>SUBSTITUTE('Свод на 23.09.19'!F31," ","",1)</f>
        <v>19,0256</v>
      </c>
      <c r="C33" s="41" t="str">
        <f>SUBSTITUTE(SUBSTITUTE('Свод (09-10)'!I31,".",",",1)," ","",1)</f>
        <v>19,5415</v>
      </c>
      <c r="D33" s="41">
        <f t="shared" si="0"/>
        <v>0.51589999999999847</v>
      </c>
      <c r="F33" s="42" t="str">
        <f>SUBSTITUTE(SUBSTITUTE('Свод (10-11)'!I31,".",",",1)," ","",1)</f>
        <v/>
      </c>
      <c r="G33" s="42" t="e">
        <f t="shared" si="1"/>
        <v>#VALUE!</v>
      </c>
      <c r="I33" s="42" t="e">
        <f t="array" ref="I33">SUBSTITUTE(SUBSTITUTE(#REF!,".",",",1)," ","",1)</f>
        <v>#REF!</v>
      </c>
      <c r="J33" s="42" t="e">
        <f t="shared" si="2"/>
        <v>#REF!</v>
      </c>
      <c r="K33" s="36"/>
      <c r="L33" s="43" t="e">
        <f t="array" ref="L33">SUBSTITUTE(SUBSTITUTE(#REF!,".",",",1)," ","",1)</f>
        <v>#REF!</v>
      </c>
      <c r="M33" s="44" t="e">
        <f t="shared" si="3"/>
        <v>#REF!</v>
      </c>
      <c r="N33" s="36"/>
      <c r="O33" s="43" t="e">
        <f t="array" ref="O33">SUBSTITUTE(SUBSTITUTE(#REF!,".",",",1)," ","",1)</f>
        <v>#REF!</v>
      </c>
      <c r="P33" s="44" t="e">
        <f t="shared" si="4"/>
        <v>#REF!</v>
      </c>
      <c r="Q33" s="36"/>
      <c r="R33" s="43" t="str">
        <f t="array" ref="R33">SUBSTITUTE(SUBSTITUTE('Свод (02-03.2020)'!I31,".",",",1)," ","",1)</f>
        <v/>
      </c>
      <c r="S33" s="44" t="e">
        <f t="shared" si="5"/>
        <v>#VALUE!</v>
      </c>
    </row>
    <row r="34" spans="1:19" x14ac:dyDescent="0.2">
      <c r="A34" s="40">
        <v>31</v>
      </c>
      <c r="B34" s="41" t="str">
        <f>SUBSTITUTE('Свод на 23.09.19'!F32," ","",1)</f>
        <v>11,1184</v>
      </c>
      <c r="C34" s="41" t="str">
        <f>SUBSTITUTE(SUBSTITUTE('Свод (09-10)'!I32,".",",",1)," ","",1)</f>
        <v>11,1524</v>
      </c>
      <c r="D34" s="41">
        <f t="shared" si="0"/>
        <v>3.4000000000000696E-2</v>
      </c>
      <c r="F34" s="42" t="str">
        <f>SUBSTITUTE(SUBSTITUTE('Свод (10-11)'!I32,".",",",1)," ","",1)</f>
        <v/>
      </c>
      <c r="G34" s="42" t="e">
        <f t="shared" si="1"/>
        <v>#VALUE!</v>
      </c>
      <c r="I34" s="42" t="e">
        <f t="array" ref="I34">SUBSTITUTE(SUBSTITUTE(#REF!,".",",",1)," ","",1)</f>
        <v>#REF!</v>
      </c>
      <c r="J34" s="42" t="e">
        <f t="shared" si="2"/>
        <v>#REF!</v>
      </c>
      <c r="K34" s="36"/>
      <c r="L34" s="43" t="e">
        <f t="array" ref="L34">SUBSTITUTE(SUBSTITUTE(#REF!,".",",",1)," ","",1)</f>
        <v>#REF!</v>
      </c>
      <c r="M34" s="44" t="e">
        <f t="shared" si="3"/>
        <v>#REF!</v>
      </c>
      <c r="N34" s="36"/>
      <c r="O34" s="43" t="e">
        <f t="array" ref="O34">SUBSTITUTE(SUBSTITUTE(#REF!,".",",",1)," ","",1)</f>
        <v>#REF!</v>
      </c>
      <c r="P34" s="44" t="e">
        <f t="shared" si="4"/>
        <v>#REF!</v>
      </c>
      <c r="Q34" s="36"/>
      <c r="R34" s="43" t="str">
        <f t="array" ref="R34">SUBSTITUTE(SUBSTITUTE('Свод (02-03.2020)'!I32,".",",",1)," ","",1)</f>
        <v/>
      </c>
      <c r="S34" s="44" t="e">
        <f t="shared" si="5"/>
        <v>#VALUE!</v>
      </c>
    </row>
    <row r="35" spans="1:19" x14ac:dyDescent="0.2">
      <c r="A35" s="40">
        <v>32</v>
      </c>
      <c r="B35" s="41" t="str">
        <f>SUBSTITUTE('Свод на 23.09.19'!F33," ","",1)</f>
        <v>45,7058</v>
      </c>
      <c r="C35" s="41" t="str">
        <f>SUBSTITUTE(SUBSTITUTE('Свод (09-10)'!I33,".",",",1)," ","",1)</f>
        <v>46,4272</v>
      </c>
      <c r="D35" s="41">
        <f t="shared" si="0"/>
        <v>0.7213999999999956</v>
      </c>
      <c r="F35" s="42" t="str">
        <f>SUBSTITUTE(SUBSTITUTE('Свод (10-11)'!I33,".",",",1)," ","",1)</f>
        <v/>
      </c>
      <c r="G35" s="42" t="e">
        <f t="shared" si="1"/>
        <v>#VALUE!</v>
      </c>
      <c r="I35" s="42" t="e">
        <f t="array" ref="I35">SUBSTITUTE(SUBSTITUTE(#REF!,".",",",1)," ","",1)</f>
        <v>#REF!</v>
      </c>
      <c r="J35" s="42" t="e">
        <f t="shared" si="2"/>
        <v>#REF!</v>
      </c>
      <c r="K35" s="36"/>
      <c r="L35" s="43" t="e">
        <f t="array" ref="L35">SUBSTITUTE(SUBSTITUTE(#REF!,".",",",1)," ","",1)</f>
        <v>#REF!</v>
      </c>
      <c r="M35" s="44" t="e">
        <f t="shared" si="3"/>
        <v>#REF!</v>
      </c>
      <c r="N35" s="36"/>
      <c r="O35" s="43" t="e">
        <f t="array" ref="O35">SUBSTITUTE(SUBSTITUTE(#REF!,".",",",1)," ","",1)</f>
        <v>#REF!</v>
      </c>
      <c r="P35" s="44" t="e">
        <f t="shared" si="4"/>
        <v>#REF!</v>
      </c>
      <c r="Q35" s="36"/>
      <c r="R35" s="43" t="str">
        <f t="array" ref="R35">SUBSTITUTE(SUBSTITUTE('Свод (02-03.2020)'!I33,".",",",1)," ","",1)</f>
        <v>53,3239</v>
      </c>
      <c r="S35" s="44" t="e">
        <f t="shared" si="5"/>
        <v>#REF!</v>
      </c>
    </row>
    <row r="36" spans="1:19" x14ac:dyDescent="0.2">
      <c r="A36" s="40">
        <v>33</v>
      </c>
      <c r="B36" s="41" t="str">
        <f>SUBSTITUTE('Свод на 23.09.19'!F34," ","",1)</f>
        <v>14,6895</v>
      </c>
      <c r="C36" s="41" t="str">
        <f>SUBSTITUTE(SUBSTITUTE('Свод (09-10)'!I34,".",",",1)," ","",1)</f>
        <v>14,9434</v>
      </c>
      <c r="D36" s="41">
        <f t="shared" si="0"/>
        <v>0.25389999999999979</v>
      </c>
      <c r="F36" s="42" t="str">
        <f>SUBSTITUTE(SUBSTITUTE('Свод (10-11)'!I34,".",",",1)," ","",1)</f>
        <v/>
      </c>
      <c r="G36" s="42" t="e">
        <f t="shared" si="1"/>
        <v>#VALUE!</v>
      </c>
      <c r="I36" s="42" t="e">
        <f t="array" ref="I36">SUBSTITUTE(SUBSTITUTE(#REF!,".",",",1)," ","",1)</f>
        <v>#REF!</v>
      </c>
      <c r="J36" s="42" t="e">
        <f t="shared" si="2"/>
        <v>#REF!</v>
      </c>
      <c r="K36" s="36"/>
      <c r="L36" s="43" t="e">
        <f t="array" ref="L36">SUBSTITUTE(SUBSTITUTE(#REF!,".",",",1)," ","",1)</f>
        <v>#REF!</v>
      </c>
      <c r="M36" s="44" t="e">
        <f t="shared" si="3"/>
        <v>#REF!</v>
      </c>
      <c r="N36" s="36"/>
      <c r="O36" s="43" t="e">
        <f t="array" ref="O36">SUBSTITUTE(SUBSTITUTE(#REF!,".",",",1)," ","",1)</f>
        <v>#REF!</v>
      </c>
      <c r="P36" s="44" t="e">
        <f t="shared" si="4"/>
        <v>#REF!</v>
      </c>
      <c r="Q36" s="36"/>
      <c r="R36" s="43" t="str">
        <f t="array" ref="R36">SUBSTITUTE(SUBSTITUTE('Свод (02-03.2020)'!I34,".",",",1)," ","",1)</f>
        <v>Неработает</v>
      </c>
      <c r="S36" s="44" t="e">
        <f t="shared" si="5"/>
        <v>#VALUE!</v>
      </c>
    </row>
    <row r="37" spans="1:19" x14ac:dyDescent="0.2">
      <c r="A37" s="40">
        <v>34</v>
      </c>
      <c r="B37" s="41" t="str">
        <f>SUBSTITUTE('Свод на 23.09.19'!F35," ","",1)</f>
        <v>24,2432</v>
      </c>
      <c r="C37" s="41" t="str">
        <f>SUBSTITUTE(SUBSTITUTE('Свод (09-10)'!I35,".",",",1)," ","",1)</f>
        <v>24,625</v>
      </c>
      <c r="D37" s="41">
        <f t="shared" si="0"/>
        <v>0.38179999999999836</v>
      </c>
      <c r="F37" s="42" t="str">
        <f>SUBSTITUTE(SUBSTITUTE('Свод (10-11)'!I35,".",",",1)," ","",1)</f>
        <v/>
      </c>
      <c r="G37" s="42" t="e">
        <f t="shared" si="1"/>
        <v>#VALUE!</v>
      </c>
      <c r="I37" s="42" t="e">
        <f t="array" ref="I37">SUBSTITUTE(SUBSTITUTE(#REF!,".",",",1)," ","",1)</f>
        <v>#REF!</v>
      </c>
      <c r="J37" s="42" t="e">
        <f t="shared" si="2"/>
        <v>#REF!</v>
      </c>
      <c r="K37" s="36"/>
      <c r="L37" s="43" t="e">
        <f t="array" ref="L37">SUBSTITUTE(SUBSTITUTE(#REF!,".",",",1)," ","",1)</f>
        <v>#REF!</v>
      </c>
      <c r="M37" s="44" t="e">
        <f t="shared" si="3"/>
        <v>#REF!</v>
      </c>
      <c r="N37" s="36"/>
      <c r="O37" s="43" t="e">
        <f t="array" ref="O37">SUBSTITUTE(SUBSTITUTE(#REF!,".",",",1)," ","",1)</f>
        <v>#REF!</v>
      </c>
      <c r="P37" s="44" t="e">
        <f t="shared" si="4"/>
        <v>#REF!</v>
      </c>
      <c r="Q37" s="36"/>
      <c r="R37" s="43" t="str">
        <f t="array" ref="R37">SUBSTITUTE(SUBSTITUTE('Свод (02-03.2020)'!I35,".",",",1)," ","",1)</f>
        <v>28,2093</v>
      </c>
      <c r="S37" s="44" t="e">
        <f t="shared" si="5"/>
        <v>#REF!</v>
      </c>
    </row>
    <row r="38" spans="1:19" x14ac:dyDescent="0.2">
      <c r="A38" s="40">
        <v>35</v>
      </c>
      <c r="B38" s="41" t="str">
        <f>SUBSTITUTE('Свод на 23.09.19'!F36," ","",1)</f>
        <v>36,209</v>
      </c>
      <c r="C38" s="41" t="str">
        <f>SUBSTITUTE(SUBSTITUTE('Свод (09-10)'!I36,".",",",1)," ","",1)</f>
        <v>36,8325</v>
      </c>
      <c r="D38" s="41">
        <f t="shared" si="0"/>
        <v>0.62349999999999994</v>
      </c>
      <c r="F38" s="42" t="str">
        <f>SUBSTITUTE(SUBSTITUTE('Свод (10-11)'!I36,".",",",1)," ","",1)</f>
        <v/>
      </c>
      <c r="G38" s="42" t="e">
        <f t="shared" si="1"/>
        <v>#VALUE!</v>
      </c>
      <c r="I38" s="42" t="e">
        <f t="array" ref="I38">SUBSTITUTE(SUBSTITUTE(#REF!,".",",",1)," ","",1)</f>
        <v>#REF!</v>
      </c>
      <c r="J38" s="42" t="e">
        <f t="shared" si="2"/>
        <v>#REF!</v>
      </c>
      <c r="K38" s="36"/>
      <c r="L38" s="43" t="e">
        <f t="array" ref="L38">SUBSTITUTE(SUBSTITUTE(#REF!,".",",",1)," ","",1)</f>
        <v>#REF!</v>
      </c>
      <c r="M38" s="44" t="e">
        <f t="shared" si="3"/>
        <v>#REF!</v>
      </c>
      <c r="N38" s="36"/>
      <c r="O38" s="43" t="e">
        <f t="array" ref="O38">SUBSTITUTE(SUBSTITUTE(#REF!,".",",",1)," ","",1)</f>
        <v>#REF!</v>
      </c>
      <c r="P38" s="44" t="e">
        <f t="shared" si="4"/>
        <v>#REF!</v>
      </c>
      <c r="Q38" s="36"/>
      <c r="R38" s="43" t="str">
        <f t="array" ref="R38">SUBSTITUTE(SUBSTITUTE('Свод (02-03.2020)'!I36,".",",",1)," ","",1)</f>
        <v>41,3076</v>
      </c>
      <c r="S38" s="44" t="e">
        <f t="shared" si="5"/>
        <v>#REF!</v>
      </c>
    </row>
    <row r="39" spans="1:19" x14ac:dyDescent="0.2">
      <c r="A39" s="40">
        <v>36</v>
      </c>
      <c r="B39" s="41" t="str">
        <f>SUBSTITUTE('Свод на 23.09.19'!F37," ","",1)</f>
        <v>13,8161</v>
      </c>
      <c r="C39" s="41" t="str">
        <f>SUBSTITUTE(SUBSTITUTE('Свод (09-10)'!I37,".",",",1)," ","",1)</f>
        <v>13,8676</v>
      </c>
      <c r="D39" s="41">
        <f t="shared" si="0"/>
        <v>5.1499999999998991E-2</v>
      </c>
      <c r="F39" s="42" t="str">
        <f>SUBSTITUTE(SUBSTITUTE('Свод (10-11)'!I37,".",",",1)," ","",1)</f>
        <v/>
      </c>
      <c r="G39" s="42" t="e">
        <f t="shared" si="1"/>
        <v>#VALUE!</v>
      </c>
      <c r="I39" s="42" t="e">
        <f t="array" ref="I39">SUBSTITUTE(SUBSTITUTE(#REF!,".",",",1)," ","",1)</f>
        <v>#REF!</v>
      </c>
      <c r="J39" s="42" t="e">
        <f t="shared" si="2"/>
        <v>#REF!</v>
      </c>
      <c r="K39" s="36"/>
      <c r="L39" s="43" t="e">
        <f t="array" ref="L39">SUBSTITUTE(SUBSTITUTE(#REF!,".",",",1)," ","",1)</f>
        <v>#REF!</v>
      </c>
      <c r="M39" s="44" t="e">
        <f t="shared" si="3"/>
        <v>#REF!</v>
      </c>
      <c r="N39" s="36"/>
      <c r="O39" s="43" t="e">
        <f t="array" ref="O39">SUBSTITUTE(SUBSTITUTE(#REF!,".",",",1)," ","",1)</f>
        <v>#REF!</v>
      </c>
      <c r="P39" s="44" t="e">
        <f t="shared" si="4"/>
        <v>#REF!</v>
      </c>
      <c r="Q39" s="36"/>
      <c r="R39" s="43" t="str">
        <f t="array" ref="R39">SUBSTITUTE(SUBSTITUTE('Свод (02-03.2020)'!I37,".",",",1)," ","",1)</f>
        <v>15,1447</v>
      </c>
      <c r="S39" s="44" t="e">
        <f t="shared" si="5"/>
        <v>#REF!</v>
      </c>
    </row>
    <row r="40" spans="1:19" x14ac:dyDescent="0.2">
      <c r="A40" s="40">
        <v>37</v>
      </c>
      <c r="B40" s="41" t="str">
        <f>SUBSTITUTE('Свод на 23.09.19'!F38," ","",1)</f>
        <v>14,8981</v>
      </c>
      <c r="C40" s="41" t="str">
        <f>SUBSTITUTE(SUBSTITUTE('Свод (09-10)'!I38,".",",",1)," ","",1)</f>
        <v>15,1877</v>
      </c>
      <c r="D40" s="41">
        <f t="shared" si="0"/>
        <v>0.28960000000000008</v>
      </c>
      <c r="F40" s="42" t="str">
        <f>SUBSTITUTE(SUBSTITUTE('Свод (10-11)'!I38,".",",",1)," ","",1)</f>
        <v/>
      </c>
      <c r="G40" s="42" t="e">
        <f t="shared" si="1"/>
        <v>#VALUE!</v>
      </c>
      <c r="I40" s="42" t="e">
        <f t="array" ref="I40">SUBSTITUTE(SUBSTITUTE(#REF!,".",",",1)," ","",1)</f>
        <v>#REF!</v>
      </c>
      <c r="J40" s="42" t="e">
        <f t="shared" si="2"/>
        <v>#REF!</v>
      </c>
      <c r="K40" s="36"/>
      <c r="L40" s="43" t="e">
        <f t="array" ref="L40">SUBSTITUTE(SUBSTITUTE(#REF!,".",",",1)," ","",1)</f>
        <v>#REF!</v>
      </c>
      <c r="M40" s="44" t="e">
        <f t="shared" si="3"/>
        <v>#REF!</v>
      </c>
      <c r="N40" s="36"/>
      <c r="O40" s="43" t="e">
        <f t="array" ref="O40">SUBSTITUTE(SUBSTITUTE(#REF!,".",",",1)," ","",1)</f>
        <v>#REF!</v>
      </c>
      <c r="P40" s="44" t="e">
        <f t="shared" si="4"/>
        <v>#REF!</v>
      </c>
      <c r="Q40" s="36"/>
      <c r="R40" s="43" t="str">
        <f t="array" ref="R40">SUBSTITUTE(SUBSTITUTE('Свод (02-03.2020)'!I38,".",",",1)," ","",1)</f>
        <v>15,8662</v>
      </c>
      <c r="S40" s="44" t="e">
        <f t="shared" si="5"/>
        <v>#REF!</v>
      </c>
    </row>
    <row r="41" spans="1:19" x14ac:dyDescent="0.2">
      <c r="A41" s="40">
        <v>38</v>
      </c>
      <c r="B41" s="41" t="str">
        <f>SUBSTITUTE('Свод на 23.09.19'!F39," ","",1)</f>
        <v>7,6092</v>
      </c>
      <c r="C41" s="41" t="str">
        <f>SUBSTITUTE(SUBSTITUTE('Свод (09-10)'!I39,".",",",1)," ","",1)</f>
        <v>7,6181</v>
      </c>
      <c r="D41" s="41">
        <f t="shared" si="0"/>
        <v>8.8999999999996859E-3</v>
      </c>
      <c r="F41" s="42" t="str">
        <f>SUBSTITUTE(SUBSTITUTE('Свод (10-11)'!I39,".",",",1)," ","",1)</f>
        <v/>
      </c>
      <c r="G41" s="42" t="e">
        <f t="shared" si="1"/>
        <v>#VALUE!</v>
      </c>
      <c r="I41" s="42" t="e">
        <f t="array" ref="I41">SUBSTITUTE(SUBSTITUTE(#REF!,".",",",1)," ","",1)</f>
        <v>#REF!</v>
      </c>
      <c r="J41" s="42" t="e">
        <f t="shared" si="2"/>
        <v>#REF!</v>
      </c>
      <c r="K41" s="36"/>
      <c r="L41" s="43" t="e">
        <f t="array" ref="L41">SUBSTITUTE(SUBSTITUTE(#REF!,".",",",1)," ","",1)</f>
        <v>#REF!</v>
      </c>
      <c r="M41" s="44" t="e">
        <f t="shared" si="3"/>
        <v>#REF!</v>
      </c>
      <c r="N41" s="36"/>
      <c r="O41" s="43" t="e">
        <f t="array" ref="O41">SUBSTITUTE(SUBSTITUTE(#REF!,".",",",1)," ","",1)</f>
        <v>#REF!</v>
      </c>
      <c r="P41" s="44" t="e">
        <f t="shared" si="4"/>
        <v>#REF!</v>
      </c>
      <c r="Q41" s="36"/>
      <c r="R41" s="43" t="str">
        <f t="array" ref="R41">SUBSTITUTE(SUBSTITUTE('Свод (02-03.2020)'!I39,".",",",1)," ","",1)</f>
        <v>7,621</v>
      </c>
      <c r="S41" s="44" t="e">
        <f t="shared" si="5"/>
        <v>#REF!</v>
      </c>
    </row>
    <row r="42" spans="1:19" x14ac:dyDescent="0.2">
      <c r="A42" s="40">
        <v>39</v>
      </c>
      <c r="B42" s="41" t="str">
        <f>SUBSTITUTE('Свод на 23.09.19'!F40," ","",1)</f>
        <v>40,6159</v>
      </c>
      <c r="C42" s="41" t="str">
        <f>SUBSTITUTE(SUBSTITUTE('Свод (09-10)'!I40,".",",",1)," ","",1)</f>
        <v>40,9568</v>
      </c>
      <c r="D42" s="41">
        <f t="shared" si="0"/>
        <v>0.34089999999999776</v>
      </c>
      <c r="F42" s="42" t="str">
        <f>SUBSTITUTE(SUBSTITUTE('Свод (10-11)'!I40,".",",",1)," ","",1)</f>
        <v/>
      </c>
      <c r="G42" s="42" t="e">
        <f t="shared" si="1"/>
        <v>#VALUE!</v>
      </c>
      <c r="I42" s="42" t="e">
        <f t="array" ref="I42">SUBSTITUTE(SUBSTITUTE(#REF!,".",",",1)," ","",1)</f>
        <v>#REF!</v>
      </c>
      <c r="J42" s="42" t="e">
        <f t="shared" si="2"/>
        <v>#REF!</v>
      </c>
      <c r="K42" s="36"/>
      <c r="L42" s="43" t="e">
        <f t="array" ref="L42">SUBSTITUTE(SUBSTITUTE(#REF!,".",",",1)," ","",1)</f>
        <v>#REF!</v>
      </c>
      <c r="M42" s="44" t="e">
        <f t="shared" si="3"/>
        <v>#REF!</v>
      </c>
      <c r="N42" s="36"/>
      <c r="O42" s="43" t="e">
        <f t="array" ref="O42">SUBSTITUTE(SUBSTITUTE(#REF!,".",",",1)," ","",1)</f>
        <v>#REF!</v>
      </c>
      <c r="P42" s="44" t="e">
        <f t="shared" si="4"/>
        <v>#REF!</v>
      </c>
      <c r="Q42" s="36"/>
      <c r="R42" s="43" t="str">
        <f t="array" ref="R42">SUBSTITUTE(SUBSTITUTE('Свод (02-03.2020)'!I40,".",",",1)," ","",1)</f>
        <v>47,2212</v>
      </c>
      <c r="S42" s="44" t="e">
        <f t="shared" si="5"/>
        <v>#REF!</v>
      </c>
    </row>
    <row r="43" spans="1:19" x14ac:dyDescent="0.2">
      <c r="A43" s="40">
        <v>40</v>
      </c>
      <c r="B43" s="41" t="str">
        <f>SUBSTITUTE('Свод на 23.09.19'!F41," ","",1)</f>
        <v>22,1902</v>
      </c>
      <c r="C43" s="41" t="str">
        <f>SUBSTITUTE(SUBSTITUTE('Свод (09-10)'!I41,".",",",1)," ","",1)</f>
        <v>22,6122</v>
      </c>
      <c r="D43" s="41">
        <f t="shared" si="0"/>
        <v>0.4220000000000006</v>
      </c>
      <c r="F43" s="42" t="str">
        <f>SUBSTITUTE(SUBSTITUTE('Свод (10-11)'!I41,".",",",1)," ","",1)</f>
        <v/>
      </c>
      <c r="G43" s="42" t="e">
        <f t="shared" si="1"/>
        <v>#VALUE!</v>
      </c>
      <c r="I43" s="42" t="e">
        <f t="array" ref="I43">SUBSTITUTE(SUBSTITUTE(#REF!,".",",",1)," ","",1)</f>
        <v>#REF!</v>
      </c>
      <c r="J43" s="42" t="e">
        <f t="shared" si="2"/>
        <v>#REF!</v>
      </c>
      <c r="K43" s="36"/>
      <c r="L43" s="43" t="e">
        <f t="array" ref="L43">SUBSTITUTE(SUBSTITUTE(#REF!,".",",",1)," ","",1)</f>
        <v>#REF!</v>
      </c>
      <c r="M43" s="44" t="e">
        <f t="shared" si="3"/>
        <v>#REF!</v>
      </c>
      <c r="N43" s="36"/>
      <c r="O43" s="43" t="e">
        <f t="array" ref="O43">SUBSTITUTE(SUBSTITUTE(#REF!,".",",",1)," ","",1)</f>
        <v>#REF!</v>
      </c>
      <c r="P43" s="44" t="e">
        <f t="shared" si="4"/>
        <v>#REF!</v>
      </c>
      <c r="Q43" s="36"/>
      <c r="R43" s="43" t="str">
        <f t="array" ref="R43">SUBSTITUTE(SUBSTITUTE('Свод (02-03.2020)'!I41,".",",",1)," ","",1)</f>
        <v>26,6397</v>
      </c>
      <c r="S43" s="44" t="e">
        <f t="shared" si="5"/>
        <v>#REF!</v>
      </c>
    </row>
    <row r="44" spans="1:19" x14ac:dyDescent="0.2">
      <c r="A44" s="40">
        <v>41</v>
      </c>
      <c r="B44" s="41" t="str">
        <f>SUBSTITUTE('Свод на 23.09.19'!F42," ","",1)</f>
        <v>19,4982</v>
      </c>
      <c r="C44" s="41" t="str">
        <f>SUBSTITUTE(SUBSTITUTE('Свод (09-10)'!I42,".",",",1)," ","",1)</f>
        <v>19,8053</v>
      </c>
      <c r="D44" s="41">
        <f t="shared" si="0"/>
        <v>0.30709999999999837</v>
      </c>
      <c r="F44" s="42" t="str">
        <f>SUBSTITUTE(SUBSTITUTE('Свод (10-11)'!I42,".",",",1)," ","",1)</f>
        <v/>
      </c>
      <c r="G44" s="42" t="e">
        <f t="shared" si="1"/>
        <v>#VALUE!</v>
      </c>
      <c r="I44" s="42" t="e">
        <f t="array" ref="I44">SUBSTITUTE(SUBSTITUTE(#REF!,".",",",1)," ","",1)</f>
        <v>#REF!</v>
      </c>
      <c r="J44" s="42" t="e">
        <f t="shared" si="2"/>
        <v>#REF!</v>
      </c>
      <c r="K44" s="36"/>
      <c r="L44" s="43" t="e">
        <f t="array" ref="L44">SUBSTITUTE(SUBSTITUTE(#REF!,".",",",1)," ","",1)</f>
        <v>#REF!</v>
      </c>
      <c r="M44" s="44" t="e">
        <f t="shared" si="3"/>
        <v>#REF!</v>
      </c>
      <c r="N44" s="36"/>
      <c r="O44" s="43" t="e">
        <f t="array" ref="O44">SUBSTITUTE(SUBSTITUTE(#REF!,".",",",1)," ","",1)</f>
        <v>#REF!</v>
      </c>
      <c r="P44" s="44" t="e">
        <f t="shared" si="4"/>
        <v>#REF!</v>
      </c>
      <c r="Q44" s="36"/>
      <c r="R44" s="43" t="str">
        <f t="array" ref="R44">SUBSTITUTE(SUBSTITUTE('Свод (02-03.2020)'!I42,".",",",1)," ","",1)</f>
        <v>21,7031</v>
      </c>
      <c r="S44" s="44" t="e">
        <f t="shared" si="5"/>
        <v>#REF!</v>
      </c>
    </row>
    <row r="45" spans="1:19" x14ac:dyDescent="0.2">
      <c r="A45" s="40">
        <v>42</v>
      </c>
      <c r="B45" s="41" t="str">
        <f>SUBSTITUTE('Свод на 23.09.19'!F43," ","",1)</f>
        <v>5,0918</v>
      </c>
      <c r="C45" s="41" t="str">
        <f>SUBSTITUTE(SUBSTITUTE('Свод (09-10)'!I43,".",",",1)," ","",1)</f>
        <v>5,2204</v>
      </c>
      <c r="D45" s="41">
        <f t="shared" si="0"/>
        <v>0.1285999999999996</v>
      </c>
      <c r="F45" s="42" t="str">
        <f>SUBSTITUTE(SUBSTITUTE('Свод (10-11)'!I43,".",",",1)," ","",1)</f>
        <v/>
      </c>
      <c r="G45" s="42" t="e">
        <f t="shared" si="1"/>
        <v>#VALUE!</v>
      </c>
      <c r="I45" s="42" t="e">
        <f t="array" ref="I45">SUBSTITUTE(SUBSTITUTE(#REF!,".",",",1)," ","",1)</f>
        <v>#REF!</v>
      </c>
      <c r="J45" s="42" t="e">
        <f t="shared" si="2"/>
        <v>#REF!</v>
      </c>
      <c r="K45" s="36"/>
      <c r="L45" s="43" t="e">
        <f t="array" ref="L45">SUBSTITUTE(SUBSTITUTE(#REF!,".",",",1)," ","",1)</f>
        <v>#REF!</v>
      </c>
      <c r="M45" s="44" t="e">
        <f t="shared" si="3"/>
        <v>#REF!</v>
      </c>
      <c r="N45" s="36"/>
      <c r="O45" s="43" t="e">
        <f t="array" ref="O45">SUBSTITUTE(SUBSTITUTE(#REF!,".",",",1)," ","",1)</f>
        <v>#REF!</v>
      </c>
      <c r="P45" s="44" t="e">
        <f t="shared" si="4"/>
        <v>#REF!</v>
      </c>
      <c r="Q45" s="36"/>
      <c r="R45" s="43" t="str">
        <f t="array" ref="R45">SUBSTITUTE(SUBSTITUTE('Свод (02-03.2020)'!I43,".",",",1)," ","",1)</f>
        <v>8,7873</v>
      </c>
      <c r="S45" s="44" t="e">
        <f t="shared" si="5"/>
        <v>#REF!</v>
      </c>
    </row>
    <row r="46" spans="1:19" x14ac:dyDescent="0.2">
      <c r="A46" s="40">
        <v>43</v>
      </c>
      <c r="B46" s="41" t="str">
        <f>SUBSTITUTE('Свод на 23.09.19'!F44," ","",1)</f>
        <v>15,0326</v>
      </c>
      <c r="C46" s="41" t="str">
        <f>SUBSTITUTE(SUBSTITUTE('Свод (09-10)'!I44,".",",",1)," ","",1)</f>
        <v>15,186</v>
      </c>
      <c r="D46" s="41">
        <f t="shared" si="0"/>
        <v>0.15339999999999954</v>
      </c>
      <c r="F46" s="42" t="str">
        <f>SUBSTITUTE(SUBSTITUTE('Свод (10-11)'!I44,".",",",1)," ","",1)</f>
        <v/>
      </c>
      <c r="G46" s="42" t="e">
        <f t="shared" si="1"/>
        <v>#VALUE!</v>
      </c>
      <c r="I46" s="42" t="e">
        <f t="array" ref="I46">SUBSTITUTE(SUBSTITUTE(#REF!,".",",",1)," ","",1)</f>
        <v>#REF!</v>
      </c>
      <c r="J46" s="47" t="e">
        <f t="shared" si="2"/>
        <v>#REF!</v>
      </c>
      <c r="K46" s="36"/>
      <c r="L46" s="43" t="e">
        <f t="array" ref="L46">SUBSTITUTE(SUBSTITUTE(#REF!,".",",",1)," ","",1)</f>
        <v>#REF!</v>
      </c>
      <c r="M46" s="44" t="e">
        <f t="shared" si="3"/>
        <v>#REF!</v>
      </c>
      <c r="N46" s="36"/>
      <c r="O46" s="43" t="e">
        <f t="array" ref="O46">SUBSTITUTE(SUBSTITUTE(#REF!,".",",",1)," ","",1)</f>
        <v>#REF!</v>
      </c>
      <c r="P46" s="44" t="e">
        <f t="shared" si="4"/>
        <v>#REF!</v>
      </c>
      <c r="Q46" s="36"/>
      <c r="R46" s="43" t="str">
        <f t="array" ref="R46">SUBSTITUTE(SUBSTITUTE('Свод (02-03.2020)'!I44,".",",",1)," ","",1)</f>
        <v>0,5854</v>
      </c>
      <c r="S46" s="44" t="e">
        <f t="shared" si="5"/>
        <v>#REF!</v>
      </c>
    </row>
    <row r="47" spans="1:19" x14ac:dyDescent="0.2">
      <c r="A47" s="40">
        <v>44</v>
      </c>
      <c r="B47" s="41" t="str">
        <f>SUBSTITUTE('Свод на 23.09.19'!F45," ","",1)</f>
        <v>13,7049</v>
      </c>
      <c r="C47" s="41" t="str">
        <f>SUBSTITUTE(SUBSTITUTE('Свод (09-10)'!I45,".",",",1)," ","",1)</f>
        <v>13,7294</v>
      </c>
      <c r="D47" s="41">
        <f t="shared" si="0"/>
        <v>2.4499999999999744E-2</v>
      </c>
      <c r="F47" s="42" t="str">
        <f>SUBSTITUTE(SUBSTITUTE('Свод (10-11)'!I45,".",",",1)," ","",1)</f>
        <v/>
      </c>
      <c r="G47" s="42" t="e">
        <f t="shared" si="1"/>
        <v>#VALUE!</v>
      </c>
      <c r="I47" s="42" t="e">
        <f t="array" ref="I47">SUBSTITUTE(SUBSTITUTE(#REF!,".",",",1)," ","",1)</f>
        <v>#REF!</v>
      </c>
      <c r="J47" s="42" t="e">
        <f t="shared" si="2"/>
        <v>#REF!</v>
      </c>
      <c r="K47" s="36"/>
      <c r="L47" s="43" t="e">
        <f t="array" ref="L47">SUBSTITUTE(SUBSTITUTE(#REF!,".",",",1)," ","",1)</f>
        <v>#REF!</v>
      </c>
      <c r="M47" s="44" t="e">
        <f t="shared" si="3"/>
        <v>#REF!</v>
      </c>
      <c r="N47" s="36"/>
      <c r="O47" s="43" t="e">
        <f t="array" ref="O47">SUBSTITUTE(SUBSTITUTE(#REF!,".",",",1)," ","",1)</f>
        <v>#REF!</v>
      </c>
      <c r="P47" s="44" t="e">
        <f t="shared" si="4"/>
        <v>#REF!</v>
      </c>
      <c r="Q47" s="36"/>
      <c r="R47" s="43" t="str">
        <f t="array" ref="R47">SUBSTITUTE(SUBSTITUTE('Свод (02-03.2020)'!I45,".",",",1)," ","",1)</f>
        <v>14,7827</v>
      </c>
      <c r="S47" s="44" t="e">
        <f t="shared" si="5"/>
        <v>#REF!</v>
      </c>
    </row>
    <row r="48" spans="1:19" x14ac:dyDescent="0.2">
      <c r="A48" s="40">
        <v>45</v>
      </c>
      <c r="B48" s="41" t="str">
        <f>SUBSTITUTE('Свод на 23.09.19'!F46," ","",1)</f>
        <v>1,0874</v>
      </c>
      <c r="C48" s="41" t="str">
        <f>SUBSTITUTE(SUBSTITUTE('Свод (09-10)'!I46,".",",",1)," ","",1)</f>
        <v>1,2188</v>
      </c>
      <c r="D48" s="41">
        <f t="shared" si="0"/>
        <v>0.13140000000000018</v>
      </c>
      <c r="F48" s="42" t="str">
        <f>SUBSTITUTE(SUBSTITUTE('Свод (10-11)'!I46,".",",",1)," ","",1)</f>
        <v/>
      </c>
      <c r="G48" s="42" t="e">
        <f t="shared" si="1"/>
        <v>#VALUE!</v>
      </c>
      <c r="I48" s="42" t="e">
        <f t="array" ref="I48">SUBSTITUTE(SUBSTITUTE(#REF!,".",",",1)," ","",1)</f>
        <v>#REF!</v>
      </c>
      <c r="J48" s="42" t="e">
        <f t="shared" si="2"/>
        <v>#REF!</v>
      </c>
      <c r="K48" s="36"/>
      <c r="L48" s="43" t="e">
        <f t="array" ref="L48">SUBSTITUTE(SUBSTITUTE(#REF!,".",",",1)," ","",1)</f>
        <v>#REF!</v>
      </c>
      <c r="M48" s="44" t="e">
        <f t="shared" si="3"/>
        <v>#REF!</v>
      </c>
      <c r="N48" s="36"/>
      <c r="O48" s="43" t="e">
        <f t="array" ref="O48">SUBSTITUTE(SUBSTITUTE(#REF!,".",",",1)," ","",1)</f>
        <v>#REF!</v>
      </c>
      <c r="P48" s="44" t="e">
        <f t="shared" si="4"/>
        <v>#REF!</v>
      </c>
      <c r="Q48" s="36"/>
      <c r="R48" s="43" t="str">
        <f t="array" ref="R48">SUBSTITUTE(SUBSTITUTE('Свод (02-03.2020)'!I46,".",",",1)," ","",1)</f>
        <v>3,8405</v>
      </c>
      <c r="S48" s="44" t="e">
        <f t="shared" si="5"/>
        <v>#REF!</v>
      </c>
    </row>
    <row r="49" spans="1:19" x14ac:dyDescent="0.2">
      <c r="A49" s="40">
        <v>46</v>
      </c>
      <c r="B49" s="41" t="str">
        <f>SUBSTITUTE('Свод на 23.09.19'!F47," ","",1)</f>
        <v>6,3091</v>
      </c>
      <c r="C49" s="41" t="str">
        <f>SUBSTITUTE(SUBSTITUTE('Свод (09-10)'!I47,".",",",1)," ","",1)</f>
        <v>6,3325</v>
      </c>
      <c r="D49" s="41">
        <f t="shared" si="0"/>
        <v>2.3399999999999643E-2</v>
      </c>
      <c r="F49" s="42" t="str">
        <f>SUBSTITUTE(SUBSTITUTE('Свод (10-11)'!I47,".",",",1)," ","",1)</f>
        <v/>
      </c>
      <c r="G49" s="42" t="e">
        <f t="shared" si="1"/>
        <v>#VALUE!</v>
      </c>
      <c r="I49" s="42" t="e">
        <f t="array" ref="I49">SUBSTITUTE(SUBSTITUTE(#REF!,".",",",1)," ","",1)</f>
        <v>#REF!</v>
      </c>
      <c r="J49" s="42" t="e">
        <f t="shared" si="2"/>
        <v>#REF!</v>
      </c>
      <c r="K49" s="36"/>
      <c r="L49" s="43" t="e">
        <f t="array" ref="L49">SUBSTITUTE(SUBSTITUTE(#REF!,".",",",1)," ","",1)</f>
        <v>#REF!</v>
      </c>
      <c r="M49" s="44" t="e">
        <f t="shared" si="3"/>
        <v>#REF!</v>
      </c>
      <c r="N49" s="36"/>
      <c r="O49" s="43" t="e">
        <f t="array" ref="O49">SUBSTITUTE(SUBSTITUTE(#REF!,".",",",1)," ","",1)</f>
        <v>#REF!</v>
      </c>
      <c r="P49" s="44" t="e">
        <f t="shared" si="4"/>
        <v>#REF!</v>
      </c>
      <c r="Q49" s="36"/>
      <c r="R49" s="43" t="str">
        <f t="array" ref="R49">SUBSTITUTE(SUBSTITUTE('Свод (02-03.2020)'!I47,".",",",1)," ","",1)</f>
        <v>7,0324</v>
      </c>
      <c r="S49" s="44" t="e">
        <f t="shared" si="5"/>
        <v>#REF!</v>
      </c>
    </row>
    <row r="50" spans="1:19" x14ac:dyDescent="0.2">
      <c r="A50" s="40">
        <v>47</v>
      </c>
      <c r="B50" s="41" t="str">
        <f>SUBSTITUTE('Свод на 23.09.19'!F48," ","",1)</f>
        <v>Не,работает</v>
      </c>
      <c r="C50" s="41" t="str">
        <f>SUBSTITUTE(SUBSTITUTE('Свод (09-10)'!I48,".",",",1)," ","",1)</f>
        <v>9,6479</v>
      </c>
      <c r="D50" s="41" t="str">
        <f t="shared" si="0"/>
        <v>?</v>
      </c>
      <c r="F50" s="42" t="str">
        <f>SUBSTITUTE(SUBSTITUTE('Свод (10-11)'!I48,".",",",1)," ","",1)</f>
        <v/>
      </c>
      <c r="G50" s="42" t="e">
        <f t="shared" si="1"/>
        <v>#VALUE!</v>
      </c>
      <c r="I50" s="42" t="e">
        <f t="array" ref="I50">SUBSTITUTE(SUBSTITUTE(#REF!,".",",",1)," ","",1)</f>
        <v>#REF!</v>
      </c>
      <c r="J50" s="42" t="e">
        <f t="shared" si="2"/>
        <v>#REF!</v>
      </c>
      <c r="K50" s="36"/>
      <c r="L50" s="43" t="e">
        <f t="array" ref="L50">SUBSTITUTE(SUBSTITUTE(#REF!,".",",",1)," ","",1)</f>
        <v>#REF!</v>
      </c>
      <c r="M50" s="44" t="e">
        <f t="shared" si="3"/>
        <v>#REF!</v>
      </c>
      <c r="N50" s="36"/>
      <c r="O50" s="43" t="e">
        <f t="array" ref="O50">SUBSTITUTE(SUBSTITUTE(#REF!,".",",",1)," ","",1)</f>
        <v>#REF!</v>
      </c>
      <c r="P50" s="44" t="e">
        <f t="shared" si="4"/>
        <v>#REF!</v>
      </c>
      <c r="Q50" s="36"/>
      <c r="R50" s="43" t="str">
        <f t="array" ref="R50">SUBSTITUTE(SUBSTITUTE('Свод (02-03.2020)'!I48,".",",",1)," ","",1)</f>
        <v>10,9706</v>
      </c>
      <c r="S50" s="44" t="e">
        <f t="shared" si="5"/>
        <v>#REF!</v>
      </c>
    </row>
    <row r="51" spans="1:19" x14ac:dyDescent="0.2">
      <c r="A51" s="40">
        <v>48</v>
      </c>
      <c r="B51" s="41" t="str">
        <f>SUBSTITUTE('Свод на 23.09.19'!F49," ","",1)</f>
        <v>7,7338</v>
      </c>
      <c r="C51" s="41" t="str">
        <f>SUBSTITUTE(SUBSTITUTE('Свод (09-10)'!I49,".",",",1)," ","",1)</f>
        <v>7,7338</v>
      </c>
      <c r="D51" s="41">
        <f t="shared" si="0"/>
        <v>0</v>
      </c>
      <c r="F51" s="42" t="str">
        <f>SUBSTITUTE(SUBSTITUTE('Свод (10-11)'!I49,".",",",1)," ","",1)</f>
        <v/>
      </c>
      <c r="G51" s="42" t="e">
        <f t="shared" si="1"/>
        <v>#VALUE!</v>
      </c>
      <c r="I51" s="42" t="e">
        <f t="array" ref="I51">SUBSTITUTE(SUBSTITUTE(#REF!,".",",",1)," ","",1)</f>
        <v>#REF!</v>
      </c>
      <c r="J51" s="42" t="e">
        <f t="shared" si="2"/>
        <v>#REF!</v>
      </c>
      <c r="K51" s="36"/>
      <c r="L51" s="43" t="e">
        <f t="array" ref="L51">SUBSTITUTE(SUBSTITUTE(#REF!,".",",",1)," ","",1)</f>
        <v>#REF!</v>
      </c>
      <c r="M51" s="44" t="e">
        <f t="shared" si="3"/>
        <v>#REF!</v>
      </c>
      <c r="N51" s="36"/>
      <c r="O51" s="43" t="e">
        <f t="array" ref="O51">SUBSTITUTE(SUBSTITUTE(#REF!,".",",",1)," ","",1)</f>
        <v>#REF!</v>
      </c>
      <c r="P51" s="44" t="e">
        <f t="shared" si="4"/>
        <v>#REF!</v>
      </c>
      <c r="Q51" s="36"/>
      <c r="R51" s="43" t="str">
        <f t="array" ref="R51">SUBSTITUTE(SUBSTITUTE('Свод (02-03.2020)'!I49,".",",",1)," ","",1)</f>
        <v>8,0213</v>
      </c>
      <c r="S51" s="44" t="e">
        <f t="shared" si="5"/>
        <v>#REF!</v>
      </c>
    </row>
    <row r="52" spans="1:19" x14ac:dyDescent="0.2">
      <c r="A52" s="40">
        <v>49</v>
      </c>
      <c r="B52" s="41" t="str">
        <f>SUBSTITUTE('Свод на 23.09.19'!F50," ","",1)</f>
        <v>21,3526</v>
      </c>
      <c r="C52" s="41" t="str">
        <f>SUBSTITUTE(SUBSTITUTE('Свод (09-10)'!I50,".",",",1)," ","",1)</f>
        <v>21,6248</v>
      </c>
      <c r="D52" s="41">
        <f t="shared" si="0"/>
        <v>0.27220000000000155</v>
      </c>
      <c r="F52" s="42" t="str">
        <f>SUBSTITUTE(SUBSTITUTE('Свод (10-11)'!I50,".",",",1)," ","",1)</f>
        <v/>
      </c>
      <c r="G52" s="42" t="e">
        <f t="shared" si="1"/>
        <v>#VALUE!</v>
      </c>
      <c r="I52" s="42" t="e">
        <f t="array" ref="I52">SUBSTITUTE(SUBSTITUTE(#REF!,".",",",1)," ","",1)</f>
        <v>#REF!</v>
      </c>
      <c r="J52" s="42" t="e">
        <f t="shared" si="2"/>
        <v>#REF!</v>
      </c>
      <c r="K52" s="36"/>
      <c r="L52" s="43" t="e">
        <f t="array" ref="L52">SUBSTITUTE(SUBSTITUTE(#REF!,".",",",1)," ","",1)</f>
        <v>#REF!</v>
      </c>
      <c r="M52" s="44" t="e">
        <f t="shared" si="3"/>
        <v>#REF!</v>
      </c>
      <c r="N52" s="36"/>
      <c r="O52" s="43" t="e">
        <f t="array" ref="O52">SUBSTITUTE(SUBSTITUTE(#REF!,".",",",1)," ","",1)</f>
        <v>#REF!</v>
      </c>
      <c r="P52" s="44" t="e">
        <f t="shared" si="4"/>
        <v>#REF!</v>
      </c>
      <c r="Q52" s="36"/>
      <c r="R52" s="43" t="str">
        <f t="array" ref="R52">SUBSTITUTE(SUBSTITUTE('Свод (02-03.2020)'!I50,".",",",1)," ","",1)</f>
        <v>Не,работает</v>
      </c>
      <c r="S52" s="44" t="e">
        <f t="shared" si="5"/>
        <v>#VALUE!</v>
      </c>
    </row>
    <row r="53" spans="1:19" x14ac:dyDescent="0.2">
      <c r="A53" s="40">
        <v>50</v>
      </c>
      <c r="B53" s="41" t="str">
        <f>SUBSTITUTE('Свод на 23.09.19'!F51," ","",1)</f>
        <v>23,3129</v>
      </c>
      <c r="C53" s="41" t="str">
        <f>SUBSTITUTE(SUBSTITUTE('Свод (09-10)'!I51,".",",",1)," ","",1)</f>
        <v>23,802</v>
      </c>
      <c r="D53" s="41">
        <f t="shared" si="0"/>
        <v>0.48910000000000053</v>
      </c>
      <c r="F53" s="42" t="str">
        <f>SUBSTITUTE(SUBSTITUTE('Свод (10-11)'!I51,".",",",1)," ","",1)</f>
        <v/>
      </c>
      <c r="G53" s="42" t="e">
        <f t="shared" si="1"/>
        <v>#VALUE!</v>
      </c>
      <c r="I53" s="42" t="e">
        <f t="array" ref="I53">SUBSTITUTE(SUBSTITUTE(#REF!,".",",",1)," ","",1)</f>
        <v>#REF!</v>
      </c>
      <c r="J53" s="42" t="e">
        <f t="shared" si="2"/>
        <v>#REF!</v>
      </c>
      <c r="K53" s="36"/>
      <c r="L53" s="43" t="e">
        <f t="array" ref="L53">SUBSTITUTE(SUBSTITUTE(#REF!,".",",",1)," ","",1)</f>
        <v>#REF!</v>
      </c>
      <c r="M53" s="44" t="e">
        <f t="shared" si="3"/>
        <v>#REF!</v>
      </c>
      <c r="N53" s="36"/>
      <c r="O53" s="43" t="e">
        <f t="array" ref="O53">SUBSTITUTE(SUBSTITUTE(#REF!,".",",",1)," ","",1)</f>
        <v>#REF!</v>
      </c>
      <c r="P53" s="44" t="e">
        <f t="shared" si="4"/>
        <v>#REF!</v>
      </c>
      <c r="Q53" s="36"/>
      <c r="R53" s="43" t="str">
        <f t="array" ref="R53">SUBSTITUTE(SUBSTITUTE('Свод (02-03.2020)'!I51,".",",",1)," ","",1)</f>
        <v>24,7031</v>
      </c>
      <c r="S53" s="44" t="e">
        <f t="shared" si="5"/>
        <v>#REF!</v>
      </c>
    </row>
    <row r="54" spans="1:19" x14ac:dyDescent="0.2">
      <c r="A54" s="40">
        <v>51</v>
      </c>
      <c r="B54" s="41" t="str">
        <f>SUBSTITUTE('Свод на 23.09.19'!F52," ","",1)</f>
        <v>13,4649</v>
      </c>
      <c r="C54" s="41" t="str">
        <f>SUBSTITUTE(SUBSTITUTE('Свод (09-10)'!I52,".",",",1)," ","",1)</f>
        <v>13,5184</v>
      </c>
      <c r="D54" s="41">
        <f t="shared" si="0"/>
        <v>5.3499999999999659E-2</v>
      </c>
      <c r="F54" s="42" t="str">
        <f>SUBSTITUTE(SUBSTITUTE('Свод (10-11)'!I52,".",",",1)," ","",1)</f>
        <v/>
      </c>
      <c r="G54" s="42" t="e">
        <f t="shared" si="1"/>
        <v>#VALUE!</v>
      </c>
      <c r="I54" s="42" t="e">
        <f t="array" ref="I54">SUBSTITUTE(SUBSTITUTE(#REF!,".",",",1)," ","",1)</f>
        <v>#REF!</v>
      </c>
      <c r="J54" s="42" t="e">
        <f t="shared" si="2"/>
        <v>#REF!</v>
      </c>
      <c r="K54" s="36"/>
      <c r="L54" s="43" t="e">
        <f t="array" ref="L54">SUBSTITUTE(SUBSTITUTE(#REF!,".",",",1)," ","",1)</f>
        <v>#REF!</v>
      </c>
      <c r="M54" s="44" t="e">
        <f t="shared" si="3"/>
        <v>#REF!</v>
      </c>
      <c r="N54" s="36"/>
      <c r="O54" s="43" t="e">
        <f t="array" ref="O54">SUBSTITUTE(SUBSTITUTE(#REF!,".",",",1)," ","",1)</f>
        <v>#REF!</v>
      </c>
      <c r="P54" s="44" t="e">
        <f t="shared" si="4"/>
        <v>#REF!</v>
      </c>
      <c r="Q54" s="36"/>
      <c r="R54" s="43" t="str">
        <f t="array" ref="R54">SUBSTITUTE(SUBSTITUTE('Свод (02-03.2020)'!I52,".",",",1)," ","",1)</f>
        <v>16,6716</v>
      </c>
      <c r="S54" s="44" t="e">
        <f t="shared" si="5"/>
        <v>#REF!</v>
      </c>
    </row>
    <row r="55" spans="1:19" x14ac:dyDescent="0.2">
      <c r="A55" s="40">
        <v>52</v>
      </c>
      <c r="B55" s="41" t="str">
        <f>SUBSTITUTE('Свод на 23.09.19'!F53," ","",1)</f>
        <v>14,6202</v>
      </c>
      <c r="C55" s="41" t="str">
        <f>SUBSTITUTE(SUBSTITUTE('Свод (09-10)'!I53,".",",",1)," ","",1)</f>
        <v>14,8462</v>
      </c>
      <c r="D55" s="41">
        <f t="shared" si="0"/>
        <v>0.22599999999999909</v>
      </c>
      <c r="F55" s="42" t="str">
        <f>SUBSTITUTE(SUBSTITUTE('Свод (10-11)'!I53,".",",",1)," ","",1)</f>
        <v/>
      </c>
      <c r="G55" s="42" t="e">
        <f t="shared" si="1"/>
        <v>#VALUE!</v>
      </c>
      <c r="I55" s="42" t="e">
        <f t="array" ref="I55">SUBSTITUTE(SUBSTITUTE(#REF!,".",",",1)," ","",1)</f>
        <v>#REF!</v>
      </c>
      <c r="J55" s="42" t="e">
        <f t="shared" si="2"/>
        <v>#REF!</v>
      </c>
      <c r="K55" s="36"/>
      <c r="L55" s="43" t="e">
        <f t="array" ref="L55">SUBSTITUTE(SUBSTITUTE(#REF!,".",",",1)," ","",1)</f>
        <v>#REF!</v>
      </c>
      <c r="M55" s="44" t="e">
        <f t="shared" si="3"/>
        <v>#REF!</v>
      </c>
      <c r="N55" s="36"/>
      <c r="O55" s="43" t="e">
        <f t="array" ref="O55">SUBSTITUTE(SUBSTITUTE(#REF!,".",",",1)," ","",1)</f>
        <v>#REF!</v>
      </c>
      <c r="P55" s="44" t="e">
        <f t="shared" si="4"/>
        <v>#REF!</v>
      </c>
      <c r="Q55" s="36"/>
      <c r="R55" s="43" t="str">
        <f t="array" ref="R55">SUBSTITUTE(SUBSTITUTE('Свод (02-03.2020)'!I53,".",",",1)," ","",1)</f>
        <v>17,5943</v>
      </c>
      <c r="S55" s="44" t="e">
        <f t="shared" si="5"/>
        <v>#REF!</v>
      </c>
    </row>
    <row r="56" spans="1:19" x14ac:dyDescent="0.2">
      <c r="A56" s="40">
        <v>53</v>
      </c>
      <c r="B56" s="41" t="str">
        <f>SUBSTITUTE('Свод на 23.09.19'!F54," ","",1)</f>
        <v>17,9811</v>
      </c>
      <c r="C56" s="41" t="str">
        <f>SUBSTITUTE(SUBSTITUTE('Свод (09-10)'!I54,".",",",1)," ","",1)</f>
        <v>18,2587</v>
      </c>
      <c r="D56" s="41">
        <f t="shared" si="0"/>
        <v>0.27759999999999962</v>
      </c>
      <c r="F56" s="42" t="str">
        <f>SUBSTITUTE(SUBSTITUTE('Свод (10-11)'!I54,".",",",1)," ","",1)</f>
        <v/>
      </c>
      <c r="G56" s="42" t="e">
        <f t="shared" si="1"/>
        <v>#VALUE!</v>
      </c>
      <c r="I56" s="42" t="e">
        <f t="array" ref="I56">SUBSTITUTE(SUBSTITUTE(#REF!,".",",",1)," ","",1)</f>
        <v>#REF!</v>
      </c>
      <c r="J56" s="42" t="e">
        <f t="shared" si="2"/>
        <v>#REF!</v>
      </c>
      <c r="K56" s="36"/>
      <c r="L56" s="43" t="e">
        <f t="array" ref="L56">SUBSTITUTE(SUBSTITUTE(#REF!,".",",",1)," ","",1)</f>
        <v>#REF!</v>
      </c>
      <c r="M56" s="44" t="e">
        <f t="shared" si="3"/>
        <v>#REF!</v>
      </c>
      <c r="N56" s="36"/>
      <c r="O56" s="43" t="e">
        <f t="array" ref="O56">SUBSTITUTE(SUBSTITUTE(#REF!,".",",",1)," ","",1)</f>
        <v>#REF!</v>
      </c>
      <c r="P56" s="44" t="e">
        <f t="shared" si="4"/>
        <v>#REF!</v>
      </c>
      <c r="Q56" s="36"/>
      <c r="R56" s="43" t="str">
        <f t="array" ref="R56">SUBSTITUTE(SUBSTITUTE('Свод (02-03.2020)'!I54,".",",",1)," ","",1)</f>
        <v>20,9075</v>
      </c>
      <c r="S56" s="44" t="e">
        <f t="shared" si="5"/>
        <v>#REF!</v>
      </c>
    </row>
    <row r="57" spans="1:19" x14ac:dyDescent="0.2">
      <c r="A57" s="40">
        <v>54</v>
      </c>
      <c r="B57" s="41" t="str">
        <f>SUBSTITUTE('Свод на 23.09.19'!F55," ","",1)</f>
        <v>8,0141</v>
      </c>
      <c r="C57" s="41" t="str">
        <f>SUBSTITUTE(SUBSTITUTE('Свод (09-10)'!I55,".",",",1)," ","",1)</f>
        <v>8,1155</v>
      </c>
      <c r="D57" s="41">
        <f t="shared" si="0"/>
        <v>0.10140000000000171</v>
      </c>
      <c r="F57" s="42" t="str">
        <f>SUBSTITUTE(SUBSTITUTE('Свод (10-11)'!I55,".",",",1)," ","",1)</f>
        <v/>
      </c>
      <c r="G57" s="42" t="e">
        <f t="shared" si="1"/>
        <v>#VALUE!</v>
      </c>
      <c r="I57" s="42" t="e">
        <f t="array" ref="I57">SUBSTITUTE(SUBSTITUTE(#REF!,".",",",1)," ","",1)</f>
        <v>#REF!</v>
      </c>
      <c r="J57" s="42" t="e">
        <f t="shared" si="2"/>
        <v>#REF!</v>
      </c>
      <c r="K57" s="36"/>
      <c r="L57" s="43" t="e">
        <f t="array" ref="L57">SUBSTITUTE(SUBSTITUTE(#REF!,".",",",1)," ","",1)</f>
        <v>#REF!</v>
      </c>
      <c r="M57" s="44" t="e">
        <f t="shared" si="3"/>
        <v>#REF!</v>
      </c>
      <c r="N57" s="36"/>
      <c r="O57" s="43" t="e">
        <f t="array" ref="O57">SUBSTITUTE(SUBSTITUTE(#REF!,".",",",1)," ","",1)</f>
        <v>#REF!</v>
      </c>
      <c r="P57" s="44" t="e">
        <f t="shared" si="4"/>
        <v>#REF!</v>
      </c>
      <c r="Q57" s="36"/>
      <c r="R57" s="43" t="str">
        <f t="array" ref="R57">SUBSTITUTE(SUBSTITUTE('Свод (02-03.2020)'!I55,".",",",1)," ","",1)</f>
        <v>Не,работает</v>
      </c>
      <c r="S57" s="44" t="e">
        <f t="shared" si="5"/>
        <v>#VALUE!</v>
      </c>
    </row>
    <row r="58" spans="1:19" x14ac:dyDescent="0.2">
      <c r="A58" s="40">
        <v>55</v>
      </c>
      <c r="B58" s="41" t="str">
        <f>SUBSTITUTE('Свод на 23.09.19'!F56," ","",1)</f>
        <v>14,6242</v>
      </c>
      <c r="C58" s="41" t="str">
        <f>SUBSTITUTE(SUBSTITUTE('Свод (09-10)'!I56,".",",",1)," ","",1)</f>
        <v>14,6358</v>
      </c>
      <c r="D58" s="41">
        <f t="shared" si="0"/>
        <v>1.1599999999999611E-2</v>
      </c>
      <c r="F58" s="42" t="str">
        <f>SUBSTITUTE(SUBSTITUTE('Свод (10-11)'!I56,".",",",1)," ","",1)</f>
        <v/>
      </c>
      <c r="G58" s="42" t="e">
        <f t="shared" si="1"/>
        <v>#VALUE!</v>
      </c>
      <c r="I58" s="42" t="e">
        <f t="array" ref="I58">SUBSTITUTE(SUBSTITUTE(#REF!,".",",",1)," ","",1)</f>
        <v>#REF!</v>
      </c>
      <c r="J58" s="42" t="e">
        <f t="shared" si="2"/>
        <v>#REF!</v>
      </c>
      <c r="K58" s="36"/>
      <c r="L58" s="43" t="e">
        <f t="array" ref="L58">SUBSTITUTE(SUBSTITUTE(#REF!,".",",",1)," ","",1)</f>
        <v>#REF!</v>
      </c>
      <c r="M58" s="44" t="e">
        <f t="shared" si="3"/>
        <v>#REF!</v>
      </c>
      <c r="N58" s="36"/>
      <c r="O58" s="43" t="e">
        <f t="array" ref="O58">SUBSTITUTE(SUBSTITUTE(#REF!,".",",",1)," ","",1)</f>
        <v>#REF!</v>
      </c>
      <c r="P58" s="44" t="e">
        <f t="shared" si="4"/>
        <v>#REF!</v>
      </c>
      <c r="Q58" s="36"/>
      <c r="R58" s="43" t="str">
        <f t="array" ref="R58">SUBSTITUTE(SUBSTITUTE('Свод (02-03.2020)'!I56,".",",",1)," ","",1)</f>
        <v>16,5114</v>
      </c>
      <c r="S58" s="44" t="e">
        <f t="shared" si="5"/>
        <v>#REF!</v>
      </c>
    </row>
    <row r="59" spans="1:19" x14ac:dyDescent="0.2">
      <c r="A59" s="40">
        <v>56</v>
      </c>
      <c r="B59" s="41" t="str">
        <f>SUBSTITUTE('Свод на 23.09.19'!F57," ","",1)</f>
        <v>11,6539</v>
      </c>
      <c r="C59" s="41" t="str">
        <f>SUBSTITUTE(SUBSTITUTE('Свод (09-10)'!I57,".",",",1)," ","",1)</f>
        <v>11,7299</v>
      </c>
      <c r="D59" s="41">
        <f t="shared" si="0"/>
        <v>7.6000000000000512E-2</v>
      </c>
      <c r="F59" s="42" t="str">
        <f>SUBSTITUTE(SUBSTITUTE('Свод (10-11)'!I57,".",",",1)," ","",1)</f>
        <v/>
      </c>
      <c r="G59" s="42" t="e">
        <f t="shared" si="1"/>
        <v>#VALUE!</v>
      </c>
      <c r="I59" s="42" t="e">
        <f t="array" ref="I59">SUBSTITUTE(SUBSTITUTE(#REF!,".",",",1)," ","",1)</f>
        <v>#REF!</v>
      </c>
      <c r="J59" s="42" t="e">
        <f t="shared" si="2"/>
        <v>#REF!</v>
      </c>
      <c r="K59" s="36"/>
      <c r="L59" s="43" t="e">
        <f t="array" ref="L59">SUBSTITUTE(SUBSTITUTE(#REF!,".",",",1)," ","",1)</f>
        <v>#REF!</v>
      </c>
      <c r="M59" s="44" t="e">
        <f t="shared" si="3"/>
        <v>#REF!</v>
      </c>
      <c r="N59" s="36"/>
      <c r="O59" s="43" t="e">
        <f t="array" ref="O59">SUBSTITUTE(SUBSTITUTE(#REF!,".",",",1)," ","",1)</f>
        <v>#REF!</v>
      </c>
      <c r="P59" s="44" t="e">
        <f t="shared" si="4"/>
        <v>#REF!</v>
      </c>
      <c r="Q59" s="36"/>
      <c r="R59" s="43" t="str">
        <f t="array" ref="R59">SUBSTITUTE(SUBSTITUTE('Свод (02-03.2020)'!I57,".",",",1)," ","",1)</f>
        <v>13,0159</v>
      </c>
      <c r="S59" s="44" t="e">
        <f t="shared" si="5"/>
        <v>#REF!</v>
      </c>
    </row>
    <row r="60" spans="1:19" x14ac:dyDescent="0.2">
      <c r="A60" s="40">
        <v>57</v>
      </c>
      <c r="B60" s="41" t="str">
        <f>SUBSTITUTE('Свод на 23.09.19'!F58," ","",1)</f>
        <v>10,2328</v>
      </c>
      <c r="C60" s="41" t="str">
        <f>SUBSTITUTE(SUBSTITUTE('Свод (09-10)'!I58,".",",",1)," ","",1)</f>
        <v>10,3709</v>
      </c>
      <c r="D60" s="41">
        <f t="shared" si="0"/>
        <v>0.13810000000000144</v>
      </c>
      <c r="F60" s="42" t="str">
        <f>SUBSTITUTE(SUBSTITUTE('Свод (10-11)'!I58,".",",",1)," ","",1)</f>
        <v/>
      </c>
      <c r="G60" s="42" t="e">
        <f t="shared" si="1"/>
        <v>#VALUE!</v>
      </c>
      <c r="I60" s="42" t="e">
        <f t="array" ref="I60">SUBSTITUTE(SUBSTITUTE(#REF!,".",",",1)," ","",1)</f>
        <v>#REF!</v>
      </c>
      <c r="J60" s="42" t="e">
        <f t="shared" si="2"/>
        <v>#REF!</v>
      </c>
      <c r="K60" s="36"/>
      <c r="L60" s="43" t="e">
        <f t="array" ref="L60">SUBSTITUTE(SUBSTITUTE(#REF!,".",",",1)," ","",1)</f>
        <v>#REF!</v>
      </c>
      <c r="M60" s="44" t="e">
        <f t="shared" si="3"/>
        <v>#REF!</v>
      </c>
      <c r="N60" s="36"/>
      <c r="O60" s="43" t="e">
        <f t="array" ref="O60">SUBSTITUTE(SUBSTITUTE(#REF!,".",",",1)," ","",1)</f>
        <v>#REF!</v>
      </c>
      <c r="P60" s="44" t="e">
        <f t="shared" si="4"/>
        <v>#REF!</v>
      </c>
      <c r="Q60" s="36"/>
      <c r="R60" s="43" t="str">
        <f t="array" ref="R60">SUBSTITUTE(SUBSTITUTE('Свод (02-03.2020)'!I58,".",",",1)," ","",1)</f>
        <v>13,7787</v>
      </c>
      <c r="S60" s="44" t="e">
        <f t="shared" si="5"/>
        <v>#REF!</v>
      </c>
    </row>
    <row r="61" spans="1:19" x14ac:dyDescent="0.2">
      <c r="A61" s="40">
        <v>58</v>
      </c>
      <c r="B61" s="41" t="str">
        <f>SUBSTITUTE('Свод на 23.09.19'!F59," ","",1)</f>
        <v>5,1594</v>
      </c>
      <c r="C61" s="41" t="str">
        <f>SUBSTITUTE(SUBSTITUTE('Свод (09-10)'!I59,".",",",1)," ","",1)</f>
        <v>5,1853</v>
      </c>
      <c r="D61" s="41">
        <f t="shared" si="0"/>
        <v>2.5900000000000034E-2</v>
      </c>
      <c r="F61" s="42" t="str">
        <f>SUBSTITUTE(SUBSTITUTE('Свод (10-11)'!I59,".",",",1)," ","",1)</f>
        <v/>
      </c>
      <c r="G61" s="42" t="e">
        <f t="shared" si="1"/>
        <v>#VALUE!</v>
      </c>
      <c r="I61" s="42" t="e">
        <f t="array" ref="I61">SUBSTITUTE(SUBSTITUTE(#REF!,".",",",1)," ","",1)</f>
        <v>#REF!</v>
      </c>
      <c r="J61" s="42" t="e">
        <f t="shared" si="2"/>
        <v>#REF!</v>
      </c>
      <c r="K61" s="36"/>
      <c r="L61" s="43" t="e">
        <f t="array" ref="L61">SUBSTITUTE(SUBSTITUTE(#REF!,".",",",1)," ","",1)</f>
        <v>#REF!</v>
      </c>
      <c r="M61" s="44" t="e">
        <f t="shared" si="3"/>
        <v>#REF!</v>
      </c>
      <c r="N61" s="36"/>
      <c r="O61" s="43" t="e">
        <f t="array" ref="O61">SUBSTITUTE(SUBSTITUTE(#REF!,".",",",1)," ","",1)</f>
        <v>#REF!</v>
      </c>
      <c r="P61" s="44" t="e">
        <f t="shared" si="4"/>
        <v>#REF!</v>
      </c>
      <c r="Q61" s="36"/>
      <c r="R61" s="43" t="str">
        <f t="array" ref="R61">SUBSTITUTE(SUBSTITUTE('Свод (02-03.2020)'!I59,".",",",1)," ","",1)</f>
        <v>5,5348</v>
      </c>
      <c r="S61" s="44" t="e">
        <f t="shared" si="5"/>
        <v>#REF!</v>
      </c>
    </row>
    <row r="62" spans="1:19" x14ac:dyDescent="0.2">
      <c r="A62" s="40">
        <v>59</v>
      </c>
      <c r="B62" s="41" t="str">
        <f>SUBSTITUTE('Свод на 23.09.19'!F60," ","",1)</f>
        <v>Не,работает</v>
      </c>
      <c r="C62" s="41" t="str">
        <f>SUBSTITUTE(SUBSTITUTE('Свод (09-10)'!I60,".",",",1)," ","",1)</f>
        <v>21,9788</v>
      </c>
      <c r="D62" s="41" t="str">
        <f t="shared" si="0"/>
        <v>?</v>
      </c>
      <c r="F62" s="42" t="str">
        <f>SUBSTITUTE(SUBSTITUTE('Свод (10-11)'!I60,".",",",1)," ","",1)</f>
        <v/>
      </c>
      <c r="G62" s="42" t="e">
        <f t="shared" si="1"/>
        <v>#VALUE!</v>
      </c>
      <c r="I62" s="42" t="e">
        <f t="array" ref="I62">SUBSTITUTE(SUBSTITUTE(#REF!,".",",",1)," ","",1)</f>
        <v>#REF!</v>
      </c>
      <c r="J62" s="42" t="e">
        <f t="shared" si="2"/>
        <v>#REF!</v>
      </c>
      <c r="K62" s="36"/>
      <c r="L62" s="43" t="e">
        <f t="array" ref="L62">SUBSTITUTE(SUBSTITUTE(#REF!,".",",",1)," ","",1)</f>
        <v>#REF!</v>
      </c>
      <c r="M62" s="44" t="e">
        <f t="shared" si="3"/>
        <v>#REF!</v>
      </c>
      <c r="N62" s="36"/>
      <c r="O62" s="43" t="e">
        <f t="array" ref="O62">SUBSTITUTE(SUBSTITUTE(#REF!,".",",",1)," ","",1)</f>
        <v>#REF!</v>
      </c>
      <c r="P62" s="44" t="e">
        <f t="shared" si="4"/>
        <v>#REF!</v>
      </c>
      <c r="Q62" s="36"/>
      <c r="R62" s="43" t="str">
        <f t="array" ref="R62">SUBSTITUTE(SUBSTITUTE('Свод (02-03.2020)'!I60,".",",",1)," ","",1)</f>
        <v>25,6755</v>
      </c>
      <c r="S62" s="44" t="e">
        <f t="shared" si="5"/>
        <v>#REF!</v>
      </c>
    </row>
    <row r="63" spans="1:19" x14ac:dyDescent="0.2">
      <c r="A63" s="40">
        <v>60</v>
      </c>
      <c r="B63" s="41" t="str">
        <f>SUBSTITUTE('Свод на 23.09.19'!F61," ","",1)</f>
        <v>Не,работает</v>
      </c>
      <c r="C63" s="41" t="str">
        <f>SUBSTITUTE(SUBSTITUTE('Свод (09-10)'!I61,".",",",1)," ","",1)</f>
        <v>Не,работает</v>
      </c>
      <c r="D63" s="41" t="str">
        <f t="shared" si="0"/>
        <v>?</v>
      </c>
      <c r="F63" s="42" t="str">
        <f>SUBSTITUTE(SUBSTITUTE('Свод (10-11)'!I61,".",",",1)," ","",1)</f>
        <v/>
      </c>
      <c r="G63" s="42" t="e">
        <f t="shared" si="1"/>
        <v>#VALUE!</v>
      </c>
      <c r="I63" s="42" t="e">
        <f t="array" ref="I63">SUBSTITUTE(SUBSTITUTE(#REF!,".",",",1)," ","",1)</f>
        <v>#REF!</v>
      </c>
      <c r="J63" s="42" t="e">
        <f t="shared" si="2"/>
        <v>#REF!</v>
      </c>
      <c r="K63" s="36"/>
      <c r="L63" s="43" t="e">
        <f t="array" ref="L63">SUBSTITUTE(SUBSTITUTE(#REF!,".",",",1)," ","",1)</f>
        <v>#REF!</v>
      </c>
      <c r="M63" s="46" t="e">
        <f t="shared" si="3"/>
        <v>#REF!</v>
      </c>
      <c r="N63" s="36"/>
      <c r="O63" s="43" t="e">
        <f t="array" ref="O63">SUBSTITUTE(SUBSTITUTE(#REF!,".",",",1)," ","",1)</f>
        <v>#REF!</v>
      </c>
      <c r="P63" s="46" t="e">
        <f t="shared" si="4"/>
        <v>#REF!</v>
      </c>
      <c r="Q63" s="36"/>
      <c r="R63" s="43" t="str">
        <f t="array" ref="R63">SUBSTITUTE(SUBSTITUTE('Свод (02-03.2020)'!I61,".",",",1)," ","",1)</f>
        <v>15,6601</v>
      </c>
      <c r="S63" s="46" t="e">
        <f t="shared" si="5"/>
        <v>#REF!</v>
      </c>
    </row>
    <row r="64" spans="1:19" x14ac:dyDescent="0.2">
      <c r="A64" s="40">
        <v>61</v>
      </c>
      <c r="B64" s="41" t="str">
        <f>SUBSTITUTE('Свод на 23.09.19'!F62," ","",1)</f>
        <v>12,7213</v>
      </c>
      <c r="C64" s="41" t="str">
        <f>SUBSTITUTE(SUBSTITUTE('Свод (09-10)'!I62,".",",",1)," ","",1)</f>
        <v>12,8887</v>
      </c>
      <c r="D64" s="41">
        <f t="shared" si="0"/>
        <v>0.16740000000000066</v>
      </c>
      <c r="F64" s="42" t="str">
        <f>SUBSTITUTE(SUBSTITUTE('Свод (10-11)'!I62,".",",",1)," ","",1)</f>
        <v/>
      </c>
      <c r="G64" s="42" t="e">
        <f t="shared" si="1"/>
        <v>#VALUE!</v>
      </c>
      <c r="I64" s="42" t="e">
        <f t="array" ref="I64">SUBSTITUTE(SUBSTITUTE(#REF!,".",",",1)," ","",1)</f>
        <v>#REF!</v>
      </c>
      <c r="J64" s="42" t="e">
        <f t="shared" si="2"/>
        <v>#REF!</v>
      </c>
      <c r="K64" s="36"/>
      <c r="L64" s="43" t="e">
        <f t="array" ref="L64">SUBSTITUTE(SUBSTITUTE(#REF!,".",",",1)," ","",1)</f>
        <v>#REF!</v>
      </c>
      <c r="M64" s="44" t="e">
        <f t="shared" si="3"/>
        <v>#REF!</v>
      </c>
      <c r="N64" s="36"/>
      <c r="O64" s="43" t="e">
        <f t="array" ref="O64">SUBSTITUTE(SUBSTITUTE(#REF!,".",",",1)," ","",1)</f>
        <v>#REF!</v>
      </c>
      <c r="P64" s="44" t="e">
        <f t="shared" si="4"/>
        <v>#REF!</v>
      </c>
      <c r="Q64" s="36"/>
      <c r="R64" s="43" t="str">
        <f t="array" ref="R64">SUBSTITUTE(SUBSTITUTE('Свод (02-03.2020)'!I62,".",",",1)," ","",1)</f>
        <v>14,4099</v>
      </c>
      <c r="S64" s="44" t="e">
        <f t="shared" si="5"/>
        <v>#REF!</v>
      </c>
    </row>
    <row r="65" spans="1:19" x14ac:dyDescent="0.2">
      <c r="A65" s="40">
        <v>62</v>
      </c>
      <c r="B65" s="41" t="str">
        <f>SUBSTITUTE('Свод на 23.09.19'!F63," ","",1)</f>
        <v>7,6868</v>
      </c>
      <c r="C65" s="41" t="str">
        <f>SUBSTITUTE(SUBSTITUTE('Свод (09-10)'!I63,".",",",1)," ","",1)</f>
        <v>7,7368</v>
      </c>
      <c r="D65" s="41">
        <f t="shared" si="0"/>
        <v>4.9999999999999822E-2</v>
      </c>
      <c r="F65" s="42" t="str">
        <f>SUBSTITUTE(SUBSTITUTE('Свод (10-11)'!I63,".",",",1)," ","",1)</f>
        <v/>
      </c>
      <c r="G65" s="42" t="e">
        <f t="shared" si="1"/>
        <v>#VALUE!</v>
      </c>
      <c r="I65" s="42" t="e">
        <f t="array" ref="I65">SUBSTITUTE(SUBSTITUTE(#REF!,".",",",1)," ","",1)</f>
        <v>#REF!</v>
      </c>
      <c r="J65" s="42" t="e">
        <f t="shared" si="2"/>
        <v>#REF!</v>
      </c>
      <c r="K65" s="36"/>
      <c r="L65" s="43" t="e">
        <f t="array" ref="L65">SUBSTITUTE(SUBSTITUTE(#REF!,".",",",1)," ","",1)</f>
        <v>#REF!</v>
      </c>
      <c r="M65" s="44" t="e">
        <f t="shared" si="3"/>
        <v>#REF!</v>
      </c>
      <c r="N65" s="36"/>
      <c r="O65" s="43" t="e">
        <f t="array" ref="O65">SUBSTITUTE(SUBSTITUTE(#REF!,".",",",1)," ","",1)</f>
        <v>#REF!</v>
      </c>
      <c r="P65" s="44" t="e">
        <f t="shared" si="4"/>
        <v>#REF!</v>
      </c>
      <c r="Q65" s="36"/>
      <c r="R65" s="43" t="str">
        <f t="array" ref="R65">SUBSTITUTE(SUBSTITUTE('Свод (02-03.2020)'!I63,".",",",1)," ","",1)</f>
        <v>10,0527</v>
      </c>
      <c r="S65" s="44" t="e">
        <f t="shared" si="5"/>
        <v>#REF!</v>
      </c>
    </row>
    <row r="66" spans="1:19" x14ac:dyDescent="0.2">
      <c r="A66" s="40">
        <v>63</v>
      </c>
      <c r="B66" s="41" t="str">
        <f>SUBSTITUTE('Свод на 23.09.19'!F64," ","",1)</f>
        <v>23,0109</v>
      </c>
      <c r="C66" s="41" t="str">
        <f>SUBSTITUTE(SUBSTITUTE('Свод (09-10)'!I64,".",",",1)," ","",1)</f>
        <v>23,469</v>
      </c>
      <c r="D66" s="41">
        <f t="shared" si="0"/>
        <v>0.45810000000000173</v>
      </c>
      <c r="F66" s="42" t="str">
        <f>SUBSTITUTE(SUBSTITUTE('Свод (10-11)'!I64,".",",",1)," ","",1)</f>
        <v/>
      </c>
      <c r="G66" s="42" t="e">
        <f t="shared" si="1"/>
        <v>#VALUE!</v>
      </c>
      <c r="I66" s="42" t="e">
        <f t="array" ref="I66">SUBSTITUTE(SUBSTITUTE(#REF!,".",",",1)," ","",1)</f>
        <v>#REF!</v>
      </c>
      <c r="J66" s="42" t="e">
        <f t="shared" si="2"/>
        <v>#REF!</v>
      </c>
      <c r="K66" s="36"/>
      <c r="L66" s="43" t="e">
        <f t="array" ref="L66">SUBSTITUTE(SUBSTITUTE(#REF!,".",",",1)," ","",1)</f>
        <v>#REF!</v>
      </c>
      <c r="M66" s="44" t="e">
        <f t="shared" si="3"/>
        <v>#REF!</v>
      </c>
      <c r="N66" s="36"/>
      <c r="O66" s="43" t="e">
        <f t="array" ref="O66">SUBSTITUTE(SUBSTITUTE(#REF!,".",",",1)," ","",1)</f>
        <v>#REF!</v>
      </c>
      <c r="P66" s="44" t="e">
        <f t="shared" si="4"/>
        <v>#REF!</v>
      </c>
      <c r="Q66" s="36"/>
      <c r="R66" s="43" t="str">
        <f t="array" ref="R66">SUBSTITUTE(SUBSTITUTE('Свод (02-03.2020)'!I64,".",",",1)," ","",1)</f>
        <v>29,3851</v>
      </c>
      <c r="S66" s="44" t="e">
        <f t="shared" si="5"/>
        <v>#REF!</v>
      </c>
    </row>
    <row r="67" spans="1:19" x14ac:dyDescent="0.2">
      <c r="A67" s="40">
        <v>64</v>
      </c>
      <c r="B67" s="41" t="str">
        <f>SUBSTITUTE('Свод на 23.09.19'!F65," ","",1)</f>
        <v>5,3387</v>
      </c>
      <c r="C67" s="41" t="str">
        <f>SUBSTITUTE(SUBSTITUTE('Свод (09-10)'!I65,".",",",1)," ","",1)</f>
        <v>5,4592</v>
      </c>
      <c r="D67" s="41">
        <f t="shared" si="0"/>
        <v>0.12049999999999983</v>
      </c>
      <c r="F67" s="42" t="str">
        <f>SUBSTITUTE(SUBSTITUTE('Свод (10-11)'!I65,".",",",1)," ","",1)</f>
        <v/>
      </c>
      <c r="G67" s="42" t="e">
        <f t="shared" si="1"/>
        <v>#VALUE!</v>
      </c>
      <c r="I67" s="42" t="e">
        <f t="array" ref="I67">SUBSTITUTE(SUBSTITUTE(#REF!,".",",",1)," ","",1)</f>
        <v>#REF!</v>
      </c>
      <c r="J67" s="42" t="e">
        <f t="shared" si="2"/>
        <v>#REF!</v>
      </c>
      <c r="K67" s="36"/>
      <c r="L67" s="43" t="e">
        <f t="array" ref="L67">SUBSTITUTE(SUBSTITUTE(#REF!,".",",",1)," ","",1)</f>
        <v>#REF!</v>
      </c>
      <c r="M67" s="44" t="e">
        <f t="shared" si="3"/>
        <v>#REF!</v>
      </c>
      <c r="N67" s="36"/>
      <c r="O67" s="43" t="e">
        <f t="array" ref="O67">SUBSTITUTE(SUBSTITUTE(#REF!,".",",",1)," ","",1)</f>
        <v>#REF!</v>
      </c>
      <c r="P67" s="44" t="e">
        <f t="shared" si="4"/>
        <v>#REF!</v>
      </c>
      <c r="Q67" s="36"/>
      <c r="R67" s="43" t="str">
        <f t="array" ref="R67">SUBSTITUTE(SUBSTITUTE('Свод (02-03.2020)'!I65,".",",",1)," ","",1)</f>
        <v>6,4941</v>
      </c>
      <c r="S67" s="44" t="e">
        <f t="shared" si="5"/>
        <v>#REF!</v>
      </c>
    </row>
    <row r="68" spans="1:19" x14ac:dyDescent="0.2">
      <c r="A68" s="40">
        <v>65</v>
      </c>
      <c r="B68" s="41" t="str">
        <f>SUBSTITUTE('Свод на 23.09.19'!F66," ","",1)</f>
        <v>21,6823</v>
      </c>
      <c r="C68" s="41" t="str">
        <f>SUBSTITUTE(SUBSTITUTE('Свод (09-10)'!I66,".",",",1)," ","",1)</f>
        <v>21,929</v>
      </c>
      <c r="D68" s="41">
        <f t="shared" si="0"/>
        <v>0.24669999999999703</v>
      </c>
      <c r="F68" s="42" t="str">
        <f>SUBSTITUTE(SUBSTITUTE('Свод (10-11)'!I66,".",",",1)," ","",1)</f>
        <v/>
      </c>
      <c r="G68" s="42" t="e">
        <f t="shared" si="1"/>
        <v>#VALUE!</v>
      </c>
      <c r="I68" s="42" t="e">
        <f t="array" ref="I68">SUBSTITUTE(SUBSTITUTE(#REF!,".",",",1)," ","",1)</f>
        <v>#REF!</v>
      </c>
      <c r="J68" s="42" t="e">
        <f t="shared" si="2"/>
        <v>#REF!</v>
      </c>
      <c r="K68" s="36"/>
      <c r="L68" s="43" t="e">
        <f t="array" ref="L68">SUBSTITUTE(SUBSTITUTE(#REF!,".",",",1)," ","",1)</f>
        <v>#REF!</v>
      </c>
      <c r="M68" s="44" t="e">
        <f t="shared" si="3"/>
        <v>#REF!</v>
      </c>
      <c r="N68" s="36"/>
      <c r="O68" s="43" t="e">
        <f t="array" ref="O68">SUBSTITUTE(SUBSTITUTE(#REF!,".",",",1)," ","",1)</f>
        <v>#REF!</v>
      </c>
      <c r="P68" s="45" t="e">
        <f t="shared" si="4"/>
        <v>#REF!</v>
      </c>
      <c r="Q68" s="36"/>
      <c r="R68" s="43" t="str">
        <f t="array" ref="R68">SUBSTITUTE(SUBSTITUTE('Свод (02-03.2020)'!I66,".",",",1)," ","",1)</f>
        <v>24,9489</v>
      </c>
      <c r="S68" s="45" t="e">
        <f t="shared" si="5"/>
        <v>#REF!</v>
      </c>
    </row>
    <row r="69" spans="1:19" x14ac:dyDescent="0.2">
      <c r="A69" s="40">
        <v>66</v>
      </c>
      <c r="B69" s="41" t="str">
        <f>SUBSTITUTE('Свод на 23.09.19'!F67," ","",1)</f>
        <v>4,2529</v>
      </c>
      <c r="C69" s="41" t="str">
        <f>SUBSTITUTE(SUBSTITUTE('Свод (09-10)'!I67,".",",",1)," ","",1)</f>
        <v>4,2873</v>
      </c>
      <c r="D69" s="41">
        <f t="shared" si="0"/>
        <v>3.4399999999999764E-2</v>
      </c>
      <c r="F69" s="42" t="str">
        <f>SUBSTITUTE(SUBSTITUTE('Свод (10-11)'!I67,".",",",1)," ","",1)</f>
        <v/>
      </c>
      <c r="G69" s="42" t="e">
        <f t="shared" si="1"/>
        <v>#VALUE!</v>
      </c>
      <c r="I69" s="42" t="e">
        <f t="array" ref="I69">SUBSTITUTE(SUBSTITUTE(#REF!,".",",",1)," ","",1)</f>
        <v>#REF!</v>
      </c>
      <c r="J69" s="42" t="e">
        <f t="shared" si="2"/>
        <v>#REF!</v>
      </c>
      <c r="K69" s="36"/>
      <c r="L69" s="43" t="e">
        <f t="array" ref="L69">SUBSTITUTE(SUBSTITUTE(#REF!,".",",",1)," ","",1)</f>
        <v>#REF!</v>
      </c>
      <c r="M69" s="44" t="e">
        <f t="shared" si="3"/>
        <v>#REF!</v>
      </c>
      <c r="N69" s="36"/>
      <c r="O69" s="43" t="e">
        <f t="array" ref="O69">SUBSTITUTE(SUBSTITUTE(#REF!,".",",",1)," ","",1)</f>
        <v>#REF!</v>
      </c>
      <c r="P69" s="44" t="e">
        <f t="shared" si="4"/>
        <v>#REF!</v>
      </c>
      <c r="Q69" s="36"/>
      <c r="R69" s="43" t="str">
        <f t="array" ref="R69">SUBSTITUTE(SUBSTITUTE('Свод (02-03.2020)'!I67,".",",",1)," ","",1)</f>
        <v>4,3468</v>
      </c>
      <c r="S69" s="44" t="e">
        <f t="shared" si="5"/>
        <v>#REF!</v>
      </c>
    </row>
    <row r="70" spans="1:19" x14ac:dyDescent="0.2">
      <c r="A70" s="40">
        <v>67</v>
      </c>
      <c r="B70" s="41" t="str">
        <f>SUBSTITUTE('Свод на 23.09.19'!F68," ","",1)</f>
        <v>8,3063</v>
      </c>
      <c r="C70" s="41" t="str">
        <f>SUBSTITUTE(SUBSTITUTE('Свод (09-10)'!I68,".",",",1)," ","",1)</f>
        <v>8,307</v>
      </c>
      <c r="D70" s="41">
        <f t="shared" si="0"/>
        <v>7.0000000000014495E-4</v>
      </c>
      <c r="F70" s="42" t="str">
        <f>SUBSTITUTE(SUBSTITUTE('Свод (10-11)'!I68,".",",",1)," ","",1)</f>
        <v/>
      </c>
      <c r="G70" s="42" t="e">
        <f t="shared" si="1"/>
        <v>#VALUE!</v>
      </c>
      <c r="I70" s="42" t="e">
        <f t="array" ref="I70">SUBSTITUTE(SUBSTITUTE(#REF!,".",",",1)," ","",1)</f>
        <v>#REF!</v>
      </c>
      <c r="J70" s="42" t="e">
        <f t="shared" si="2"/>
        <v>#REF!</v>
      </c>
      <c r="K70" s="36"/>
      <c r="L70" s="43" t="e">
        <f t="array" ref="L70">SUBSTITUTE(SUBSTITUTE(#REF!,".",",",1)," ","",1)</f>
        <v>#REF!</v>
      </c>
      <c r="M70" s="44" t="e">
        <f t="shared" si="3"/>
        <v>#REF!</v>
      </c>
      <c r="N70" s="36"/>
      <c r="O70" s="43" t="e">
        <f t="array" ref="O70">SUBSTITUTE(SUBSTITUTE(#REF!,".",",",1)," ","",1)</f>
        <v>#REF!</v>
      </c>
      <c r="P70" s="44" t="e">
        <f t="shared" si="4"/>
        <v>#REF!</v>
      </c>
      <c r="Q70" s="36"/>
      <c r="R70" s="43" t="str">
        <f t="array" ref="R70">SUBSTITUTE(SUBSTITUTE('Свод (02-03.2020)'!I68,".",",",1)," ","",1)</f>
        <v>8,3145</v>
      </c>
      <c r="S70" s="44" t="e">
        <f t="shared" si="5"/>
        <v>#REF!</v>
      </c>
    </row>
    <row r="71" spans="1:19" x14ac:dyDescent="0.2">
      <c r="A71" s="40">
        <v>68</v>
      </c>
      <c r="B71" s="41" t="str">
        <f>SUBSTITUTE('Свод на 23.09.19'!F69," ","",1)</f>
        <v>13,2262</v>
      </c>
      <c r="C71" s="41" t="str">
        <f>SUBSTITUTE(SUBSTITUTE('Свод (09-10)'!I69,".",",",1)," ","",1)</f>
        <v>13,4293</v>
      </c>
      <c r="D71" s="41">
        <f t="shared" si="0"/>
        <v>0.20309999999999917</v>
      </c>
      <c r="F71" s="42" t="str">
        <f>SUBSTITUTE(SUBSTITUTE('Свод (10-11)'!I69,".",",",1)," ","",1)</f>
        <v/>
      </c>
      <c r="G71" s="42" t="e">
        <f t="shared" si="1"/>
        <v>#VALUE!</v>
      </c>
      <c r="I71" s="42" t="e">
        <f t="array" ref="I71">SUBSTITUTE(SUBSTITUTE(#REF!,".",",",1)," ","",1)</f>
        <v>#REF!</v>
      </c>
      <c r="J71" s="42" t="e">
        <f t="shared" si="2"/>
        <v>#REF!</v>
      </c>
      <c r="K71" s="36"/>
      <c r="L71" s="43" t="e">
        <f t="array" ref="L71">SUBSTITUTE(SUBSTITUTE(#REF!,".",",",1)," ","",1)</f>
        <v>#REF!</v>
      </c>
      <c r="M71" s="44" t="e">
        <f t="shared" si="3"/>
        <v>#REF!</v>
      </c>
      <c r="N71" s="36"/>
      <c r="O71" s="43" t="e">
        <f t="array" ref="O71">SUBSTITUTE(SUBSTITUTE(#REF!,".",",",1)," ","",1)</f>
        <v>#REF!</v>
      </c>
      <c r="P71" s="44" t="e">
        <f t="shared" si="4"/>
        <v>#REF!</v>
      </c>
      <c r="Q71" s="36"/>
      <c r="R71" s="43" t="str">
        <f t="array" ref="R71">SUBSTITUTE(SUBSTITUTE('Свод (02-03.2020)'!I69,".",",",1)," ","",1)</f>
        <v>Не,работает</v>
      </c>
      <c r="S71" s="44" t="e">
        <f t="shared" si="5"/>
        <v>#VALUE!</v>
      </c>
    </row>
    <row r="72" spans="1:19" x14ac:dyDescent="0.2">
      <c r="A72" s="40">
        <v>69</v>
      </c>
      <c r="B72" s="41" t="str">
        <f>SUBSTITUTE('Свод на 23.09.19'!F70," ","",1)</f>
        <v>21,7526</v>
      </c>
      <c r="C72" s="41" t="str">
        <f>SUBSTITUTE(SUBSTITUTE('Свод (09-10)'!I70,".",",",1)," ","",1)</f>
        <v>22,1175</v>
      </c>
      <c r="D72" s="41">
        <f t="shared" si="0"/>
        <v>0.36489999999999867</v>
      </c>
      <c r="F72" s="42" t="str">
        <f>SUBSTITUTE(SUBSTITUTE('Свод (10-11)'!I70,".",",",1)," ","",1)</f>
        <v/>
      </c>
      <c r="G72" s="42" t="e">
        <f t="shared" si="1"/>
        <v>#VALUE!</v>
      </c>
      <c r="I72" s="42" t="e">
        <f t="array" ref="I72">SUBSTITUTE(SUBSTITUTE(#REF!,".",",",1)," ","",1)</f>
        <v>#REF!</v>
      </c>
      <c r="J72" s="42" t="e">
        <f t="shared" si="2"/>
        <v>#REF!</v>
      </c>
      <c r="K72" s="36"/>
      <c r="L72" s="43" t="e">
        <f t="array" ref="L72">SUBSTITUTE(SUBSTITUTE(#REF!,".",",",1)," ","",1)</f>
        <v>#REF!</v>
      </c>
      <c r="M72" s="44" t="e">
        <f t="shared" si="3"/>
        <v>#REF!</v>
      </c>
      <c r="N72" s="36"/>
      <c r="O72" s="43" t="e">
        <f t="array" ref="O72">SUBSTITUTE(SUBSTITUTE(#REF!,".",",",1)," ","",1)</f>
        <v>#REF!</v>
      </c>
      <c r="P72" s="44" t="e">
        <f t="shared" si="4"/>
        <v>#REF!</v>
      </c>
      <c r="Q72" s="36"/>
      <c r="R72" s="43" t="str">
        <f t="array" ref="R72">SUBSTITUTE(SUBSTITUTE('Свод (02-03.2020)'!I70,".",",",1)," ","",1)</f>
        <v>26,1618</v>
      </c>
      <c r="S72" s="44" t="e">
        <f t="shared" si="5"/>
        <v>#REF!</v>
      </c>
    </row>
    <row r="73" spans="1:19" x14ac:dyDescent="0.2">
      <c r="A73" s="40">
        <v>70</v>
      </c>
      <c r="B73" s="41" t="str">
        <f>SUBSTITUTE('Свод на 23.09.19'!F71," ","",1)</f>
        <v>10,3023</v>
      </c>
      <c r="C73" s="41" t="str">
        <f>SUBSTITUTE(SUBSTITUTE('Свод (09-10)'!I71,".",",",1)," ","",1)</f>
        <v>10,3679</v>
      </c>
      <c r="D73" s="41">
        <f t="shared" si="0"/>
        <v>6.5599999999999881E-2</v>
      </c>
      <c r="F73" s="42" t="str">
        <f>SUBSTITUTE(SUBSTITUTE('Свод (10-11)'!I71,".",",",1)," ","",1)</f>
        <v/>
      </c>
      <c r="G73" s="42" t="e">
        <f t="shared" si="1"/>
        <v>#VALUE!</v>
      </c>
      <c r="I73" s="42" t="e">
        <f t="array" ref="I73">SUBSTITUTE(SUBSTITUTE(#REF!,".",",",1)," ","",1)</f>
        <v>#REF!</v>
      </c>
      <c r="J73" s="42" t="e">
        <f t="shared" si="2"/>
        <v>#REF!</v>
      </c>
      <c r="K73" s="36"/>
      <c r="L73" s="43" t="e">
        <f t="array" ref="L73">SUBSTITUTE(SUBSTITUTE(#REF!,".",",",1)," ","",1)</f>
        <v>#REF!</v>
      </c>
      <c r="M73" s="44" t="e">
        <f t="shared" si="3"/>
        <v>#REF!</v>
      </c>
      <c r="N73" s="36"/>
      <c r="O73" s="43" t="e">
        <f t="array" ref="O73">SUBSTITUTE(SUBSTITUTE(#REF!,".",",",1)," ","",1)</f>
        <v>#REF!</v>
      </c>
      <c r="P73" s="44" t="e">
        <f t="shared" si="4"/>
        <v>#REF!</v>
      </c>
      <c r="Q73" s="36"/>
      <c r="R73" s="43" t="str">
        <f t="array" ref="R73">SUBSTITUTE(SUBSTITUTE('Свод (02-03.2020)'!I71,".",",",1)," ","",1)</f>
        <v>12,6825</v>
      </c>
      <c r="S73" s="44" t="e">
        <f t="shared" si="5"/>
        <v>#REF!</v>
      </c>
    </row>
    <row r="74" spans="1:19" x14ac:dyDescent="0.2">
      <c r="A74" s="40">
        <v>71</v>
      </c>
      <c r="B74" s="41" t="str">
        <f>SUBSTITUTE('Свод на 23.09.19'!F72," ","",1)</f>
        <v>23,9730,</v>
      </c>
      <c r="C74" s="41" t="str">
        <f>SUBSTITUTE(SUBSTITUTE('Свод (09-10)'!I72,".",",",1)," ","",1)</f>
        <v>24,018</v>
      </c>
      <c r="D74" s="41" t="str">
        <f t="shared" si="0"/>
        <v>?</v>
      </c>
      <c r="F74" s="42" t="str">
        <f>SUBSTITUTE(SUBSTITUTE('Свод (10-11)'!I72,".",",",1)," ","",1)</f>
        <v/>
      </c>
      <c r="G74" s="42" t="e">
        <f t="shared" si="1"/>
        <v>#VALUE!</v>
      </c>
      <c r="I74" s="42" t="e">
        <f t="array" ref="I74">SUBSTITUTE(SUBSTITUTE(#REF!,".",",",1)," ","",1)</f>
        <v>#REF!</v>
      </c>
      <c r="J74" s="42" t="e">
        <f t="shared" si="2"/>
        <v>#REF!</v>
      </c>
      <c r="K74" s="36"/>
      <c r="L74" s="43" t="e">
        <f t="array" ref="L74">SUBSTITUTE(SUBSTITUTE(#REF!,".",",",1)," ","",1)</f>
        <v>#REF!</v>
      </c>
      <c r="M74" s="44" t="e">
        <f t="shared" si="3"/>
        <v>#REF!</v>
      </c>
      <c r="N74" s="36"/>
      <c r="O74" s="43" t="e">
        <f t="array" ref="O74">SUBSTITUTE(SUBSTITUTE(#REF!,".",",",1)," ","",1)</f>
        <v>#REF!</v>
      </c>
      <c r="P74" s="44" t="e">
        <f t="shared" si="4"/>
        <v>#REF!</v>
      </c>
      <c r="Q74" s="36"/>
      <c r="R74" s="43" t="str">
        <f t="array" ref="R74">SUBSTITUTE(SUBSTITUTE('Свод (02-03.2020)'!I72,".",",",1)," ","",1)</f>
        <v>25,8428</v>
      </c>
      <c r="S74" s="44" t="e">
        <f t="shared" si="5"/>
        <v>#REF!</v>
      </c>
    </row>
    <row r="75" spans="1:19" x14ac:dyDescent="0.2">
      <c r="A75" s="40">
        <v>72</v>
      </c>
      <c r="B75" s="41" t="str">
        <f>SUBSTITUTE('Свод на 23.09.19'!F73," ","",1)</f>
        <v>22,8944</v>
      </c>
      <c r="C75" s="41" t="str">
        <f>SUBSTITUTE(SUBSTITUTE('Свод (09-10)'!I73,".",",",1)," ","",1)</f>
        <v>23,0983</v>
      </c>
      <c r="D75" s="41">
        <f t="shared" si="0"/>
        <v>0.20389999999999731</v>
      </c>
      <c r="F75" s="42" t="str">
        <f>SUBSTITUTE(SUBSTITUTE('Свод (10-11)'!I73,".",",",1)," ","",1)</f>
        <v/>
      </c>
      <c r="G75" s="42" t="e">
        <f t="shared" si="1"/>
        <v>#VALUE!</v>
      </c>
      <c r="I75" s="42" t="e">
        <f t="array" ref="I75">SUBSTITUTE(SUBSTITUTE(#REF!,".",",",1)," ","",1)</f>
        <v>#REF!</v>
      </c>
      <c r="J75" s="42" t="e">
        <f t="shared" si="2"/>
        <v>#REF!</v>
      </c>
      <c r="K75" s="36"/>
      <c r="L75" s="43" t="e">
        <f t="array" ref="L75">SUBSTITUTE(SUBSTITUTE(#REF!,".",",",1)," ","",1)</f>
        <v>#REF!</v>
      </c>
      <c r="M75" s="44" t="e">
        <f t="shared" si="3"/>
        <v>#REF!</v>
      </c>
      <c r="N75" s="36"/>
      <c r="O75" s="43" t="e">
        <f t="array" ref="O75">SUBSTITUTE(SUBSTITUTE(#REF!,".",",",1)," ","",1)</f>
        <v>#REF!</v>
      </c>
      <c r="P75" s="44" t="e">
        <f t="shared" si="4"/>
        <v>#REF!</v>
      </c>
      <c r="Q75" s="36"/>
      <c r="R75" s="43" t="str">
        <f t="array" ref="R75">SUBSTITUTE(SUBSTITUTE('Свод (02-03.2020)'!I73,".",",",1)," ","",1)</f>
        <v/>
      </c>
      <c r="S75" s="44" t="e">
        <f t="shared" si="5"/>
        <v>#VALUE!</v>
      </c>
    </row>
    <row r="76" spans="1:19" x14ac:dyDescent="0.2">
      <c r="A76" s="40">
        <v>73</v>
      </c>
      <c r="B76" s="41" t="str">
        <f>SUBSTITUTE('Свод на 23.09.19'!F74," ","",1)</f>
        <v>21,4212</v>
      </c>
      <c r="C76" s="41" t="str">
        <f>SUBSTITUTE(SUBSTITUTE('Свод (09-10)'!I74,".",",",1)," ","",1)</f>
        <v>21,5312</v>
      </c>
      <c r="D76" s="41">
        <f t="shared" si="0"/>
        <v>0.10999999999999943</v>
      </c>
      <c r="F76" s="42" t="str">
        <f>SUBSTITUTE(SUBSTITUTE('Свод (10-11)'!I74,".",",",1)," ","",1)</f>
        <v/>
      </c>
      <c r="G76" s="42" t="e">
        <f t="shared" si="1"/>
        <v>#VALUE!</v>
      </c>
      <c r="I76" s="42" t="e">
        <f t="array" ref="I76">SUBSTITUTE(SUBSTITUTE(#REF!,".",",",1)," ","",1)</f>
        <v>#REF!</v>
      </c>
      <c r="J76" s="42" t="e">
        <f t="shared" si="2"/>
        <v>#REF!</v>
      </c>
      <c r="K76" s="36"/>
      <c r="L76" s="43" t="e">
        <f t="array" ref="L76">SUBSTITUTE(SUBSTITUTE(#REF!,".",",",1)," ","",1)</f>
        <v>#REF!</v>
      </c>
      <c r="M76" s="44" t="e">
        <f t="shared" si="3"/>
        <v>#REF!</v>
      </c>
      <c r="N76" s="36"/>
      <c r="O76" s="43" t="e">
        <f t="array" ref="O76">SUBSTITUTE(SUBSTITUTE(#REF!,".",",",1)," ","",1)</f>
        <v>#REF!</v>
      </c>
      <c r="P76" s="44" t="e">
        <f t="shared" si="4"/>
        <v>#REF!</v>
      </c>
      <c r="Q76" s="36"/>
      <c r="R76" s="43" t="str">
        <f t="array" ref="R76">SUBSTITUTE(SUBSTITUTE('Свод (02-03.2020)'!I74,".",",",1)," ","",1)</f>
        <v/>
      </c>
      <c r="S76" s="44" t="e">
        <f t="shared" si="5"/>
        <v>#VALUE!</v>
      </c>
    </row>
    <row r="77" spans="1:19" x14ac:dyDescent="0.2">
      <c r="A77" s="40">
        <v>74</v>
      </c>
      <c r="B77" s="41" t="str">
        <f>SUBSTITUTE('Свод на 23.09.19'!F75," ","",1)</f>
        <v>15,076</v>
      </c>
      <c r="C77" s="41" t="str">
        <f>SUBSTITUTE(SUBSTITUTE('Свод (09-10)'!I75,".",",",1)," ","",1)</f>
        <v>15,113</v>
      </c>
      <c r="D77" s="41">
        <f t="shared" si="0"/>
        <v>3.6999999999999034E-2</v>
      </c>
      <c r="F77" s="42" t="str">
        <f>SUBSTITUTE(SUBSTITUTE('Свод (10-11)'!I75,".",",",1)," ","",1)</f>
        <v/>
      </c>
      <c r="G77" s="42" t="e">
        <f t="shared" si="1"/>
        <v>#VALUE!</v>
      </c>
      <c r="I77" s="42" t="e">
        <f t="array" ref="I77">SUBSTITUTE(SUBSTITUTE(#REF!,".",",",1)," ","",1)</f>
        <v>#REF!</v>
      </c>
      <c r="J77" s="42" t="e">
        <f t="shared" si="2"/>
        <v>#REF!</v>
      </c>
      <c r="K77" s="36"/>
      <c r="L77" s="43" t="e">
        <f t="array" ref="L77">SUBSTITUTE(SUBSTITUTE(#REF!,".",",",1)," ","",1)</f>
        <v>#REF!</v>
      </c>
      <c r="M77" s="44" t="e">
        <f t="shared" si="3"/>
        <v>#REF!</v>
      </c>
      <c r="N77" s="36"/>
      <c r="O77" s="43" t="e">
        <f t="array" ref="O77">SUBSTITUTE(SUBSTITUTE(#REF!,".",",",1)," ","",1)</f>
        <v>#REF!</v>
      </c>
      <c r="P77" s="44" t="e">
        <f t="shared" si="4"/>
        <v>#REF!</v>
      </c>
      <c r="Q77" s="36"/>
      <c r="R77" s="43" t="str">
        <f t="array" ref="R77">SUBSTITUTE(SUBSTITUTE('Свод (02-03.2020)'!I75,".",",",1)," ","",1)</f>
        <v/>
      </c>
      <c r="S77" s="44" t="e">
        <f t="shared" si="5"/>
        <v>#VALUE!</v>
      </c>
    </row>
    <row r="78" spans="1:19" x14ac:dyDescent="0.2">
      <c r="A78" s="40">
        <v>75</v>
      </c>
      <c r="B78" s="41" t="str">
        <f>SUBSTITUTE('Свод на 23.09.19'!F76," ","",1)</f>
        <v>22,1575</v>
      </c>
      <c r="C78" s="41" t="str">
        <f>SUBSTITUTE(SUBSTITUTE('Свод (09-10)'!I76,".",",",1)," ","",1)</f>
        <v>22,2277</v>
      </c>
      <c r="D78" s="41">
        <f t="shared" si="0"/>
        <v>7.0199999999999818E-2</v>
      </c>
      <c r="F78" s="42" t="str">
        <f>SUBSTITUTE(SUBSTITUTE('Свод (10-11)'!I76,".",",",1)," ","",1)</f>
        <v/>
      </c>
      <c r="G78" s="42" t="e">
        <f t="shared" si="1"/>
        <v>#VALUE!</v>
      </c>
      <c r="I78" s="42" t="e">
        <f t="array" ref="I78">SUBSTITUTE(SUBSTITUTE(#REF!,".",",",1)," ","",1)</f>
        <v>#REF!</v>
      </c>
      <c r="J78" s="42" t="e">
        <f t="shared" si="2"/>
        <v>#REF!</v>
      </c>
      <c r="K78" s="36"/>
      <c r="L78" s="43" t="e">
        <f t="array" ref="L78">SUBSTITUTE(SUBSTITUTE(#REF!,".",",",1)," ","",1)</f>
        <v>#REF!</v>
      </c>
      <c r="M78" s="44" t="e">
        <f t="shared" si="3"/>
        <v>#REF!</v>
      </c>
      <c r="N78" s="36"/>
      <c r="O78" s="43" t="e">
        <f t="array" ref="O78">SUBSTITUTE(SUBSTITUTE(#REF!,".",",",1)," ","",1)</f>
        <v>#REF!</v>
      </c>
      <c r="P78" s="44" t="e">
        <f t="shared" si="4"/>
        <v>#REF!</v>
      </c>
      <c r="Q78" s="36"/>
      <c r="R78" s="43" t="str">
        <f t="array" ref="R78">SUBSTITUTE(SUBSTITUTE('Свод (02-03.2020)'!I76,".",",",1)," ","",1)</f>
        <v/>
      </c>
      <c r="S78" s="44" t="e">
        <f t="shared" si="5"/>
        <v>#VALUE!</v>
      </c>
    </row>
    <row r="79" spans="1:19" x14ac:dyDescent="0.2">
      <c r="A79" s="40">
        <v>76</v>
      </c>
      <c r="B79" s="41" t="str">
        <f>SUBSTITUTE('Свод на 23.09.19'!F77," ","",1)</f>
        <v>16,7873</v>
      </c>
      <c r="C79" s="41" t="str">
        <f>SUBSTITUTE(SUBSTITUTE('Свод (09-10)'!I77,".",",",1)," ","",1)</f>
        <v>16,7883</v>
      </c>
      <c r="D79" s="41">
        <f t="shared" si="0"/>
        <v>1.0000000000012221E-3</v>
      </c>
      <c r="F79" s="42" t="str">
        <f>SUBSTITUTE(SUBSTITUTE('Свод (10-11)'!I77,".",",",1)," ","",1)</f>
        <v/>
      </c>
      <c r="G79" s="42" t="e">
        <f t="shared" si="1"/>
        <v>#VALUE!</v>
      </c>
      <c r="I79" s="42" t="e">
        <f t="array" ref="I79">SUBSTITUTE(SUBSTITUTE(#REF!,".",",",1)," ","",1)</f>
        <v>#REF!</v>
      </c>
      <c r="J79" s="42" t="e">
        <f t="shared" si="2"/>
        <v>#REF!</v>
      </c>
      <c r="K79" s="36"/>
      <c r="L79" s="43" t="e">
        <f t="array" ref="L79">SUBSTITUTE(SUBSTITUTE(#REF!,".",",",1)," ","",1)</f>
        <v>#REF!</v>
      </c>
      <c r="M79" s="44" t="e">
        <f t="shared" si="3"/>
        <v>#REF!</v>
      </c>
      <c r="N79" s="36"/>
      <c r="O79" s="43" t="e">
        <f t="array" ref="O79">SUBSTITUTE(SUBSTITUTE(#REF!,".",",",1)," ","",1)</f>
        <v>#REF!</v>
      </c>
      <c r="P79" s="44" t="e">
        <f t="shared" si="4"/>
        <v>#REF!</v>
      </c>
      <c r="Q79" s="36"/>
      <c r="R79" s="43" t="str">
        <f t="array" ref="R79">SUBSTITUTE(SUBSTITUTE('Свод (02-03.2020)'!I77,".",",",1)," ","",1)</f>
        <v/>
      </c>
      <c r="S79" s="44" t="e">
        <f t="shared" si="5"/>
        <v>#VALUE!</v>
      </c>
    </row>
    <row r="80" spans="1:19" x14ac:dyDescent="0.2">
      <c r="A80" s="40">
        <v>77</v>
      </c>
      <c r="B80" s="41" t="str">
        <f>SUBSTITUTE('Свод на 23.09.19'!F78," ","",1)</f>
        <v>5,5259</v>
      </c>
      <c r="C80" s="41" t="str">
        <f>SUBSTITUTE(SUBSTITUTE('Свод (09-10)'!I78,".",",",1)," ","",1)</f>
        <v>5,5259</v>
      </c>
      <c r="D80" s="41">
        <f t="shared" si="0"/>
        <v>0</v>
      </c>
      <c r="F80" s="42" t="str">
        <f>SUBSTITUTE(SUBSTITUTE('Свод (10-11)'!I78,".",",",1)," ","",1)</f>
        <v/>
      </c>
      <c r="G80" s="42" t="e">
        <f t="shared" si="1"/>
        <v>#VALUE!</v>
      </c>
      <c r="I80" s="42" t="e">
        <f t="array" ref="I80">SUBSTITUTE(SUBSTITUTE(#REF!,".",",",1)," ","",1)</f>
        <v>#REF!</v>
      </c>
      <c r="J80" s="42" t="e">
        <f t="shared" si="2"/>
        <v>#REF!</v>
      </c>
      <c r="K80" s="36"/>
      <c r="L80" s="43" t="e">
        <f t="array" ref="L80">SUBSTITUTE(SUBSTITUTE(#REF!,".",",",1)," ","",1)</f>
        <v>#REF!</v>
      </c>
      <c r="M80" s="44" t="e">
        <f t="shared" si="3"/>
        <v>#REF!</v>
      </c>
      <c r="N80" s="36"/>
      <c r="O80" s="43" t="e">
        <f t="array" ref="O80">SUBSTITUTE(SUBSTITUTE(#REF!,".",",",1)," ","",1)</f>
        <v>#REF!</v>
      </c>
      <c r="P80" s="44" t="e">
        <f t="shared" si="4"/>
        <v>#REF!</v>
      </c>
      <c r="Q80" s="36"/>
      <c r="R80" s="43" t="str">
        <f t="array" ref="R80">SUBSTITUTE(SUBSTITUTE('Свод (02-03.2020)'!I78,".",",",1)," ","",1)</f>
        <v/>
      </c>
      <c r="S80" s="44" t="e">
        <f t="shared" si="5"/>
        <v>#VALUE!</v>
      </c>
    </row>
    <row r="81" spans="1:19" x14ac:dyDescent="0.2">
      <c r="A81" s="40">
        <v>78</v>
      </c>
      <c r="B81" s="41" t="str">
        <f>SUBSTITUTE('Свод на 23.09.19'!F79," ","",1)</f>
        <v>12,1627</v>
      </c>
      <c r="C81" s="41" t="str">
        <f>SUBSTITUTE(SUBSTITUTE('Свод (09-10)'!I79,".",",",1)," ","",1)</f>
        <v>12,1627</v>
      </c>
      <c r="D81" s="41">
        <f t="shared" si="0"/>
        <v>0</v>
      </c>
      <c r="F81" s="42" t="str">
        <f>SUBSTITUTE(SUBSTITUTE('Свод (10-11)'!I79,".",",",1)," ","",1)</f>
        <v/>
      </c>
      <c r="G81" s="42" t="e">
        <f t="shared" si="1"/>
        <v>#VALUE!</v>
      </c>
      <c r="I81" s="42" t="e">
        <f t="array" ref="I81">SUBSTITUTE(SUBSTITUTE(#REF!,".",",",1)," ","",1)</f>
        <v>#REF!</v>
      </c>
      <c r="J81" s="42" t="e">
        <f t="shared" si="2"/>
        <v>#REF!</v>
      </c>
      <c r="K81" s="36"/>
      <c r="L81" s="43" t="e">
        <f t="array" ref="L81">SUBSTITUTE(SUBSTITUTE(#REF!,".",",",1)," ","",1)</f>
        <v>#REF!</v>
      </c>
      <c r="M81" s="44" t="e">
        <f t="shared" si="3"/>
        <v>#REF!</v>
      </c>
      <c r="N81" s="36"/>
      <c r="O81" s="43" t="e">
        <f t="array" ref="O81">SUBSTITUTE(SUBSTITUTE(#REF!,".",",",1)," ","",1)</f>
        <v>#REF!</v>
      </c>
      <c r="P81" s="44" t="e">
        <f t="shared" si="4"/>
        <v>#REF!</v>
      </c>
      <c r="Q81" s="36"/>
      <c r="R81" s="43" t="str">
        <f t="array" ref="R81">SUBSTITUTE(SUBSTITUTE('Свод (02-03.2020)'!I79,".",",",1)," ","",1)</f>
        <v/>
      </c>
      <c r="S81" s="44" t="e">
        <f t="shared" si="5"/>
        <v>#VALUE!</v>
      </c>
    </row>
    <row r="82" spans="1:19" x14ac:dyDescent="0.2">
      <c r="A82" s="40">
        <v>79</v>
      </c>
      <c r="B82" s="41" t="str">
        <f>SUBSTITUTE('Свод на 23.09.19'!F80," ","",1)</f>
        <v>28,1852</v>
      </c>
      <c r="C82" s="41" t="str">
        <f>SUBSTITUTE(SUBSTITUTE('Свод (09-10)'!I80,".",",",1)," ","",1)</f>
        <v>28,1852</v>
      </c>
      <c r="D82" s="41">
        <f t="shared" si="0"/>
        <v>0</v>
      </c>
      <c r="F82" s="42" t="str">
        <f>SUBSTITUTE(SUBSTITUTE('Свод (10-11)'!I80,".",",",1)," ","",1)</f>
        <v/>
      </c>
      <c r="G82" s="42" t="e">
        <f t="shared" si="1"/>
        <v>#VALUE!</v>
      </c>
      <c r="I82" s="42" t="e">
        <f t="array" ref="I82">SUBSTITUTE(SUBSTITUTE(#REF!,".",",",1)," ","",1)</f>
        <v>#REF!</v>
      </c>
      <c r="J82" s="42" t="e">
        <f t="shared" si="2"/>
        <v>#REF!</v>
      </c>
      <c r="K82" s="36"/>
      <c r="L82" s="43" t="e">
        <f t="array" ref="L82">SUBSTITUTE(SUBSTITUTE(#REF!,".",",",1)," ","",1)</f>
        <v>#REF!</v>
      </c>
      <c r="M82" s="44" t="e">
        <f t="shared" si="3"/>
        <v>#REF!</v>
      </c>
      <c r="N82" s="36"/>
      <c r="O82" s="43" t="e">
        <f t="array" ref="O82">SUBSTITUTE(SUBSTITUTE(#REF!,".",",",1)," ","",1)</f>
        <v>#REF!</v>
      </c>
      <c r="P82" s="44" t="e">
        <f t="shared" si="4"/>
        <v>#REF!</v>
      </c>
      <c r="Q82" s="36"/>
      <c r="R82" s="43" t="str">
        <f t="array" ref="R82">SUBSTITUTE(SUBSTITUTE('Свод (02-03.2020)'!I80,".",",",1)," ","",1)</f>
        <v/>
      </c>
      <c r="S82" s="44" t="e">
        <f t="shared" si="5"/>
        <v>#VALUE!</v>
      </c>
    </row>
    <row r="83" spans="1:19" x14ac:dyDescent="0.2">
      <c r="A83" s="40">
        <v>80</v>
      </c>
      <c r="B83" s="41" t="str">
        <f>SUBSTITUTE('Свод на 23.09.19'!F81," ","",1)</f>
        <v>14,6982</v>
      </c>
      <c r="C83" s="41" t="str">
        <f>SUBSTITUTE(SUBSTITUTE('Свод (09-10)'!I81,".",",",1)," ","",1)</f>
        <v>15,25</v>
      </c>
      <c r="D83" s="41">
        <f t="shared" si="0"/>
        <v>0.55180000000000007</v>
      </c>
      <c r="F83" s="42" t="str">
        <f>SUBSTITUTE(SUBSTITUTE('Свод (10-11)'!I81,".",",",1)," ","",1)</f>
        <v/>
      </c>
      <c r="G83" s="42" t="e">
        <f t="shared" si="1"/>
        <v>#VALUE!</v>
      </c>
      <c r="I83" s="42" t="e">
        <f t="array" ref="I83">SUBSTITUTE(SUBSTITUTE(#REF!,".",",",1)," ","",1)</f>
        <v>#REF!</v>
      </c>
      <c r="J83" s="47" t="e">
        <f t="shared" si="2"/>
        <v>#REF!</v>
      </c>
      <c r="K83" s="36"/>
      <c r="L83" s="43" t="e">
        <f t="array" ref="L83">SUBSTITUTE(SUBSTITUTE(#REF!,".",",",1)," ","",1)</f>
        <v>#REF!</v>
      </c>
      <c r="M83" s="44" t="e">
        <f t="shared" si="3"/>
        <v>#REF!</v>
      </c>
      <c r="N83" s="36"/>
      <c r="O83" s="43" t="e">
        <f t="array" ref="O83">SUBSTITUTE(SUBSTITUTE(#REF!,".",",",1)," ","",1)</f>
        <v>#REF!</v>
      </c>
      <c r="P83" s="44" t="e">
        <f t="shared" si="4"/>
        <v>#REF!</v>
      </c>
      <c r="Q83" s="36"/>
      <c r="R83" s="43" t="str">
        <f t="array" ref="R83">SUBSTITUTE(SUBSTITUTE('Свод (02-03.2020)'!I81,".",",",1)," ","",1)</f>
        <v/>
      </c>
      <c r="S83" s="44" t="e">
        <f t="shared" si="5"/>
        <v>#VALUE!</v>
      </c>
    </row>
    <row r="84" spans="1:19" x14ac:dyDescent="0.2">
      <c r="A84" s="40">
        <v>81</v>
      </c>
      <c r="B84" s="41" t="str">
        <f>SUBSTITUTE('Свод на 23.09.19'!F82," ","",1)</f>
        <v>17,6198</v>
      </c>
      <c r="C84" s="41" t="str">
        <f>SUBSTITUTE(SUBSTITUTE('Свод (09-10)'!I82,".",",",1)," ","",1)</f>
        <v>17,9131</v>
      </c>
      <c r="D84" s="41">
        <f t="shared" si="0"/>
        <v>0.29329999999999856</v>
      </c>
      <c r="F84" s="42" t="str">
        <f>SUBSTITUTE(SUBSTITUTE('Свод (10-11)'!I82,".",",",1)," ","",1)</f>
        <v/>
      </c>
      <c r="G84" s="42" t="e">
        <f t="shared" si="1"/>
        <v>#VALUE!</v>
      </c>
      <c r="I84" s="42" t="e">
        <f t="array" ref="I84">SUBSTITUTE(SUBSTITUTE(#REF!,".",",",1)," ","",1)</f>
        <v>#REF!</v>
      </c>
      <c r="J84" s="42" t="e">
        <f t="shared" si="2"/>
        <v>#REF!</v>
      </c>
      <c r="K84" s="36"/>
      <c r="L84" s="43" t="e">
        <f t="array" ref="L84">SUBSTITUTE(SUBSTITUTE(#REF!,".",",",1)," ","",1)</f>
        <v>#REF!</v>
      </c>
      <c r="M84" s="44" t="e">
        <f t="shared" si="3"/>
        <v>#REF!</v>
      </c>
      <c r="N84" s="36"/>
      <c r="O84" s="43" t="e">
        <f t="array" ref="O84">SUBSTITUTE(SUBSTITUTE(#REF!,".",",",1)," ","",1)</f>
        <v>#REF!</v>
      </c>
      <c r="P84" s="44" t="e">
        <f t="shared" si="4"/>
        <v>#REF!</v>
      </c>
      <c r="Q84" s="36"/>
      <c r="R84" s="43" t="str">
        <f t="array" ref="R84">SUBSTITUTE(SUBSTITUTE('Свод (02-03.2020)'!I82,".",",",1)," ","",1)</f>
        <v/>
      </c>
      <c r="S84" s="44" t="e">
        <f t="shared" si="5"/>
        <v>#VALUE!</v>
      </c>
    </row>
    <row r="85" spans="1:19" x14ac:dyDescent="0.2">
      <c r="A85" s="40">
        <v>82</v>
      </c>
      <c r="B85" s="41" t="str">
        <f>SUBSTITUTE('Свод на 23.09.19'!F83," ","",1)</f>
        <v>10,3505</v>
      </c>
      <c r="C85" s="41" t="str">
        <f>SUBSTITUTE(SUBSTITUTE('Свод (09-10)'!I83,".",",",1)," ","",1)</f>
        <v>10,473</v>
      </c>
      <c r="D85" s="41">
        <f t="shared" si="0"/>
        <v>0.1225000000000005</v>
      </c>
      <c r="F85" s="42" t="str">
        <f>SUBSTITUTE(SUBSTITUTE('Свод (10-11)'!I83,".",",",1)," ","",1)</f>
        <v/>
      </c>
      <c r="G85" s="42" t="e">
        <f t="shared" si="1"/>
        <v>#VALUE!</v>
      </c>
      <c r="I85" s="42" t="e">
        <f t="array" ref="I85">SUBSTITUTE(SUBSTITUTE(#REF!,".",",",1)," ","",1)</f>
        <v>#REF!</v>
      </c>
      <c r="J85" s="42" t="e">
        <f t="shared" si="2"/>
        <v>#REF!</v>
      </c>
      <c r="K85" s="36"/>
      <c r="L85" s="43" t="e">
        <f t="array" ref="L85">SUBSTITUTE(SUBSTITUTE(#REF!,".",",",1)," ","",1)</f>
        <v>#REF!</v>
      </c>
      <c r="M85" s="44" t="e">
        <f t="shared" si="3"/>
        <v>#REF!</v>
      </c>
      <c r="N85" s="36"/>
      <c r="O85" s="43" t="e">
        <f t="array" ref="O85">SUBSTITUTE(SUBSTITUTE(#REF!,".",",",1)," ","",1)</f>
        <v>#REF!</v>
      </c>
      <c r="P85" s="44" t="e">
        <f t="shared" si="4"/>
        <v>#REF!</v>
      </c>
      <c r="Q85" s="36"/>
      <c r="R85" s="43" t="str">
        <f t="array" ref="R85">SUBSTITUTE(SUBSTITUTE('Свод (02-03.2020)'!I83,".",",",1)," ","",1)</f>
        <v/>
      </c>
      <c r="S85" s="44" t="e">
        <f t="shared" si="5"/>
        <v>#VALUE!</v>
      </c>
    </row>
    <row r="86" spans="1:19" x14ac:dyDescent="0.2">
      <c r="A86" s="40">
        <v>83</v>
      </c>
      <c r="B86" s="41" t="str">
        <f>SUBSTITUTE('Свод на 23.09.19'!F84," ","",1)</f>
        <v>17,0539</v>
      </c>
      <c r="C86" s="41" t="str">
        <f>SUBSTITUTE(SUBSTITUTE('Свод (09-10)'!I84,".",",",1)," ","",1)</f>
        <v>17,0618</v>
      </c>
      <c r="D86" s="41">
        <f t="shared" si="0"/>
        <v>7.9000000000029047E-3</v>
      </c>
      <c r="F86" s="42" t="str">
        <f>SUBSTITUTE(SUBSTITUTE('Свод (10-11)'!I84,".",",",1)," ","",1)</f>
        <v/>
      </c>
      <c r="G86" s="42" t="e">
        <f t="shared" si="1"/>
        <v>#VALUE!</v>
      </c>
      <c r="I86" s="42" t="e">
        <f t="array" ref="I86">SUBSTITUTE(SUBSTITUTE(#REF!,".",",",1)," ","",1)</f>
        <v>#REF!</v>
      </c>
      <c r="J86" s="42" t="e">
        <f t="shared" si="2"/>
        <v>#REF!</v>
      </c>
      <c r="K86" s="36"/>
      <c r="L86" s="43" t="e">
        <f t="array" ref="L86">SUBSTITUTE(SUBSTITUTE(#REF!,".",",",1)," ","",1)</f>
        <v>#REF!</v>
      </c>
      <c r="M86" s="44" t="e">
        <f t="shared" si="3"/>
        <v>#REF!</v>
      </c>
      <c r="N86" s="36"/>
      <c r="O86" s="43" t="e">
        <f t="array" ref="O86">SUBSTITUTE(SUBSTITUTE(#REF!,".",",",1)," ","",1)</f>
        <v>#REF!</v>
      </c>
      <c r="P86" s="44" t="e">
        <f t="shared" si="4"/>
        <v>#REF!</v>
      </c>
      <c r="Q86" s="36"/>
      <c r="R86" s="43" t="str">
        <f t="array" ref="R86">SUBSTITUTE(SUBSTITUTE('Свод (02-03.2020)'!I84,".",",",1)," ","",1)</f>
        <v/>
      </c>
      <c r="S86" s="44" t="e">
        <f t="shared" si="5"/>
        <v>#VALUE!</v>
      </c>
    </row>
    <row r="87" spans="1:19" x14ac:dyDescent="0.2">
      <c r="A87" s="40">
        <v>84</v>
      </c>
      <c r="B87" s="41" t="str">
        <f>SUBSTITUTE('Свод на 23.09.19'!F85," ","",1)</f>
        <v>23,4035</v>
      </c>
      <c r="C87" s="41" t="str">
        <f>SUBSTITUTE(SUBSTITUTE('Свод (09-10)'!I85,".",",",1)," ","",1)</f>
        <v>23,5776</v>
      </c>
      <c r="D87" s="41">
        <f t="shared" si="0"/>
        <v>0.17409999999999926</v>
      </c>
      <c r="F87" s="42" t="str">
        <f>SUBSTITUTE(SUBSTITUTE('Свод (10-11)'!I85,".",",",1)," ","",1)</f>
        <v/>
      </c>
      <c r="G87" s="42" t="e">
        <f t="shared" si="1"/>
        <v>#VALUE!</v>
      </c>
      <c r="I87" s="42" t="e">
        <f t="array" ref="I87">SUBSTITUTE(SUBSTITUTE(#REF!,".",",",1)," ","",1)</f>
        <v>#REF!</v>
      </c>
      <c r="J87" s="42" t="e">
        <f t="shared" si="2"/>
        <v>#REF!</v>
      </c>
      <c r="K87" s="36"/>
      <c r="L87" s="43" t="e">
        <f t="array" ref="L87">SUBSTITUTE(SUBSTITUTE(#REF!,".",",",1)," ","",1)</f>
        <v>#REF!</v>
      </c>
      <c r="M87" s="44" t="e">
        <f t="shared" si="3"/>
        <v>#REF!</v>
      </c>
      <c r="N87" s="36"/>
      <c r="O87" s="43" t="e">
        <f t="array" ref="O87">SUBSTITUTE(SUBSTITUTE(#REF!,".",",",1)," ","",1)</f>
        <v>#REF!</v>
      </c>
      <c r="P87" s="44" t="e">
        <f t="shared" si="4"/>
        <v>#REF!</v>
      </c>
      <c r="Q87" s="36"/>
      <c r="R87" s="43" t="str">
        <f t="array" ref="R87">SUBSTITUTE(SUBSTITUTE('Свод (02-03.2020)'!I85,".",",",1)," ","",1)</f>
        <v/>
      </c>
      <c r="S87" s="44" t="e">
        <f t="shared" si="5"/>
        <v>#VALUE!</v>
      </c>
    </row>
    <row r="88" spans="1:19" x14ac:dyDescent="0.2">
      <c r="A88" s="40">
        <v>85</v>
      </c>
      <c r="B88" s="41" t="str">
        <f>SUBSTITUTE('Свод на 23.09.19'!F86," ","",1)</f>
        <v xml:space="preserve">Неработает, </v>
      </c>
      <c r="C88" s="41" t="str">
        <f>SUBSTITUTE(SUBSTITUTE('Свод (09-10)'!I86,".",",",1)," ","",1)</f>
        <v>7,95</v>
      </c>
      <c r="D88" s="41" t="str">
        <f t="shared" si="0"/>
        <v>?</v>
      </c>
      <c r="F88" s="42" t="str">
        <f>SUBSTITUTE(SUBSTITUTE('Свод (10-11)'!I86,".",",",1)," ","",1)</f>
        <v/>
      </c>
      <c r="G88" s="42" t="e">
        <f t="shared" si="1"/>
        <v>#VALUE!</v>
      </c>
      <c r="I88" s="42" t="e">
        <f t="array" ref="I88">SUBSTITUTE(SUBSTITUTE(#REF!,".",",",1)," ","",1)</f>
        <v>#REF!</v>
      </c>
      <c r="J88" s="42" t="e">
        <f t="shared" si="2"/>
        <v>#REF!</v>
      </c>
      <c r="K88" s="36"/>
      <c r="L88" s="43" t="e">
        <f t="array" ref="L88">SUBSTITUTE(SUBSTITUTE(#REF!,".",",",1)," ","",1)</f>
        <v>#REF!</v>
      </c>
      <c r="M88" s="44" t="e">
        <f t="shared" si="3"/>
        <v>#REF!</v>
      </c>
      <c r="N88" s="36"/>
      <c r="O88" s="43" t="e">
        <f t="array" ref="O88">SUBSTITUTE(SUBSTITUTE(#REF!,".",",",1)," ","",1)</f>
        <v>#REF!</v>
      </c>
      <c r="P88" s="44" t="e">
        <f t="shared" si="4"/>
        <v>#REF!</v>
      </c>
      <c r="Q88" s="36"/>
      <c r="R88" s="43" t="str">
        <f t="array" ref="R88">SUBSTITUTE(SUBSTITUTE('Свод (02-03.2020)'!I86,".",",",1)," ","",1)</f>
        <v/>
      </c>
      <c r="S88" s="44" t="e">
        <f t="shared" si="5"/>
        <v>#VALUE!</v>
      </c>
    </row>
    <row r="89" spans="1:19" x14ac:dyDescent="0.2">
      <c r="A89" s="40">
        <v>86</v>
      </c>
      <c r="B89" s="41" t="str">
        <f>SUBSTITUTE('Свод на 23.09.19'!F87," ","",1)</f>
        <v>12,7962</v>
      </c>
      <c r="C89" s="41" t="str">
        <f>SUBSTITUTE(SUBSTITUTE('Свод (09-10)'!I87,".",",",1)," ","",1)</f>
        <v>12,8937</v>
      </c>
      <c r="D89" s="41">
        <f t="shared" si="0"/>
        <v>9.7500000000000142E-2</v>
      </c>
      <c r="F89" s="42" t="str">
        <f>SUBSTITUTE(SUBSTITUTE('Свод (10-11)'!I87,".",",",1)," ","",1)</f>
        <v/>
      </c>
      <c r="G89" s="42" t="e">
        <f t="shared" si="1"/>
        <v>#VALUE!</v>
      </c>
      <c r="I89" s="42" t="e">
        <f t="array" ref="I89">SUBSTITUTE(SUBSTITUTE(#REF!,".",",",1)," ","",1)</f>
        <v>#REF!</v>
      </c>
      <c r="J89" s="42" t="e">
        <f t="shared" si="2"/>
        <v>#REF!</v>
      </c>
      <c r="K89" s="36"/>
      <c r="L89" s="43" t="e">
        <f t="array" ref="L89">SUBSTITUTE(SUBSTITUTE(#REF!,".",",",1)," ","",1)</f>
        <v>#REF!</v>
      </c>
      <c r="M89" s="44" t="e">
        <f t="shared" si="3"/>
        <v>#REF!</v>
      </c>
      <c r="N89" s="36"/>
      <c r="O89" s="43" t="e">
        <f t="array" ref="O89">SUBSTITUTE(SUBSTITUTE(#REF!,".",",",1)," ","",1)</f>
        <v>#REF!</v>
      </c>
      <c r="P89" s="44" t="e">
        <f t="shared" si="4"/>
        <v>#REF!</v>
      </c>
      <c r="Q89" s="36"/>
      <c r="R89" s="43" t="str">
        <f t="array" ref="R89">SUBSTITUTE(SUBSTITUTE('Свод (02-03.2020)'!I87,".",",",1)," ","",1)</f>
        <v/>
      </c>
      <c r="S89" s="44" t="e">
        <f t="shared" si="5"/>
        <v>#VALUE!</v>
      </c>
    </row>
    <row r="90" spans="1:19" x14ac:dyDescent="0.2">
      <c r="A90" s="40">
        <v>87</v>
      </c>
      <c r="B90" s="41" t="str">
        <f>SUBSTITUTE('Свод на 23.09.19'!F88," ","",1)</f>
        <v>13,2964</v>
      </c>
      <c r="C90" s="41" t="str">
        <f>SUBSTITUTE(SUBSTITUTE('Свод (09-10)'!I88,".",",",1)," ","",1)</f>
        <v>13,3496</v>
      </c>
      <c r="D90" s="41">
        <f t="shared" si="0"/>
        <v>5.3200000000000358E-2</v>
      </c>
      <c r="F90" s="42" t="str">
        <f>SUBSTITUTE(SUBSTITUTE('Свод (10-11)'!I88,".",",",1)," ","",1)</f>
        <v/>
      </c>
      <c r="G90" s="42" t="e">
        <f t="shared" si="1"/>
        <v>#VALUE!</v>
      </c>
      <c r="I90" s="42" t="e">
        <f t="array" ref="I90">SUBSTITUTE(SUBSTITUTE(#REF!,".",",",1)," ","",1)</f>
        <v>#REF!</v>
      </c>
      <c r="J90" s="42" t="e">
        <f t="shared" si="2"/>
        <v>#REF!</v>
      </c>
      <c r="K90" s="36"/>
      <c r="L90" s="43" t="e">
        <f t="array" ref="L90">SUBSTITUTE(SUBSTITUTE(#REF!,".",",",1)," ","",1)</f>
        <v>#REF!</v>
      </c>
      <c r="M90" s="44" t="e">
        <f t="shared" si="3"/>
        <v>#REF!</v>
      </c>
      <c r="N90" s="36"/>
      <c r="O90" s="43" t="e">
        <f t="array" ref="O90">SUBSTITUTE(SUBSTITUTE(#REF!,".",",",1)," ","",1)</f>
        <v>#REF!</v>
      </c>
      <c r="P90" s="44" t="e">
        <f t="shared" si="4"/>
        <v>#REF!</v>
      </c>
      <c r="Q90" s="36"/>
      <c r="R90" s="43" t="str">
        <f t="array" ref="R90">SUBSTITUTE(SUBSTITUTE('Свод (02-03.2020)'!I88,".",",",1)," ","",1)</f>
        <v/>
      </c>
      <c r="S90" s="44" t="e">
        <f t="shared" si="5"/>
        <v>#VALUE!</v>
      </c>
    </row>
    <row r="91" spans="1:19" x14ac:dyDescent="0.2">
      <c r="A91" s="40">
        <v>88</v>
      </c>
      <c r="B91" s="41" t="str">
        <f>SUBSTITUTE('Свод на 23.09.19'!F89," ","",1)</f>
        <v>18,9</v>
      </c>
      <c r="C91" s="41" t="str">
        <f>SUBSTITUTE(SUBSTITUTE('Свод (09-10)'!I89,".",",",1)," ","",1)</f>
        <v>19,0157</v>
      </c>
      <c r="D91" s="41">
        <f t="shared" si="0"/>
        <v>0.11570000000000036</v>
      </c>
      <c r="F91" s="42" t="str">
        <f>SUBSTITUTE(SUBSTITUTE('Свод (10-11)'!I89,".",",",1)," ","",1)</f>
        <v/>
      </c>
      <c r="G91" s="42" t="e">
        <f t="shared" si="1"/>
        <v>#VALUE!</v>
      </c>
      <c r="I91" s="42" t="e">
        <f t="array" ref="I91">SUBSTITUTE(SUBSTITUTE(#REF!,".",",",1)," ","",1)</f>
        <v>#REF!</v>
      </c>
      <c r="J91" s="42" t="e">
        <f t="shared" si="2"/>
        <v>#REF!</v>
      </c>
      <c r="K91" s="36"/>
      <c r="L91" s="43" t="e">
        <f t="array" ref="L91">SUBSTITUTE(SUBSTITUTE(#REF!,".",",",1)," ","",1)</f>
        <v>#REF!</v>
      </c>
      <c r="M91" s="44" t="e">
        <f t="shared" si="3"/>
        <v>#REF!</v>
      </c>
      <c r="N91" s="36"/>
      <c r="O91" s="43" t="e">
        <f t="array" ref="O91">SUBSTITUTE(SUBSTITUTE(#REF!,".",",",1)," ","",1)</f>
        <v>#REF!</v>
      </c>
      <c r="P91" s="44" t="e">
        <f t="shared" si="4"/>
        <v>#REF!</v>
      </c>
      <c r="Q91" s="36"/>
      <c r="R91" s="43" t="str">
        <f t="array" ref="R91">SUBSTITUTE(SUBSTITUTE('Свод (02-03.2020)'!I89,".",",",1)," ","",1)</f>
        <v/>
      </c>
      <c r="S91" s="44" t="e">
        <f t="shared" si="5"/>
        <v>#VALUE!</v>
      </c>
    </row>
    <row r="92" spans="1:19" x14ac:dyDescent="0.2">
      <c r="A92" s="40">
        <v>89</v>
      </c>
      <c r="B92" s="41" t="str">
        <f>SUBSTITUTE('Свод на 23.09.19'!F90," ","",1)</f>
        <v>3,35</v>
      </c>
      <c r="C92" s="41" t="str">
        <f>SUBSTITUTE(SUBSTITUTE('Свод (09-10)'!I90,".",",",1)," ","",1)</f>
        <v>3,3501</v>
      </c>
      <c r="D92" s="41">
        <f t="shared" si="0"/>
        <v>9.9999999999766942E-5</v>
      </c>
      <c r="F92" s="42" t="str">
        <f>SUBSTITUTE(SUBSTITUTE('Свод (10-11)'!I90,".",",",1)," ","",1)</f>
        <v/>
      </c>
      <c r="G92" s="42" t="e">
        <f t="shared" si="1"/>
        <v>#VALUE!</v>
      </c>
      <c r="I92" s="42" t="e">
        <f t="array" ref="I92">SUBSTITUTE(SUBSTITUTE(#REF!,".",",",1)," ","",1)</f>
        <v>#REF!</v>
      </c>
      <c r="J92" s="42" t="e">
        <f t="shared" si="2"/>
        <v>#REF!</v>
      </c>
      <c r="K92" s="36"/>
      <c r="L92" s="43" t="e">
        <f t="array" ref="L92">SUBSTITUTE(SUBSTITUTE(#REF!,".",",",1)," ","",1)</f>
        <v>#REF!</v>
      </c>
      <c r="M92" s="44" t="e">
        <f t="shared" si="3"/>
        <v>#REF!</v>
      </c>
      <c r="N92" s="36"/>
      <c r="O92" s="43" t="e">
        <f t="array" ref="O92">SUBSTITUTE(SUBSTITUTE(#REF!,".",",",1)," ","",1)</f>
        <v>#REF!</v>
      </c>
      <c r="P92" s="44" t="e">
        <f t="shared" si="4"/>
        <v>#REF!</v>
      </c>
      <c r="Q92" s="36"/>
      <c r="R92" s="43" t="str">
        <f t="array" ref="R92">SUBSTITUTE(SUBSTITUTE('Свод (02-03.2020)'!I90,".",",",1)," ","",1)</f>
        <v/>
      </c>
      <c r="S92" s="44" t="e">
        <f t="shared" si="5"/>
        <v>#VALUE!</v>
      </c>
    </row>
    <row r="93" spans="1:19" x14ac:dyDescent="0.2">
      <c r="A93" s="40">
        <v>90</v>
      </c>
      <c r="B93" s="41" t="str">
        <f>SUBSTITUTE('Свод на 23.09.19'!F91," ","",1)</f>
        <v>13,47</v>
      </c>
      <c r="C93" s="41" t="str">
        <f>SUBSTITUTE(SUBSTITUTE('Свод (09-10)'!I91,".",",",1)," ","",1)</f>
        <v>13,5051</v>
      </c>
      <c r="D93" s="41">
        <f t="shared" si="0"/>
        <v>3.5099999999999909E-2</v>
      </c>
      <c r="F93" s="42" t="str">
        <f>SUBSTITUTE(SUBSTITUTE('Свод (10-11)'!I91,".",",",1)," ","",1)</f>
        <v/>
      </c>
      <c r="G93" s="42" t="e">
        <f t="shared" si="1"/>
        <v>#VALUE!</v>
      </c>
      <c r="I93" s="42" t="e">
        <f t="array" ref="I93">SUBSTITUTE(SUBSTITUTE(#REF!,".",",",1)," ","",1)</f>
        <v>#REF!</v>
      </c>
      <c r="J93" s="42" t="e">
        <f t="shared" si="2"/>
        <v>#REF!</v>
      </c>
      <c r="K93" s="36"/>
      <c r="L93" s="43" t="e">
        <f t="array" ref="L93">SUBSTITUTE(SUBSTITUTE(#REF!,".",",",1)," ","",1)</f>
        <v>#REF!</v>
      </c>
      <c r="M93" s="44" t="e">
        <f t="shared" si="3"/>
        <v>#REF!</v>
      </c>
      <c r="N93" s="36"/>
      <c r="O93" s="43" t="e">
        <f t="array" ref="O93">SUBSTITUTE(SUBSTITUTE(#REF!,".",",",1)," ","",1)</f>
        <v>#REF!</v>
      </c>
      <c r="P93" s="44" t="e">
        <f t="shared" si="4"/>
        <v>#REF!</v>
      </c>
      <c r="Q93" s="36"/>
      <c r="R93" s="43" t="str">
        <f t="array" ref="R93">SUBSTITUTE(SUBSTITUTE('Свод (02-03.2020)'!I91,".",",",1)," ","",1)</f>
        <v/>
      </c>
      <c r="S93" s="44" t="e">
        <f t="shared" si="5"/>
        <v>#VALUE!</v>
      </c>
    </row>
    <row r="94" spans="1:19" x14ac:dyDescent="0.2">
      <c r="A94" s="40">
        <v>91</v>
      </c>
      <c r="B94" s="41" t="str">
        <f>SUBSTITUTE('Свод на 23.09.19'!F92," ","",1)</f>
        <v>19,5</v>
      </c>
      <c r="C94" s="41" t="str">
        <f>SUBSTITUTE(SUBSTITUTE('Свод (09-10)'!I92,".",",",1)," ","",1)</f>
        <v>19,5672</v>
      </c>
      <c r="D94" s="41">
        <f t="shared" si="0"/>
        <v>6.7199999999999704E-2</v>
      </c>
      <c r="F94" s="42" t="str">
        <f>SUBSTITUTE(SUBSTITUTE('Свод (10-11)'!I92,".",",",1)," ","",1)</f>
        <v/>
      </c>
      <c r="G94" s="42" t="e">
        <f t="shared" si="1"/>
        <v>#VALUE!</v>
      </c>
      <c r="I94" s="42" t="e">
        <f t="array" ref="I94">SUBSTITUTE(SUBSTITUTE(#REF!,".",",",1)," ","",1)</f>
        <v>#REF!</v>
      </c>
      <c r="J94" s="42" t="e">
        <f t="shared" si="2"/>
        <v>#REF!</v>
      </c>
      <c r="K94" s="36"/>
      <c r="L94" s="43" t="e">
        <f t="array" ref="L94">SUBSTITUTE(SUBSTITUTE(#REF!,".",",",1)," ","",1)</f>
        <v>#REF!</v>
      </c>
      <c r="M94" s="44" t="e">
        <f t="shared" si="3"/>
        <v>#REF!</v>
      </c>
      <c r="N94" s="36"/>
      <c r="O94" s="43" t="e">
        <f t="array" ref="O94">SUBSTITUTE(SUBSTITUTE(#REF!,".",",",1)," ","",1)</f>
        <v>#REF!</v>
      </c>
      <c r="P94" s="44" t="e">
        <f t="shared" si="4"/>
        <v>#REF!</v>
      </c>
      <c r="Q94" s="36"/>
      <c r="R94" s="43" t="str">
        <f t="array" ref="R94">SUBSTITUTE(SUBSTITUTE('Свод (02-03.2020)'!I92,".",",",1)," ","",1)</f>
        <v/>
      </c>
      <c r="S94" s="44" t="e">
        <f t="shared" si="5"/>
        <v>#VALUE!</v>
      </c>
    </row>
    <row r="95" spans="1:19" x14ac:dyDescent="0.2">
      <c r="A95" s="40">
        <v>92</v>
      </c>
      <c r="B95" s="41" t="str">
        <f>SUBSTITUTE('Свод на 23.09.19'!F93," ","",1)</f>
        <v>22,0635</v>
      </c>
      <c r="C95" s="41" t="str">
        <f>SUBSTITUTE(SUBSTITUTE('Свод (09-10)'!I93,".",",",1)," ","",1)</f>
        <v>22,2984</v>
      </c>
      <c r="D95" s="41">
        <f t="shared" si="0"/>
        <v>0.23489999999999966</v>
      </c>
      <c r="F95" s="42" t="str">
        <f>SUBSTITUTE(SUBSTITUTE('Свод (10-11)'!I93,".",",",1)," ","",1)</f>
        <v/>
      </c>
      <c r="G95" s="42" t="e">
        <f t="shared" si="1"/>
        <v>#VALUE!</v>
      </c>
      <c r="I95" s="42" t="e">
        <f t="array" ref="I95">SUBSTITUTE(SUBSTITUTE(#REF!,".",",",1)," ","",1)</f>
        <v>#REF!</v>
      </c>
      <c r="J95" s="42" t="e">
        <f t="shared" si="2"/>
        <v>#REF!</v>
      </c>
      <c r="K95" s="36"/>
      <c r="L95" s="43" t="e">
        <f t="array" ref="L95">SUBSTITUTE(SUBSTITUTE(#REF!,".",",",1)," ","",1)</f>
        <v>#REF!</v>
      </c>
      <c r="M95" s="44" t="e">
        <f t="shared" si="3"/>
        <v>#REF!</v>
      </c>
      <c r="N95" s="36"/>
      <c r="O95" s="43" t="e">
        <f t="array" ref="O95">SUBSTITUTE(SUBSTITUTE(#REF!,".",",",1)," ","",1)</f>
        <v>#REF!</v>
      </c>
      <c r="P95" s="44" t="e">
        <f t="shared" si="4"/>
        <v>#REF!</v>
      </c>
      <c r="Q95" s="36"/>
      <c r="R95" s="43" t="str">
        <f t="array" ref="R95">SUBSTITUTE(SUBSTITUTE('Свод (02-03.2020)'!I93,".",",",1)," ","",1)</f>
        <v/>
      </c>
      <c r="S95" s="44" t="e">
        <f t="shared" si="5"/>
        <v>#VALUE!</v>
      </c>
    </row>
    <row r="96" spans="1:19" x14ac:dyDescent="0.2">
      <c r="A96" s="40">
        <v>93</v>
      </c>
      <c r="B96" s="41" t="str">
        <f>SUBSTITUTE('Свод на 23.09.19'!F94," ","",1)</f>
        <v>16,3461</v>
      </c>
      <c r="C96" s="41" t="str">
        <f>SUBSTITUTE(SUBSTITUTE('Свод (09-10)'!I94,".",",",1)," ","",1)</f>
        <v>Не,работает</v>
      </c>
      <c r="D96" s="41" t="str">
        <f t="shared" si="0"/>
        <v>?</v>
      </c>
      <c r="F96" s="42" t="str">
        <f>SUBSTITUTE(SUBSTITUTE('Свод (10-11)'!I94,".",",",1)," ","",1)</f>
        <v/>
      </c>
      <c r="G96" s="42" t="e">
        <f t="shared" si="1"/>
        <v>#VALUE!</v>
      </c>
      <c r="I96" s="42" t="e">
        <f t="array" ref="I96">SUBSTITUTE(SUBSTITUTE(#REF!,".",",",1)," ","",1)</f>
        <v>#REF!</v>
      </c>
      <c r="J96" s="42" t="e">
        <f t="shared" si="2"/>
        <v>#REF!</v>
      </c>
      <c r="K96" s="36"/>
      <c r="L96" s="43" t="e">
        <f t="array" ref="L96">SUBSTITUTE(SUBSTITUTE(#REF!,".",",",1)," ","",1)</f>
        <v>#REF!</v>
      </c>
      <c r="M96" s="44" t="e">
        <f t="shared" si="3"/>
        <v>#REF!</v>
      </c>
      <c r="N96" s="36"/>
      <c r="O96" s="43" t="e">
        <f t="array" ref="O96">SUBSTITUTE(SUBSTITUTE(#REF!,".",",",1)," ","",1)</f>
        <v>#REF!</v>
      </c>
      <c r="P96" s="44" t="e">
        <f t="shared" si="4"/>
        <v>#REF!</v>
      </c>
      <c r="Q96" s="36"/>
      <c r="R96" s="43" t="str">
        <f t="array" ref="R96">SUBSTITUTE(SUBSTITUTE('Свод (02-03.2020)'!I94,".",",",1)," ","",1)</f>
        <v/>
      </c>
      <c r="S96" s="44" t="e">
        <f t="shared" si="5"/>
        <v>#VALUE!</v>
      </c>
    </row>
    <row r="97" spans="1:19" x14ac:dyDescent="0.2">
      <c r="A97" s="40">
        <v>94</v>
      </c>
      <c r="B97" s="41" t="str">
        <f>SUBSTITUTE('Свод на 23.09.19'!F95," ","",1)</f>
        <v>Не,работает</v>
      </c>
      <c r="C97" s="41" t="str">
        <f>SUBSTITUTE(SUBSTITUTE('Свод (09-10)'!I95,".",",",1)," ","",1)</f>
        <v>Не,работает</v>
      </c>
      <c r="D97" s="41" t="str">
        <f t="shared" si="0"/>
        <v>?</v>
      </c>
      <c r="F97" s="42" t="str">
        <f>SUBSTITUTE(SUBSTITUTE('Свод (10-11)'!I95,".",",",1)," ","",1)</f>
        <v/>
      </c>
      <c r="G97" s="42" t="e">
        <f t="shared" si="1"/>
        <v>#VALUE!</v>
      </c>
      <c r="I97" s="42" t="e">
        <f t="array" ref="I97">SUBSTITUTE(SUBSTITUTE(#REF!,".",",",1)," ","",1)</f>
        <v>#REF!</v>
      </c>
      <c r="J97" s="42" t="e">
        <f t="shared" si="2"/>
        <v>#REF!</v>
      </c>
      <c r="K97" s="36"/>
      <c r="L97" s="43" t="e">
        <f t="array" ref="L97">SUBSTITUTE(SUBSTITUTE(#REF!,".",",",1)," ","",1)</f>
        <v>#REF!</v>
      </c>
      <c r="M97" s="44" t="e">
        <f t="shared" si="3"/>
        <v>#REF!</v>
      </c>
      <c r="N97" s="36"/>
      <c r="O97" s="43" t="e">
        <f t="array" ref="O97">SUBSTITUTE(SUBSTITUTE(#REF!,".",",",1)," ","",1)</f>
        <v>#REF!</v>
      </c>
      <c r="P97" s="44" t="e">
        <f t="shared" si="4"/>
        <v>#REF!</v>
      </c>
      <c r="Q97" s="36"/>
      <c r="R97" s="43" t="str">
        <f t="array" ref="R97">SUBSTITUTE(SUBSTITUTE('Свод (02-03.2020)'!I95,".",",",1)," ","",1)</f>
        <v/>
      </c>
      <c r="S97" s="44" t="e">
        <f t="shared" si="5"/>
        <v>#VALUE!</v>
      </c>
    </row>
    <row r="98" spans="1:19" x14ac:dyDescent="0.2">
      <c r="A98" s="40">
        <v>95</v>
      </c>
      <c r="B98" s="41" t="str">
        <f>SUBSTITUTE('Свод на 23.09.19'!F96," ","",1)</f>
        <v>12,8717</v>
      </c>
      <c r="C98" s="41" t="str">
        <f>SUBSTITUTE(SUBSTITUTE('Свод (09-10)'!I96,".",",",1)," ","",1)</f>
        <v>12,8796</v>
      </c>
      <c r="D98" s="41">
        <f t="shared" si="0"/>
        <v>7.899999999999352E-3</v>
      </c>
      <c r="F98" s="42" t="str">
        <f>SUBSTITUTE(SUBSTITUTE('Свод (10-11)'!I96,".",",",1)," ","",1)</f>
        <v/>
      </c>
      <c r="G98" s="42" t="e">
        <f t="shared" si="1"/>
        <v>#VALUE!</v>
      </c>
      <c r="I98" s="42" t="e">
        <f t="array" ref="I98">SUBSTITUTE(SUBSTITUTE(#REF!,".",",",1)," ","",1)</f>
        <v>#REF!</v>
      </c>
      <c r="J98" s="42" t="e">
        <f t="shared" si="2"/>
        <v>#REF!</v>
      </c>
      <c r="K98" s="36"/>
      <c r="L98" s="43" t="e">
        <f t="array" ref="L98">SUBSTITUTE(SUBSTITUTE(#REF!,".",",",1)," ","",1)</f>
        <v>#REF!</v>
      </c>
      <c r="M98" s="44" t="e">
        <f t="shared" si="3"/>
        <v>#REF!</v>
      </c>
      <c r="N98" s="36"/>
      <c r="O98" s="43" t="e">
        <f t="array" ref="O98">SUBSTITUTE(SUBSTITUTE(#REF!,".",",",1)," ","",1)</f>
        <v>#REF!</v>
      </c>
      <c r="P98" s="44" t="e">
        <f t="shared" si="4"/>
        <v>#REF!</v>
      </c>
      <c r="Q98" s="36"/>
      <c r="R98" s="43" t="str">
        <f t="array" ref="R98">SUBSTITUTE(SUBSTITUTE('Свод (02-03.2020)'!I96,".",",",1)," ","",1)</f>
        <v/>
      </c>
      <c r="S98" s="44" t="e">
        <f t="shared" si="5"/>
        <v>#VALUE!</v>
      </c>
    </row>
    <row r="99" spans="1:19" x14ac:dyDescent="0.2">
      <c r="A99" s="40">
        <v>96</v>
      </c>
      <c r="B99" s="41" t="str">
        <f>SUBSTITUTE('Свод на 23.09.19'!F97," ","",1)</f>
        <v>12,2816</v>
      </c>
      <c r="C99" s="41" t="str">
        <f>SUBSTITUTE(SUBSTITUTE('Свод (09-10)'!I97,".",",",1)," ","",1)</f>
        <v>12,3638</v>
      </c>
      <c r="D99" s="41">
        <f t="shared" si="0"/>
        <v>8.2200000000000273E-2</v>
      </c>
      <c r="F99" s="42" t="str">
        <f>SUBSTITUTE(SUBSTITUTE('Свод (10-11)'!I97,".",",",1)," ","",1)</f>
        <v/>
      </c>
      <c r="G99" s="42" t="e">
        <f t="shared" si="1"/>
        <v>#VALUE!</v>
      </c>
      <c r="I99" s="42" t="e">
        <f t="array" ref="I99">SUBSTITUTE(SUBSTITUTE(#REF!,".",",",1)," ","",1)</f>
        <v>#REF!</v>
      </c>
      <c r="J99" s="42" t="e">
        <f t="shared" si="2"/>
        <v>#REF!</v>
      </c>
      <c r="K99" s="36"/>
      <c r="L99" s="43" t="e">
        <f t="array" ref="L99">SUBSTITUTE(SUBSTITUTE(#REF!,".",",",1)," ","",1)</f>
        <v>#REF!</v>
      </c>
      <c r="M99" s="44" t="e">
        <f t="shared" si="3"/>
        <v>#REF!</v>
      </c>
      <c r="N99" s="36"/>
      <c r="O99" s="43" t="e">
        <f t="array" ref="O99">SUBSTITUTE(SUBSTITUTE(#REF!,".",",",1)," ","",1)</f>
        <v>#REF!</v>
      </c>
      <c r="P99" s="44" t="e">
        <f t="shared" si="4"/>
        <v>#REF!</v>
      </c>
      <c r="Q99" s="36"/>
      <c r="R99" s="43" t="str">
        <f t="array" ref="R99">SUBSTITUTE(SUBSTITUTE('Свод (02-03.2020)'!I97,".",",",1)," ","",1)</f>
        <v/>
      </c>
      <c r="S99" s="44" t="e">
        <f t="shared" si="5"/>
        <v>#VALUE!</v>
      </c>
    </row>
    <row r="100" spans="1:19" x14ac:dyDescent="0.2">
      <c r="A100" s="40">
        <v>97</v>
      </c>
      <c r="B100" s="41" t="str">
        <f>SUBSTITUTE('Свод на 23.09.19'!F98," ","",1)</f>
        <v>11,4794</v>
      </c>
      <c r="C100" s="41" t="str">
        <f>SUBSTITUTE(SUBSTITUTE('Свод (09-10)'!I98,".",",",1)," ","",1)</f>
        <v>11,6818</v>
      </c>
      <c r="D100" s="41">
        <f t="shared" si="0"/>
        <v>0.2024000000000008</v>
      </c>
      <c r="F100" s="42" t="str">
        <f>SUBSTITUTE(SUBSTITUTE('Свод (10-11)'!I98,".",",",1)," ","",1)</f>
        <v/>
      </c>
      <c r="G100" s="42" t="e">
        <f t="shared" si="1"/>
        <v>#VALUE!</v>
      </c>
      <c r="I100" s="42" t="e">
        <f t="array" ref="I100">SUBSTITUTE(SUBSTITUTE(#REF!,".",",",1)," ","",1)</f>
        <v>#REF!</v>
      </c>
      <c r="J100" s="42" t="e">
        <f t="shared" si="2"/>
        <v>#REF!</v>
      </c>
      <c r="K100" s="36"/>
      <c r="L100" s="49">
        <v>12.881</v>
      </c>
      <c r="M100" s="44" t="e">
        <f t="shared" si="3"/>
        <v>#REF!</v>
      </c>
      <c r="N100" s="36"/>
      <c r="O100" s="43" t="e">
        <f t="array" ref="O100">SUBSTITUTE(SUBSTITUTE(#REF!,".",",",1)," ","",1)</f>
        <v>#REF!</v>
      </c>
      <c r="P100" s="44" t="e">
        <f t="shared" si="4"/>
        <v>#REF!</v>
      </c>
      <c r="Q100" s="36"/>
      <c r="R100" s="43" t="str">
        <f t="array" ref="R100">SUBSTITUTE(SUBSTITUTE('Свод (02-03.2020)'!I98,".",",",1)," ","",1)</f>
        <v/>
      </c>
      <c r="S100" s="44" t="e">
        <f t="shared" si="5"/>
        <v>#VALUE!</v>
      </c>
    </row>
    <row r="101" spans="1:19" x14ac:dyDescent="0.2">
      <c r="A101" s="40">
        <v>98</v>
      </c>
      <c r="B101" s="41" t="str">
        <f>SUBSTITUTE('Свод на 23.09.19'!F99," ","",1)</f>
        <v>8,2545</v>
      </c>
      <c r="C101" s="41" t="str">
        <f>SUBSTITUTE(SUBSTITUTE('Свод (09-10)'!I99,".",",",1)," ","",1)</f>
        <v>8,3026</v>
      </c>
      <c r="D101" s="41">
        <f t="shared" si="0"/>
        <v>4.809999999999981E-2</v>
      </c>
      <c r="F101" s="42" t="str">
        <f>SUBSTITUTE(SUBSTITUTE('Свод (10-11)'!I99,".",",",1)," ","",1)</f>
        <v/>
      </c>
      <c r="G101" s="42" t="e">
        <f t="shared" si="1"/>
        <v>#VALUE!</v>
      </c>
      <c r="I101" s="42" t="e">
        <f t="array" ref="I101">SUBSTITUTE(SUBSTITUTE(#REF!,".",",",1)," ","",1)</f>
        <v>#REF!</v>
      </c>
      <c r="J101" s="42" t="e">
        <f t="shared" si="2"/>
        <v>#REF!</v>
      </c>
      <c r="K101" s="36"/>
      <c r="L101" s="43" t="e">
        <f t="array" ref="L101">SUBSTITUTE(SUBSTITUTE(#REF!,".",",",1)," ","",1)</f>
        <v>#REF!</v>
      </c>
      <c r="M101" s="44" t="e">
        <f t="shared" si="3"/>
        <v>#REF!</v>
      </c>
      <c r="N101" s="36"/>
      <c r="O101" s="43" t="e">
        <f t="array" ref="O101">SUBSTITUTE(SUBSTITUTE(#REF!,".",",",1)," ","",1)</f>
        <v>#REF!</v>
      </c>
      <c r="P101" s="44" t="e">
        <f t="shared" si="4"/>
        <v>#REF!</v>
      </c>
      <c r="Q101" s="36"/>
      <c r="R101" s="43" t="str">
        <f t="array" ref="R101">SUBSTITUTE(SUBSTITUTE('Свод (02-03.2020)'!I99,".",",",1)," ","",1)</f>
        <v/>
      </c>
      <c r="S101" s="44" t="e">
        <f t="shared" si="5"/>
        <v>#VALUE!</v>
      </c>
    </row>
    <row r="102" spans="1:19" x14ac:dyDescent="0.2">
      <c r="A102" s="40">
        <v>99</v>
      </c>
      <c r="B102" s="41" t="str">
        <f>SUBSTITUTE('Свод на 23.09.19'!F100," ","",1)</f>
        <v>21,3626</v>
      </c>
      <c r="C102" s="41" t="str">
        <f>SUBSTITUTE(SUBSTITUTE('Свод (09-10)'!I100,".",",",1)," ","",1)</f>
        <v>21,4445</v>
      </c>
      <c r="D102" s="41">
        <f t="shared" si="0"/>
        <v>8.1900000000000972E-2</v>
      </c>
      <c r="F102" s="42" t="str">
        <f>SUBSTITUTE(SUBSTITUTE('Свод (10-11)'!I100,".",",",1)," ","",1)</f>
        <v/>
      </c>
      <c r="G102" s="42" t="e">
        <f t="shared" si="1"/>
        <v>#VALUE!</v>
      </c>
      <c r="I102" s="42" t="e">
        <f t="array" ref="I102">SUBSTITUTE(SUBSTITUTE(#REF!,".",",",1)," ","",1)</f>
        <v>#REF!</v>
      </c>
      <c r="J102" s="42" t="e">
        <f t="shared" si="2"/>
        <v>#REF!</v>
      </c>
      <c r="K102" s="36"/>
      <c r="L102" s="49">
        <v>22.843499999999999</v>
      </c>
      <c r="M102" s="44" t="e">
        <f t="shared" si="3"/>
        <v>#REF!</v>
      </c>
      <c r="N102" s="36"/>
      <c r="O102" s="43" t="e">
        <f t="array" ref="O102">SUBSTITUTE(SUBSTITUTE(#REF!,".",",",1)," ","",1)</f>
        <v>#REF!</v>
      </c>
      <c r="P102" s="44" t="e">
        <f t="shared" si="4"/>
        <v>#REF!</v>
      </c>
      <c r="Q102" s="36"/>
      <c r="R102" s="43" t="str">
        <f t="array" ref="R102">SUBSTITUTE(SUBSTITUTE('Свод (02-03.2020)'!I100,".",",",1)," ","",1)</f>
        <v/>
      </c>
      <c r="S102" s="44" t="e">
        <f t="shared" si="5"/>
        <v>#VALUE!</v>
      </c>
    </row>
    <row r="103" spans="1:19" x14ac:dyDescent="0.2">
      <c r="A103" s="40">
        <v>100</v>
      </c>
      <c r="B103" s="41" t="str">
        <f>SUBSTITUTE('Свод на 23.09.19'!F101," ","",1)</f>
        <v>26,2813</v>
      </c>
      <c r="C103" s="41" t="str">
        <f>SUBSTITUTE(SUBSTITUTE('Свод (09-10)'!I101,".",",",1)," ","",1)</f>
        <v>26,5488</v>
      </c>
      <c r="D103" s="41">
        <f t="shared" si="0"/>
        <v>0.26749999999999829</v>
      </c>
      <c r="F103" s="42" t="str">
        <f>SUBSTITUTE(SUBSTITUTE('Свод (10-11)'!I101,".",",",1)," ","",1)</f>
        <v/>
      </c>
      <c r="G103" s="42" t="e">
        <f t="shared" si="1"/>
        <v>#VALUE!</v>
      </c>
      <c r="I103" s="42" t="e">
        <f t="array" ref="I103">SUBSTITUTE(SUBSTITUTE(#REF!,".",",",1)," ","",1)</f>
        <v>#REF!</v>
      </c>
      <c r="J103" s="42" t="e">
        <f t="shared" si="2"/>
        <v>#REF!</v>
      </c>
      <c r="K103" s="36"/>
      <c r="L103" s="43" t="e">
        <f t="array" ref="L103">SUBSTITUTE(SUBSTITUTE(#REF!,".",",",1)," ","",1)</f>
        <v>#REF!</v>
      </c>
      <c r="M103" s="44" t="e">
        <f t="shared" si="3"/>
        <v>#REF!</v>
      </c>
      <c r="N103" s="36"/>
      <c r="O103" s="43" t="e">
        <f t="array" ref="O103">SUBSTITUTE(SUBSTITUTE(#REF!,".",",",1)," ","",1)</f>
        <v>#REF!</v>
      </c>
      <c r="P103" s="44" t="e">
        <f t="shared" si="4"/>
        <v>#REF!</v>
      </c>
      <c r="Q103" s="36"/>
      <c r="R103" s="43" t="str">
        <f t="array" ref="R103">SUBSTITUTE(SUBSTITUTE('Свод (02-03.2020)'!I101,".",",",1)," ","",1)</f>
        <v/>
      </c>
      <c r="S103" s="44" t="e">
        <f t="shared" si="5"/>
        <v>#VALUE!</v>
      </c>
    </row>
    <row r="104" spans="1:19" x14ac:dyDescent="0.2">
      <c r="A104" s="40">
        <v>101</v>
      </c>
      <c r="B104" s="41" t="str">
        <f>SUBSTITUTE('Свод на 23.09.19'!F102," ","",1)</f>
        <v>8,6389</v>
      </c>
      <c r="C104" s="41" t="str">
        <f>SUBSTITUTE(SUBSTITUTE('Свод (09-10)'!I102,".",",",1)," ","",1)</f>
        <v>8,6776</v>
      </c>
      <c r="D104" s="41">
        <f t="shared" si="0"/>
        <v>3.8700000000000401E-2</v>
      </c>
      <c r="F104" s="42" t="str">
        <f>SUBSTITUTE(SUBSTITUTE('Свод (10-11)'!I102,".",",",1)," ","",1)</f>
        <v/>
      </c>
      <c r="G104" s="42" t="e">
        <f t="shared" si="1"/>
        <v>#VALUE!</v>
      </c>
      <c r="I104" s="42" t="e">
        <f t="array" ref="I104">SUBSTITUTE(SUBSTITUTE(#REF!,".",",",1)," ","",1)</f>
        <v>#REF!</v>
      </c>
      <c r="J104" s="42" t="e">
        <f t="shared" si="2"/>
        <v>#REF!</v>
      </c>
      <c r="K104" s="36"/>
      <c r="L104" s="43" t="e">
        <f t="array" ref="L104">SUBSTITUTE(SUBSTITUTE(#REF!,".",",",1)," ","",1)</f>
        <v>#REF!</v>
      </c>
      <c r="M104" s="44" t="e">
        <f t="shared" si="3"/>
        <v>#REF!</v>
      </c>
      <c r="N104" s="36"/>
      <c r="O104" s="43" t="e">
        <f t="array" ref="O104">SUBSTITUTE(SUBSTITUTE(#REF!,".",",",1)," ","",1)</f>
        <v>#REF!</v>
      </c>
      <c r="P104" s="44" t="e">
        <f t="shared" si="4"/>
        <v>#REF!</v>
      </c>
      <c r="Q104" s="36"/>
      <c r="R104" s="43" t="str">
        <f t="array" ref="R104">SUBSTITUTE(SUBSTITUTE('Свод (02-03.2020)'!I102,".",",",1)," ","",1)</f>
        <v/>
      </c>
      <c r="S104" s="44" t="e">
        <f t="shared" si="5"/>
        <v>#VALUE!</v>
      </c>
    </row>
    <row r="105" spans="1:19" x14ac:dyDescent="0.2">
      <c r="A105" s="40">
        <v>102</v>
      </c>
      <c r="B105" s="41" t="str">
        <f>SUBSTITUTE('Свод на 23.09.19'!F103," ","",1)</f>
        <v>2,2002</v>
      </c>
      <c r="C105" s="41" t="str">
        <f>SUBSTITUTE(SUBSTITUTE('Свод (09-10)'!I103,".",",",1)," ","",1)</f>
        <v>2,2011</v>
      </c>
      <c r="D105" s="41">
        <f t="shared" si="0"/>
        <v>8.9999999999967883E-4</v>
      </c>
      <c r="F105" s="42" t="str">
        <f>SUBSTITUTE(SUBSTITUTE('Свод (10-11)'!I103,".",",",1)," ","",1)</f>
        <v/>
      </c>
      <c r="G105" s="42" t="e">
        <f t="shared" si="1"/>
        <v>#VALUE!</v>
      </c>
      <c r="I105" s="42" t="e">
        <f t="array" ref="I105">SUBSTITUTE(SUBSTITUTE(#REF!,".",",",1)," ","",1)</f>
        <v>#REF!</v>
      </c>
      <c r="J105" s="42" t="e">
        <f t="shared" si="2"/>
        <v>#REF!</v>
      </c>
      <c r="K105" s="36"/>
      <c r="L105" s="43" t="e">
        <f t="array" ref="L105">SUBSTITUTE(SUBSTITUTE(#REF!,".",",",1)," ","",1)</f>
        <v>#REF!</v>
      </c>
      <c r="M105" s="44" t="e">
        <f t="shared" si="3"/>
        <v>#REF!</v>
      </c>
      <c r="N105" s="36"/>
      <c r="O105" s="43" t="e">
        <f t="array" ref="O105">SUBSTITUTE(SUBSTITUTE(#REF!,".",",",1)," ","",1)</f>
        <v>#REF!</v>
      </c>
      <c r="P105" s="44" t="e">
        <f t="shared" si="4"/>
        <v>#REF!</v>
      </c>
      <c r="Q105" s="36"/>
      <c r="R105" s="43" t="str">
        <f t="array" ref="R105">SUBSTITUTE(SUBSTITUTE('Свод (02-03.2020)'!I103,".",",",1)," ","",1)</f>
        <v/>
      </c>
      <c r="S105" s="44" t="e">
        <f t="shared" si="5"/>
        <v>#VALUE!</v>
      </c>
    </row>
    <row r="106" spans="1:19" x14ac:dyDescent="0.2">
      <c r="A106" s="40">
        <v>103</v>
      </c>
      <c r="B106" s="41" t="str">
        <f>SUBSTITUTE('Свод на 23.09.19'!F104," ","",1)</f>
        <v>23,5848</v>
      </c>
      <c r="C106" s="41" t="str">
        <f>SUBSTITUTE(SUBSTITUTE('Свод (09-10)'!I104,".",",",1)," ","",1)</f>
        <v>23,9782</v>
      </c>
      <c r="D106" s="41">
        <f t="shared" si="0"/>
        <v>0.39339999999999975</v>
      </c>
      <c r="F106" s="42" t="str">
        <f>SUBSTITUTE(SUBSTITUTE('Свод (10-11)'!I104,".",",",1)," ","",1)</f>
        <v/>
      </c>
      <c r="G106" s="42" t="e">
        <f t="shared" si="1"/>
        <v>#VALUE!</v>
      </c>
      <c r="I106" s="42" t="e">
        <f t="array" ref="I106">SUBSTITUTE(SUBSTITUTE(#REF!,".",",",1)," ","",1)</f>
        <v>#REF!</v>
      </c>
      <c r="J106" s="42" t="e">
        <f t="shared" si="2"/>
        <v>#REF!</v>
      </c>
      <c r="K106" s="36"/>
      <c r="L106" s="43" t="e">
        <f t="array" ref="L106">SUBSTITUTE(SUBSTITUTE(#REF!,".",",",1)," ","",1)</f>
        <v>#REF!</v>
      </c>
      <c r="M106" s="44" t="e">
        <f t="shared" si="3"/>
        <v>#REF!</v>
      </c>
      <c r="N106" s="36"/>
      <c r="O106" s="43" t="e">
        <f t="array" ref="O106">SUBSTITUTE(SUBSTITUTE(#REF!,".",",",1)," ","",1)</f>
        <v>#REF!</v>
      </c>
      <c r="P106" s="44" t="e">
        <f t="shared" si="4"/>
        <v>#REF!</v>
      </c>
      <c r="Q106" s="36"/>
      <c r="R106" s="43" t="str">
        <f t="array" ref="R106">SUBSTITUTE(SUBSTITUTE('Свод (02-03.2020)'!I104,".",",",1)," ","",1)</f>
        <v/>
      </c>
      <c r="S106" s="44" t="e">
        <f t="shared" si="5"/>
        <v>#VALUE!</v>
      </c>
    </row>
    <row r="107" spans="1:19" x14ac:dyDescent="0.2">
      <c r="A107" s="40">
        <v>104</v>
      </c>
      <c r="B107" s="41" t="str">
        <f>SUBSTITUTE('Свод на 23.09.19'!F105," ","",1)</f>
        <v>18,2329</v>
      </c>
      <c r="C107" s="41" t="str">
        <f>SUBSTITUTE(SUBSTITUTE('Свод (09-10)'!I105,".",",",1)," ","",1)</f>
        <v>18,3363</v>
      </c>
      <c r="D107" s="41">
        <f t="shared" si="0"/>
        <v>0.1034000000000006</v>
      </c>
      <c r="F107" s="42" t="str">
        <f>SUBSTITUTE(SUBSTITUTE('Свод (10-11)'!I105,".",",",1)," ","",1)</f>
        <v/>
      </c>
      <c r="G107" s="42" t="e">
        <f t="shared" si="1"/>
        <v>#VALUE!</v>
      </c>
      <c r="I107" s="42" t="e">
        <f t="array" ref="I107">SUBSTITUTE(SUBSTITUTE(#REF!,".",",",1)," ","",1)</f>
        <v>#REF!</v>
      </c>
      <c r="J107" s="42" t="e">
        <f t="shared" si="2"/>
        <v>#REF!</v>
      </c>
      <c r="K107" s="36"/>
      <c r="L107" s="43" t="e">
        <f t="array" ref="L107">SUBSTITUTE(SUBSTITUTE(#REF!,".",",",1)," ","",1)</f>
        <v>#REF!</v>
      </c>
      <c r="M107" s="44" t="e">
        <f t="shared" si="3"/>
        <v>#REF!</v>
      </c>
      <c r="N107" s="36"/>
      <c r="O107" s="43" t="e">
        <f t="array" ref="O107">SUBSTITUTE(SUBSTITUTE(#REF!,".",",",1)," ","",1)</f>
        <v>#REF!</v>
      </c>
      <c r="P107" s="44" t="e">
        <f t="shared" si="4"/>
        <v>#REF!</v>
      </c>
      <c r="Q107" s="36"/>
      <c r="R107" s="43" t="str">
        <f t="array" ref="R107">SUBSTITUTE(SUBSTITUTE('Свод (02-03.2020)'!I105,".",",",1)," ","",1)</f>
        <v/>
      </c>
      <c r="S107" s="44" t="e">
        <f t="shared" si="5"/>
        <v>#VALUE!</v>
      </c>
    </row>
    <row r="108" spans="1:19" x14ac:dyDescent="0.2">
      <c r="A108" s="40">
        <v>105</v>
      </c>
      <c r="B108" s="41" t="str">
        <f>SUBSTITUTE('Свод на 23.09.19'!F106," ","",1)</f>
        <v>20,3557</v>
      </c>
      <c r="C108" s="41" t="str">
        <f>SUBSTITUTE(SUBSTITUTE('Свод (09-10)'!I106,".",",",1)," ","",1)</f>
        <v>20,8387</v>
      </c>
      <c r="D108" s="41">
        <f t="shared" si="0"/>
        <v>0.48300000000000054</v>
      </c>
      <c r="F108" s="42" t="str">
        <f>SUBSTITUTE(SUBSTITUTE('Свод (10-11)'!I106,".",",",1)," ","",1)</f>
        <v/>
      </c>
      <c r="G108" s="42" t="e">
        <f t="shared" si="1"/>
        <v>#VALUE!</v>
      </c>
      <c r="I108" s="42" t="e">
        <f t="array" ref="I108">SUBSTITUTE(SUBSTITUTE(#REF!,".",",",1)," ","",1)</f>
        <v>#REF!</v>
      </c>
      <c r="J108" s="42" t="e">
        <f t="shared" si="2"/>
        <v>#REF!</v>
      </c>
      <c r="K108" s="36"/>
      <c r="L108" s="43" t="e">
        <f t="array" ref="L108">SUBSTITUTE(SUBSTITUTE(#REF!,".",",",1)," ","",1)</f>
        <v>#REF!</v>
      </c>
      <c r="M108" s="44" t="e">
        <f t="shared" si="3"/>
        <v>#REF!</v>
      </c>
      <c r="N108" s="36"/>
      <c r="O108" s="43" t="e">
        <f t="array" ref="O108">SUBSTITUTE(SUBSTITUTE(#REF!,".",",",1)," ","",1)</f>
        <v>#REF!</v>
      </c>
      <c r="P108" s="44" t="e">
        <f t="shared" si="4"/>
        <v>#REF!</v>
      </c>
      <c r="Q108" s="36"/>
      <c r="R108" s="43" t="str">
        <f t="array" ref="R108">SUBSTITUTE(SUBSTITUTE('Свод (02-03.2020)'!I106,".",",",1)," ","",1)</f>
        <v/>
      </c>
      <c r="S108" s="44" t="e">
        <f t="shared" si="5"/>
        <v>#VALUE!</v>
      </c>
    </row>
    <row r="109" spans="1:19" x14ac:dyDescent="0.2">
      <c r="A109" s="40">
        <v>106</v>
      </c>
      <c r="B109" s="41" t="str">
        <f>SUBSTITUTE('Свод на 23.09.19'!F107," ","",1)</f>
        <v>13,2937</v>
      </c>
      <c r="C109" s="41" t="str">
        <f>SUBSTITUTE(SUBSTITUTE('Свод (09-10)'!I107,".",",",1)," ","",1)</f>
        <v>13,4234</v>
      </c>
      <c r="D109" s="41">
        <f t="shared" si="0"/>
        <v>0.12970000000000148</v>
      </c>
      <c r="F109" s="42" t="str">
        <f>SUBSTITUTE(SUBSTITUTE('Свод (10-11)'!I107,".",",",1)," ","",1)</f>
        <v/>
      </c>
      <c r="G109" s="42" t="e">
        <f t="shared" si="1"/>
        <v>#VALUE!</v>
      </c>
      <c r="I109" s="42" t="e">
        <f t="array" ref="I109">SUBSTITUTE(SUBSTITUTE(#REF!,".",",",1)," ","",1)</f>
        <v>#REF!</v>
      </c>
      <c r="J109" s="42" t="e">
        <f t="shared" si="2"/>
        <v>#REF!</v>
      </c>
      <c r="K109" s="36"/>
      <c r="L109" s="43" t="e">
        <f t="array" ref="L109">SUBSTITUTE(SUBSTITUTE(#REF!,".",",",1)," ","",1)</f>
        <v>#REF!</v>
      </c>
      <c r="M109" s="44" t="e">
        <f t="shared" si="3"/>
        <v>#REF!</v>
      </c>
      <c r="N109" s="36"/>
      <c r="O109" s="43" t="e">
        <f t="array" ref="O109">SUBSTITUTE(SUBSTITUTE(#REF!,".",",",1)," ","",1)</f>
        <v>#REF!</v>
      </c>
      <c r="P109" s="44" t="e">
        <f t="shared" si="4"/>
        <v>#REF!</v>
      </c>
      <c r="Q109" s="36"/>
      <c r="R109" s="43" t="str">
        <f t="array" ref="R109">SUBSTITUTE(SUBSTITUTE('Свод (02-03.2020)'!I107,".",",",1)," ","",1)</f>
        <v/>
      </c>
      <c r="S109" s="44" t="e">
        <f t="shared" si="5"/>
        <v>#VALUE!</v>
      </c>
    </row>
    <row r="110" spans="1:19" x14ac:dyDescent="0.2">
      <c r="A110" s="40">
        <v>107</v>
      </c>
      <c r="B110" s="41" t="str">
        <f>SUBSTITUTE('Свод на 23.09.19'!F108," ","",1)</f>
        <v>12,4048</v>
      </c>
      <c r="C110" s="41" t="str">
        <f>SUBSTITUTE(SUBSTITUTE('Свод (09-10)'!I108,".",",",1)," ","",1)</f>
        <v>12,4116</v>
      </c>
      <c r="D110" s="41">
        <f t="shared" si="0"/>
        <v>6.8000000000001393E-3</v>
      </c>
      <c r="F110" s="42" t="str">
        <f>SUBSTITUTE(SUBSTITUTE('Свод (10-11)'!I108,".",",",1)," ","",1)</f>
        <v/>
      </c>
      <c r="G110" s="42" t="e">
        <f t="shared" si="1"/>
        <v>#VALUE!</v>
      </c>
      <c r="I110" s="42" t="e">
        <f t="array" ref="I110">SUBSTITUTE(SUBSTITUTE(#REF!,".",",",1)," ","",1)</f>
        <v>#REF!</v>
      </c>
      <c r="J110" s="42" t="e">
        <f t="shared" si="2"/>
        <v>#REF!</v>
      </c>
      <c r="K110" s="36"/>
      <c r="L110" s="43" t="e">
        <f t="array" ref="L110">SUBSTITUTE(SUBSTITUTE(#REF!,".",",",1)," ","",1)</f>
        <v>#REF!</v>
      </c>
      <c r="M110" s="44" t="e">
        <f t="shared" si="3"/>
        <v>#REF!</v>
      </c>
      <c r="N110" s="36"/>
      <c r="O110" s="43" t="e">
        <f t="array" ref="O110">SUBSTITUTE(SUBSTITUTE(#REF!,".",",",1)," ","",1)</f>
        <v>#REF!</v>
      </c>
      <c r="P110" s="44" t="e">
        <f t="shared" si="4"/>
        <v>#REF!</v>
      </c>
      <c r="Q110" s="36"/>
      <c r="R110" s="43" t="str">
        <f t="array" ref="R110">SUBSTITUTE(SUBSTITUTE('Свод (02-03.2020)'!I108,".",",",1)," ","",1)</f>
        <v>13,5787</v>
      </c>
      <c r="S110" s="44" t="e">
        <f t="shared" si="5"/>
        <v>#REF!</v>
      </c>
    </row>
    <row r="111" spans="1:19" x14ac:dyDescent="0.2">
      <c r="A111" s="40">
        <v>108</v>
      </c>
      <c r="B111" s="41" t="str">
        <f>SUBSTITUTE('Свод на 23.09.19'!F109," ","",1)</f>
        <v>2,714</v>
      </c>
      <c r="C111" s="41" t="str">
        <f>SUBSTITUTE(SUBSTITUTE('Свод (09-10)'!I109,".",",",1)," ","",1)</f>
        <v>2,724</v>
      </c>
      <c r="D111" s="41">
        <f t="shared" si="0"/>
        <v>1.0000000000000231E-2</v>
      </c>
      <c r="F111" s="42" t="str">
        <f>SUBSTITUTE(SUBSTITUTE('Свод (10-11)'!I109,".",",",1)," ","",1)</f>
        <v/>
      </c>
      <c r="G111" s="42" t="e">
        <f t="shared" si="1"/>
        <v>#VALUE!</v>
      </c>
      <c r="I111" s="42" t="e">
        <f t="array" ref="I111">SUBSTITUTE(SUBSTITUTE(#REF!,".",",",1)," ","",1)</f>
        <v>#REF!</v>
      </c>
      <c r="J111" s="42" t="e">
        <f t="shared" si="2"/>
        <v>#REF!</v>
      </c>
      <c r="K111" s="36"/>
      <c r="L111" s="43" t="e">
        <f t="array" ref="L111">SUBSTITUTE(SUBSTITUTE(#REF!,".",",",1)," ","",1)</f>
        <v>#REF!</v>
      </c>
      <c r="M111" s="44" t="e">
        <f t="shared" si="3"/>
        <v>#REF!</v>
      </c>
      <c r="N111" s="36"/>
      <c r="O111" s="43" t="e">
        <f t="array" ref="O111">SUBSTITUTE(SUBSTITUTE(#REF!,".",",",1)," ","",1)</f>
        <v>#REF!</v>
      </c>
      <c r="P111" s="44" t="e">
        <f t="shared" si="4"/>
        <v>#REF!</v>
      </c>
      <c r="Q111" s="36"/>
      <c r="R111" s="43" t="str">
        <f t="array" ref="R111">SUBSTITUTE(SUBSTITUTE('Свод (02-03.2020)'!I109,".",",",1)," ","",1)</f>
        <v>4,0283</v>
      </c>
      <c r="S111" s="44" t="e">
        <f t="shared" si="5"/>
        <v>#REF!</v>
      </c>
    </row>
    <row r="112" spans="1:19" x14ac:dyDescent="0.2">
      <c r="A112" s="40">
        <v>109</v>
      </c>
      <c r="B112" s="41" t="str">
        <f>SUBSTITUTE('Свод на 23.09.19'!F110," ","",1)</f>
        <v>20,4457</v>
      </c>
      <c r="C112" s="41" t="str">
        <f>SUBSTITUTE(SUBSTITUTE('Свод (09-10)'!I110,".",",",1)," ","",1)</f>
        <v>20,5443</v>
      </c>
      <c r="D112" s="41">
        <f t="shared" si="0"/>
        <v>9.8600000000001131E-2</v>
      </c>
      <c r="F112" s="42" t="str">
        <f>SUBSTITUTE(SUBSTITUTE('Свод (10-11)'!I110,".",",",1)," ","",1)</f>
        <v/>
      </c>
      <c r="G112" s="42" t="e">
        <f t="shared" si="1"/>
        <v>#VALUE!</v>
      </c>
      <c r="I112" s="42" t="e">
        <f t="array" ref="I112">SUBSTITUTE(SUBSTITUTE(#REF!,".",",",1)," ","",1)</f>
        <v>#REF!</v>
      </c>
      <c r="J112" s="42" t="e">
        <f t="shared" si="2"/>
        <v>#REF!</v>
      </c>
      <c r="K112" s="36"/>
      <c r="L112" s="43" t="e">
        <f t="array" ref="L112">SUBSTITUTE(SUBSTITUTE(#REF!,".",",",1)," ","",1)</f>
        <v>#REF!</v>
      </c>
      <c r="M112" s="44" t="e">
        <f t="shared" si="3"/>
        <v>#REF!</v>
      </c>
      <c r="N112" s="36"/>
      <c r="O112" s="43" t="e">
        <f t="array" ref="O112">SUBSTITUTE(SUBSTITUTE(#REF!,".",",",1)," ","",1)</f>
        <v>#REF!</v>
      </c>
      <c r="P112" s="44" t="e">
        <f t="shared" si="4"/>
        <v>#REF!</v>
      </c>
      <c r="Q112" s="36"/>
      <c r="R112" s="43" t="str">
        <f t="array" ref="R112">SUBSTITUTE(SUBSTITUTE('Свод (02-03.2020)'!I110,".",",",1)," ","",1)</f>
        <v>22,3548</v>
      </c>
      <c r="S112" s="44" t="e">
        <f t="shared" si="5"/>
        <v>#REF!</v>
      </c>
    </row>
    <row r="113" spans="1:19" x14ac:dyDescent="0.2">
      <c r="A113" s="40">
        <v>110</v>
      </c>
      <c r="B113" s="41" t="str">
        <f>SUBSTITUTE('Свод на 23.09.19'!F111," ","",1)</f>
        <v>27,8599</v>
      </c>
      <c r="C113" s="41" t="str">
        <f>SUBSTITUTE(SUBSTITUTE('Свод (09-10)'!I111,".",",",1)," ","",1)</f>
        <v>27,8754</v>
      </c>
      <c r="D113" s="41">
        <f t="shared" si="0"/>
        <v>1.5499999999999403E-2</v>
      </c>
      <c r="F113" s="42" t="str">
        <f>SUBSTITUTE(SUBSTITUTE('Свод (10-11)'!I111,".",",",1)," ","",1)</f>
        <v/>
      </c>
      <c r="G113" s="42" t="e">
        <f t="shared" si="1"/>
        <v>#VALUE!</v>
      </c>
      <c r="I113" s="42" t="e">
        <f t="array" ref="I113">SUBSTITUTE(SUBSTITUTE(#REF!,".",",",1)," ","",1)</f>
        <v>#REF!</v>
      </c>
      <c r="J113" s="42" t="e">
        <f t="shared" si="2"/>
        <v>#REF!</v>
      </c>
      <c r="K113" s="36"/>
      <c r="L113" s="43" t="e">
        <f t="array" ref="L113">SUBSTITUTE(SUBSTITUTE(#REF!,".",",",1)," ","",1)</f>
        <v>#REF!</v>
      </c>
      <c r="M113" s="44" t="e">
        <f t="shared" si="3"/>
        <v>#REF!</v>
      </c>
      <c r="N113" s="36"/>
      <c r="O113" s="43" t="e">
        <f t="array" ref="O113">SUBSTITUTE(SUBSTITUTE(#REF!,".",",",1)," ","",1)</f>
        <v>#REF!</v>
      </c>
      <c r="P113" s="44" t="e">
        <f t="shared" si="4"/>
        <v>#REF!</v>
      </c>
      <c r="Q113" s="36"/>
      <c r="R113" s="43" t="str">
        <f t="array" ref="R113">SUBSTITUTE(SUBSTITUTE('Свод (02-03.2020)'!I111,".",",",1)," ","",1)</f>
        <v>30,2265</v>
      </c>
      <c r="S113" s="44" t="e">
        <f t="shared" si="5"/>
        <v>#REF!</v>
      </c>
    </row>
    <row r="114" spans="1:19" x14ac:dyDescent="0.2">
      <c r="A114" s="40">
        <v>111</v>
      </c>
      <c r="B114" s="41" t="str">
        <f>SUBSTITUTE('Свод на 23.09.19'!F112," ","",1)</f>
        <v>7,9538</v>
      </c>
      <c r="C114" s="41" t="str">
        <f>SUBSTITUTE(SUBSTITUTE('Свод (09-10)'!I112,".",",",1)," ","",1)</f>
        <v>8,1295</v>
      </c>
      <c r="D114" s="41">
        <f t="shared" si="0"/>
        <v>0.17569999999999997</v>
      </c>
      <c r="F114" s="42" t="str">
        <f>SUBSTITUTE(SUBSTITUTE('Свод (10-11)'!I112,".",",",1)," ","",1)</f>
        <v/>
      </c>
      <c r="G114" s="42" t="e">
        <f t="shared" si="1"/>
        <v>#VALUE!</v>
      </c>
      <c r="I114" s="42" t="e">
        <f t="array" ref="I114">SUBSTITUTE(SUBSTITUTE(#REF!,".",",",1)," ","",1)</f>
        <v>#REF!</v>
      </c>
      <c r="J114" s="42" t="e">
        <f t="shared" si="2"/>
        <v>#REF!</v>
      </c>
      <c r="K114" s="36"/>
      <c r="L114" s="43" t="e">
        <f t="array" ref="L114">SUBSTITUTE(SUBSTITUTE(#REF!,".",",",1)," ","",1)</f>
        <v>#REF!</v>
      </c>
      <c r="M114" s="44" t="e">
        <f t="shared" si="3"/>
        <v>#REF!</v>
      </c>
      <c r="N114" s="36"/>
      <c r="O114" s="43" t="e">
        <f t="array" ref="O114">SUBSTITUTE(SUBSTITUTE(#REF!,".",",",1)," ","",1)</f>
        <v>#REF!</v>
      </c>
      <c r="P114" s="44" t="e">
        <f t="shared" si="4"/>
        <v>#REF!</v>
      </c>
      <c r="Q114" s="36"/>
      <c r="R114" s="43" t="str">
        <f t="array" ref="R114">SUBSTITUTE(SUBSTITUTE('Свод (02-03.2020)'!I112,".",",",1)," ","",1)</f>
        <v>9,3929</v>
      </c>
      <c r="S114" s="44" t="e">
        <f t="shared" si="5"/>
        <v>#REF!</v>
      </c>
    </row>
    <row r="115" spans="1:19" x14ac:dyDescent="0.2">
      <c r="A115" s="40">
        <v>112</v>
      </c>
      <c r="B115" s="41" t="str">
        <f>SUBSTITUTE('Свод на 23.09.19'!F113," ","",1)</f>
        <v>12,1812</v>
      </c>
      <c r="C115" s="41" t="str">
        <f>SUBSTITUTE(SUBSTITUTE('Свод (09-10)'!I113,".",",",1)," ","",1)</f>
        <v>12,3565</v>
      </c>
      <c r="D115" s="41">
        <f t="shared" si="0"/>
        <v>0.17530000000000001</v>
      </c>
      <c r="F115" s="42" t="str">
        <f>SUBSTITUTE(SUBSTITUTE('Свод (10-11)'!I113,".",",",1)," ","",1)</f>
        <v/>
      </c>
      <c r="G115" s="42" t="e">
        <f t="shared" si="1"/>
        <v>#VALUE!</v>
      </c>
      <c r="I115" s="42" t="e">
        <f t="array" ref="I115">SUBSTITUTE(SUBSTITUTE(#REF!,".",",",1)," ","",1)</f>
        <v>#REF!</v>
      </c>
      <c r="J115" s="42" t="e">
        <f t="shared" si="2"/>
        <v>#REF!</v>
      </c>
      <c r="K115" s="36"/>
      <c r="L115" s="43" t="e">
        <f t="array" ref="L115">SUBSTITUTE(SUBSTITUTE(#REF!,".",",",1)," ","",1)</f>
        <v>#REF!</v>
      </c>
      <c r="M115" s="44" t="e">
        <f t="shared" si="3"/>
        <v>#REF!</v>
      </c>
      <c r="N115" s="36"/>
      <c r="O115" s="43" t="e">
        <f t="array" ref="O115">SUBSTITUTE(SUBSTITUTE(#REF!,".",",",1)," ","",1)</f>
        <v>#REF!</v>
      </c>
      <c r="P115" s="44" t="e">
        <f t="shared" si="4"/>
        <v>#REF!</v>
      </c>
      <c r="Q115" s="36"/>
      <c r="R115" s="43" t="str">
        <f t="array" ref="R115">SUBSTITUTE(SUBSTITUTE('Свод (02-03.2020)'!I113,".",",",1)," ","",1)</f>
        <v>15,2451</v>
      </c>
      <c r="S115" s="44" t="e">
        <f t="shared" si="5"/>
        <v>#REF!</v>
      </c>
    </row>
    <row r="116" spans="1:19" x14ac:dyDescent="0.2">
      <c r="A116" s="40">
        <v>113</v>
      </c>
      <c r="B116" s="41" t="str">
        <f>SUBSTITUTE('Свод на 23.09.19'!F114," ","",1)</f>
        <v>15,9915</v>
      </c>
      <c r="C116" s="41" t="str">
        <f>SUBSTITUTE(SUBSTITUTE('Свод (09-10)'!I114,".",",",1)," ","",1)</f>
        <v>16,2054</v>
      </c>
      <c r="D116" s="41">
        <f t="shared" si="0"/>
        <v>0.21390000000000065</v>
      </c>
      <c r="F116" s="42" t="str">
        <f>SUBSTITUTE(SUBSTITUTE('Свод (10-11)'!I114,".",",",1)," ","",1)</f>
        <v/>
      </c>
      <c r="G116" s="42" t="e">
        <f t="shared" si="1"/>
        <v>#VALUE!</v>
      </c>
      <c r="I116" s="42" t="e">
        <f t="array" ref="I116">SUBSTITUTE(SUBSTITUTE(#REF!,".",",",1)," ","",1)</f>
        <v>#REF!</v>
      </c>
      <c r="J116" s="42" t="e">
        <f t="shared" si="2"/>
        <v>#REF!</v>
      </c>
      <c r="K116" s="36"/>
      <c r="L116" s="43" t="e">
        <f t="array" ref="L116">SUBSTITUTE(SUBSTITUTE(#REF!,".",",",1)," ","",1)</f>
        <v>#REF!</v>
      </c>
      <c r="M116" s="44" t="e">
        <f t="shared" si="3"/>
        <v>#REF!</v>
      </c>
      <c r="N116" s="36"/>
      <c r="O116" s="43" t="e">
        <f t="array" ref="O116">SUBSTITUTE(SUBSTITUTE(#REF!,".",",",1)," ","",1)</f>
        <v>#REF!</v>
      </c>
      <c r="P116" s="44" t="e">
        <f t="shared" si="4"/>
        <v>#REF!</v>
      </c>
      <c r="Q116" s="36"/>
      <c r="R116" s="43" t="str">
        <f t="array" ref="R116">SUBSTITUTE(SUBSTITUTE('Свод (02-03.2020)'!I114,".",",",1)," ","",1)</f>
        <v>19,3702</v>
      </c>
      <c r="S116" s="44" t="e">
        <f t="shared" si="5"/>
        <v>#REF!</v>
      </c>
    </row>
    <row r="117" spans="1:19" x14ac:dyDescent="0.2">
      <c r="A117" s="40">
        <v>114</v>
      </c>
      <c r="B117" s="41" t="str">
        <f>SUBSTITUTE('Свод на 23.09.19'!F115," ","",1)</f>
        <v>11,4386</v>
      </c>
      <c r="C117" s="41" t="str">
        <f>SUBSTITUTE(SUBSTITUTE('Свод (09-10)'!I115,".",",",1)," ","",1)</f>
        <v>11,5311</v>
      </c>
      <c r="D117" s="41">
        <f t="shared" si="0"/>
        <v>9.2500000000001137E-2</v>
      </c>
      <c r="F117" s="42" t="str">
        <f>SUBSTITUTE(SUBSTITUTE('Свод (10-11)'!I115,".",",",1)," ","",1)</f>
        <v/>
      </c>
      <c r="G117" s="42" t="e">
        <f t="shared" si="1"/>
        <v>#VALUE!</v>
      </c>
      <c r="I117" s="42" t="e">
        <f t="array" ref="I117">SUBSTITUTE(SUBSTITUTE(#REF!,".",",",1)," ","",1)</f>
        <v>#REF!</v>
      </c>
      <c r="J117" s="42" t="e">
        <f t="shared" si="2"/>
        <v>#REF!</v>
      </c>
      <c r="K117" s="36"/>
      <c r="L117" s="43" t="e">
        <f t="array" ref="L117">SUBSTITUTE(SUBSTITUTE(#REF!,".",",",1)," ","",1)</f>
        <v>#REF!</v>
      </c>
      <c r="M117" s="44" t="e">
        <f t="shared" si="3"/>
        <v>#REF!</v>
      </c>
      <c r="N117" s="36"/>
      <c r="O117" s="43" t="e">
        <f t="array" ref="O117">SUBSTITUTE(SUBSTITUTE(#REF!,".",",",1)," ","",1)</f>
        <v>#REF!</v>
      </c>
      <c r="P117" s="44" t="e">
        <f t="shared" si="4"/>
        <v>#REF!</v>
      </c>
      <c r="Q117" s="36"/>
      <c r="R117" s="43" t="str">
        <f t="array" ref="R117">SUBSTITUTE(SUBSTITUTE('Свод (02-03.2020)'!I115,".",",",1)," ","",1)</f>
        <v>12,1083</v>
      </c>
      <c r="S117" s="44" t="e">
        <f t="shared" si="5"/>
        <v>#REF!</v>
      </c>
    </row>
    <row r="118" spans="1:19" x14ac:dyDescent="0.2">
      <c r="A118" s="40">
        <v>115</v>
      </c>
      <c r="B118" s="41" t="str">
        <f>SUBSTITUTE('Свод на 23.09.19'!F116," ","",1)</f>
        <v>17,1612</v>
      </c>
      <c r="C118" s="41" t="str">
        <f>SUBSTITUTE(SUBSTITUTE('Свод (09-10)'!I116,".",",",1)," ","",1)</f>
        <v>17,2346</v>
      </c>
      <c r="D118" s="41">
        <f t="shared" si="0"/>
        <v>7.3399999999999466E-2</v>
      </c>
      <c r="F118" s="42" t="str">
        <f>SUBSTITUTE(SUBSTITUTE('Свод (10-11)'!I116,".",",",1)," ","",1)</f>
        <v/>
      </c>
      <c r="G118" s="42" t="e">
        <f t="shared" si="1"/>
        <v>#VALUE!</v>
      </c>
      <c r="I118" s="42" t="e">
        <f t="array" ref="I118">SUBSTITUTE(SUBSTITUTE(#REF!,".",",",1)," ","",1)</f>
        <v>#REF!</v>
      </c>
      <c r="J118" s="42" t="e">
        <f t="shared" si="2"/>
        <v>#REF!</v>
      </c>
      <c r="K118" s="36"/>
      <c r="L118" s="43" t="e">
        <f t="array" ref="L118">SUBSTITUTE(SUBSTITUTE(#REF!,".",",",1)," ","",1)</f>
        <v>#REF!</v>
      </c>
      <c r="M118" s="44" t="e">
        <f t="shared" si="3"/>
        <v>#REF!</v>
      </c>
      <c r="N118" s="36"/>
      <c r="O118" s="43" t="e">
        <f t="array" ref="O118">SUBSTITUTE(SUBSTITUTE(#REF!,".",",",1)," ","",1)</f>
        <v>#REF!</v>
      </c>
      <c r="P118" s="44" t="e">
        <f t="shared" si="4"/>
        <v>#REF!</v>
      </c>
      <c r="Q118" s="36"/>
      <c r="R118" s="43" t="str">
        <f t="array" ref="R118">SUBSTITUTE(SUBSTITUTE('Свод (02-03.2020)'!I116,".",",",1)," ","",1)</f>
        <v>19,7603</v>
      </c>
      <c r="S118" s="44" t="e">
        <f t="shared" si="5"/>
        <v>#REF!</v>
      </c>
    </row>
    <row r="119" spans="1:19" x14ac:dyDescent="0.2">
      <c r="A119" s="40">
        <v>116</v>
      </c>
      <c r="B119" s="41" t="str">
        <f>SUBSTITUTE('Свод на 23.09.19'!F117," ","",1)</f>
        <v>12,6819</v>
      </c>
      <c r="C119" s="41" t="str">
        <f>SUBSTITUTE(SUBSTITUTE('Свод (09-10)'!I117,".",",",1)," ","",1)</f>
        <v>12,853</v>
      </c>
      <c r="D119" s="41">
        <f t="shared" si="0"/>
        <v>0.17109999999999914</v>
      </c>
      <c r="F119" s="42" t="str">
        <f>SUBSTITUTE(SUBSTITUTE('Свод (10-11)'!I117,".",",",1)," ","",1)</f>
        <v/>
      </c>
      <c r="G119" s="42" t="e">
        <f t="shared" si="1"/>
        <v>#VALUE!</v>
      </c>
      <c r="I119" s="42" t="e">
        <f t="array" ref="I119">SUBSTITUTE(SUBSTITUTE(#REF!,".",",",1)," ","",1)</f>
        <v>#REF!</v>
      </c>
      <c r="J119" s="42" t="e">
        <f t="shared" si="2"/>
        <v>#REF!</v>
      </c>
      <c r="K119" s="36"/>
      <c r="L119" s="43" t="e">
        <f t="array" ref="L119">SUBSTITUTE(SUBSTITUTE(#REF!,".",",",1)," ","",1)</f>
        <v>#REF!</v>
      </c>
      <c r="M119" s="44" t="e">
        <f t="shared" si="3"/>
        <v>#REF!</v>
      </c>
      <c r="N119" s="36"/>
      <c r="O119" s="43" t="e">
        <f t="array" ref="O119">SUBSTITUTE(SUBSTITUTE(#REF!,".",",",1)," ","",1)</f>
        <v>#REF!</v>
      </c>
      <c r="P119" s="44" t="e">
        <f t="shared" si="4"/>
        <v>#REF!</v>
      </c>
      <c r="Q119" s="36"/>
      <c r="R119" s="43" t="str">
        <f t="array" ref="R119">SUBSTITUTE(SUBSTITUTE('Свод (02-03.2020)'!I117,".",",",1)," ","",1)</f>
        <v>14,6154</v>
      </c>
      <c r="S119" s="44" t="e">
        <f t="shared" si="5"/>
        <v>#REF!</v>
      </c>
    </row>
    <row r="120" spans="1:19" x14ac:dyDescent="0.2">
      <c r="A120" s="40">
        <v>117</v>
      </c>
      <c r="B120" s="41" t="str">
        <f>SUBSTITUTE('Свод на 23.09.19'!F118," ","",1)</f>
        <v>6,4463</v>
      </c>
      <c r="C120" s="41" t="str">
        <f>SUBSTITUTE(SUBSTITUTE('Свод (09-10)'!I118,".",",",1)," ","",1)</f>
        <v>6,4531</v>
      </c>
      <c r="D120" s="41">
        <f t="shared" si="0"/>
        <v>6.8000000000001393E-3</v>
      </c>
      <c r="F120" s="42" t="str">
        <f>SUBSTITUTE(SUBSTITUTE('Свод (10-11)'!I118,".",",",1)," ","",1)</f>
        <v/>
      </c>
      <c r="G120" s="42" t="e">
        <f t="shared" si="1"/>
        <v>#VALUE!</v>
      </c>
      <c r="I120" s="42" t="e">
        <f t="array" ref="I120">SUBSTITUTE(SUBSTITUTE(#REF!,".",",",1)," ","",1)</f>
        <v>#REF!</v>
      </c>
      <c r="J120" s="42" t="e">
        <f t="shared" si="2"/>
        <v>#REF!</v>
      </c>
      <c r="K120" s="36"/>
      <c r="L120" s="43" t="e">
        <f t="array" ref="L120">SUBSTITUTE(SUBSTITUTE(#REF!,".",",",1)," ","",1)</f>
        <v>#REF!</v>
      </c>
      <c r="M120" s="44" t="e">
        <f t="shared" si="3"/>
        <v>#REF!</v>
      </c>
      <c r="N120" s="36"/>
      <c r="O120" s="43" t="e">
        <f t="array" ref="O120">SUBSTITUTE(SUBSTITUTE(#REF!,".",",",1)," ","",1)</f>
        <v>#REF!</v>
      </c>
      <c r="P120" s="44" t="e">
        <f t="shared" si="4"/>
        <v>#REF!</v>
      </c>
      <c r="Q120" s="36"/>
      <c r="R120" s="43" t="str">
        <f t="array" ref="R120">SUBSTITUTE(SUBSTITUTE('Свод (02-03.2020)'!I118,".",",",1)," ","",1)</f>
        <v>6,5319</v>
      </c>
      <c r="S120" s="44" t="e">
        <f t="shared" si="5"/>
        <v>#REF!</v>
      </c>
    </row>
    <row r="121" spans="1:19" x14ac:dyDescent="0.2">
      <c r="A121" s="40">
        <v>118</v>
      </c>
      <c r="B121" s="41" t="str">
        <f>SUBSTITUTE('Свод на 23.09.19'!F119," ","",1)</f>
        <v>24,5633</v>
      </c>
      <c r="C121" s="41" t="str">
        <f>SUBSTITUTE(SUBSTITUTE('Свод (09-10)'!I119,".",",",1)," ","",1)</f>
        <v>25,0548</v>
      </c>
      <c r="D121" s="41">
        <f t="shared" si="0"/>
        <v>0.49149999999999849</v>
      </c>
      <c r="F121" s="42" t="str">
        <f>SUBSTITUTE(SUBSTITUTE('Свод (10-11)'!I119,".",",",1)," ","",1)</f>
        <v/>
      </c>
      <c r="G121" s="42" t="e">
        <f t="shared" si="1"/>
        <v>#VALUE!</v>
      </c>
      <c r="I121" s="42" t="e">
        <f t="array" ref="I121">SUBSTITUTE(SUBSTITUTE(#REF!,".",",",1)," ","",1)</f>
        <v>#REF!</v>
      </c>
      <c r="J121" s="42" t="e">
        <f t="shared" si="2"/>
        <v>#REF!</v>
      </c>
      <c r="K121" s="36"/>
      <c r="L121" s="43" t="e">
        <f t="array" ref="L121">SUBSTITUTE(SUBSTITUTE(#REF!,".",",",1)," ","",1)</f>
        <v>#REF!</v>
      </c>
      <c r="M121" s="44" t="e">
        <f t="shared" si="3"/>
        <v>#REF!</v>
      </c>
      <c r="N121" s="36"/>
      <c r="O121" s="43" t="e">
        <f t="array" ref="O121">SUBSTITUTE(SUBSTITUTE(#REF!,".",",",1)," ","",1)</f>
        <v>#REF!</v>
      </c>
      <c r="P121" s="44" t="e">
        <f t="shared" si="4"/>
        <v>#REF!</v>
      </c>
      <c r="Q121" s="36"/>
      <c r="R121" s="43" t="str">
        <f t="array" ref="R121">SUBSTITUTE(SUBSTITUTE('Свод (02-03.2020)'!I119,".",",",1)," ","",1)</f>
        <v>29,8096</v>
      </c>
      <c r="S121" s="44" t="e">
        <f t="shared" si="5"/>
        <v>#REF!</v>
      </c>
    </row>
    <row r="122" spans="1:19" x14ac:dyDescent="0.2">
      <c r="A122" s="40">
        <v>119</v>
      </c>
      <c r="B122" s="41" t="str">
        <f>SUBSTITUTE('Свод на 23.09.19'!F120," ","",1)</f>
        <v>11,8084</v>
      </c>
      <c r="C122" s="41" t="str">
        <f>SUBSTITUTE(SUBSTITUTE('Свод (09-10)'!I120,".",",",1)," ","",1)</f>
        <v>11,8195</v>
      </c>
      <c r="D122" s="41">
        <f t="shared" si="0"/>
        <v>1.1099999999999E-2</v>
      </c>
      <c r="F122" s="42" t="str">
        <f>SUBSTITUTE(SUBSTITUTE('Свод (10-11)'!I120,".",",",1)," ","",1)</f>
        <v/>
      </c>
      <c r="G122" s="42" t="e">
        <f t="shared" si="1"/>
        <v>#VALUE!</v>
      </c>
      <c r="I122" s="42" t="e">
        <f t="array" ref="I122">SUBSTITUTE(SUBSTITUTE(#REF!,".",",",1)," ","",1)</f>
        <v>#REF!</v>
      </c>
      <c r="J122" s="42" t="e">
        <f t="shared" si="2"/>
        <v>#REF!</v>
      </c>
      <c r="K122" s="36"/>
      <c r="L122" s="43" t="e">
        <f t="array" ref="L122">SUBSTITUTE(SUBSTITUTE(#REF!,".",",",1)," ","",1)</f>
        <v>#REF!</v>
      </c>
      <c r="M122" s="44" t="e">
        <f t="shared" si="3"/>
        <v>#REF!</v>
      </c>
      <c r="N122" s="36"/>
      <c r="O122" s="43" t="e">
        <f t="array" ref="O122">SUBSTITUTE(SUBSTITUTE(#REF!,".",",",1)," ","",1)</f>
        <v>#REF!</v>
      </c>
      <c r="P122" s="44" t="e">
        <f t="shared" si="4"/>
        <v>#REF!</v>
      </c>
      <c r="Q122" s="36"/>
      <c r="R122" s="43" t="str">
        <f t="array" ref="R122">SUBSTITUTE(SUBSTITUTE('Свод (02-03.2020)'!I120,".",",",1)," ","",1)</f>
        <v>12,6711</v>
      </c>
      <c r="S122" s="44" t="e">
        <f t="shared" si="5"/>
        <v>#REF!</v>
      </c>
    </row>
    <row r="123" spans="1:19" x14ac:dyDescent="0.2">
      <c r="A123" s="40">
        <v>120</v>
      </c>
      <c r="B123" s="41" t="str">
        <f>SUBSTITUTE('Свод на 23.09.19'!F121," ","",1)</f>
        <v>11,5716</v>
      </c>
      <c r="C123" s="41" t="str">
        <f>SUBSTITUTE(SUBSTITUTE('Свод (09-10)'!I121,".",",",1)," ","",1)</f>
        <v>11,6747</v>
      </c>
      <c r="D123" s="41">
        <f t="shared" si="0"/>
        <v>0.10309999999999953</v>
      </c>
      <c r="F123" s="42" t="str">
        <f>SUBSTITUTE(SUBSTITUTE('Свод (10-11)'!I121,".",",",1)," ","",1)</f>
        <v/>
      </c>
      <c r="G123" s="42" t="e">
        <f t="shared" si="1"/>
        <v>#VALUE!</v>
      </c>
      <c r="I123" s="42" t="e">
        <f t="array" ref="I123">SUBSTITUTE(SUBSTITUTE(#REF!,".",",",1)," ","",1)</f>
        <v>#REF!</v>
      </c>
      <c r="J123" s="42" t="e">
        <f t="shared" si="2"/>
        <v>#REF!</v>
      </c>
      <c r="K123" s="36"/>
      <c r="L123" s="43" t="e">
        <f t="array" ref="L123">SUBSTITUTE(SUBSTITUTE(#REF!,".",",",1)," ","",1)</f>
        <v>#REF!</v>
      </c>
      <c r="M123" s="44" t="e">
        <f t="shared" si="3"/>
        <v>#REF!</v>
      </c>
      <c r="N123" s="36"/>
      <c r="O123" s="43" t="e">
        <f t="array" ref="O123">SUBSTITUTE(SUBSTITUTE(#REF!,".",",",1)," ","",1)</f>
        <v>#REF!</v>
      </c>
      <c r="P123" s="44" t="e">
        <f t="shared" si="4"/>
        <v>#REF!</v>
      </c>
      <c r="Q123" s="36"/>
      <c r="R123" s="43" t="str">
        <f t="array" ref="R123">SUBSTITUTE(SUBSTITUTE('Свод (02-03.2020)'!I121,".",",",1)," ","",1)</f>
        <v>13,5831</v>
      </c>
      <c r="S123" s="44" t="e">
        <f t="shared" si="5"/>
        <v>#REF!</v>
      </c>
    </row>
    <row r="124" spans="1:19" x14ac:dyDescent="0.2">
      <c r="A124" s="40">
        <v>121</v>
      </c>
      <c r="B124" s="41" t="str">
        <f>SUBSTITUTE('Свод на 23.09.19'!F122," ","",1)</f>
        <v>2,4372</v>
      </c>
      <c r="C124" s="41" t="str">
        <f>SUBSTITUTE(SUBSTITUTE('Свод (09-10)'!I122,".",",",1)," ","",1)</f>
        <v>2,4496</v>
      </c>
      <c r="D124" s="41">
        <f t="shared" si="0"/>
        <v>1.2400000000000411E-2</v>
      </c>
      <c r="F124" s="42" t="str">
        <f>SUBSTITUTE(SUBSTITUTE('Свод (10-11)'!I122,".",",",1)," ","",1)</f>
        <v/>
      </c>
      <c r="G124" s="42" t="e">
        <f t="shared" si="1"/>
        <v>#VALUE!</v>
      </c>
      <c r="I124" s="42" t="e">
        <f t="array" ref="I124">SUBSTITUTE(SUBSTITUTE(#REF!,".",",",1)," ","",1)</f>
        <v>#REF!</v>
      </c>
      <c r="J124" s="42" t="e">
        <f t="shared" si="2"/>
        <v>#REF!</v>
      </c>
      <c r="K124" s="36"/>
      <c r="L124" s="43" t="e">
        <f t="array" ref="L124">SUBSTITUTE(SUBSTITUTE(#REF!,".",",",1)," ","",1)</f>
        <v>#REF!</v>
      </c>
      <c r="M124" s="44" t="e">
        <f t="shared" si="3"/>
        <v>#REF!</v>
      </c>
      <c r="N124" s="36"/>
      <c r="O124" s="43" t="e">
        <f t="array" ref="O124">SUBSTITUTE(SUBSTITUTE(#REF!,".",",",1)," ","",1)</f>
        <v>#REF!</v>
      </c>
      <c r="P124" s="44" t="e">
        <f t="shared" si="4"/>
        <v>#REF!</v>
      </c>
      <c r="Q124" s="36"/>
      <c r="R124" s="43" t="str">
        <f t="array" ref="R124">SUBSTITUTE(SUBSTITUTE('Свод (02-03.2020)'!I122,".",",",1)," ","",1)</f>
        <v>2,5437</v>
      </c>
      <c r="S124" s="44" t="e">
        <f t="shared" si="5"/>
        <v>#REF!</v>
      </c>
    </row>
    <row r="125" spans="1:19" x14ac:dyDescent="0.2">
      <c r="A125" s="40">
        <v>122</v>
      </c>
      <c r="B125" s="41" t="str">
        <f>SUBSTITUTE('Свод на 23.09.19'!F123," ","",1)</f>
        <v>14,5412</v>
      </c>
      <c r="C125" s="41" t="str">
        <f>SUBSTITUTE(SUBSTITUTE('Свод (09-10)'!I123,".",",",1)," ","",1)</f>
        <v>14,6113</v>
      </c>
      <c r="D125" s="41">
        <f t="shared" si="0"/>
        <v>7.0100000000000051E-2</v>
      </c>
      <c r="F125" s="42" t="str">
        <f>SUBSTITUTE(SUBSTITUTE('Свод (10-11)'!I123,".",",",1)," ","",1)</f>
        <v/>
      </c>
      <c r="G125" s="42" t="e">
        <f t="shared" si="1"/>
        <v>#VALUE!</v>
      </c>
      <c r="I125" s="42" t="e">
        <f t="array" ref="I125">SUBSTITUTE(SUBSTITUTE(#REF!,".",",",1)," ","",1)</f>
        <v>#REF!</v>
      </c>
      <c r="J125" s="42" t="e">
        <f t="shared" si="2"/>
        <v>#REF!</v>
      </c>
      <c r="K125" s="36"/>
      <c r="L125" s="43" t="e">
        <f t="array" ref="L125">SUBSTITUTE(SUBSTITUTE(#REF!,".",",",1)," ","",1)</f>
        <v>#REF!</v>
      </c>
      <c r="M125" s="44" t="e">
        <f t="shared" si="3"/>
        <v>#REF!</v>
      </c>
      <c r="N125" s="36"/>
      <c r="O125" s="43" t="e">
        <f t="array" ref="O125">SUBSTITUTE(SUBSTITUTE(#REF!,".",",",1)," ","",1)</f>
        <v>#REF!</v>
      </c>
      <c r="P125" s="44" t="e">
        <f t="shared" si="4"/>
        <v>#REF!</v>
      </c>
      <c r="Q125" s="36"/>
      <c r="R125" s="43" t="str">
        <f t="array" ref="R125">SUBSTITUTE(SUBSTITUTE('Свод (02-03.2020)'!I123,".",",",1)," ","",1)</f>
        <v>15,259</v>
      </c>
      <c r="S125" s="44" t="e">
        <f t="shared" si="5"/>
        <v>#REF!</v>
      </c>
    </row>
    <row r="126" spans="1:19" x14ac:dyDescent="0.2">
      <c r="A126" s="40">
        <v>123</v>
      </c>
      <c r="B126" s="41" t="str">
        <f>SUBSTITUTE('Свод на 23.09.19'!F124," ","",1)</f>
        <v>24,522</v>
      </c>
      <c r="C126" s="41" t="str">
        <f>SUBSTITUTE(SUBSTITUTE('Свод (09-10)'!I124,".",",",1)," ","",1)</f>
        <v>25,0111</v>
      </c>
      <c r="D126" s="41">
        <f t="shared" si="0"/>
        <v>0.48910000000000053</v>
      </c>
      <c r="F126" s="42" t="str">
        <f>SUBSTITUTE(SUBSTITUTE('Свод (10-11)'!I124,".",",",1)," ","",1)</f>
        <v/>
      </c>
      <c r="G126" s="42" t="e">
        <f t="shared" si="1"/>
        <v>#VALUE!</v>
      </c>
      <c r="I126" s="42" t="e">
        <f t="array" ref="I126">SUBSTITUTE(SUBSTITUTE(#REF!,".",",",1)," ","",1)</f>
        <v>#REF!</v>
      </c>
      <c r="J126" s="42" t="e">
        <f t="shared" si="2"/>
        <v>#REF!</v>
      </c>
      <c r="K126" s="36"/>
      <c r="L126" s="43" t="e">
        <f t="array" ref="L126">SUBSTITUTE(SUBSTITUTE(#REF!,".",",",1)," ","",1)</f>
        <v>#REF!</v>
      </c>
      <c r="M126" s="44" t="e">
        <f t="shared" si="3"/>
        <v>#REF!</v>
      </c>
      <c r="N126" s="36"/>
      <c r="O126" s="43" t="e">
        <f t="array" ref="O126">SUBSTITUTE(SUBSTITUTE(#REF!,".",",",1)," ","",1)</f>
        <v>#REF!</v>
      </c>
      <c r="P126" s="44" t="e">
        <f t="shared" si="4"/>
        <v>#REF!</v>
      </c>
      <c r="Q126" s="36"/>
      <c r="R126" s="43" t="str">
        <f t="array" ref="R126">SUBSTITUTE(SUBSTITUTE('Свод (02-03.2020)'!I124,".",",",1)," ","",1)</f>
        <v>31,4608</v>
      </c>
      <c r="S126" s="44" t="e">
        <f t="shared" si="5"/>
        <v>#REF!</v>
      </c>
    </row>
    <row r="127" spans="1:19" x14ac:dyDescent="0.2">
      <c r="A127" s="40">
        <v>124</v>
      </c>
      <c r="B127" s="41" t="str">
        <f>SUBSTITUTE('Свод на 23.09.19'!F125," ","",1)</f>
        <v>12,9809</v>
      </c>
      <c r="C127" s="41" t="str">
        <f>SUBSTITUTE(SUBSTITUTE('Свод (09-10)'!I125,".",",",1)," ","",1)</f>
        <v>13,151</v>
      </c>
      <c r="D127" s="41">
        <f t="shared" si="0"/>
        <v>0.1700999999999997</v>
      </c>
      <c r="F127" s="42" t="str">
        <f>SUBSTITUTE(SUBSTITUTE('Свод (10-11)'!I125,".",",",1)," ","",1)</f>
        <v/>
      </c>
      <c r="G127" s="42" t="e">
        <f t="shared" si="1"/>
        <v>#VALUE!</v>
      </c>
      <c r="I127" s="42" t="e">
        <f t="array" ref="I127">SUBSTITUTE(SUBSTITUTE(#REF!,".",",",1)," ","",1)</f>
        <v>#REF!</v>
      </c>
      <c r="J127" s="42" t="e">
        <f t="shared" si="2"/>
        <v>#REF!</v>
      </c>
      <c r="K127" s="36"/>
      <c r="L127" s="43" t="e">
        <f t="array" ref="L127">SUBSTITUTE(SUBSTITUTE(#REF!,".",",",1)," ","",1)</f>
        <v>#REF!</v>
      </c>
      <c r="M127" s="44" t="e">
        <f t="shared" si="3"/>
        <v>#REF!</v>
      </c>
      <c r="N127" s="36"/>
      <c r="O127" s="43" t="e">
        <f t="array" ref="O127">SUBSTITUTE(SUBSTITUTE(#REF!,".",",",1)," ","",1)</f>
        <v>#REF!</v>
      </c>
      <c r="P127" s="44" t="e">
        <f t="shared" si="4"/>
        <v>#REF!</v>
      </c>
      <c r="Q127" s="36"/>
      <c r="R127" s="43" t="str">
        <f t="array" ref="R127">SUBSTITUTE(SUBSTITUTE('Свод (02-03.2020)'!I125,".",",",1)," ","",1)</f>
        <v>0,2214</v>
      </c>
      <c r="S127" s="44" t="e">
        <f t="shared" si="5"/>
        <v>#REF!</v>
      </c>
    </row>
    <row r="128" spans="1:19" x14ac:dyDescent="0.2">
      <c r="A128" s="40">
        <v>125</v>
      </c>
      <c r="B128" s="41" t="str">
        <f>SUBSTITUTE('Свод на 23.09.19'!F126," ","",1)</f>
        <v>12,2323</v>
      </c>
      <c r="C128" s="41" t="str">
        <f>SUBSTITUTE(SUBSTITUTE('Свод (09-10)'!I126,".",",",1)," ","",1)</f>
        <v>12,4504</v>
      </c>
      <c r="D128" s="41">
        <f t="shared" si="0"/>
        <v>0.21809999999999974</v>
      </c>
      <c r="F128" s="42" t="str">
        <f>SUBSTITUTE(SUBSTITUTE('Свод (10-11)'!I126,".",",",1)," ","",1)</f>
        <v/>
      </c>
      <c r="G128" s="42" t="e">
        <f t="shared" si="1"/>
        <v>#VALUE!</v>
      </c>
      <c r="I128" s="42" t="e">
        <f t="array" ref="I128">SUBSTITUTE(SUBSTITUTE(#REF!,".",",",1)," ","",1)</f>
        <v>#REF!</v>
      </c>
      <c r="J128" s="42" t="e">
        <f t="shared" si="2"/>
        <v>#REF!</v>
      </c>
      <c r="K128" s="36"/>
      <c r="L128" s="43" t="e">
        <f t="array" ref="L128">SUBSTITUTE(SUBSTITUTE(#REF!,".",",",1)," ","",1)</f>
        <v>#REF!</v>
      </c>
      <c r="M128" s="44" t="e">
        <f t="shared" si="3"/>
        <v>#REF!</v>
      </c>
      <c r="N128" s="36"/>
      <c r="O128" s="43" t="e">
        <f t="array" ref="O128">SUBSTITUTE(SUBSTITUTE(#REF!,".",",",1)," ","",1)</f>
        <v>#REF!</v>
      </c>
      <c r="P128" s="44" t="e">
        <f t="shared" si="4"/>
        <v>#REF!</v>
      </c>
      <c r="Q128" s="36"/>
      <c r="R128" s="43" t="str">
        <f t="array" ref="R128">SUBSTITUTE(SUBSTITUTE('Свод (02-03.2020)'!I126,".",",",1)," ","",1)</f>
        <v>16,242</v>
      </c>
      <c r="S128" s="44" t="e">
        <f t="shared" si="5"/>
        <v>#REF!</v>
      </c>
    </row>
    <row r="129" spans="1:19" x14ac:dyDescent="0.2">
      <c r="A129" s="40">
        <v>126</v>
      </c>
      <c r="B129" s="41" t="str">
        <f>SUBSTITUTE('Свод на 23.09.19'!F127," ","",1)</f>
        <v>22,3965</v>
      </c>
      <c r="C129" s="41" t="str">
        <f>SUBSTITUTE(SUBSTITUTE('Свод (09-10)'!I127,".",",",1)," ","",1)</f>
        <v>22,7753</v>
      </c>
      <c r="D129" s="41">
        <f t="shared" si="0"/>
        <v>0.3788000000000018</v>
      </c>
      <c r="F129" s="42" t="str">
        <f>SUBSTITUTE(SUBSTITUTE('Свод (10-11)'!I127,".",",",1)," ","",1)</f>
        <v/>
      </c>
      <c r="G129" s="42" t="e">
        <f t="shared" si="1"/>
        <v>#VALUE!</v>
      </c>
      <c r="I129" s="42" t="e">
        <f t="array" ref="I129">SUBSTITUTE(SUBSTITUTE(#REF!,".",",",1)," ","",1)</f>
        <v>#REF!</v>
      </c>
      <c r="J129" s="42" t="e">
        <f t="shared" si="2"/>
        <v>#REF!</v>
      </c>
      <c r="K129" s="36"/>
      <c r="L129" s="43" t="e">
        <f t="array" ref="L129">SUBSTITUTE(SUBSTITUTE(#REF!,".",",",1)," ","",1)</f>
        <v>#REF!</v>
      </c>
      <c r="M129" s="44" t="e">
        <f t="shared" si="3"/>
        <v>#REF!</v>
      </c>
      <c r="N129" s="36"/>
      <c r="O129" s="43" t="e">
        <f t="array" ref="O129">SUBSTITUTE(SUBSTITUTE(#REF!,".",",",1)," ","",1)</f>
        <v>#REF!</v>
      </c>
      <c r="P129" s="44" t="e">
        <f t="shared" si="4"/>
        <v>#REF!</v>
      </c>
      <c r="Q129" s="36"/>
      <c r="R129" s="43" t="str">
        <f t="array" ref="R129">SUBSTITUTE(SUBSTITUTE('Свод (02-03.2020)'!I127,".",",",1)," ","",1)</f>
        <v>26,1715</v>
      </c>
      <c r="S129" s="44" t="e">
        <f t="shared" si="5"/>
        <v>#REF!</v>
      </c>
    </row>
    <row r="130" spans="1:19" x14ac:dyDescent="0.2">
      <c r="A130" s="40">
        <v>127</v>
      </c>
      <c r="B130" s="41" t="str">
        <f>SUBSTITUTE('Свод на 23.09.19'!F128," ","",1)</f>
        <v>18,8909</v>
      </c>
      <c r="C130" s="41" t="str">
        <f>SUBSTITUTE(SUBSTITUTE('Свод (09-10)'!I128,".",",",1)," ","",1)</f>
        <v>18,9047</v>
      </c>
      <c r="D130" s="41">
        <f t="shared" si="0"/>
        <v>1.3799999999999812E-2</v>
      </c>
      <c r="F130" s="42" t="str">
        <f>SUBSTITUTE(SUBSTITUTE('Свод (10-11)'!I128,".",",",1)," ","",1)</f>
        <v/>
      </c>
      <c r="G130" s="42" t="e">
        <f t="shared" si="1"/>
        <v>#VALUE!</v>
      </c>
      <c r="I130" s="42" t="e">
        <f t="array" ref="I130">SUBSTITUTE(SUBSTITUTE(#REF!,".",",",1)," ","",1)</f>
        <v>#REF!</v>
      </c>
      <c r="J130" s="42" t="e">
        <f t="shared" si="2"/>
        <v>#REF!</v>
      </c>
      <c r="K130" s="36"/>
      <c r="L130" s="43" t="e">
        <f t="array" ref="L130">SUBSTITUTE(SUBSTITUTE(#REF!,".",",",1)," ","",1)</f>
        <v>#REF!</v>
      </c>
      <c r="M130" s="44" t="e">
        <f t="shared" si="3"/>
        <v>#REF!</v>
      </c>
      <c r="N130" s="36"/>
      <c r="O130" s="43" t="e">
        <f t="array" ref="O130">SUBSTITUTE(SUBSTITUTE(#REF!,".",",",1)," ","",1)</f>
        <v>#REF!</v>
      </c>
      <c r="P130" s="44" t="e">
        <f t="shared" si="4"/>
        <v>#REF!</v>
      </c>
      <c r="Q130" s="36"/>
      <c r="R130" s="43" t="str">
        <f t="array" ref="R130">SUBSTITUTE(SUBSTITUTE('Свод (02-03.2020)'!I128,".",",",1)," ","",1)</f>
        <v>21,0479</v>
      </c>
      <c r="S130" s="44" t="e">
        <f t="shared" si="5"/>
        <v>#REF!</v>
      </c>
    </row>
    <row r="131" spans="1:19" x14ac:dyDescent="0.2">
      <c r="A131" s="40">
        <v>128</v>
      </c>
      <c r="B131" s="41" t="str">
        <f>SUBSTITUTE('Свод на 23.09.19'!F129," ","",1)</f>
        <v>12,6053</v>
      </c>
      <c r="C131" s="41" t="str">
        <f>SUBSTITUTE(SUBSTITUTE('Свод (09-10)'!I129,".",",",1)," ","",1)</f>
        <v>12,8492</v>
      </c>
      <c r="D131" s="41">
        <f t="shared" si="0"/>
        <v>0.24390000000000001</v>
      </c>
      <c r="F131" s="42" t="str">
        <f>SUBSTITUTE(SUBSTITUTE('Свод (10-11)'!I129,".",",",1)," ","",1)</f>
        <v/>
      </c>
      <c r="G131" s="42" t="e">
        <f t="shared" si="1"/>
        <v>#VALUE!</v>
      </c>
      <c r="I131" s="42" t="e">
        <f t="array" ref="I131">SUBSTITUTE(SUBSTITUTE(#REF!,".",",",1)," ","",1)</f>
        <v>#REF!</v>
      </c>
      <c r="J131" s="42" t="e">
        <f t="shared" si="2"/>
        <v>#REF!</v>
      </c>
      <c r="K131" s="36"/>
      <c r="L131" s="43" t="e">
        <f t="array" ref="L131">SUBSTITUTE(SUBSTITUTE(#REF!,".",",",1)," ","",1)</f>
        <v>#REF!</v>
      </c>
      <c r="M131" s="44" t="e">
        <f t="shared" si="3"/>
        <v>#REF!</v>
      </c>
      <c r="N131" s="36"/>
      <c r="O131" s="43" t="e">
        <f t="array" ref="O131">SUBSTITUTE(SUBSTITUTE(#REF!,".",",",1)," ","",1)</f>
        <v>#REF!</v>
      </c>
      <c r="P131" s="44" t="e">
        <f t="shared" si="4"/>
        <v>#REF!</v>
      </c>
      <c r="Q131" s="36"/>
      <c r="R131" s="43" t="str">
        <f t="array" ref="R131">SUBSTITUTE(SUBSTITUTE('Свод (02-03.2020)'!I129,".",",",1)," ","",1)</f>
        <v>15,7362</v>
      </c>
      <c r="S131" s="44" t="e">
        <f t="shared" si="5"/>
        <v>#REF!</v>
      </c>
    </row>
    <row r="132" spans="1:19" x14ac:dyDescent="0.2">
      <c r="A132" s="40">
        <v>129</v>
      </c>
      <c r="B132" s="41" t="str">
        <f>SUBSTITUTE('Свод на 23.09.19'!F130," ","",1)</f>
        <v>5,2972</v>
      </c>
      <c r="C132" s="41" t="str">
        <f>SUBSTITUTE(SUBSTITUTE('Свод (09-10)'!I130,".",",",1)," ","",1)</f>
        <v>5,3958</v>
      </c>
      <c r="D132" s="41">
        <f t="shared" si="0"/>
        <v>9.8600000000000243E-2</v>
      </c>
      <c r="F132" s="42" t="str">
        <f>SUBSTITUTE(SUBSTITUTE('Свод (10-11)'!I130,".",",",1)," ","",1)</f>
        <v/>
      </c>
      <c r="G132" s="42" t="e">
        <f t="shared" si="1"/>
        <v>#VALUE!</v>
      </c>
      <c r="I132" s="42" t="e">
        <f t="array" ref="I132">SUBSTITUTE(SUBSTITUTE(#REF!,".",",",1)," ","",1)</f>
        <v>#REF!</v>
      </c>
      <c r="J132" s="42" t="e">
        <f t="shared" si="2"/>
        <v>#REF!</v>
      </c>
      <c r="K132" s="36"/>
      <c r="L132" s="43" t="e">
        <f t="array" ref="L132">SUBSTITUTE(SUBSTITUTE(#REF!,".",",",1)," ","",1)</f>
        <v>#REF!</v>
      </c>
      <c r="M132" s="44" t="e">
        <f t="shared" si="3"/>
        <v>#REF!</v>
      </c>
      <c r="N132" s="36"/>
      <c r="O132" s="43" t="e">
        <f t="array" ref="O132">SUBSTITUTE(SUBSTITUTE(#REF!,".",",",1)," ","",1)</f>
        <v>#REF!</v>
      </c>
      <c r="P132" s="44" t="e">
        <f t="shared" si="4"/>
        <v>#REF!</v>
      </c>
      <c r="Q132" s="36"/>
      <c r="R132" s="43" t="str">
        <f t="array" ref="R132">SUBSTITUTE(SUBSTITUTE('Свод (02-03.2020)'!I130,".",",",1)," ","",1)</f>
        <v>6,065</v>
      </c>
      <c r="S132" s="44" t="e">
        <f t="shared" si="5"/>
        <v>#REF!</v>
      </c>
    </row>
    <row r="133" spans="1:19" x14ac:dyDescent="0.2">
      <c r="A133" s="40">
        <v>130</v>
      </c>
      <c r="B133" s="41" t="str">
        <f>SUBSTITUTE('Свод на 23.09.19'!F131," ","",1)</f>
        <v>16,2251</v>
      </c>
      <c r="C133" s="41" t="str">
        <f>SUBSTITUTE(SUBSTITUTE('Свод (09-10)'!I131,".",",",1)," ","",1)</f>
        <v>16,4991</v>
      </c>
      <c r="D133" s="41">
        <f t="shared" si="0"/>
        <v>0.27399999999999736</v>
      </c>
      <c r="F133" s="42" t="str">
        <f>SUBSTITUTE(SUBSTITUTE('Свод (10-11)'!I131,".",",",1)," ","",1)</f>
        <v/>
      </c>
      <c r="G133" s="42" t="e">
        <f t="shared" si="1"/>
        <v>#VALUE!</v>
      </c>
      <c r="I133" s="42" t="e">
        <f t="array" ref="I133">SUBSTITUTE(SUBSTITUTE(#REF!,".",",",1)," ","",1)</f>
        <v>#REF!</v>
      </c>
      <c r="J133" s="42" t="e">
        <f t="shared" si="2"/>
        <v>#REF!</v>
      </c>
      <c r="K133" s="36"/>
      <c r="L133" s="43" t="e">
        <f t="array" ref="L133">SUBSTITUTE(SUBSTITUTE(#REF!,".",",",1)," ","",1)</f>
        <v>#REF!</v>
      </c>
      <c r="M133" s="44" t="e">
        <f t="shared" si="3"/>
        <v>#REF!</v>
      </c>
      <c r="N133" s="36"/>
      <c r="O133" s="43" t="e">
        <f t="array" ref="O133">SUBSTITUTE(SUBSTITUTE(#REF!,".",",",1)," ","",1)</f>
        <v>#REF!</v>
      </c>
      <c r="P133" s="44" t="e">
        <f t="shared" si="4"/>
        <v>#REF!</v>
      </c>
      <c r="Q133" s="36"/>
      <c r="R133" s="43" t="str">
        <f t="array" ref="R133">SUBSTITUTE(SUBSTITUTE('Свод (02-03.2020)'!I131,".",",",1)," ","",1)</f>
        <v>19,4045</v>
      </c>
      <c r="S133" s="44" t="e">
        <f t="shared" si="5"/>
        <v>#REF!</v>
      </c>
    </row>
    <row r="134" spans="1:19" x14ac:dyDescent="0.2">
      <c r="A134" s="40">
        <v>131</v>
      </c>
      <c r="B134" s="41" t="str">
        <f>SUBSTITUTE('Свод на 23.09.19'!F132," ","",1)</f>
        <v>23,5681</v>
      </c>
      <c r="C134" s="41" t="str">
        <f>SUBSTITUTE(SUBSTITUTE('Свод (09-10)'!I132,".",",",1)," ","",1)</f>
        <v>23,8229</v>
      </c>
      <c r="D134" s="41">
        <f t="shared" si="0"/>
        <v>0.25479999999999947</v>
      </c>
      <c r="F134" s="42" t="str">
        <f>SUBSTITUTE(SUBSTITUTE('Свод (10-11)'!I132,".",",",1)," ","",1)</f>
        <v/>
      </c>
      <c r="G134" s="42" t="e">
        <f t="shared" si="1"/>
        <v>#VALUE!</v>
      </c>
      <c r="I134" s="42" t="e">
        <f t="array" ref="I134">SUBSTITUTE(SUBSTITUTE(#REF!,".",",",1)," ","",1)</f>
        <v>#REF!</v>
      </c>
      <c r="J134" s="42" t="e">
        <f t="shared" si="2"/>
        <v>#REF!</v>
      </c>
      <c r="K134" s="36"/>
      <c r="L134" s="43" t="e">
        <f t="array" ref="L134">SUBSTITUTE(SUBSTITUTE(#REF!,".",",",1)," ","",1)</f>
        <v>#REF!</v>
      </c>
      <c r="M134" s="44" t="e">
        <f t="shared" si="3"/>
        <v>#REF!</v>
      </c>
      <c r="N134" s="36"/>
      <c r="O134" s="43" t="e">
        <f t="array" ref="O134">SUBSTITUTE(SUBSTITUTE(#REF!,".",",",1)," ","",1)</f>
        <v>#REF!</v>
      </c>
      <c r="P134" s="44" t="e">
        <f t="shared" si="4"/>
        <v>#REF!</v>
      </c>
      <c r="Q134" s="36"/>
      <c r="R134" s="43" t="str">
        <f t="array" ref="R134">SUBSTITUTE(SUBSTITUTE('Свод (02-03.2020)'!I132,".",",",1)," ","",1)</f>
        <v>27,4217</v>
      </c>
      <c r="S134" s="44" t="e">
        <f t="shared" si="5"/>
        <v>#REF!</v>
      </c>
    </row>
    <row r="135" spans="1:19" x14ac:dyDescent="0.2">
      <c r="A135" s="40">
        <v>132</v>
      </c>
      <c r="B135" s="41" t="str">
        <f>SUBSTITUTE('Свод на 23.09.19'!F133," ","",1)</f>
        <v>6,5369</v>
      </c>
      <c r="C135" s="41" t="str">
        <f>SUBSTITUTE(SUBSTITUTE('Свод (09-10)'!I133,".",",",1)," ","",1)</f>
        <v>6,634</v>
      </c>
      <c r="D135" s="41">
        <f t="shared" si="0"/>
        <v>9.7100000000000186E-2</v>
      </c>
      <c r="F135" s="42" t="str">
        <f>SUBSTITUTE(SUBSTITUTE('Свод (10-11)'!I133,".",",",1)," ","",1)</f>
        <v/>
      </c>
      <c r="G135" s="42" t="e">
        <f t="shared" si="1"/>
        <v>#VALUE!</v>
      </c>
      <c r="I135" s="42" t="e">
        <f t="array" ref="I135">SUBSTITUTE(SUBSTITUTE(#REF!,".",",",1)," ","",1)</f>
        <v>#REF!</v>
      </c>
      <c r="J135" s="42" t="e">
        <f t="shared" si="2"/>
        <v>#REF!</v>
      </c>
      <c r="K135" s="36"/>
      <c r="L135" s="43" t="e">
        <f t="array" ref="L135">SUBSTITUTE(SUBSTITUTE(#REF!,".",",",1)," ","",1)</f>
        <v>#REF!</v>
      </c>
      <c r="M135" s="44" t="e">
        <f t="shared" si="3"/>
        <v>#REF!</v>
      </c>
      <c r="N135" s="36"/>
      <c r="O135" s="43" t="e">
        <f t="array" ref="O135">SUBSTITUTE(SUBSTITUTE(#REF!,".",",",1)," ","",1)</f>
        <v>#REF!</v>
      </c>
      <c r="P135" s="44" t="e">
        <f t="shared" si="4"/>
        <v>#REF!</v>
      </c>
      <c r="Q135" s="36"/>
      <c r="R135" s="43" t="str">
        <f t="array" ref="R135">SUBSTITUTE(SUBSTITUTE('Свод (02-03.2020)'!I133,".",",",1)," ","",1)</f>
        <v>7,5506</v>
      </c>
      <c r="S135" s="44" t="e">
        <f t="shared" si="5"/>
        <v>#REF!</v>
      </c>
    </row>
    <row r="136" spans="1:19" x14ac:dyDescent="0.2">
      <c r="A136" s="40">
        <v>133</v>
      </c>
      <c r="B136" s="41" t="str">
        <f>SUBSTITUTE('Свод на 23.09.19'!F134," ","",1)</f>
        <v>10,742</v>
      </c>
      <c r="C136" s="41" t="str">
        <f>SUBSTITUTE(SUBSTITUTE('Свод (09-10)'!I134,".",",",1)," ","",1)</f>
        <v>10,847</v>
      </c>
      <c r="D136" s="41">
        <f t="shared" si="0"/>
        <v>0.10499999999999865</v>
      </c>
      <c r="F136" s="42" t="str">
        <f>SUBSTITUTE(SUBSTITUTE('Свод (10-11)'!I134,".",",",1)," ","",1)</f>
        <v/>
      </c>
      <c r="G136" s="42" t="e">
        <f t="shared" si="1"/>
        <v>#VALUE!</v>
      </c>
      <c r="I136" s="42" t="e">
        <f t="array" ref="I136">SUBSTITUTE(SUBSTITUTE(#REF!,".",",",1)," ","",1)</f>
        <v>#REF!</v>
      </c>
      <c r="J136" s="42" t="e">
        <f t="shared" si="2"/>
        <v>#REF!</v>
      </c>
      <c r="K136" s="36"/>
      <c r="L136" s="43" t="e">
        <f t="array" ref="L136">SUBSTITUTE(SUBSTITUTE(#REF!,".",",",1)," ","",1)</f>
        <v>#REF!</v>
      </c>
      <c r="M136" s="44" t="e">
        <f t="shared" si="3"/>
        <v>#REF!</v>
      </c>
      <c r="N136" s="36"/>
      <c r="O136" s="43" t="e">
        <f t="array" ref="O136">SUBSTITUTE(SUBSTITUTE(#REF!,".",",",1)," ","",1)</f>
        <v>#REF!</v>
      </c>
      <c r="P136" s="44" t="e">
        <f t="shared" si="4"/>
        <v>#REF!</v>
      </c>
      <c r="Q136" s="36"/>
      <c r="R136" s="43" t="str">
        <f t="array" ref="R136">SUBSTITUTE(SUBSTITUTE('Свод (02-03.2020)'!I134,".",",",1)," ","",1)</f>
        <v>12,0627</v>
      </c>
      <c r="S136" s="44" t="e">
        <f t="shared" si="5"/>
        <v>#REF!</v>
      </c>
    </row>
    <row r="137" spans="1:19" x14ac:dyDescent="0.2">
      <c r="A137" s="40">
        <v>134</v>
      </c>
      <c r="B137" s="41" t="str">
        <f>SUBSTITUTE('Свод на 23.09.19'!F135," ","",1)</f>
        <v>14,0416</v>
      </c>
      <c r="C137" s="41" t="str">
        <f>SUBSTITUTE(SUBSTITUTE('Свод (09-10)'!I135,".",",",1)," ","",1)</f>
        <v>14,217</v>
      </c>
      <c r="D137" s="41">
        <f t="shared" si="0"/>
        <v>0.17539999999999978</v>
      </c>
      <c r="F137" s="42" t="str">
        <f>SUBSTITUTE(SUBSTITUTE('Свод (10-11)'!I135,".",",",1)," ","",1)</f>
        <v/>
      </c>
      <c r="G137" s="42" t="e">
        <f t="shared" si="1"/>
        <v>#VALUE!</v>
      </c>
      <c r="I137" s="42" t="e">
        <f t="array" ref="I137">SUBSTITUTE(SUBSTITUTE(#REF!,".",",",1)," ","",1)</f>
        <v>#REF!</v>
      </c>
      <c r="J137" s="42" t="e">
        <f t="shared" si="2"/>
        <v>#REF!</v>
      </c>
      <c r="K137" s="36"/>
      <c r="L137" s="43" t="e">
        <f t="array" ref="L137">SUBSTITUTE(SUBSTITUTE(#REF!,".",",",1)," ","",1)</f>
        <v>#REF!</v>
      </c>
      <c r="M137" s="44" t="e">
        <f t="shared" si="3"/>
        <v>#REF!</v>
      </c>
      <c r="N137" s="36"/>
      <c r="O137" s="43" t="e">
        <f t="array" ref="O137">SUBSTITUTE(SUBSTITUTE(#REF!,".",",",1)," ","",1)</f>
        <v>#REF!</v>
      </c>
      <c r="P137" s="44" t="e">
        <f t="shared" si="4"/>
        <v>#REF!</v>
      </c>
      <c r="Q137" s="36"/>
      <c r="R137" s="43" t="str">
        <f t="array" ref="R137">SUBSTITUTE(SUBSTITUTE('Свод (02-03.2020)'!I135,".",",",1)," ","",1)</f>
        <v>17,1145</v>
      </c>
      <c r="S137" s="44" t="e">
        <f t="shared" si="5"/>
        <v>#REF!</v>
      </c>
    </row>
    <row r="138" spans="1:19" x14ac:dyDescent="0.2">
      <c r="A138" s="40">
        <v>135</v>
      </c>
      <c r="B138" s="41" t="str">
        <f>SUBSTITUTE('Свод на 23.09.19'!F136," ","",1)</f>
        <v>8,2912</v>
      </c>
      <c r="C138" s="41" t="str">
        <f>SUBSTITUTE(SUBSTITUTE('Свод (09-10)'!I136,".",",",1)," ","",1)</f>
        <v>8,3379</v>
      </c>
      <c r="D138" s="41">
        <f t="shared" si="0"/>
        <v>4.669999999999952E-2</v>
      </c>
      <c r="F138" s="42" t="str">
        <f>SUBSTITUTE(SUBSTITUTE('Свод (10-11)'!I136,".",",",1)," ","",1)</f>
        <v/>
      </c>
      <c r="G138" s="42" t="e">
        <f t="shared" si="1"/>
        <v>#VALUE!</v>
      </c>
      <c r="I138" s="42" t="e">
        <f t="array" ref="I138">SUBSTITUTE(SUBSTITUTE(#REF!,".",",",1)," ","",1)</f>
        <v>#REF!</v>
      </c>
      <c r="J138" s="42" t="e">
        <f t="shared" si="2"/>
        <v>#REF!</v>
      </c>
      <c r="K138" s="36"/>
      <c r="L138" s="43" t="e">
        <f t="array" ref="L138">SUBSTITUTE(SUBSTITUTE(#REF!,".",",",1)," ","",1)</f>
        <v>#REF!</v>
      </c>
      <c r="M138" s="44" t="e">
        <f t="shared" si="3"/>
        <v>#REF!</v>
      </c>
      <c r="N138" s="36"/>
      <c r="O138" s="43" t="e">
        <f t="array" ref="O138">SUBSTITUTE(SUBSTITUTE(#REF!,".",",",1)," ","",1)</f>
        <v>#REF!</v>
      </c>
      <c r="P138" s="44" t="e">
        <f t="shared" si="4"/>
        <v>#REF!</v>
      </c>
      <c r="Q138" s="36"/>
      <c r="R138" s="43" t="str">
        <f t="array" ref="R138">SUBSTITUTE(SUBSTITUTE('Свод (02-03.2020)'!I136,".",",",1)," ","",1)</f>
        <v>Не,работает</v>
      </c>
      <c r="S138" s="44" t="e">
        <f t="shared" si="5"/>
        <v>#VALUE!</v>
      </c>
    </row>
    <row r="139" spans="1:19" x14ac:dyDescent="0.2">
      <c r="A139" s="40">
        <v>136</v>
      </c>
      <c r="B139" s="41" t="str">
        <f>SUBSTITUTE('Свод на 23.09.19'!F137," ","",1)</f>
        <v>Не,работает</v>
      </c>
      <c r="C139" s="41" t="str">
        <f>SUBSTITUTE(SUBSTITUTE('Свод (09-10)'!I137,".",",",1)," ","",1)</f>
        <v>9,4433</v>
      </c>
      <c r="D139" s="41" t="str">
        <f t="shared" si="0"/>
        <v>?</v>
      </c>
      <c r="F139" s="42" t="str">
        <f>SUBSTITUTE(SUBSTITUTE('Свод (10-11)'!I137,".",",",1)," ","",1)</f>
        <v/>
      </c>
      <c r="G139" s="42" t="e">
        <f t="shared" si="1"/>
        <v>#VALUE!</v>
      </c>
      <c r="I139" s="42" t="e">
        <f t="array" ref="I139">SUBSTITUTE(SUBSTITUTE(#REF!,".",",",1)," ","",1)</f>
        <v>#REF!</v>
      </c>
      <c r="J139" s="42" t="e">
        <f t="shared" si="2"/>
        <v>#REF!</v>
      </c>
      <c r="K139" s="36"/>
      <c r="L139" s="43" t="e">
        <f t="array" ref="L139">SUBSTITUTE(SUBSTITUTE(#REF!,".",",",1)," ","",1)</f>
        <v>#REF!</v>
      </c>
      <c r="M139" s="44" t="e">
        <f t="shared" si="3"/>
        <v>#REF!</v>
      </c>
      <c r="N139" s="36"/>
      <c r="O139" s="43" t="e">
        <f t="array" ref="O139">SUBSTITUTE(SUBSTITUTE(#REF!,".",",",1)," ","",1)</f>
        <v>#REF!</v>
      </c>
      <c r="P139" s="44" t="e">
        <f t="shared" si="4"/>
        <v>#REF!</v>
      </c>
      <c r="Q139" s="36"/>
      <c r="R139" s="43" t="str">
        <f t="array" ref="R139">SUBSTITUTE(SUBSTITUTE('Свод (02-03.2020)'!I137,".",",",1)," ","",1)</f>
        <v>10,5457</v>
      </c>
      <c r="S139" s="44" t="e">
        <f t="shared" si="5"/>
        <v>#REF!</v>
      </c>
    </row>
    <row r="140" spans="1:19" x14ac:dyDescent="0.2">
      <c r="A140" s="40">
        <v>137</v>
      </c>
      <c r="B140" s="41" t="str">
        <f>SUBSTITUTE('Свод на 23.09.19'!F138," ","",1)</f>
        <v>4,3432</v>
      </c>
      <c r="C140" s="41" t="str">
        <f>SUBSTITUTE(SUBSTITUTE('Свод (09-10)'!I138,".",",",1)," ","",1)</f>
        <v>4,3432</v>
      </c>
      <c r="D140" s="41">
        <f t="shared" si="0"/>
        <v>0</v>
      </c>
      <c r="F140" s="42" t="str">
        <f>SUBSTITUTE(SUBSTITUTE('Свод (10-11)'!I138,".",",",1)," ","",1)</f>
        <v/>
      </c>
      <c r="G140" s="42" t="e">
        <f t="shared" si="1"/>
        <v>#VALUE!</v>
      </c>
      <c r="I140" s="42" t="e">
        <f t="array" ref="I140">SUBSTITUTE(SUBSTITUTE(#REF!,".",",",1)," ","",1)</f>
        <v>#REF!</v>
      </c>
      <c r="J140" s="42" t="e">
        <f t="shared" si="2"/>
        <v>#REF!</v>
      </c>
      <c r="K140" s="36"/>
      <c r="L140" s="43" t="e">
        <f t="array" ref="L140">SUBSTITUTE(SUBSTITUTE(#REF!,".",",",1)," ","",1)</f>
        <v>#REF!</v>
      </c>
      <c r="M140" s="44" t="e">
        <f t="shared" si="3"/>
        <v>#REF!</v>
      </c>
      <c r="N140" s="36"/>
      <c r="O140" s="43" t="e">
        <f t="array" ref="O140">SUBSTITUTE(SUBSTITUTE(#REF!,".",",",1)," ","",1)</f>
        <v>#REF!</v>
      </c>
      <c r="P140" s="44" t="e">
        <f t="shared" si="4"/>
        <v>#REF!</v>
      </c>
      <c r="Q140" s="36"/>
      <c r="R140" s="43" t="str">
        <f t="array" ref="R140">SUBSTITUTE(SUBSTITUTE('Свод (02-03.2020)'!I138,".",",",1)," ","",1)</f>
        <v>4,5625</v>
      </c>
      <c r="S140" s="44" t="e">
        <f t="shared" si="5"/>
        <v>#REF!</v>
      </c>
    </row>
    <row r="141" spans="1:19" x14ac:dyDescent="0.2">
      <c r="A141" s="40">
        <v>138</v>
      </c>
      <c r="B141" s="41" t="str">
        <f>SUBSTITUTE('Свод на 23.09.19'!F139," ","",1)</f>
        <v>16,3092</v>
      </c>
      <c r="C141" s="41" t="str">
        <f>SUBSTITUTE(SUBSTITUTE('Свод (09-10)'!I139,".",",",1)," ","",1)</f>
        <v>16,5143</v>
      </c>
      <c r="D141" s="41">
        <f t="shared" si="0"/>
        <v>0.20509999999999806</v>
      </c>
      <c r="F141" s="42" t="str">
        <f>SUBSTITUTE(SUBSTITUTE('Свод (10-11)'!I139,".",",",1)," ","",1)</f>
        <v/>
      </c>
      <c r="G141" s="42" t="e">
        <f t="shared" si="1"/>
        <v>#VALUE!</v>
      </c>
      <c r="I141" s="42" t="e">
        <f t="array" ref="I141">SUBSTITUTE(SUBSTITUTE(#REF!,".",",",1)," ","",1)</f>
        <v>#REF!</v>
      </c>
      <c r="J141" s="42" t="e">
        <f t="shared" si="2"/>
        <v>#REF!</v>
      </c>
      <c r="K141" s="36"/>
      <c r="L141" s="43" t="e">
        <f t="array" ref="L141">SUBSTITUTE(SUBSTITUTE(#REF!,".",",",1)," ","",1)</f>
        <v>#REF!</v>
      </c>
      <c r="M141" s="44" t="e">
        <f t="shared" si="3"/>
        <v>#REF!</v>
      </c>
      <c r="N141" s="36"/>
      <c r="O141" s="43" t="e">
        <f t="array" ref="O141">SUBSTITUTE(SUBSTITUTE(#REF!,".",",",1)," ","",1)</f>
        <v>#REF!</v>
      </c>
      <c r="P141" s="44" t="e">
        <f t="shared" si="4"/>
        <v>#REF!</v>
      </c>
      <c r="Q141" s="36"/>
      <c r="R141" s="43" t="str">
        <f t="array" ref="R141">SUBSTITUTE(SUBSTITUTE('Свод (02-03.2020)'!I139,".",",",1)," ","",1)</f>
        <v>18,1816</v>
      </c>
      <c r="S141" s="44" t="e">
        <f t="shared" si="5"/>
        <v>#REF!</v>
      </c>
    </row>
    <row r="142" spans="1:19" x14ac:dyDescent="0.2">
      <c r="A142" s="40">
        <v>139</v>
      </c>
      <c r="B142" s="41" t="str">
        <f>SUBSTITUTE('Свод на 23.09.19'!F140," ","",1)</f>
        <v>27,8035</v>
      </c>
      <c r="C142" s="41" t="str">
        <f>SUBSTITUTE(SUBSTITUTE('Свод (09-10)'!I140,".",",",1)," ","",1)</f>
        <v>28,2676</v>
      </c>
      <c r="D142" s="41">
        <f t="shared" si="0"/>
        <v>0.46410000000000196</v>
      </c>
      <c r="F142" s="42" t="str">
        <f>SUBSTITUTE(SUBSTITUTE('Свод (10-11)'!I140,".",",",1)," ","",1)</f>
        <v/>
      </c>
      <c r="G142" s="42" t="e">
        <f t="shared" si="1"/>
        <v>#VALUE!</v>
      </c>
      <c r="I142" s="42" t="e">
        <f t="array" ref="I142">SUBSTITUTE(SUBSTITUTE(#REF!,".",",",1)," ","",1)</f>
        <v>#REF!</v>
      </c>
      <c r="J142" s="42" t="e">
        <f t="shared" si="2"/>
        <v>#REF!</v>
      </c>
      <c r="K142" s="36"/>
      <c r="L142" s="43" t="e">
        <f t="array" ref="L142">SUBSTITUTE(SUBSTITUTE(#REF!,".",",",1)," ","",1)</f>
        <v>#REF!</v>
      </c>
      <c r="M142" s="44" t="e">
        <f t="shared" si="3"/>
        <v>#REF!</v>
      </c>
      <c r="N142" s="36"/>
      <c r="O142" s="43" t="e">
        <f t="array" ref="O142">SUBSTITUTE(SUBSTITUTE(#REF!,".",",",1)," ","",1)</f>
        <v>#REF!</v>
      </c>
      <c r="P142" s="44" t="e">
        <f t="shared" si="4"/>
        <v>#REF!</v>
      </c>
      <c r="Q142" s="36"/>
      <c r="R142" s="43" t="str">
        <f t="array" ref="R142">SUBSTITUTE(SUBSTITUTE('Свод (02-03.2020)'!I140,".",",",1)," ","",1)</f>
        <v>33,7552</v>
      </c>
      <c r="S142" s="44" t="e">
        <f t="shared" si="5"/>
        <v>#REF!</v>
      </c>
    </row>
    <row r="143" spans="1:19" x14ac:dyDescent="0.2">
      <c r="A143" s="40">
        <v>140</v>
      </c>
      <c r="B143" s="41" t="str">
        <f>SUBSTITUTE('Свод на 23.09.19'!F141," ","",1)</f>
        <v>22,4093</v>
      </c>
      <c r="C143" s="41" t="str">
        <f>SUBSTITUTE(SUBSTITUTE('Свод (09-10)'!I141,".",",",1)," ","",1)</f>
        <v>22,7512</v>
      </c>
      <c r="D143" s="41">
        <f t="shared" si="0"/>
        <v>0.34189999999999898</v>
      </c>
      <c r="F143" s="42" t="str">
        <f>SUBSTITUTE(SUBSTITUTE('Свод (10-11)'!I141,".",",",1)," ","",1)</f>
        <v/>
      </c>
      <c r="G143" s="42" t="e">
        <f t="shared" si="1"/>
        <v>#VALUE!</v>
      </c>
      <c r="I143" s="42" t="e">
        <f t="array" ref="I143">SUBSTITUTE(SUBSTITUTE(#REF!,".",",",1)," ","",1)</f>
        <v>#REF!</v>
      </c>
      <c r="J143" s="42" t="e">
        <f t="shared" si="2"/>
        <v>#REF!</v>
      </c>
      <c r="K143" s="36"/>
      <c r="L143" s="43" t="e">
        <f t="array" ref="L143">SUBSTITUTE(SUBSTITUTE(#REF!,".",",",1)," ","",1)</f>
        <v>#REF!</v>
      </c>
      <c r="M143" s="44" t="e">
        <f t="shared" si="3"/>
        <v>#REF!</v>
      </c>
      <c r="N143" s="36"/>
      <c r="O143" s="43" t="e">
        <f t="array" ref="O143">SUBSTITUTE(SUBSTITUTE(#REF!,".",",",1)," ","",1)</f>
        <v>#REF!</v>
      </c>
      <c r="P143" s="44" t="e">
        <f t="shared" si="4"/>
        <v>#REF!</v>
      </c>
      <c r="Q143" s="36"/>
      <c r="R143" s="43" t="str">
        <f t="array" ref="R143">SUBSTITUTE(SUBSTITUTE('Свод (02-03.2020)'!I141,".",",",1)," ","",1)</f>
        <v>27,093</v>
      </c>
      <c r="S143" s="44" t="e">
        <f t="shared" si="5"/>
        <v>#REF!</v>
      </c>
    </row>
    <row r="144" spans="1:19" x14ac:dyDescent="0.2">
      <c r="A144" s="40">
        <v>141</v>
      </c>
      <c r="B144" s="41" t="str">
        <f>SUBSTITUTE('Свод на 23.09.19'!F142," ","",1)</f>
        <v>14,8729</v>
      </c>
      <c r="C144" s="41" t="str">
        <f>SUBSTITUTE(SUBSTITUTE('Свод (09-10)'!I142,".",",",1)," ","",1)</f>
        <v>15,0306</v>
      </c>
      <c r="D144" s="41">
        <f t="shared" si="0"/>
        <v>0.15770000000000017</v>
      </c>
      <c r="F144" s="42" t="str">
        <f>SUBSTITUTE(SUBSTITUTE('Свод (10-11)'!I142,".",",",1)," ","",1)</f>
        <v/>
      </c>
      <c r="G144" s="42" t="e">
        <f t="shared" si="1"/>
        <v>#VALUE!</v>
      </c>
      <c r="I144" s="42" t="e">
        <f t="array" ref="I144">SUBSTITUTE(SUBSTITUTE(#REF!,".",",",1)," ","",1)</f>
        <v>#REF!</v>
      </c>
      <c r="J144" s="42" t="e">
        <f t="shared" si="2"/>
        <v>#REF!</v>
      </c>
      <c r="K144" s="36"/>
      <c r="L144" s="43" t="e">
        <f t="array" ref="L144">SUBSTITUTE(SUBSTITUTE(#REF!,".",",",1)," ","",1)</f>
        <v>#REF!</v>
      </c>
      <c r="M144" s="44" t="e">
        <f t="shared" si="3"/>
        <v>#REF!</v>
      </c>
      <c r="N144" s="36"/>
      <c r="O144" s="43" t="e">
        <f t="array" ref="O144">SUBSTITUTE(SUBSTITUTE(#REF!,".",",",1)," ","",1)</f>
        <v>#REF!</v>
      </c>
      <c r="P144" s="44" t="e">
        <f t="shared" si="4"/>
        <v>#REF!</v>
      </c>
      <c r="Q144" s="36"/>
      <c r="R144" s="43" t="str">
        <f t="array" ref="R144">SUBSTITUTE(SUBSTITUTE('Свод (02-03.2020)'!I142,".",",",1)," ","",1)</f>
        <v>Не,работает</v>
      </c>
      <c r="S144" s="44" t="e">
        <f t="shared" si="5"/>
        <v>#VALUE!</v>
      </c>
    </row>
    <row r="145" spans="1:19" x14ac:dyDescent="0.2">
      <c r="A145" s="40">
        <v>142</v>
      </c>
      <c r="B145" s="41" t="str">
        <f>SUBSTITUTE('Свод на 23.09.19'!F143," ","",1)</f>
        <v>27,6701</v>
      </c>
      <c r="C145" s="41" t="str">
        <f>SUBSTITUTE(SUBSTITUTE('Свод (09-10)'!I143,".",",",1)," ","",1)</f>
        <v>27,997</v>
      </c>
      <c r="D145" s="41">
        <f t="shared" si="0"/>
        <v>0.32689999999999841</v>
      </c>
      <c r="F145" s="42" t="str">
        <f>SUBSTITUTE(SUBSTITUTE('Свод (10-11)'!I143,".",",",1)," ","",1)</f>
        <v/>
      </c>
      <c r="G145" s="42" t="e">
        <f t="shared" si="1"/>
        <v>#VALUE!</v>
      </c>
      <c r="I145" s="42" t="e">
        <f t="array" ref="I145">SUBSTITUTE(SUBSTITUTE(#REF!,".",",",1)," ","",1)</f>
        <v>#REF!</v>
      </c>
      <c r="J145" s="42" t="e">
        <f t="shared" si="2"/>
        <v>#REF!</v>
      </c>
      <c r="K145" s="36"/>
      <c r="L145" s="43" t="e">
        <f t="array" ref="L145">SUBSTITUTE(SUBSTITUTE(#REF!,".",",",1)," ","",1)</f>
        <v>#REF!</v>
      </c>
      <c r="M145" s="44" t="e">
        <f t="shared" si="3"/>
        <v>#REF!</v>
      </c>
      <c r="N145" s="36"/>
      <c r="O145" s="43" t="e">
        <f t="array" ref="O145">SUBSTITUTE(SUBSTITUTE(#REF!,".",",",1)," ","",1)</f>
        <v>#REF!</v>
      </c>
      <c r="P145" s="44" t="e">
        <f t="shared" si="4"/>
        <v>#REF!</v>
      </c>
      <c r="Q145" s="36"/>
      <c r="R145" s="43" t="str">
        <f t="array" ref="R145">SUBSTITUTE(SUBSTITUTE('Свод (02-03.2020)'!I143,".",",",1)," ","",1)</f>
        <v>32,8656</v>
      </c>
      <c r="S145" s="44" t="e">
        <f t="shared" si="5"/>
        <v>#REF!</v>
      </c>
    </row>
    <row r="146" spans="1:19" x14ac:dyDescent="0.2">
      <c r="A146" s="40">
        <v>143</v>
      </c>
      <c r="B146" s="41" t="str">
        <f>SUBSTITUTE('Свод на 23.09.19'!F144," ","",1)</f>
        <v>24,9033</v>
      </c>
      <c r="C146" s="41" t="str">
        <f>SUBSTITUTE(SUBSTITUTE('Свод (09-10)'!I144,".",",",1)," ","",1)</f>
        <v>25,4071</v>
      </c>
      <c r="D146" s="41">
        <f t="shared" si="0"/>
        <v>0.50379999999999825</v>
      </c>
      <c r="F146" s="42" t="str">
        <f>SUBSTITUTE(SUBSTITUTE('Свод (10-11)'!I144,".",",",1)," ","",1)</f>
        <v/>
      </c>
      <c r="G146" s="42" t="e">
        <f t="shared" si="1"/>
        <v>#VALUE!</v>
      </c>
      <c r="I146" s="42" t="e">
        <f t="array" ref="I146">SUBSTITUTE(SUBSTITUTE(#REF!,".",",",1)," ","",1)</f>
        <v>#REF!</v>
      </c>
      <c r="J146" s="42" t="e">
        <f t="shared" si="2"/>
        <v>#REF!</v>
      </c>
      <c r="K146" s="36"/>
      <c r="L146" s="43" t="e">
        <f t="array" ref="L146">SUBSTITUTE(SUBSTITUTE(#REF!,".",",",1)," ","",1)</f>
        <v>#REF!</v>
      </c>
      <c r="M146" s="44" t="e">
        <f t="shared" si="3"/>
        <v>#REF!</v>
      </c>
      <c r="N146" s="36"/>
      <c r="O146" s="43" t="e">
        <f t="array" ref="O146">SUBSTITUTE(SUBSTITUTE(#REF!,".",",",1)," ","",1)</f>
        <v>#REF!</v>
      </c>
      <c r="P146" s="44" t="e">
        <f t="shared" si="4"/>
        <v>#REF!</v>
      </c>
      <c r="Q146" s="36"/>
      <c r="R146" s="43" t="str">
        <f t="array" ref="R146">SUBSTITUTE(SUBSTITUTE('Свод (02-03.2020)'!I144,".",",",1)," ","",1)</f>
        <v/>
      </c>
      <c r="S146" s="44" t="e">
        <f t="shared" si="5"/>
        <v>#VALUE!</v>
      </c>
    </row>
    <row r="147" spans="1:19" x14ac:dyDescent="0.2">
      <c r="A147" s="40">
        <v>144</v>
      </c>
      <c r="B147" s="41" t="str">
        <f>SUBSTITUTE('Свод на 23.09.19'!F145," ","",1)</f>
        <v>19,5429</v>
      </c>
      <c r="C147" s="41" t="str">
        <f>SUBSTITUTE(SUBSTITUTE('Свод (09-10)'!I145,".",",",1)," ","",1)</f>
        <v>19,7855</v>
      </c>
      <c r="D147" s="41">
        <f t="shared" si="0"/>
        <v>0.24259999999999948</v>
      </c>
      <c r="F147" s="42" t="str">
        <f>SUBSTITUTE(SUBSTITUTE('Свод (10-11)'!I145,".",",",1)," ","",1)</f>
        <v/>
      </c>
      <c r="G147" s="42" t="e">
        <f t="shared" si="1"/>
        <v>#VALUE!</v>
      </c>
      <c r="I147" s="42" t="e">
        <f t="array" ref="I147">SUBSTITUTE(SUBSTITUTE(#REF!,".",",",1)," ","",1)</f>
        <v>#REF!</v>
      </c>
      <c r="J147" s="42" t="e">
        <f t="shared" si="2"/>
        <v>#REF!</v>
      </c>
      <c r="K147" s="36"/>
      <c r="L147" s="43" t="e">
        <f t="array" ref="L147">SUBSTITUTE(SUBSTITUTE(#REF!,".",",",1)," ","",1)</f>
        <v>#REF!</v>
      </c>
      <c r="M147" s="44" t="e">
        <f t="shared" si="3"/>
        <v>#REF!</v>
      </c>
      <c r="N147" s="36"/>
      <c r="O147" s="43" t="e">
        <f t="array" ref="O147">SUBSTITUTE(SUBSTITUTE(#REF!,".",",",1)," ","",1)</f>
        <v>#REF!</v>
      </c>
      <c r="P147" s="44" t="e">
        <f t="shared" si="4"/>
        <v>#REF!</v>
      </c>
      <c r="Q147" s="36"/>
      <c r="R147" s="43" t="str">
        <f t="array" ref="R147">SUBSTITUTE(SUBSTITUTE('Свод (02-03.2020)'!I145,".",",",1)," ","",1)</f>
        <v/>
      </c>
      <c r="S147" s="44" t="e">
        <f t="shared" si="5"/>
        <v>#VALUE!</v>
      </c>
    </row>
    <row r="148" spans="1:19" x14ac:dyDescent="0.2">
      <c r="A148" s="40">
        <v>145</v>
      </c>
      <c r="B148" s="41" t="str">
        <f>SUBSTITUTE('Свод на 23.09.19'!F146," ","",1)</f>
        <v>18,002</v>
      </c>
      <c r="C148" s="41" t="str">
        <f>SUBSTITUTE(SUBSTITUTE('Свод (09-10)'!I146,".",",",1)," ","",1)</f>
        <v>18,0250</v>
      </c>
      <c r="D148" s="41">
        <f t="shared" si="0"/>
        <v>2.2999999999999687E-2</v>
      </c>
      <c r="F148" s="42" t="str">
        <f>SUBSTITUTE(SUBSTITUTE('Свод (10-11)'!I146,".",",",1)," ","",1)</f>
        <v/>
      </c>
      <c r="G148" s="42" t="e">
        <f t="shared" si="1"/>
        <v>#VALUE!</v>
      </c>
      <c r="I148" s="42" t="e">
        <f t="array" ref="I148">SUBSTITUTE(SUBSTITUTE(#REF!,".",",",1)," ","",1)</f>
        <v>#REF!</v>
      </c>
      <c r="J148" s="42" t="e">
        <f t="shared" si="2"/>
        <v>#REF!</v>
      </c>
      <c r="K148" s="36"/>
      <c r="L148" s="43" t="e">
        <f t="array" ref="L148">SUBSTITUTE(SUBSTITUTE(#REF!,".",",",1)," ","",1)</f>
        <v>#REF!</v>
      </c>
      <c r="M148" s="44" t="e">
        <f t="shared" si="3"/>
        <v>#REF!</v>
      </c>
      <c r="N148" s="36"/>
      <c r="O148" s="43" t="e">
        <f t="array" ref="O148">SUBSTITUTE(SUBSTITUTE(#REF!,".",",",1)," ","",1)</f>
        <v>#REF!</v>
      </c>
      <c r="P148" s="44" t="e">
        <f t="shared" si="4"/>
        <v>#REF!</v>
      </c>
      <c r="Q148" s="36"/>
      <c r="R148" s="43" t="str">
        <f t="array" ref="R148">SUBSTITUTE(SUBSTITUTE('Свод (02-03.2020)'!I146,".",",",1)," ","",1)</f>
        <v/>
      </c>
      <c r="S148" s="44" t="e">
        <f t="shared" si="5"/>
        <v>#VALUE!</v>
      </c>
    </row>
    <row r="149" spans="1:19" x14ac:dyDescent="0.2">
      <c r="A149" s="40">
        <v>146</v>
      </c>
      <c r="B149" s="41" t="str">
        <f>SUBSTITUTE('Свод на 23.09.19'!F147," ","",1)</f>
        <v>28,4609</v>
      </c>
      <c r="C149" s="41" t="str">
        <f>SUBSTITUTE(SUBSTITUTE('Свод (09-10)'!I147,".",",",1)," ","",1)</f>
        <v>28,6911</v>
      </c>
      <c r="D149" s="41">
        <f t="shared" si="0"/>
        <v>0.23019999999999996</v>
      </c>
      <c r="F149" s="42" t="str">
        <f>SUBSTITUTE(SUBSTITUTE('Свод (10-11)'!I147,".",",",1)," ","",1)</f>
        <v/>
      </c>
      <c r="G149" s="42" t="e">
        <f t="shared" si="1"/>
        <v>#VALUE!</v>
      </c>
      <c r="I149" s="42" t="e">
        <f t="array" ref="I149">SUBSTITUTE(SUBSTITUTE(#REF!,".",",",1)," ","",1)</f>
        <v>#REF!</v>
      </c>
      <c r="J149" s="42" t="e">
        <f t="shared" si="2"/>
        <v>#REF!</v>
      </c>
      <c r="K149" s="36"/>
      <c r="L149" s="43" t="e">
        <f t="array" ref="L149">SUBSTITUTE(SUBSTITUTE(#REF!,".",",",1)," ","",1)</f>
        <v>#REF!</v>
      </c>
      <c r="M149" s="44" t="e">
        <f t="shared" si="3"/>
        <v>#REF!</v>
      </c>
      <c r="N149" s="36"/>
      <c r="O149" s="43" t="e">
        <f t="array" ref="O149">SUBSTITUTE(SUBSTITUTE(#REF!,".",",",1)," ","",1)</f>
        <v>#REF!</v>
      </c>
      <c r="P149" s="44" t="e">
        <f t="shared" si="4"/>
        <v>#REF!</v>
      </c>
      <c r="Q149" s="36"/>
      <c r="R149" s="43" t="str">
        <f t="array" ref="R149">SUBSTITUTE(SUBSTITUTE('Свод (02-03.2020)'!I147,".",",",1)," ","",1)</f>
        <v/>
      </c>
      <c r="S149" s="44" t="e">
        <f t="shared" si="5"/>
        <v>#VALUE!</v>
      </c>
    </row>
    <row r="150" spans="1:19" x14ac:dyDescent="0.2">
      <c r="A150" s="40">
        <v>147</v>
      </c>
      <c r="B150" s="41" t="str">
        <f>SUBSTITUTE('Свод на 23.09.19'!F148," ","",1)</f>
        <v>8,2717</v>
      </c>
      <c r="C150" s="41" t="str">
        <f>SUBSTITUTE(SUBSTITUTE('Свод (09-10)'!I148,".",",",1)," ","",1)</f>
        <v>8,2820</v>
      </c>
      <c r="D150" s="41">
        <f t="shared" si="0"/>
        <v>1.0300000000000864E-2</v>
      </c>
      <c r="F150" s="42" t="str">
        <f>SUBSTITUTE(SUBSTITUTE('Свод (10-11)'!I148,".",",",1)," ","",1)</f>
        <v/>
      </c>
      <c r="G150" s="42" t="e">
        <f t="shared" si="1"/>
        <v>#VALUE!</v>
      </c>
      <c r="I150" s="42" t="e">
        <f t="array" ref="I150">SUBSTITUTE(SUBSTITUTE(#REF!,".",",",1)," ","",1)</f>
        <v>#REF!</v>
      </c>
      <c r="J150" s="42" t="e">
        <f t="shared" si="2"/>
        <v>#REF!</v>
      </c>
      <c r="K150" s="36"/>
      <c r="L150" s="43" t="e">
        <f t="array" ref="L150">SUBSTITUTE(SUBSTITUTE(#REF!,".",",",1)," ","",1)</f>
        <v>#REF!</v>
      </c>
      <c r="M150" s="44" t="e">
        <f t="shared" si="3"/>
        <v>#REF!</v>
      </c>
      <c r="N150" s="36"/>
      <c r="O150" s="43" t="e">
        <f t="array" ref="O150">SUBSTITUTE(SUBSTITUTE(#REF!,".",",",1)," ","",1)</f>
        <v>#REF!</v>
      </c>
      <c r="P150" s="44" t="e">
        <f t="shared" si="4"/>
        <v>#REF!</v>
      </c>
      <c r="Q150" s="36"/>
      <c r="R150" s="43" t="str">
        <f t="array" ref="R150">SUBSTITUTE(SUBSTITUTE('Свод (02-03.2020)'!I148,".",",",1)," ","",1)</f>
        <v>8,6245</v>
      </c>
      <c r="S150" s="44" t="e">
        <f t="shared" si="5"/>
        <v>#REF!</v>
      </c>
    </row>
    <row r="151" spans="1:19" x14ac:dyDescent="0.2">
      <c r="A151" s="40">
        <v>148</v>
      </c>
      <c r="B151" s="41" t="str">
        <f>SUBSTITUTE('Свод на 23.09.19'!F149," ","",1)</f>
        <v>9,5523</v>
      </c>
      <c r="C151" s="41" t="str">
        <f>SUBSTITUTE(SUBSTITUTE('Свод (09-10)'!I149,".",",",1)," ","",1)</f>
        <v>9,6444</v>
      </c>
      <c r="D151" s="41">
        <f t="shared" si="0"/>
        <v>9.2099999999998516E-2</v>
      </c>
      <c r="F151" s="42" t="str">
        <f>SUBSTITUTE(SUBSTITUTE('Свод (10-11)'!I149,".",",",1)," ","",1)</f>
        <v/>
      </c>
      <c r="G151" s="42" t="e">
        <f t="shared" si="1"/>
        <v>#VALUE!</v>
      </c>
      <c r="I151" s="42" t="e">
        <f t="array" ref="I151">SUBSTITUTE(SUBSTITUTE(#REF!,".",",",1)," ","",1)</f>
        <v>#REF!</v>
      </c>
      <c r="J151" s="42" t="e">
        <f t="shared" si="2"/>
        <v>#REF!</v>
      </c>
      <c r="K151" s="36"/>
      <c r="L151" s="43" t="e">
        <f t="array" ref="L151">SUBSTITUTE(SUBSTITUTE(#REF!,".",",",1)," ","",1)</f>
        <v>#REF!</v>
      </c>
      <c r="M151" s="44" t="e">
        <f t="shared" si="3"/>
        <v>#REF!</v>
      </c>
      <c r="N151" s="36"/>
      <c r="O151" s="43" t="e">
        <f t="array" ref="O151">SUBSTITUTE(SUBSTITUTE(#REF!,".",",",1)," ","",1)</f>
        <v>#REF!</v>
      </c>
      <c r="P151" s="44" t="e">
        <f t="shared" si="4"/>
        <v>#REF!</v>
      </c>
      <c r="Q151" s="36"/>
      <c r="R151" s="43" t="str">
        <f t="array" ref="R151">SUBSTITUTE(SUBSTITUTE('Свод (02-03.2020)'!I149,".",",",1)," ","",1)</f>
        <v>12,3205</v>
      </c>
      <c r="S151" s="44" t="e">
        <f t="shared" si="5"/>
        <v>#REF!</v>
      </c>
    </row>
    <row r="152" spans="1:19" x14ac:dyDescent="0.2">
      <c r="A152" s="40">
        <v>149</v>
      </c>
      <c r="B152" s="41" t="str">
        <f>SUBSTITUTE('Свод на 23.09.19'!F150," ","",1)</f>
        <v>14,9231</v>
      </c>
      <c r="C152" s="41" t="str">
        <f>SUBSTITUTE(SUBSTITUTE('Свод (09-10)'!I150,".",",",1)," ","",1)</f>
        <v xml:space="preserve">Неработает </v>
      </c>
      <c r="D152" s="41" t="str">
        <f t="shared" si="0"/>
        <v>?</v>
      </c>
      <c r="F152" s="42" t="str">
        <f>SUBSTITUTE(SUBSTITUTE('Свод (10-11)'!I150,".",",",1)," ","",1)</f>
        <v/>
      </c>
      <c r="G152" s="42" t="e">
        <f t="shared" si="1"/>
        <v>#VALUE!</v>
      </c>
      <c r="I152" s="42" t="e">
        <f t="array" ref="I152">SUBSTITUTE(SUBSTITUTE(#REF!,".",",",1)," ","",1)</f>
        <v>#REF!</v>
      </c>
      <c r="J152" s="42" t="e">
        <f t="shared" si="2"/>
        <v>#REF!</v>
      </c>
      <c r="K152" s="36"/>
      <c r="L152" s="43" t="e">
        <f t="array" ref="L152">SUBSTITUTE(SUBSTITUTE(#REF!,".",",",1)," ","",1)</f>
        <v>#REF!</v>
      </c>
      <c r="M152" s="44" t="e">
        <f t="shared" si="3"/>
        <v>#REF!</v>
      </c>
      <c r="N152" s="36"/>
      <c r="O152" s="43" t="e">
        <f t="array" ref="O152">SUBSTITUTE(SUBSTITUTE(#REF!,".",",",1)," ","",1)</f>
        <v>#REF!</v>
      </c>
      <c r="P152" s="44" t="e">
        <f t="shared" si="4"/>
        <v>#REF!</v>
      </c>
      <c r="Q152" s="36"/>
      <c r="R152" s="43" t="str">
        <f t="array" ref="R152">SUBSTITUTE(SUBSTITUTE('Свод (02-03.2020)'!I150,".",",",1)," ","",1)</f>
        <v>16,7812</v>
      </c>
      <c r="S152" s="44" t="e">
        <f t="shared" si="5"/>
        <v>#REF!</v>
      </c>
    </row>
    <row r="153" spans="1:19" x14ac:dyDescent="0.2">
      <c r="A153" s="40">
        <v>150</v>
      </c>
      <c r="B153" s="41" t="str">
        <f>SUBSTITUTE('Свод на 23.09.19'!F151," ","",1)</f>
        <v>11,339</v>
      </c>
      <c r="C153" s="41" t="str">
        <f>SUBSTITUTE(SUBSTITUTE('Свод (09-10)'!I151,".",",",1)," ","",1)</f>
        <v>11,3841</v>
      </c>
      <c r="D153" s="41">
        <f t="shared" si="0"/>
        <v>4.5099999999999696E-2</v>
      </c>
      <c r="F153" s="42" t="str">
        <f>SUBSTITUTE(SUBSTITUTE('Свод (10-11)'!I151,".",",",1)," ","",1)</f>
        <v/>
      </c>
      <c r="G153" s="42" t="e">
        <f t="shared" si="1"/>
        <v>#VALUE!</v>
      </c>
      <c r="I153" s="42" t="e">
        <f t="array" ref="I153">SUBSTITUTE(SUBSTITUTE(#REF!,".",",",1)," ","",1)</f>
        <v>#REF!</v>
      </c>
      <c r="J153" s="42" t="e">
        <f t="shared" si="2"/>
        <v>#REF!</v>
      </c>
      <c r="K153" s="36"/>
      <c r="L153" s="43" t="e">
        <f t="array" ref="L153">SUBSTITUTE(SUBSTITUTE(#REF!,".",",",1)," ","",1)</f>
        <v>#REF!</v>
      </c>
      <c r="M153" s="44" t="e">
        <f t="shared" si="3"/>
        <v>#REF!</v>
      </c>
      <c r="N153" s="36"/>
      <c r="O153" s="43" t="e">
        <f t="array" ref="O153">SUBSTITUTE(SUBSTITUTE(#REF!,".",",",1)," ","",1)</f>
        <v>#REF!</v>
      </c>
      <c r="P153" s="44" t="e">
        <f t="shared" si="4"/>
        <v>#REF!</v>
      </c>
      <c r="Q153" s="36"/>
      <c r="R153" s="43" t="str">
        <f t="array" ref="R153">SUBSTITUTE(SUBSTITUTE('Свод (02-03.2020)'!I151,".",",",1)," ","",1)</f>
        <v>12,0885</v>
      </c>
      <c r="S153" s="44" t="e">
        <f t="shared" si="5"/>
        <v>#REF!</v>
      </c>
    </row>
    <row r="154" spans="1:19" x14ac:dyDescent="0.2">
      <c r="A154" s="40">
        <v>151</v>
      </c>
      <c r="B154" s="41" t="str">
        <f>SUBSTITUTE('Свод на 23.09.19'!F152," ","",1)</f>
        <v>11,1347</v>
      </c>
      <c r="C154" s="41" t="str">
        <f>SUBSTITUTE(SUBSTITUTE('Свод (09-10)'!I152,".",",",1)," ","",1)</f>
        <v>11,1357</v>
      </c>
      <c r="D154" s="41">
        <f t="shared" si="0"/>
        <v>9.9999999999944578E-4</v>
      </c>
      <c r="F154" s="42" t="str">
        <f>SUBSTITUTE(SUBSTITUTE('Свод (10-11)'!I152,".",",",1)," ","",1)</f>
        <v/>
      </c>
      <c r="G154" s="42" t="e">
        <f t="shared" si="1"/>
        <v>#VALUE!</v>
      </c>
      <c r="I154" s="42" t="e">
        <f t="array" ref="I154">SUBSTITUTE(SUBSTITUTE(#REF!,".",",",1)," ","",1)</f>
        <v>#REF!</v>
      </c>
      <c r="J154" s="42" t="e">
        <f t="shared" si="2"/>
        <v>#REF!</v>
      </c>
      <c r="K154" s="36"/>
      <c r="L154" s="43" t="e">
        <f t="array" ref="L154">SUBSTITUTE(SUBSTITUTE(#REF!,".",",",1)," ","",1)</f>
        <v>#REF!</v>
      </c>
      <c r="M154" s="44" t="e">
        <f t="shared" si="3"/>
        <v>#REF!</v>
      </c>
      <c r="N154" s="36"/>
      <c r="O154" s="43" t="e">
        <f t="array" ref="O154">SUBSTITUTE(SUBSTITUTE(#REF!,".",",",1)," ","",1)</f>
        <v>#REF!</v>
      </c>
      <c r="P154" s="44" t="e">
        <f t="shared" si="4"/>
        <v>#REF!</v>
      </c>
      <c r="Q154" s="36"/>
      <c r="R154" s="43" t="str">
        <f t="array" ref="R154">SUBSTITUTE(SUBSTITUTE('Свод (02-03.2020)'!I152,".",",",1)," ","",1)</f>
        <v>11,2104</v>
      </c>
      <c r="S154" s="44" t="e">
        <f t="shared" si="5"/>
        <v>#REF!</v>
      </c>
    </row>
    <row r="155" spans="1:19" x14ac:dyDescent="0.2">
      <c r="A155" s="40">
        <v>152</v>
      </c>
      <c r="B155" s="41" t="str">
        <f>SUBSTITUTE('Свод на 23.09.19'!F153," ","",1)</f>
        <v>9,5555</v>
      </c>
      <c r="C155" s="41" t="str">
        <f>SUBSTITUTE(SUBSTITUTE('Свод (09-10)'!I153,".",",",1)," ","",1)</f>
        <v>9,5609</v>
      </c>
      <c r="D155" s="41">
        <f t="shared" si="0"/>
        <v>5.3999999999998494E-3</v>
      </c>
      <c r="F155" s="42" t="str">
        <f>SUBSTITUTE(SUBSTITUTE('Свод (10-11)'!I153,".",",",1)," ","",1)</f>
        <v/>
      </c>
      <c r="G155" s="42" t="e">
        <f t="shared" si="1"/>
        <v>#VALUE!</v>
      </c>
      <c r="I155" s="42" t="e">
        <f t="array" ref="I155">SUBSTITUTE(SUBSTITUTE(#REF!,".",",",1)," ","",1)</f>
        <v>#REF!</v>
      </c>
      <c r="J155" s="42" t="e">
        <f t="shared" si="2"/>
        <v>#REF!</v>
      </c>
      <c r="K155" s="36"/>
      <c r="L155" s="43" t="e">
        <f t="array" ref="L155">SUBSTITUTE(SUBSTITUTE(#REF!,".",",",1)," ","",1)</f>
        <v>#REF!</v>
      </c>
      <c r="M155" s="44" t="e">
        <f t="shared" si="3"/>
        <v>#REF!</v>
      </c>
      <c r="N155" s="36"/>
      <c r="O155" s="43" t="e">
        <f t="array" ref="O155">SUBSTITUTE(SUBSTITUTE(#REF!,".",",",1)," ","",1)</f>
        <v>#REF!</v>
      </c>
      <c r="P155" s="44" t="e">
        <f t="shared" si="4"/>
        <v>#REF!</v>
      </c>
      <c r="Q155" s="36"/>
      <c r="R155" s="43" t="str">
        <f t="array" ref="R155">SUBSTITUTE(SUBSTITUTE('Свод (02-03.2020)'!I153,".",",",1)," ","",1)</f>
        <v>10,0683</v>
      </c>
      <c r="S155" s="44" t="e">
        <f t="shared" si="5"/>
        <v>#REF!</v>
      </c>
    </row>
    <row r="156" spans="1:19" x14ac:dyDescent="0.2">
      <c r="A156" s="40">
        <v>153</v>
      </c>
      <c r="B156" s="41" t="str">
        <f>SUBSTITUTE('Свод на 23.09.19'!F154," ","",1)</f>
        <v>13,6141</v>
      </c>
      <c r="C156" s="41" t="str">
        <f>SUBSTITUTE(SUBSTITUTE('Свод (09-10)'!I154,".",",",1)," ","",1)</f>
        <v>13,7994</v>
      </c>
      <c r="D156" s="41">
        <f t="shared" si="0"/>
        <v>0.1852999999999998</v>
      </c>
      <c r="F156" s="42" t="str">
        <f>SUBSTITUTE(SUBSTITUTE('Свод (10-11)'!I154,".",",",1)," ","",1)</f>
        <v/>
      </c>
      <c r="G156" s="42" t="e">
        <f t="shared" si="1"/>
        <v>#VALUE!</v>
      </c>
      <c r="I156" s="42" t="e">
        <f t="array" ref="I156">SUBSTITUTE(SUBSTITUTE(#REF!,".",",",1)," ","",1)</f>
        <v>#REF!</v>
      </c>
      <c r="J156" s="42" t="e">
        <f t="shared" si="2"/>
        <v>#REF!</v>
      </c>
      <c r="K156" s="36"/>
      <c r="L156" s="43" t="e">
        <f t="array" ref="L156">SUBSTITUTE(SUBSTITUTE(#REF!,".",",",1)," ","",1)</f>
        <v>#REF!</v>
      </c>
      <c r="M156" s="44" t="e">
        <f t="shared" si="3"/>
        <v>#REF!</v>
      </c>
      <c r="N156" s="36"/>
      <c r="O156" s="43" t="e">
        <f t="array" ref="O156">SUBSTITUTE(SUBSTITUTE(#REF!,".",",",1)," ","",1)</f>
        <v>#REF!</v>
      </c>
      <c r="P156" s="44" t="e">
        <f t="shared" si="4"/>
        <v>#REF!</v>
      </c>
      <c r="Q156" s="36"/>
      <c r="R156" s="43" t="str">
        <f t="array" ref="R156">SUBSTITUTE(SUBSTITUTE('Свод (02-03.2020)'!I154,".",",",1)," ","",1)</f>
        <v>17,4104</v>
      </c>
      <c r="S156" s="44" t="e">
        <f t="shared" si="5"/>
        <v>#REF!</v>
      </c>
    </row>
    <row r="157" spans="1:19" x14ac:dyDescent="0.2">
      <c r="A157" s="40">
        <v>154</v>
      </c>
      <c r="B157" s="41" t="str">
        <f>SUBSTITUTE('Свод на 23.09.19'!F155," ","",1)</f>
        <v>20,9191</v>
      </c>
      <c r="C157" s="41" t="str">
        <f>SUBSTITUTE(SUBSTITUTE('Свод (09-10)'!I155,".",",",1)," ","",1)</f>
        <v>21,0798</v>
      </c>
      <c r="D157" s="41">
        <f t="shared" si="0"/>
        <v>0.16069999999999851</v>
      </c>
      <c r="F157" s="42" t="str">
        <f>SUBSTITUTE(SUBSTITUTE('Свод (10-11)'!I155,".",",",1)," ","",1)</f>
        <v/>
      </c>
      <c r="G157" s="42" t="e">
        <f t="shared" si="1"/>
        <v>#VALUE!</v>
      </c>
      <c r="I157" s="42" t="e">
        <f t="array" ref="I157">SUBSTITUTE(SUBSTITUTE(#REF!,".",",",1)," ","",1)</f>
        <v>#REF!</v>
      </c>
      <c r="J157" s="42" t="e">
        <f t="shared" si="2"/>
        <v>#REF!</v>
      </c>
      <c r="K157" s="36"/>
      <c r="L157" s="43" t="e">
        <f t="array" ref="L157">SUBSTITUTE(SUBSTITUTE(#REF!,".",",",1)," ","",1)</f>
        <v>#REF!</v>
      </c>
      <c r="M157" s="46" t="e">
        <f t="shared" si="3"/>
        <v>#REF!</v>
      </c>
      <c r="N157" s="36"/>
      <c r="O157" s="43" t="e">
        <f t="array" ref="O157">SUBSTITUTE(SUBSTITUTE(#REF!,".",",",1)," ","",1)</f>
        <v>#REF!</v>
      </c>
      <c r="P157" s="46" t="e">
        <f t="shared" si="4"/>
        <v>#REF!</v>
      </c>
      <c r="Q157" s="36"/>
      <c r="R157" s="43" t="str">
        <f t="array" ref="R157">SUBSTITUTE(SUBSTITUTE('Свод (02-03.2020)'!I155,".",",",1)," ","",1)</f>
        <v>22,7423</v>
      </c>
      <c r="S157" s="46" t="e">
        <f t="shared" si="5"/>
        <v>#REF!</v>
      </c>
    </row>
    <row r="158" spans="1:19" x14ac:dyDescent="0.2">
      <c r="A158" s="40">
        <v>155</v>
      </c>
      <c r="B158" s="41" t="str">
        <f>SUBSTITUTE('Свод на 23.09.19'!F156," ","",1)</f>
        <v>11,8069</v>
      </c>
      <c r="C158" s="41" t="str">
        <f>SUBSTITUTE(SUBSTITUTE('Свод (09-10)'!I156,".",",",1)," ","",1)</f>
        <v>11,8533</v>
      </c>
      <c r="D158" s="41">
        <f t="shared" si="0"/>
        <v>4.6400000000000219E-2</v>
      </c>
      <c r="F158" s="42" t="str">
        <f>SUBSTITUTE(SUBSTITUTE('Свод (10-11)'!I156,".",",",1)," ","",1)</f>
        <v/>
      </c>
      <c r="G158" s="42" t="e">
        <f t="shared" si="1"/>
        <v>#VALUE!</v>
      </c>
      <c r="I158" s="42" t="e">
        <f t="array" ref="I158">SUBSTITUTE(SUBSTITUTE(#REF!,".",",",1)," ","",1)</f>
        <v>#REF!</v>
      </c>
      <c r="J158" s="42" t="e">
        <f t="shared" si="2"/>
        <v>#REF!</v>
      </c>
      <c r="K158" s="36"/>
      <c r="L158" s="43" t="e">
        <f t="array" ref="L158">SUBSTITUTE(SUBSTITUTE(#REF!,".",",",1)," ","",1)</f>
        <v>#REF!</v>
      </c>
      <c r="M158" s="44" t="e">
        <f t="shared" si="3"/>
        <v>#REF!</v>
      </c>
      <c r="N158" s="36"/>
      <c r="O158" s="43" t="e">
        <f t="array" ref="O158">SUBSTITUTE(SUBSTITUTE(#REF!,".",",",1)," ","",1)</f>
        <v>#REF!</v>
      </c>
      <c r="P158" s="44" t="e">
        <f t="shared" si="4"/>
        <v>#REF!</v>
      </c>
      <c r="Q158" s="36"/>
      <c r="R158" s="43" t="str">
        <f t="array" ref="R158">SUBSTITUTE(SUBSTITUTE('Свод (02-03.2020)'!I156,".",",",1)," ","",1)</f>
        <v>12,5970</v>
      </c>
      <c r="S158" s="44" t="e">
        <f t="shared" si="5"/>
        <v>#REF!</v>
      </c>
    </row>
    <row r="159" spans="1:19" x14ac:dyDescent="0.2">
      <c r="A159" s="40">
        <v>156</v>
      </c>
      <c r="B159" s="41" t="str">
        <f>SUBSTITUTE('Свод на 23.09.19'!F157," ","",1)</f>
        <v>10,1572</v>
      </c>
      <c r="C159" s="41" t="str">
        <f>SUBSTITUTE(SUBSTITUTE('Свод (09-10)'!I157,".",",",1)," ","",1)</f>
        <v>10,1995</v>
      </c>
      <c r="D159" s="41">
        <f t="shared" si="0"/>
        <v>4.2300000000000892E-2</v>
      </c>
      <c r="F159" s="42" t="str">
        <f>SUBSTITUTE(SUBSTITUTE('Свод (10-11)'!I157,".",",",1)," ","",1)</f>
        <v/>
      </c>
      <c r="G159" s="42" t="e">
        <f t="shared" si="1"/>
        <v>#VALUE!</v>
      </c>
      <c r="I159" s="42" t="e">
        <f t="array" ref="I159">SUBSTITUTE(SUBSTITUTE(#REF!,".",",",1)," ","",1)</f>
        <v>#REF!</v>
      </c>
      <c r="J159" s="42" t="e">
        <f t="shared" si="2"/>
        <v>#REF!</v>
      </c>
      <c r="K159" s="36"/>
      <c r="L159" s="43" t="e">
        <f t="array" ref="L159">SUBSTITUTE(SUBSTITUTE(#REF!,".",",",1)," ","",1)</f>
        <v>#REF!</v>
      </c>
      <c r="M159" s="44" t="e">
        <f t="shared" si="3"/>
        <v>#REF!</v>
      </c>
      <c r="N159" s="36"/>
      <c r="O159" s="43" t="e">
        <f t="array" ref="O159">SUBSTITUTE(SUBSTITUTE(#REF!,".",",",1)," ","",1)</f>
        <v>#REF!</v>
      </c>
      <c r="P159" s="44" t="e">
        <f t="shared" si="4"/>
        <v>#REF!</v>
      </c>
      <c r="Q159" s="36"/>
      <c r="R159" s="43" t="str">
        <f t="array" ref="R159">SUBSTITUTE(SUBSTITUTE('Свод (02-03.2020)'!I157,".",",",1)," ","",1)</f>
        <v>11,5717</v>
      </c>
      <c r="S159" s="44" t="e">
        <f t="shared" si="5"/>
        <v>#REF!</v>
      </c>
    </row>
    <row r="160" spans="1:19" x14ac:dyDescent="0.2">
      <c r="A160" s="40">
        <v>157</v>
      </c>
      <c r="B160" s="41" t="str">
        <f>SUBSTITUTE('Свод на 23.09.19'!F158," ","",1)</f>
        <v>9,5118</v>
      </c>
      <c r="C160" s="41" t="str">
        <f>SUBSTITUTE(SUBSTITUTE('Свод (09-10)'!I158,".",",",1)," ","",1)</f>
        <v>9,5118</v>
      </c>
      <c r="D160" s="41">
        <f t="shared" si="0"/>
        <v>0</v>
      </c>
      <c r="F160" s="42" t="str">
        <f>SUBSTITUTE(SUBSTITUTE('Свод (10-11)'!I158,".",",",1)," ","",1)</f>
        <v/>
      </c>
      <c r="G160" s="42" t="e">
        <f t="shared" si="1"/>
        <v>#VALUE!</v>
      </c>
      <c r="I160" s="42" t="e">
        <f t="array" ref="I160">SUBSTITUTE(SUBSTITUTE(#REF!,".",",",1)," ","",1)</f>
        <v>#REF!</v>
      </c>
      <c r="J160" s="42" t="e">
        <f t="shared" si="2"/>
        <v>#REF!</v>
      </c>
      <c r="K160" s="36"/>
      <c r="L160" s="43" t="e">
        <f t="array" ref="L160">SUBSTITUTE(SUBSTITUTE(#REF!,".",",",1)," ","",1)</f>
        <v>#REF!</v>
      </c>
      <c r="M160" s="44" t="e">
        <f t="shared" si="3"/>
        <v>#REF!</v>
      </c>
      <c r="N160" s="36"/>
      <c r="O160" s="43" t="e">
        <f t="array" ref="O160">SUBSTITUTE(SUBSTITUTE(#REF!,".",",",1)," ","",1)</f>
        <v>#REF!</v>
      </c>
      <c r="P160" s="44" t="e">
        <f t="shared" si="4"/>
        <v>#REF!</v>
      </c>
      <c r="Q160" s="36"/>
      <c r="R160" s="43" t="str">
        <f t="array" ref="R160">SUBSTITUTE(SUBSTITUTE('Свод (02-03.2020)'!I158,".",",",1)," ","",1)</f>
        <v/>
      </c>
      <c r="S160" s="44" t="e">
        <f t="shared" si="5"/>
        <v>#VALUE!</v>
      </c>
    </row>
    <row r="161" spans="1:19" x14ac:dyDescent="0.2">
      <c r="A161" s="40">
        <v>158</v>
      </c>
      <c r="B161" s="41" t="str">
        <f>SUBSTITUTE('Свод на 23.09.19'!F159," ","",1)</f>
        <v>4,409</v>
      </c>
      <c r="C161" s="41" t="str">
        <f>SUBSTITUTE(SUBSTITUTE('Свод (09-10)'!I159,".",",",1)," ","",1)</f>
        <v>5,4104</v>
      </c>
      <c r="D161" s="41">
        <f t="shared" si="0"/>
        <v>1.0014000000000003</v>
      </c>
      <c r="F161" s="42" t="str">
        <f>SUBSTITUTE(SUBSTITUTE('Свод (10-11)'!I159,".",",",1)," ","",1)</f>
        <v/>
      </c>
      <c r="G161" s="42" t="e">
        <f t="shared" si="1"/>
        <v>#VALUE!</v>
      </c>
      <c r="I161" s="42" t="e">
        <f t="array" ref="I161">SUBSTITUTE(SUBSTITUTE(#REF!,".",",",1)," ","",1)</f>
        <v>#REF!</v>
      </c>
      <c r="J161" s="42" t="e">
        <f t="shared" si="2"/>
        <v>#REF!</v>
      </c>
      <c r="K161" s="36"/>
      <c r="L161" s="43" t="e">
        <f t="array" ref="L161">SUBSTITUTE(SUBSTITUTE(#REF!,".",",",1)," ","",1)</f>
        <v>#REF!</v>
      </c>
      <c r="M161" s="44" t="e">
        <f t="shared" si="3"/>
        <v>#REF!</v>
      </c>
      <c r="N161" s="36"/>
      <c r="O161" s="43" t="e">
        <f t="array" ref="O161">SUBSTITUTE(SUBSTITUTE(#REF!,".",",",1)," ","",1)</f>
        <v>#REF!</v>
      </c>
      <c r="P161" s="44" t="e">
        <f t="shared" si="4"/>
        <v>#REF!</v>
      </c>
      <c r="Q161" s="36"/>
      <c r="R161" s="43" t="str">
        <f t="array" ref="R161">SUBSTITUTE(SUBSTITUTE('Свод (02-03.2020)'!I159,".",",",1)," ","",1)</f>
        <v/>
      </c>
      <c r="S161" s="44" t="e">
        <f t="shared" si="5"/>
        <v>#VALUE!</v>
      </c>
    </row>
    <row r="162" spans="1:19" x14ac:dyDescent="0.2">
      <c r="A162" s="40">
        <v>159</v>
      </c>
      <c r="B162" s="41" t="str">
        <f>SUBSTITUTE('Свод на 23.09.19'!F160," ","",1)</f>
        <v>18,53</v>
      </c>
      <c r="C162" s="41" t="str">
        <f>SUBSTITUTE(SUBSTITUTE('Свод (09-10)'!I160,".",",",1)," ","",1)</f>
        <v>18,5359</v>
      </c>
      <c r="D162" s="41">
        <f t="shared" si="0"/>
        <v>5.9000000000004604E-3</v>
      </c>
      <c r="F162" s="42" t="str">
        <f>SUBSTITUTE(SUBSTITUTE('Свод (10-11)'!I160,".",",",1)," ","",1)</f>
        <v/>
      </c>
      <c r="G162" s="42" t="e">
        <f t="shared" si="1"/>
        <v>#VALUE!</v>
      </c>
      <c r="I162" s="42" t="e">
        <f t="array" ref="I162">SUBSTITUTE(SUBSTITUTE(#REF!,".",",",1)," ","",1)</f>
        <v>#REF!</v>
      </c>
      <c r="J162" s="42" t="e">
        <f t="shared" si="2"/>
        <v>#REF!</v>
      </c>
      <c r="K162" s="36"/>
      <c r="L162" s="43" t="e">
        <f t="array" ref="L162">SUBSTITUTE(SUBSTITUTE(#REF!,".",",",1)," ","",1)</f>
        <v>#REF!</v>
      </c>
      <c r="M162" s="44" t="e">
        <f t="shared" si="3"/>
        <v>#REF!</v>
      </c>
      <c r="N162" s="36"/>
      <c r="O162" s="43" t="e">
        <f t="array" ref="O162">SUBSTITUTE(SUBSTITUTE(#REF!,".",",",1)," ","",1)</f>
        <v>#REF!</v>
      </c>
      <c r="P162" s="44" t="e">
        <f t="shared" si="4"/>
        <v>#REF!</v>
      </c>
      <c r="Q162" s="36"/>
      <c r="R162" s="43" t="str">
        <f t="array" ref="R162">SUBSTITUTE(SUBSTITUTE('Свод (02-03.2020)'!I160,".",",",1)," ","",1)</f>
        <v>18,7725</v>
      </c>
      <c r="S162" s="44" t="e">
        <f t="shared" si="5"/>
        <v>#REF!</v>
      </c>
    </row>
    <row r="163" spans="1:19" x14ac:dyDescent="0.2">
      <c r="A163" s="40">
        <v>160</v>
      </c>
      <c r="B163" s="41" t="str">
        <f>SUBSTITUTE('Свод на 23.09.19'!F161," ","",1)</f>
        <v>4,9181</v>
      </c>
      <c r="C163" s="41" t="str">
        <f>SUBSTITUTE(SUBSTITUTE('Свод (09-10)'!I161,".",",",1)," ","",1)</f>
        <v>4,9212</v>
      </c>
      <c r="D163" s="41">
        <f t="shared" si="0"/>
        <v>3.0999999999998806E-3</v>
      </c>
      <c r="F163" s="42" t="str">
        <f>SUBSTITUTE(SUBSTITUTE('Свод (10-11)'!I161,".",",",1)," ","",1)</f>
        <v/>
      </c>
      <c r="G163" s="42" t="e">
        <f t="shared" si="1"/>
        <v>#VALUE!</v>
      </c>
      <c r="I163" s="42" t="e">
        <f t="array" ref="I163">SUBSTITUTE(SUBSTITUTE(#REF!,".",",",1)," ","",1)</f>
        <v>#REF!</v>
      </c>
      <c r="J163" s="42" t="e">
        <f t="shared" si="2"/>
        <v>#REF!</v>
      </c>
      <c r="K163" s="36"/>
      <c r="L163" s="43" t="e">
        <f t="array" ref="L163">SUBSTITUTE(SUBSTITUTE(#REF!,".",",",1)," ","",1)</f>
        <v>#REF!</v>
      </c>
      <c r="M163" s="44" t="e">
        <f t="shared" si="3"/>
        <v>#REF!</v>
      </c>
      <c r="N163" s="36"/>
      <c r="O163" s="43" t="e">
        <f t="array" ref="O163">SUBSTITUTE(SUBSTITUTE(#REF!,".",",",1)," ","",1)</f>
        <v>#REF!</v>
      </c>
      <c r="P163" s="44" t="e">
        <f t="shared" si="4"/>
        <v>#REF!</v>
      </c>
      <c r="Q163" s="36"/>
      <c r="R163" s="43" t="str">
        <f t="array" ref="R163">SUBSTITUTE(SUBSTITUTE('Свод (02-03.2020)'!I161,".",",",1)," ","",1)</f>
        <v>5,0520</v>
      </c>
      <c r="S163" s="44" t="e">
        <f t="shared" si="5"/>
        <v>#REF!</v>
      </c>
    </row>
    <row r="164" spans="1:19" x14ac:dyDescent="0.2">
      <c r="A164" s="40">
        <v>161</v>
      </c>
      <c r="B164" s="41" t="str">
        <f>SUBSTITUTE('Свод на 23.09.19'!F162," ","",1)</f>
        <v>9,5576</v>
      </c>
      <c r="C164" s="41" t="str">
        <f>SUBSTITUTE(SUBSTITUTE('Свод (09-10)'!I162,".",",",1)," ","",1)</f>
        <v>9,6125</v>
      </c>
      <c r="D164" s="41">
        <f t="shared" si="0"/>
        <v>5.4899999999999949E-2</v>
      </c>
      <c r="F164" s="42" t="str">
        <f>SUBSTITUTE(SUBSTITUTE('Свод (10-11)'!I162,".",",",1)," ","",1)</f>
        <v/>
      </c>
      <c r="G164" s="42" t="e">
        <f t="shared" si="1"/>
        <v>#VALUE!</v>
      </c>
      <c r="I164" s="42" t="e">
        <f t="array" ref="I164">SUBSTITUTE(SUBSTITUTE(#REF!,".",",",1)," ","",1)</f>
        <v>#REF!</v>
      </c>
      <c r="J164" s="42" t="e">
        <f t="shared" si="2"/>
        <v>#REF!</v>
      </c>
      <c r="K164" s="36"/>
      <c r="L164" s="43" t="e">
        <f t="array" ref="L164">SUBSTITUTE(SUBSTITUTE(#REF!,".",",",1)," ","",1)</f>
        <v>#REF!</v>
      </c>
      <c r="M164" s="44" t="e">
        <f t="shared" si="3"/>
        <v>#REF!</v>
      </c>
      <c r="N164" s="36"/>
      <c r="O164" s="43" t="e">
        <f t="array" ref="O164">SUBSTITUTE(SUBSTITUTE(#REF!,".",",",1)," ","",1)</f>
        <v>#REF!</v>
      </c>
      <c r="P164" s="44" t="e">
        <f t="shared" si="4"/>
        <v>#REF!</v>
      </c>
      <c r="Q164" s="36"/>
      <c r="R164" s="43" t="str">
        <f t="array" ref="R164">SUBSTITUTE(SUBSTITUTE('Свод (02-03.2020)'!I162,".",",",1)," ","",1)</f>
        <v>10,3515</v>
      </c>
      <c r="S164" s="44" t="e">
        <f t="shared" si="5"/>
        <v>#REF!</v>
      </c>
    </row>
    <row r="165" spans="1:19" x14ac:dyDescent="0.2">
      <c r="A165" s="40">
        <v>162</v>
      </c>
      <c r="B165" s="41" t="str">
        <f>SUBSTITUTE('Свод на 23.09.19'!F163," ","",1)</f>
        <v>16,1814</v>
      </c>
      <c r="C165" s="41" t="str">
        <f>SUBSTITUTE(SUBSTITUTE('Свод (09-10)'!I163,".",",",1)," ","",1)</f>
        <v>16,4675</v>
      </c>
      <c r="D165" s="41">
        <f t="shared" si="0"/>
        <v>0.28610000000000113</v>
      </c>
      <c r="F165" s="42" t="str">
        <f>SUBSTITUTE(SUBSTITUTE('Свод (10-11)'!I163,".",",",1)," ","",1)</f>
        <v/>
      </c>
      <c r="G165" s="42" t="e">
        <f t="shared" si="1"/>
        <v>#VALUE!</v>
      </c>
      <c r="I165" s="42" t="e">
        <f t="array" ref="I165">SUBSTITUTE(SUBSTITUTE(#REF!,".",",",1)," ","",1)</f>
        <v>#REF!</v>
      </c>
      <c r="J165" s="42" t="e">
        <f t="shared" si="2"/>
        <v>#REF!</v>
      </c>
      <c r="K165" s="36"/>
      <c r="L165" s="43" t="e">
        <f t="array" ref="L165">SUBSTITUTE(SUBSTITUTE(#REF!,".",",",1)," ","",1)</f>
        <v>#REF!</v>
      </c>
      <c r="M165" s="44" t="e">
        <f t="shared" si="3"/>
        <v>#REF!</v>
      </c>
      <c r="N165" s="36"/>
      <c r="O165" s="43" t="e">
        <f t="array" ref="O165">SUBSTITUTE(SUBSTITUTE(#REF!,".",",",1)," ","",1)</f>
        <v>#REF!</v>
      </c>
      <c r="P165" s="44" t="e">
        <f t="shared" si="4"/>
        <v>#REF!</v>
      </c>
      <c r="Q165" s="36"/>
      <c r="R165" s="43" t="str">
        <f t="array" ref="R165">SUBSTITUTE(SUBSTITUTE('Свод (02-03.2020)'!I163,".",",",1)," ","",1)</f>
        <v>20,0102</v>
      </c>
      <c r="S165" s="44" t="e">
        <f t="shared" si="5"/>
        <v>#REF!</v>
      </c>
    </row>
    <row r="166" spans="1:19" x14ac:dyDescent="0.2">
      <c r="A166" s="40">
        <v>163</v>
      </c>
      <c r="B166" s="41" t="str">
        <f>SUBSTITUTE('Свод на 23.09.19'!F164," ","",1)</f>
        <v>25,8312</v>
      </c>
      <c r="C166" s="41" t="str">
        <f>SUBSTITUTE(SUBSTITUTE('Свод (09-10)'!I164,".",",",1)," ","",1)</f>
        <v xml:space="preserve">Неработает </v>
      </c>
      <c r="D166" s="41" t="str">
        <f t="shared" si="0"/>
        <v>?</v>
      </c>
      <c r="F166" s="42" t="str">
        <f>SUBSTITUTE(SUBSTITUTE('Свод (10-11)'!I164,".",",",1)," ","",1)</f>
        <v/>
      </c>
      <c r="G166" s="42" t="e">
        <f t="shared" si="1"/>
        <v>#VALUE!</v>
      </c>
      <c r="I166" s="42" t="e">
        <f t="array" ref="I166">SUBSTITUTE(SUBSTITUTE(#REF!,".",",",1)," ","",1)</f>
        <v>#REF!</v>
      </c>
      <c r="J166" s="42" t="e">
        <f t="shared" si="2"/>
        <v>#REF!</v>
      </c>
      <c r="K166" s="36"/>
      <c r="L166" s="43" t="e">
        <f t="array" ref="L166">SUBSTITUTE(SUBSTITUTE(#REF!,".",",",1)," ","",1)</f>
        <v>#REF!</v>
      </c>
      <c r="M166" s="44" t="e">
        <f t="shared" si="3"/>
        <v>#REF!</v>
      </c>
      <c r="N166" s="36"/>
      <c r="O166" s="43" t="e">
        <f t="array" ref="O166">SUBSTITUTE(SUBSTITUTE(#REF!,".",",",1)," ","",1)</f>
        <v>#REF!</v>
      </c>
      <c r="P166" s="44" t="e">
        <f t="shared" si="4"/>
        <v>#REF!</v>
      </c>
      <c r="Q166" s="36"/>
      <c r="R166" s="43" t="str">
        <f t="array" ref="R166">SUBSTITUTE(SUBSTITUTE('Свод (02-03.2020)'!I164,".",",",1)," ","",1)</f>
        <v>31,1855</v>
      </c>
      <c r="S166" s="44" t="e">
        <f t="shared" si="5"/>
        <v>#REF!</v>
      </c>
    </row>
    <row r="167" spans="1:19" x14ac:dyDescent="0.2">
      <c r="A167" s="40">
        <v>164</v>
      </c>
      <c r="B167" s="41" t="str">
        <f>SUBSTITUTE('Свод на 23.09.19'!F165," ","",1)</f>
        <v>0,6601</v>
      </c>
      <c r="C167" s="41" t="str">
        <f>SUBSTITUTE(SUBSTITUTE('Свод (09-10)'!I165,".",",",1)," ","",1)</f>
        <v>0,9020</v>
      </c>
      <c r="D167" s="41">
        <f t="shared" si="0"/>
        <v>0.2419</v>
      </c>
      <c r="F167" s="42" t="str">
        <f>SUBSTITUTE(SUBSTITUTE('Свод (10-11)'!I165,".",",",1)," ","",1)</f>
        <v/>
      </c>
      <c r="G167" s="42" t="e">
        <f t="shared" si="1"/>
        <v>#VALUE!</v>
      </c>
      <c r="I167" s="42" t="e">
        <f t="array" ref="I167">SUBSTITUTE(SUBSTITUTE(#REF!,".",",",1)," ","",1)</f>
        <v>#REF!</v>
      </c>
      <c r="J167" s="42" t="e">
        <f t="shared" si="2"/>
        <v>#REF!</v>
      </c>
      <c r="K167" s="36"/>
      <c r="L167" s="43" t="e">
        <f t="array" ref="L167">SUBSTITUTE(SUBSTITUTE(#REF!,".",",",1)," ","",1)</f>
        <v>#REF!</v>
      </c>
      <c r="M167" s="44" t="e">
        <f t="shared" si="3"/>
        <v>#REF!</v>
      </c>
      <c r="N167" s="36"/>
      <c r="O167" s="43" t="e">
        <f t="array" ref="O167">SUBSTITUTE(SUBSTITUTE(#REF!,".",",",1)," ","",1)</f>
        <v>#REF!</v>
      </c>
      <c r="P167" s="44" t="e">
        <f t="shared" si="4"/>
        <v>#REF!</v>
      </c>
      <c r="Q167" s="36"/>
      <c r="R167" s="43" t="str">
        <f t="array" ref="R167">SUBSTITUTE(SUBSTITUTE('Свод (02-03.2020)'!I165,".",",",1)," ","",1)</f>
        <v>3,9472</v>
      </c>
      <c r="S167" s="44" t="e">
        <f t="shared" si="5"/>
        <v>#REF!</v>
      </c>
    </row>
    <row r="168" spans="1:19" x14ac:dyDescent="0.2">
      <c r="A168" s="40">
        <v>165</v>
      </c>
      <c r="B168" s="41" t="str">
        <f>SUBSTITUTE('Свод на 23.09.19'!F166," ","",1)</f>
        <v>6,7458</v>
      </c>
      <c r="C168" s="41" t="str">
        <f>SUBSTITUTE(SUBSTITUTE('Свод (09-10)'!I166,".",",",1)," ","",1)</f>
        <v>6,8940</v>
      </c>
      <c r="D168" s="41">
        <f t="shared" si="0"/>
        <v>0.14820000000000011</v>
      </c>
      <c r="F168" s="42" t="str">
        <f>SUBSTITUTE(SUBSTITUTE('Свод (10-11)'!I166,".",",",1)," ","",1)</f>
        <v/>
      </c>
      <c r="G168" s="42" t="e">
        <f t="shared" si="1"/>
        <v>#VALUE!</v>
      </c>
      <c r="I168" s="42" t="e">
        <f t="array" ref="I168">SUBSTITUTE(SUBSTITUTE(#REF!,".",",",1)," ","",1)</f>
        <v>#REF!</v>
      </c>
      <c r="J168" s="42" t="e">
        <f t="shared" si="2"/>
        <v>#REF!</v>
      </c>
      <c r="K168" s="36"/>
      <c r="L168" s="43" t="e">
        <f t="array" ref="L168">SUBSTITUTE(SUBSTITUTE(#REF!,".",",",1)," ","",1)</f>
        <v>#REF!</v>
      </c>
      <c r="M168" s="44" t="e">
        <f t="shared" si="3"/>
        <v>#REF!</v>
      </c>
      <c r="N168" s="36"/>
      <c r="O168" s="43" t="e">
        <f t="array" ref="O168">SUBSTITUTE(SUBSTITUTE(#REF!,".",",",1)," ","",1)</f>
        <v>#REF!</v>
      </c>
      <c r="P168" s="44" t="e">
        <f t="shared" si="4"/>
        <v>#REF!</v>
      </c>
      <c r="Q168" s="36"/>
      <c r="R168" s="43" t="str">
        <f t="array" ref="R168">SUBSTITUTE(SUBSTITUTE('Свод (02-03.2020)'!I166,".",",",1)," ","",1)</f>
        <v>8,0941</v>
      </c>
      <c r="S168" s="44" t="e">
        <f t="shared" si="5"/>
        <v>#REF!</v>
      </c>
    </row>
    <row r="169" spans="1:19" x14ac:dyDescent="0.2">
      <c r="A169" s="40">
        <v>166</v>
      </c>
      <c r="B169" s="41" t="str">
        <f>SUBSTITUTE('Свод на 23.09.19'!F167," ","",1)</f>
        <v>9,1938</v>
      </c>
      <c r="C169" s="41" t="str">
        <f>SUBSTITUTE(SUBSTITUTE('Свод (09-10)'!I167,".",",",1)," ","",1)</f>
        <v>9,3598</v>
      </c>
      <c r="D169" s="41">
        <f t="shared" si="0"/>
        <v>0.16600000000000037</v>
      </c>
      <c r="F169" s="42" t="str">
        <f>SUBSTITUTE(SUBSTITUTE('Свод (10-11)'!I167,".",",",1)," ","",1)</f>
        <v/>
      </c>
      <c r="G169" s="42" t="e">
        <f t="shared" si="1"/>
        <v>#VALUE!</v>
      </c>
      <c r="I169" s="42" t="e">
        <f t="array" ref="I169">SUBSTITUTE(SUBSTITUTE(#REF!,".",",",1)," ","",1)</f>
        <v>#REF!</v>
      </c>
      <c r="J169" s="42" t="e">
        <f t="shared" si="2"/>
        <v>#REF!</v>
      </c>
      <c r="K169" s="36"/>
      <c r="L169" s="43" t="e">
        <f t="array" ref="L169">SUBSTITUTE(SUBSTITUTE(#REF!,".",",",1)," ","",1)</f>
        <v>#REF!</v>
      </c>
      <c r="M169" s="44" t="e">
        <f t="shared" si="3"/>
        <v>#REF!</v>
      </c>
      <c r="N169" s="36"/>
      <c r="O169" s="43" t="e">
        <f t="array" ref="O169">SUBSTITUTE(SUBSTITUTE(#REF!,".",",",1)," ","",1)</f>
        <v>#REF!</v>
      </c>
      <c r="P169" s="44" t="e">
        <f t="shared" si="4"/>
        <v>#REF!</v>
      </c>
      <c r="Q169" s="36"/>
      <c r="R169" s="43" t="str">
        <f t="array" ref="R169">SUBSTITUTE(SUBSTITUTE('Свод (02-03.2020)'!I167,".",",",1)," ","",1)</f>
        <v>11,9067</v>
      </c>
      <c r="S169" s="44" t="e">
        <f t="shared" si="5"/>
        <v>#REF!</v>
      </c>
    </row>
    <row r="170" spans="1:19" x14ac:dyDescent="0.2">
      <c r="A170" s="40">
        <v>167</v>
      </c>
      <c r="B170" s="41" t="str">
        <f>SUBSTITUTE('Свод на 23.09.19'!F168," ","",1)</f>
        <v>10,2065</v>
      </c>
      <c r="C170" s="41" t="str">
        <f>SUBSTITUTE(SUBSTITUTE('Свод (09-10)'!I168,".",",",1)," ","",1)</f>
        <v>10,2148</v>
      </c>
      <c r="D170" s="41">
        <f t="shared" si="0"/>
        <v>8.3000000000001961E-3</v>
      </c>
      <c r="F170" s="42" t="str">
        <f>SUBSTITUTE(SUBSTITUTE('Свод (10-11)'!I168,".",",",1)," ","",1)</f>
        <v/>
      </c>
      <c r="G170" s="42" t="e">
        <f t="shared" si="1"/>
        <v>#VALUE!</v>
      </c>
      <c r="I170" s="42" t="e">
        <f t="array" ref="I170">SUBSTITUTE(SUBSTITUTE(#REF!,".",",",1)," ","",1)</f>
        <v>#REF!</v>
      </c>
      <c r="J170" s="42" t="e">
        <f t="shared" si="2"/>
        <v>#REF!</v>
      </c>
      <c r="K170" s="36"/>
      <c r="L170" s="43" t="e">
        <f t="array" ref="L170">SUBSTITUTE(SUBSTITUTE(#REF!,".",",",1)," ","",1)</f>
        <v>#REF!</v>
      </c>
      <c r="M170" s="44" t="e">
        <f t="shared" si="3"/>
        <v>#REF!</v>
      </c>
      <c r="N170" s="36"/>
      <c r="O170" s="43" t="e">
        <f t="array" ref="O170">SUBSTITUTE(SUBSTITUTE(#REF!,".",",",1)," ","",1)</f>
        <v>#REF!</v>
      </c>
      <c r="P170" s="44" t="e">
        <f t="shared" si="4"/>
        <v>#REF!</v>
      </c>
      <c r="Q170" s="36"/>
      <c r="R170" s="43" t="str">
        <f t="array" ref="R170">SUBSTITUTE(SUBSTITUTE('Свод (02-03.2020)'!I168,".",",",1)," ","",1)</f>
        <v/>
      </c>
      <c r="S170" s="44" t="e">
        <f t="shared" si="5"/>
        <v>#VALUE!</v>
      </c>
    </row>
    <row r="171" spans="1:19" x14ac:dyDescent="0.2">
      <c r="A171" s="40">
        <v>168</v>
      </c>
      <c r="B171" s="41" t="str">
        <f>SUBSTITUTE('Свод на 23.09.19'!F169," ","",1)</f>
        <v>8,1067</v>
      </c>
      <c r="C171" s="41" t="str">
        <f>SUBSTITUTE(SUBSTITUTE('Свод (09-10)'!I169,".",",",1)," ","",1)</f>
        <v>8,1067</v>
      </c>
      <c r="D171" s="41">
        <f t="shared" si="0"/>
        <v>0</v>
      </c>
      <c r="F171" s="42" t="str">
        <f>SUBSTITUTE(SUBSTITUTE('Свод (10-11)'!I169,".",",",1)," ","",1)</f>
        <v/>
      </c>
      <c r="G171" s="42" t="e">
        <f t="shared" si="1"/>
        <v>#VALUE!</v>
      </c>
      <c r="I171" s="42" t="e">
        <f t="array" ref="I171">SUBSTITUTE(SUBSTITUTE(#REF!,".",",",1)," ","",1)</f>
        <v>#REF!</v>
      </c>
      <c r="J171" s="42" t="e">
        <f t="shared" si="2"/>
        <v>#REF!</v>
      </c>
      <c r="K171" s="36"/>
      <c r="L171" s="43" t="e">
        <f t="array" ref="L171">SUBSTITUTE(SUBSTITUTE(#REF!,".",",",1)," ","",1)</f>
        <v>#REF!</v>
      </c>
      <c r="M171" s="44" t="e">
        <f t="shared" si="3"/>
        <v>#REF!</v>
      </c>
      <c r="N171" s="36"/>
      <c r="O171" s="43" t="e">
        <f t="array" ref="O171">SUBSTITUTE(SUBSTITUTE(#REF!,".",",",1)," ","",1)</f>
        <v>#REF!</v>
      </c>
      <c r="P171" s="44" t="e">
        <f t="shared" si="4"/>
        <v>#REF!</v>
      </c>
      <c r="Q171" s="36"/>
      <c r="R171" s="43" t="str">
        <f t="array" ref="R171">SUBSTITUTE(SUBSTITUTE('Свод (02-03.2020)'!I169,".",",",1)," ","",1)</f>
        <v/>
      </c>
      <c r="S171" s="44" t="e">
        <f t="shared" si="5"/>
        <v>#VALUE!</v>
      </c>
    </row>
    <row r="172" spans="1:19" x14ac:dyDescent="0.2">
      <c r="A172" s="40">
        <v>169</v>
      </c>
      <c r="B172" s="41" t="str">
        <f>SUBSTITUTE('Свод на 23.09.19'!F170," ","",1)</f>
        <v>6,7047</v>
      </c>
      <c r="C172" s="41" t="str">
        <f>SUBSTITUTE(SUBSTITUTE('Свод (09-10)'!I170,".",",",1)," ","",1)</f>
        <v>6,7695</v>
      </c>
      <c r="D172" s="41">
        <f t="shared" si="0"/>
        <v>6.4799999999999969E-2</v>
      </c>
      <c r="F172" s="42" t="str">
        <f>SUBSTITUTE(SUBSTITUTE('Свод (10-11)'!I170,".",",",1)," ","",1)</f>
        <v/>
      </c>
      <c r="G172" s="42" t="e">
        <f t="shared" si="1"/>
        <v>#VALUE!</v>
      </c>
      <c r="I172" s="42" t="e">
        <f t="array" ref="I172">SUBSTITUTE(SUBSTITUTE(#REF!,".",",",1)," ","",1)</f>
        <v>#REF!</v>
      </c>
      <c r="J172" s="42" t="e">
        <f t="shared" si="2"/>
        <v>#REF!</v>
      </c>
      <c r="K172" s="36"/>
      <c r="L172" s="43" t="e">
        <f t="array" ref="L172">SUBSTITUTE(SUBSTITUTE(#REF!,".",",",1)," ","",1)</f>
        <v>#REF!</v>
      </c>
      <c r="M172" s="44" t="e">
        <f t="shared" si="3"/>
        <v>#REF!</v>
      </c>
      <c r="N172" s="36"/>
      <c r="O172" s="43" t="e">
        <f t="array" ref="O172">SUBSTITUTE(SUBSTITUTE(#REF!,".",",",1)," ","",1)</f>
        <v>#REF!</v>
      </c>
      <c r="P172" s="44" t="e">
        <f t="shared" si="4"/>
        <v>#REF!</v>
      </c>
      <c r="Q172" s="36"/>
      <c r="R172" s="43" t="str">
        <f t="array" ref="R172">SUBSTITUTE(SUBSTITUTE('Свод (02-03.2020)'!I170,".",",",1)," ","",1)</f>
        <v/>
      </c>
      <c r="S172" s="44" t="e">
        <f t="shared" si="5"/>
        <v>#VALUE!</v>
      </c>
    </row>
    <row r="173" spans="1:19" x14ac:dyDescent="0.2">
      <c r="A173" s="40">
        <v>170</v>
      </c>
      <c r="B173" s="41" t="str">
        <f>SUBSTITUTE('Свод на 23.09.19'!F171," ","",1)</f>
        <v>17,5869</v>
      </c>
      <c r="C173" s="41" t="str">
        <f>SUBSTITUTE(SUBSTITUTE('Свод (09-10)'!I171,".",",",1)," ","",1)</f>
        <v>17,7972</v>
      </c>
      <c r="D173" s="41">
        <f t="shared" si="0"/>
        <v>0.21030000000000015</v>
      </c>
      <c r="F173" s="42" t="str">
        <f>SUBSTITUTE(SUBSTITUTE('Свод (10-11)'!I171,".",",",1)," ","",1)</f>
        <v/>
      </c>
      <c r="G173" s="42" t="e">
        <f t="shared" si="1"/>
        <v>#VALUE!</v>
      </c>
      <c r="I173" s="42" t="e">
        <f t="array" ref="I173">SUBSTITUTE(SUBSTITUTE(#REF!,".",",",1)," ","",1)</f>
        <v>#REF!</v>
      </c>
      <c r="J173" s="42" t="e">
        <f t="shared" si="2"/>
        <v>#REF!</v>
      </c>
      <c r="K173" s="36"/>
      <c r="L173" s="43" t="e">
        <f t="array" ref="L173">SUBSTITUTE(SUBSTITUTE(#REF!,".",",",1)," ","",1)</f>
        <v>#REF!</v>
      </c>
      <c r="M173" s="44" t="e">
        <f t="shared" si="3"/>
        <v>#REF!</v>
      </c>
      <c r="N173" s="36"/>
      <c r="O173" s="43" t="e">
        <f t="array" ref="O173">SUBSTITUTE(SUBSTITUTE(#REF!,".",",",1)," ","",1)</f>
        <v>#REF!</v>
      </c>
      <c r="P173" s="44" t="e">
        <f t="shared" si="4"/>
        <v>#REF!</v>
      </c>
      <c r="Q173" s="36"/>
      <c r="R173" s="43" t="str">
        <f t="array" ref="R173">SUBSTITUTE(SUBSTITUTE('Свод (02-03.2020)'!I171,".",",",1)," ","",1)</f>
        <v/>
      </c>
      <c r="S173" s="44" t="e">
        <f t="shared" si="5"/>
        <v>#VALUE!</v>
      </c>
    </row>
    <row r="174" spans="1:19" x14ac:dyDescent="0.2">
      <c r="A174" s="40">
        <v>171</v>
      </c>
      <c r="B174" s="41" t="str">
        <f>SUBSTITUTE('Свод на 23.09.19'!F172," ","",1)</f>
        <v>10,1377</v>
      </c>
      <c r="C174" s="41" t="str">
        <f>SUBSTITUTE(SUBSTITUTE('Свод (09-10)'!I172,".",",",1)," ","",1)</f>
        <v>10,2002</v>
      </c>
      <c r="D174" s="41">
        <f t="shared" si="0"/>
        <v>6.25E-2</v>
      </c>
      <c r="F174" s="42" t="str">
        <f>SUBSTITUTE(SUBSTITUTE('Свод (10-11)'!I172,".",",",1)," ","",1)</f>
        <v/>
      </c>
      <c r="G174" s="42" t="e">
        <f t="shared" si="1"/>
        <v>#VALUE!</v>
      </c>
      <c r="I174" s="42" t="e">
        <f t="array" ref="I174">SUBSTITUTE(SUBSTITUTE(#REF!,".",",",1)," ","",1)</f>
        <v>#REF!</v>
      </c>
      <c r="J174" s="42" t="e">
        <f t="shared" si="2"/>
        <v>#REF!</v>
      </c>
      <c r="K174" s="36"/>
      <c r="L174" s="43" t="e">
        <f t="array" ref="L174">SUBSTITUTE(SUBSTITUTE(#REF!,".",",",1)," ","",1)</f>
        <v>#REF!</v>
      </c>
      <c r="M174" s="44" t="e">
        <f t="shared" si="3"/>
        <v>#REF!</v>
      </c>
      <c r="N174" s="36"/>
      <c r="O174" s="43" t="e">
        <f t="array" ref="O174">SUBSTITUTE(SUBSTITUTE(#REF!,".",",",1)," ","",1)</f>
        <v>#REF!</v>
      </c>
      <c r="P174" s="44" t="e">
        <f t="shared" si="4"/>
        <v>#REF!</v>
      </c>
      <c r="Q174" s="36"/>
      <c r="R174" s="43" t="str">
        <f t="array" ref="R174">SUBSTITUTE(SUBSTITUTE('Свод (02-03.2020)'!I172,".",",",1)," ","",1)</f>
        <v>10,9020</v>
      </c>
      <c r="S174" s="44" t="e">
        <f t="shared" si="5"/>
        <v>#REF!</v>
      </c>
    </row>
    <row r="175" spans="1:19" x14ac:dyDescent="0.2">
      <c r="A175" s="40">
        <v>172</v>
      </c>
      <c r="B175" s="41" t="str">
        <f>SUBSTITUTE('Свод на 23.09.19'!F173," ","",1)</f>
        <v>10,965</v>
      </c>
      <c r="C175" s="41" t="str">
        <f>SUBSTITUTE(SUBSTITUTE('Свод (09-10)'!I173,".",",",1)," ","",1)</f>
        <v>11,0810</v>
      </c>
      <c r="D175" s="41">
        <f t="shared" si="0"/>
        <v>0.11599999999999966</v>
      </c>
      <c r="F175" s="42" t="str">
        <f>SUBSTITUTE(SUBSTITUTE('Свод (10-11)'!I173,".",",",1)," ","",1)</f>
        <v/>
      </c>
      <c r="G175" s="42" t="e">
        <f t="shared" si="1"/>
        <v>#VALUE!</v>
      </c>
      <c r="I175" s="42" t="e">
        <f t="array" ref="I175">SUBSTITUTE(SUBSTITUTE(#REF!,".",",",1)," ","",1)</f>
        <v>#REF!</v>
      </c>
      <c r="J175" s="42" t="e">
        <f t="shared" si="2"/>
        <v>#REF!</v>
      </c>
      <c r="K175" s="36"/>
      <c r="L175" s="43" t="e">
        <f t="array" ref="L175">SUBSTITUTE(SUBSTITUTE(#REF!,".",",",1)," ","",1)</f>
        <v>#REF!</v>
      </c>
      <c r="M175" s="44" t="e">
        <f t="shared" si="3"/>
        <v>#REF!</v>
      </c>
      <c r="N175" s="36"/>
      <c r="O175" s="43" t="e">
        <f t="array" ref="O175">SUBSTITUTE(SUBSTITUTE(#REF!,".",",",1)," ","",1)</f>
        <v>#REF!</v>
      </c>
      <c r="P175" s="44" t="e">
        <f t="shared" si="4"/>
        <v>#REF!</v>
      </c>
      <c r="Q175" s="36"/>
      <c r="R175" s="43" t="str">
        <f t="array" ref="R175">SUBSTITUTE(SUBSTITUTE('Свод (02-03.2020)'!I173,".",",",1)," ","",1)</f>
        <v>14,0660</v>
      </c>
      <c r="S175" s="44" t="e">
        <f t="shared" si="5"/>
        <v>#REF!</v>
      </c>
    </row>
    <row r="176" spans="1:19" x14ac:dyDescent="0.2">
      <c r="A176" s="40">
        <v>173</v>
      </c>
      <c r="B176" s="41" t="str">
        <f>SUBSTITUTE('Свод на 23.09.19'!F174," ","",1)</f>
        <v>7,269</v>
      </c>
      <c r="C176" s="41" t="str">
        <f>SUBSTITUTE(SUBSTITUTE('Свод (09-10)'!I174,".",",",1)," ","",1)</f>
        <v>7,3000</v>
      </c>
      <c r="D176" s="41">
        <f t="shared" si="0"/>
        <v>3.0999999999999694E-2</v>
      </c>
      <c r="F176" s="42" t="str">
        <f>SUBSTITUTE(SUBSTITUTE('Свод (10-11)'!I174,".",",",1)," ","",1)</f>
        <v/>
      </c>
      <c r="G176" s="42" t="e">
        <f t="shared" si="1"/>
        <v>#VALUE!</v>
      </c>
      <c r="I176" s="42" t="e">
        <f t="array" ref="I176">SUBSTITUTE(SUBSTITUTE(#REF!,".",",",1)," ","",1)</f>
        <v>#REF!</v>
      </c>
      <c r="J176" s="42" t="e">
        <f t="shared" si="2"/>
        <v>#REF!</v>
      </c>
      <c r="K176" s="36"/>
      <c r="L176" s="43" t="e">
        <f t="array" ref="L176">SUBSTITUTE(SUBSTITUTE(#REF!,".",",",1)," ","",1)</f>
        <v>#REF!</v>
      </c>
      <c r="M176" s="44" t="e">
        <f t="shared" si="3"/>
        <v>#REF!</v>
      </c>
      <c r="N176" s="36"/>
      <c r="O176" s="43" t="e">
        <f t="array" ref="O176">SUBSTITUTE(SUBSTITUTE(#REF!,".",",",1)," ","",1)</f>
        <v>#REF!</v>
      </c>
      <c r="P176" s="44" t="e">
        <f t="shared" si="4"/>
        <v>#REF!</v>
      </c>
      <c r="Q176" s="36"/>
      <c r="R176" s="43" t="str">
        <f t="array" ref="R176">SUBSTITUTE(SUBSTITUTE('Свод (02-03.2020)'!I174,".",",",1)," ","",1)</f>
        <v>8,7906</v>
      </c>
      <c r="S176" s="44" t="e">
        <f t="shared" si="5"/>
        <v>#REF!</v>
      </c>
    </row>
    <row r="177" spans="1:19" x14ac:dyDescent="0.2">
      <c r="A177" s="40">
        <v>174</v>
      </c>
      <c r="B177" s="41" t="str">
        <f>SUBSTITUTE('Свод на 23.09.19'!F175," ","",1)</f>
        <v>20,8887</v>
      </c>
      <c r="C177" s="41" t="str">
        <f>SUBSTITUTE(SUBSTITUTE('Свод (09-10)'!I175,".",",",1)," ","",1)</f>
        <v>21,1298</v>
      </c>
      <c r="D177" s="41">
        <f t="shared" si="0"/>
        <v>0.24109999999999943</v>
      </c>
      <c r="F177" s="42" t="str">
        <f>SUBSTITUTE(SUBSTITUTE('Свод (10-11)'!I175,".",",",1)," ","",1)</f>
        <v/>
      </c>
      <c r="G177" s="42" t="e">
        <f t="shared" si="1"/>
        <v>#VALUE!</v>
      </c>
      <c r="I177" s="42" t="e">
        <f t="array" ref="I177">SUBSTITUTE(SUBSTITUTE(#REF!,".",",",1)," ","",1)</f>
        <v>#REF!</v>
      </c>
      <c r="J177" s="42" t="e">
        <f t="shared" si="2"/>
        <v>#REF!</v>
      </c>
      <c r="K177" s="36"/>
      <c r="L177" s="43" t="e">
        <f t="array" ref="L177">SUBSTITUTE(SUBSTITUTE(#REF!,".",",",1)," ","",1)</f>
        <v>#REF!</v>
      </c>
      <c r="M177" s="44" t="e">
        <f t="shared" si="3"/>
        <v>#REF!</v>
      </c>
      <c r="N177" s="36"/>
      <c r="O177" s="43" t="e">
        <f t="array" ref="O177">SUBSTITUTE(SUBSTITUTE(#REF!,".",",",1)," ","",1)</f>
        <v>#REF!</v>
      </c>
      <c r="P177" s="44" t="e">
        <f t="shared" si="4"/>
        <v>#REF!</v>
      </c>
      <c r="Q177" s="36"/>
      <c r="R177" s="43" t="str">
        <f t="array" ref="R177">SUBSTITUTE(SUBSTITUTE('Свод (02-03.2020)'!I175,".",",",1)," ","",1)</f>
        <v>24,3451</v>
      </c>
      <c r="S177" s="44" t="e">
        <f t="shared" si="5"/>
        <v>#REF!</v>
      </c>
    </row>
    <row r="178" spans="1:19" x14ac:dyDescent="0.2">
      <c r="A178" s="40">
        <v>175</v>
      </c>
      <c r="B178" s="41" t="str">
        <f>SUBSTITUTE('Свод на 23.09.19'!F176," ","",1)</f>
        <v>31,9586</v>
      </c>
      <c r="C178" s="41" t="str">
        <f>SUBSTITUTE(SUBSTITUTE('Свод (09-10)'!I176,".",",",1)," ","",1)</f>
        <v>32,4404</v>
      </c>
      <c r="D178" s="41">
        <f t="shared" si="0"/>
        <v>0.48179999999999623</v>
      </c>
      <c r="F178" s="42" t="str">
        <f>SUBSTITUTE(SUBSTITUTE('Свод (10-11)'!I176,".",",",1)," ","",1)</f>
        <v/>
      </c>
      <c r="G178" s="42" t="e">
        <f t="shared" si="1"/>
        <v>#VALUE!</v>
      </c>
      <c r="I178" s="42" t="e">
        <f t="array" ref="I178">SUBSTITUTE(SUBSTITUTE(#REF!,".",",",1)," ","",1)</f>
        <v>#REF!</v>
      </c>
      <c r="J178" s="42" t="e">
        <f t="shared" si="2"/>
        <v>#REF!</v>
      </c>
      <c r="K178" s="36"/>
      <c r="L178" s="43" t="e">
        <f t="array" ref="L178">SUBSTITUTE(SUBSTITUTE(#REF!,".",",",1)," ","",1)</f>
        <v>#REF!</v>
      </c>
      <c r="M178" s="44" t="e">
        <f t="shared" si="3"/>
        <v>#REF!</v>
      </c>
      <c r="N178" s="36"/>
      <c r="O178" s="43" t="e">
        <f t="array" ref="O178">SUBSTITUTE(SUBSTITUTE(#REF!,".",",",1)," ","",1)</f>
        <v>#REF!</v>
      </c>
      <c r="P178" s="44" t="e">
        <f t="shared" si="4"/>
        <v>#REF!</v>
      </c>
      <c r="Q178" s="36"/>
      <c r="R178" s="43" t="str">
        <f t="array" ref="R178">SUBSTITUTE(SUBSTITUTE('Свод (02-03.2020)'!I176,".",",",1)," ","",1)</f>
        <v>37,1359</v>
      </c>
      <c r="S178" s="44" t="e">
        <f t="shared" si="5"/>
        <v>#REF!</v>
      </c>
    </row>
    <row r="179" spans="1:19" x14ac:dyDescent="0.2">
      <c r="A179" s="40">
        <v>176</v>
      </c>
      <c r="B179" s="41" t="str">
        <f>SUBSTITUTE('Свод на 23.09.19'!F177," ","",1)</f>
        <v>Неработает,</v>
      </c>
      <c r="C179" s="41" t="str">
        <f>SUBSTITUTE(SUBSTITUTE('Свод (09-10)'!I177,".",",",1)," ","",1)</f>
        <v>21,8473</v>
      </c>
      <c r="D179" s="41" t="str">
        <f t="shared" si="0"/>
        <v>?</v>
      </c>
      <c r="F179" s="42" t="str">
        <f>SUBSTITUTE(SUBSTITUTE('Свод (10-11)'!I177,".",",",1)," ","",1)</f>
        <v/>
      </c>
      <c r="G179" s="42" t="e">
        <f t="shared" si="1"/>
        <v>#VALUE!</v>
      </c>
      <c r="I179" s="42" t="e">
        <f t="array" ref="I179">SUBSTITUTE(SUBSTITUTE(#REF!,".",",",1)," ","",1)</f>
        <v>#REF!</v>
      </c>
      <c r="J179" s="42" t="e">
        <f t="shared" si="2"/>
        <v>#REF!</v>
      </c>
      <c r="K179" s="36"/>
      <c r="L179" s="43" t="e">
        <f t="array" ref="L179">SUBSTITUTE(SUBSTITUTE(#REF!,".",",",1)," ","",1)</f>
        <v>#REF!</v>
      </c>
      <c r="M179" s="44" t="e">
        <f t="shared" si="3"/>
        <v>#REF!</v>
      </c>
      <c r="N179" s="36"/>
      <c r="O179" s="43" t="e">
        <f t="array" ref="O179">SUBSTITUTE(SUBSTITUTE(#REF!,".",",",1)," ","",1)</f>
        <v>#REF!</v>
      </c>
      <c r="P179" s="44" t="e">
        <f t="shared" si="4"/>
        <v>#REF!</v>
      </c>
      <c r="Q179" s="36"/>
      <c r="R179" s="43" t="str">
        <f t="array" ref="R179">SUBSTITUTE(SUBSTITUTE('Свод (02-03.2020)'!I177,".",",",1)," ","",1)</f>
        <v>22,4421</v>
      </c>
      <c r="S179" s="44" t="e">
        <f t="shared" si="5"/>
        <v>#REF!</v>
      </c>
    </row>
    <row r="180" spans="1:19" x14ac:dyDescent="0.2">
      <c r="A180" s="40">
        <v>177</v>
      </c>
      <c r="B180" s="41" t="str">
        <f>SUBSTITUTE('Свод на 23.09.19'!F178," ","",1)</f>
        <v>14,1524</v>
      </c>
      <c r="C180" s="41" t="str">
        <f>SUBSTITUTE(SUBSTITUTE('Свод (09-10)'!I178,".",",",1)," ","",1)</f>
        <v>14,2891</v>
      </c>
      <c r="D180" s="41">
        <f t="shared" si="0"/>
        <v>0.13669999999999938</v>
      </c>
      <c r="F180" s="42" t="str">
        <f>SUBSTITUTE(SUBSTITUTE('Свод (10-11)'!I178,".",",",1)," ","",1)</f>
        <v/>
      </c>
      <c r="G180" s="42" t="e">
        <f t="shared" si="1"/>
        <v>#VALUE!</v>
      </c>
      <c r="I180" s="42" t="e">
        <f t="array" ref="I180">SUBSTITUTE(SUBSTITUTE(#REF!,".",",",1)," ","",1)</f>
        <v>#REF!</v>
      </c>
      <c r="J180" s="42" t="e">
        <f t="shared" si="2"/>
        <v>#REF!</v>
      </c>
      <c r="K180" s="36"/>
      <c r="L180" s="43" t="e">
        <f t="array" ref="L180">SUBSTITUTE(SUBSTITUTE(#REF!,".",",",1)," ","",1)</f>
        <v>#REF!</v>
      </c>
      <c r="M180" s="44" t="e">
        <f t="shared" si="3"/>
        <v>#REF!</v>
      </c>
      <c r="N180" s="36"/>
      <c r="O180" s="43" t="e">
        <f t="array" ref="O180">SUBSTITUTE(SUBSTITUTE(#REF!,".",",",1)," ","",1)</f>
        <v>#REF!</v>
      </c>
      <c r="P180" s="44" t="e">
        <f t="shared" si="4"/>
        <v>#REF!</v>
      </c>
      <c r="Q180" s="36"/>
      <c r="R180" s="43" t="str">
        <f t="array" ref="R180">SUBSTITUTE(SUBSTITUTE('Свод (02-03.2020)'!I178,".",",",1)," ","",1)</f>
        <v>16,3647</v>
      </c>
      <c r="S180" s="44" t="e">
        <f t="shared" si="5"/>
        <v>#REF!</v>
      </c>
    </row>
    <row r="181" spans="1:19" x14ac:dyDescent="0.2">
      <c r="A181" s="40">
        <v>178</v>
      </c>
      <c r="B181" s="41" t="str">
        <f>SUBSTITUTE('Свод на 23.09.19'!F179," ","",1)</f>
        <v>21,3513</v>
      </c>
      <c r="C181" s="41" t="str">
        <f>SUBSTITUTE(SUBSTITUTE('Свод (09-10)'!I179,".",",",1)," ","",1)</f>
        <v>21,6494</v>
      </c>
      <c r="D181" s="41">
        <f t="shared" si="0"/>
        <v>0.29810000000000159</v>
      </c>
      <c r="F181" s="42" t="str">
        <f>SUBSTITUTE(SUBSTITUTE('Свод (10-11)'!I179,".",",",1)," ","",1)</f>
        <v/>
      </c>
      <c r="G181" s="42" t="e">
        <f t="shared" si="1"/>
        <v>#VALUE!</v>
      </c>
      <c r="I181" s="42" t="e">
        <f t="array" ref="I181">SUBSTITUTE(SUBSTITUTE(#REF!,".",",",1)," ","",1)</f>
        <v>#REF!</v>
      </c>
      <c r="J181" s="42" t="e">
        <f t="shared" si="2"/>
        <v>#REF!</v>
      </c>
      <c r="K181" s="36"/>
      <c r="L181" s="43" t="e">
        <f t="array" ref="L181">SUBSTITUTE(SUBSTITUTE(#REF!,".",",",1)," ","",1)</f>
        <v>#REF!</v>
      </c>
      <c r="M181" s="44" t="e">
        <f t="shared" si="3"/>
        <v>#REF!</v>
      </c>
      <c r="N181" s="36"/>
      <c r="O181" s="43" t="e">
        <f t="array" ref="O181">SUBSTITUTE(SUBSTITUTE(#REF!,".",",",1)," ","",1)</f>
        <v>#REF!</v>
      </c>
      <c r="P181" s="44" t="e">
        <f t="shared" si="4"/>
        <v>#REF!</v>
      </c>
      <c r="Q181" s="36"/>
      <c r="R181" s="43" t="str">
        <f t="array" ref="R181">SUBSTITUTE(SUBSTITUTE('Свод (02-03.2020)'!I179,".",",",1)," ","",1)</f>
        <v>25,2756</v>
      </c>
      <c r="S181" s="44" t="e">
        <f t="shared" si="5"/>
        <v>#REF!</v>
      </c>
    </row>
    <row r="182" spans="1:19" x14ac:dyDescent="0.2">
      <c r="A182" s="40">
        <v>179</v>
      </c>
      <c r="B182" s="41" t="str">
        <f>SUBSTITUTE('Свод на 23.09.19'!F180," ","",1)</f>
        <v>Не,работает</v>
      </c>
      <c r="C182" s="41" t="str">
        <f>SUBSTITUTE(SUBSTITUTE('Свод (09-10)'!I180,".",",",1)," ","",1)</f>
        <v>32,9934</v>
      </c>
      <c r="D182" s="41" t="str">
        <f t="shared" si="0"/>
        <v>?</v>
      </c>
      <c r="F182" s="42" t="str">
        <f>SUBSTITUTE(SUBSTITUTE('Свод (10-11)'!I180,".",",",1)," ","",1)</f>
        <v/>
      </c>
      <c r="G182" s="42" t="e">
        <f t="shared" si="1"/>
        <v>#VALUE!</v>
      </c>
      <c r="I182" s="42" t="e">
        <f t="array" ref="I182">SUBSTITUTE(SUBSTITUTE(#REF!,".",",",1)," ","",1)</f>
        <v>#REF!</v>
      </c>
      <c r="J182" s="42" t="e">
        <f t="shared" si="2"/>
        <v>#REF!</v>
      </c>
      <c r="K182" s="36"/>
      <c r="L182" s="43" t="e">
        <f t="array" ref="L182">SUBSTITUTE(SUBSTITUTE(#REF!,".",",",1)," ","",1)</f>
        <v>#REF!</v>
      </c>
      <c r="M182" s="44" t="e">
        <f t="shared" si="3"/>
        <v>#REF!</v>
      </c>
      <c r="N182" s="36"/>
      <c r="O182" s="43" t="e">
        <f t="array" ref="O182">SUBSTITUTE(SUBSTITUTE(#REF!,".",",",1)," ","",1)</f>
        <v>#REF!</v>
      </c>
      <c r="P182" s="44" t="e">
        <f t="shared" si="4"/>
        <v>#REF!</v>
      </c>
      <c r="Q182" s="36"/>
      <c r="R182" s="43" t="str">
        <f t="array" ref="R182">SUBSTITUTE(SUBSTITUTE('Свод (02-03.2020)'!I180,".",",",1)," ","",1)</f>
        <v/>
      </c>
      <c r="S182" s="44" t="e">
        <f t="shared" si="5"/>
        <v>#VALUE!</v>
      </c>
    </row>
    <row r="183" spans="1:19" x14ac:dyDescent="0.2">
      <c r="A183" s="40">
        <v>180</v>
      </c>
      <c r="B183" s="41" t="str">
        <f>SUBSTITUTE('Свод на 23.09.19'!F181," ","",1)</f>
        <v>23,9821</v>
      </c>
      <c r="C183" s="41" t="str">
        <f>SUBSTITUTE(SUBSTITUTE('Свод (09-10)'!I181,".",",",1)," ","",1)</f>
        <v>24,1278</v>
      </c>
      <c r="D183" s="41">
        <f t="shared" si="0"/>
        <v>0.14570000000000149</v>
      </c>
      <c r="F183" s="42" t="str">
        <f>SUBSTITUTE(SUBSTITUTE('Свод (10-11)'!I181,".",",",1)," ","",1)</f>
        <v/>
      </c>
      <c r="G183" s="42" t="e">
        <f t="shared" si="1"/>
        <v>#VALUE!</v>
      </c>
      <c r="I183" s="42" t="e">
        <f t="array" ref="I183">SUBSTITUTE(SUBSTITUTE(#REF!,".",",",1)," ","",1)</f>
        <v>#REF!</v>
      </c>
      <c r="J183" s="42" t="e">
        <f t="shared" si="2"/>
        <v>#REF!</v>
      </c>
      <c r="K183" s="36"/>
      <c r="L183" s="43" t="e">
        <f t="array" ref="L183">SUBSTITUTE(SUBSTITUTE(#REF!,".",",",1)," ","",1)</f>
        <v>#REF!</v>
      </c>
      <c r="M183" s="44" t="e">
        <f t="shared" si="3"/>
        <v>#REF!</v>
      </c>
      <c r="N183" s="36"/>
      <c r="O183" s="43" t="e">
        <f t="array" ref="O183">SUBSTITUTE(SUBSTITUTE(#REF!,".",",",1)," ","",1)</f>
        <v>#REF!</v>
      </c>
      <c r="P183" s="44" t="e">
        <f t="shared" si="4"/>
        <v>#REF!</v>
      </c>
      <c r="Q183" s="36"/>
      <c r="R183" s="43" t="str">
        <f t="array" ref="R183">SUBSTITUTE(SUBSTITUTE('Свод (02-03.2020)'!I181,".",",",1)," ","",1)</f>
        <v/>
      </c>
      <c r="S183" s="44" t="e">
        <f t="shared" si="5"/>
        <v>#VALUE!</v>
      </c>
    </row>
    <row r="184" spans="1:19" x14ac:dyDescent="0.2">
      <c r="A184" s="40">
        <v>181</v>
      </c>
      <c r="B184" s="41" t="str">
        <f>SUBSTITUTE('Свод на 23.09.19'!F182," ","",1)</f>
        <v>6,78</v>
      </c>
      <c r="C184" s="41" t="str">
        <f>SUBSTITUTE(SUBSTITUTE('Свод (09-10)'!I182,".",",",1)," ","",1)</f>
        <v>6,78</v>
      </c>
      <c r="D184" s="41">
        <f t="shared" si="0"/>
        <v>0</v>
      </c>
      <c r="F184" s="42" t="str">
        <f>SUBSTITUTE(SUBSTITUTE('Свод (10-11)'!I182,".",",",1)," ","",1)</f>
        <v/>
      </c>
      <c r="G184" s="42" t="e">
        <f t="shared" si="1"/>
        <v>#VALUE!</v>
      </c>
      <c r="I184" s="42" t="e">
        <f t="array" ref="I184">SUBSTITUTE(SUBSTITUTE(#REF!,".",",",1)," ","",1)</f>
        <v>#REF!</v>
      </c>
      <c r="J184" s="42" t="e">
        <f t="shared" si="2"/>
        <v>#REF!</v>
      </c>
      <c r="K184" s="36"/>
      <c r="L184" s="43" t="e">
        <f t="array" ref="L184">SUBSTITUTE(SUBSTITUTE(#REF!,".",",",1)," ","",1)</f>
        <v>#REF!</v>
      </c>
      <c r="M184" s="44" t="e">
        <f t="shared" si="3"/>
        <v>#REF!</v>
      </c>
      <c r="N184" s="36"/>
      <c r="O184" s="43" t="e">
        <f t="array" ref="O184">SUBSTITUTE(SUBSTITUTE(#REF!,".",",",1)," ","",1)</f>
        <v>#REF!</v>
      </c>
      <c r="P184" s="44" t="e">
        <f t="shared" si="4"/>
        <v>#REF!</v>
      </c>
      <c r="Q184" s="36"/>
      <c r="R184" s="43" t="str">
        <f t="array" ref="R184">SUBSTITUTE(SUBSTITUTE('Свод (02-03.2020)'!I182,".",",",1)," ","",1)</f>
        <v/>
      </c>
      <c r="S184" s="44" t="e">
        <f t="shared" si="5"/>
        <v>#VALUE!</v>
      </c>
    </row>
    <row r="185" spans="1:19" x14ac:dyDescent="0.2">
      <c r="A185" s="40">
        <v>182</v>
      </c>
      <c r="B185" s="41" t="str">
        <f>SUBSTITUTE('Свод на 23.09.19'!F183," ","",1)</f>
        <v>Не,работает</v>
      </c>
      <c r="C185" s="41" t="str">
        <f>SUBSTITUTE(SUBSTITUTE('Свод (09-10)'!I183,".",",",1)," ","",1)</f>
        <v>37,1248</v>
      </c>
      <c r="D185" s="41" t="str">
        <f t="shared" si="0"/>
        <v>?</v>
      </c>
      <c r="F185" s="42" t="str">
        <f>SUBSTITUTE(SUBSTITUTE('Свод (10-11)'!I183,".",",",1)," ","",1)</f>
        <v/>
      </c>
      <c r="G185" s="42" t="e">
        <f t="shared" si="1"/>
        <v>#VALUE!</v>
      </c>
      <c r="I185" s="42" t="e">
        <f t="array" ref="I185">SUBSTITUTE(SUBSTITUTE(#REF!,".",",",1)," ","",1)</f>
        <v>#REF!</v>
      </c>
      <c r="J185" s="42" t="e">
        <f t="shared" si="2"/>
        <v>#REF!</v>
      </c>
      <c r="K185" s="36"/>
      <c r="L185" s="43" t="e">
        <f t="array" ref="L185">SUBSTITUTE(SUBSTITUTE(#REF!,".",",",1)," ","",1)</f>
        <v>#REF!</v>
      </c>
      <c r="M185" s="44" t="e">
        <f t="shared" si="3"/>
        <v>#REF!</v>
      </c>
      <c r="N185" s="36"/>
      <c r="O185" s="43" t="e">
        <f t="array" ref="O185">SUBSTITUTE(SUBSTITUTE(#REF!,".",",",1)," ","",1)</f>
        <v>#REF!</v>
      </c>
      <c r="P185" s="44" t="e">
        <f t="shared" si="4"/>
        <v>#REF!</v>
      </c>
      <c r="Q185" s="36"/>
      <c r="R185" s="43" t="str">
        <f t="array" ref="R185">SUBSTITUTE(SUBSTITUTE('Свод (02-03.2020)'!I183,".",",",1)," ","",1)</f>
        <v/>
      </c>
      <c r="S185" s="44" t="e">
        <f t="shared" si="5"/>
        <v>#VALUE!</v>
      </c>
    </row>
    <row r="186" spans="1:19" x14ac:dyDescent="0.2">
      <c r="A186" s="40">
        <v>183</v>
      </c>
      <c r="B186" s="41" t="str">
        <f>SUBSTITUTE('Свод на 23.09.19'!F184," ","",1)</f>
        <v>18,3337</v>
      </c>
      <c r="C186" s="41" t="str">
        <f>SUBSTITUTE(SUBSTITUTE('Свод (09-10)'!I184,".",",",1)," ","",1)</f>
        <v>18,468</v>
      </c>
      <c r="D186" s="41">
        <f t="shared" si="0"/>
        <v>0.13429999999999964</v>
      </c>
      <c r="F186" s="42" t="str">
        <f>SUBSTITUTE(SUBSTITUTE('Свод (10-11)'!I184,".",",",1)," ","",1)</f>
        <v/>
      </c>
      <c r="G186" s="42" t="e">
        <f t="shared" si="1"/>
        <v>#VALUE!</v>
      </c>
      <c r="I186" s="42" t="e">
        <f t="array" ref="I186">SUBSTITUTE(SUBSTITUTE(#REF!,".",",",1)," ","",1)</f>
        <v>#REF!</v>
      </c>
      <c r="J186" s="42" t="e">
        <f t="shared" si="2"/>
        <v>#REF!</v>
      </c>
      <c r="K186" s="36"/>
      <c r="L186" s="43" t="e">
        <f t="array" ref="L186">SUBSTITUTE(SUBSTITUTE(#REF!,".",",",1)," ","",1)</f>
        <v>#REF!</v>
      </c>
      <c r="M186" s="44" t="e">
        <f t="shared" si="3"/>
        <v>#REF!</v>
      </c>
      <c r="N186" s="36"/>
      <c r="O186" s="43" t="e">
        <f t="array" ref="O186">SUBSTITUTE(SUBSTITUTE(#REF!,".",",",1)," ","",1)</f>
        <v>#REF!</v>
      </c>
      <c r="P186" s="44" t="e">
        <f t="shared" si="4"/>
        <v>#REF!</v>
      </c>
      <c r="Q186" s="36"/>
      <c r="R186" s="43" t="str">
        <f t="array" ref="R186">SUBSTITUTE(SUBSTITUTE('Свод (02-03.2020)'!I184,".",",",1)," ","",1)</f>
        <v>20,0209</v>
      </c>
      <c r="S186" s="44" t="e">
        <f t="shared" si="5"/>
        <v>#REF!</v>
      </c>
    </row>
    <row r="187" spans="1:19" x14ac:dyDescent="0.2">
      <c r="A187" s="40">
        <v>184</v>
      </c>
      <c r="B187" s="41" t="str">
        <f>SUBSTITUTE('Свод на 23.09.19'!F185," ","",1)</f>
        <v>14,2652</v>
      </c>
      <c r="C187" s="41" t="str">
        <f>SUBSTITUTE(SUBSTITUTE('Свод (09-10)'!I185,".",",",1)," ","",1)</f>
        <v>14,448</v>
      </c>
      <c r="D187" s="41">
        <f t="shared" si="0"/>
        <v>0.1828000000000003</v>
      </c>
      <c r="F187" s="42" t="str">
        <f>SUBSTITUTE(SUBSTITUTE('Свод (10-11)'!I185,".",",",1)," ","",1)</f>
        <v/>
      </c>
      <c r="G187" s="42" t="e">
        <f t="shared" si="1"/>
        <v>#VALUE!</v>
      </c>
      <c r="I187" s="42" t="e">
        <f t="array" ref="I187">SUBSTITUTE(SUBSTITUTE(#REF!,".",",",1)," ","",1)</f>
        <v>#REF!</v>
      </c>
      <c r="J187" s="42" t="e">
        <f t="shared" si="2"/>
        <v>#REF!</v>
      </c>
      <c r="K187" s="36"/>
      <c r="L187" s="43" t="e">
        <f t="array" ref="L187">SUBSTITUTE(SUBSTITUTE(#REF!,".",",",1)," ","",1)</f>
        <v>#REF!</v>
      </c>
      <c r="M187" s="44" t="e">
        <f t="shared" si="3"/>
        <v>#REF!</v>
      </c>
      <c r="N187" s="36"/>
      <c r="O187" s="43" t="e">
        <f t="array" ref="O187">SUBSTITUTE(SUBSTITUTE(#REF!,".",",",1)," ","",1)</f>
        <v>#REF!</v>
      </c>
      <c r="P187" s="44" t="e">
        <f t="shared" si="4"/>
        <v>#REF!</v>
      </c>
      <c r="Q187" s="36"/>
      <c r="R187" s="43" t="str">
        <f t="array" ref="R187">SUBSTITUTE(SUBSTITUTE('Свод (02-03.2020)'!I185,".",",",1)," ","",1)</f>
        <v>17,1281</v>
      </c>
      <c r="S187" s="44" t="e">
        <f t="shared" si="5"/>
        <v>#REF!</v>
      </c>
    </row>
    <row r="188" spans="1:19" x14ac:dyDescent="0.2">
      <c r="A188" s="40">
        <v>185</v>
      </c>
      <c r="B188" s="41" t="str">
        <f>SUBSTITUTE('Свод на 23.09.19'!F186," ","",1)</f>
        <v>8,9856</v>
      </c>
      <c r="C188" s="41" t="str">
        <f>SUBSTITUTE(SUBSTITUTE('Свод (09-10)'!I186,".",",",1)," ","",1)</f>
        <v>9,2407</v>
      </c>
      <c r="D188" s="41">
        <f t="shared" si="0"/>
        <v>0.25510000000000055</v>
      </c>
      <c r="F188" s="42" t="str">
        <f>SUBSTITUTE(SUBSTITUTE('Свод (10-11)'!I186,".",",",1)," ","",1)</f>
        <v/>
      </c>
      <c r="G188" s="42" t="e">
        <f t="shared" si="1"/>
        <v>#VALUE!</v>
      </c>
      <c r="I188" s="42" t="e">
        <f t="array" ref="I188">SUBSTITUTE(SUBSTITUTE(#REF!,".",",",1)," ","",1)</f>
        <v>#REF!</v>
      </c>
      <c r="J188" s="42" t="e">
        <f t="shared" si="2"/>
        <v>#REF!</v>
      </c>
      <c r="K188" s="36"/>
      <c r="L188" s="43" t="e">
        <f t="array" ref="L188">SUBSTITUTE(SUBSTITUTE(#REF!,".",",",1)," ","",1)</f>
        <v>#REF!</v>
      </c>
      <c r="M188" s="44" t="e">
        <f t="shared" si="3"/>
        <v>#REF!</v>
      </c>
      <c r="N188" s="36"/>
      <c r="O188" s="43" t="e">
        <f t="array" ref="O188">SUBSTITUTE(SUBSTITUTE(#REF!,".",",",1)," ","",1)</f>
        <v>#REF!</v>
      </c>
      <c r="P188" s="44" t="e">
        <f t="shared" si="4"/>
        <v>#REF!</v>
      </c>
      <c r="Q188" s="36"/>
      <c r="R188" s="43" t="str">
        <f t="array" ref="R188">SUBSTITUTE(SUBSTITUTE('Свод (02-03.2020)'!I186,".",",",1)," ","",1)</f>
        <v>Неработает</v>
      </c>
      <c r="S188" s="44" t="e">
        <f t="shared" si="5"/>
        <v>#VALUE!</v>
      </c>
    </row>
    <row r="189" spans="1:19" x14ac:dyDescent="0.2">
      <c r="A189" s="40">
        <v>186</v>
      </c>
      <c r="B189" s="41" t="str">
        <f>SUBSTITUTE('Свод на 23.09.19'!F187," ","",1)</f>
        <v>28,0778</v>
      </c>
      <c r="C189" s="41" t="str">
        <f>SUBSTITUTE(SUBSTITUTE('Свод (09-10)'!I187,".",",",1)," ","",1)</f>
        <v>28,7411</v>
      </c>
      <c r="D189" s="41">
        <f t="shared" si="0"/>
        <v>0.66329999999999956</v>
      </c>
      <c r="F189" s="42" t="str">
        <f>SUBSTITUTE(SUBSTITUTE('Свод (10-11)'!I187,".",",",1)," ","",1)</f>
        <v/>
      </c>
      <c r="G189" s="42" t="e">
        <f t="shared" si="1"/>
        <v>#VALUE!</v>
      </c>
      <c r="I189" s="42" t="e">
        <f t="array" ref="I189">SUBSTITUTE(SUBSTITUTE(#REF!,".",",",1)," ","",1)</f>
        <v>#REF!</v>
      </c>
      <c r="J189" s="42" t="e">
        <f t="shared" si="2"/>
        <v>#REF!</v>
      </c>
      <c r="K189" s="36"/>
      <c r="L189" s="43" t="e">
        <f t="array" ref="L189">SUBSTITUTE(SUBSTITUTE(#REF!,".",",",1)," ","",1)</f>
        <v>#REF!</v>
      </c>
      <c r="M189" s="44" t="e">
        <f t="shared" si="3"/>
        <v>#REF!</v>
      </c>
      <c r="N189" s="36"/>
      <c r="O189" s="43" t="e">
        <f t="array" ref="O189">SUBSTITUTE(SUBSTITUTE(#REF!,".",",",1)," ","",1)</f>
        <v>#REF!</v>
      </c>
      <c r="P189" s="44" t="e">
        <f t="shared" si="4"/>
        <v>#REF!</v>
      </c>
      <c r="Q189" s="36"/>
      <c r="R189" s="43" t="str">
        <f t="array" ref="R189">SUBSTITUTE(SUBSTITUTE('Свод (02-03.2020)'!I187,".",",",1)," ","",1)</f>
        <v/>
      </c>
      <c r="S189" s="44" t="e">
        <f t="shared" si="5"/>
        <v>#VALUE!</v>
      </c>
    </row>
    <row r="190" spans="1:19" x14ac:dyDescent="0.2">
      <c r="A190" s="40">
        <v>187</v>
      </c>
      <c r="B190" s="41" t="str">
        <f>SUBSTITUTE('Свод на 23.09.19'!F188," ","",1)</f>
        <v>32,2605</v>
      </c>
      <c r="C190" s="41" t="str">
        <f>SUBSTITUTE(SUBSTITUTE('Свод (09-10)'!I188,".",",",1)," ","",1)</f>
        <v>32,9481</v>
      </c>
      <c r="D190" s="41">
        <f t="shared" si="0"/>
        <v>0.68759999999999621</v>
      </c>
      <c r="F190" s="42" t="str">
        <f>SUBSTITUTE(SUBSTITUTE('Свод (10-11)'!I188,".",",",1)," ","",1)</f>
        <v/>
      </c>
      <c r="G190" s="42" t="e">
        <f t="shared" si="1"/>
        <v>#VALUE!</v>
      </c>
      <c r="I190" s="42" t="e">
        <f t="array" ref="I190">SUBSTITUTE(SUBSTITUTE(#REF!,".",",",1)," ","",1)</f>
        <v>#REF!</v>
      </c>
      <c r="J190" s="42" t="e">
        <f t="shared" si="2"/>
        <v>#REF!</v>
      </c>
      <c r="K190" s="36"/>
      <c r="L190" s="43" t="e">
        <f t="array" ref="L190">SUBSTITUTE(SUBSTITUTE(#REF!,".",",",1)," ","",1)</f>
        <v>#REF!</v>
      </c>
      <c r="M190" s="44" t="e">
        <f t="shared" si="3"/>
        <v>#REF!</v>
      </c>
      <c r="N190" s="36"/>
      <c r="O190" s="43" t="e">
        <f t="array" ref="O190">SUBSTITUTE(SUBSTITUTE(#REF!,".",",",1)," ","",1)</f>
        <v>#REF!</v>
      </c>
      <c r="P190" s="44" t="e">
        <f t="shared" si="4"/>
        <v>#REF!</v>
      </c>
      <c r="Q190" s="36"/>
      <c r="R190" s="43" t="str">
        <f t="array" ref="R190">SUBSTITUTE(SUBSTITUTE('Свод (02-03.2020)'!I188,".",",",1)," ","",1)</f>
        <v/>
      </c>
      <c r="S190" s="44" t="e">
        <f t="shared" si="5"/>
        <v>#VALUE!</v>
      </c>
    </row>
    <row r="191" spans="1:19" x14ac:dyDescent="0.2">
      <c r="A191" s="40">
        <v>188</v>
      </c>
      <c r="B191" s="41" t="str">
        <f>SUBSTITUTE('Свод на 23.09.19'!F189," ","",1)</f>
        <v>22,6299</v>
      </c>
      <c r="C191" s="41" t="str">
        <f>SUBSTITUTE(SUBSTITUTE('Свод (09-10)'!I189,".",",",1)," ","",1)</f>
        <v>22,9041</v>
      </c>
      <c r="D191" s="41">
        <f t="shared" si="0"/>
        <v>0.27420000000000044</v>
      </c>
      <c r="F191" s="42" t="str">
        <f>SUBSTITUTE(SUBSTITUTE('Свод (10-11)'!I189,".",",",1)," ","",1)</f>
        <v/>
      </c>
      <c r="G191" s="42" t="e">
        <f t="shared" si="1"/>
        <v>#VALUE!</v>
      </c>
      <c r="I191" s="42" t="e">
        <f t="array" ref="I191">SUBSTITUTE(SUBSTITUTE(#REF!,".",",",1)," ","",1)</f>
        <v>#REF!</v>
      </c>
      <c r="J191" s="42" t="e">
        <f t="shared" si="2"/>
        <v>#REF!</v>
      </c>
      <c r="K191" s="36"/>
      <c r="L191" s="43" t="e">
        <f t="array" ref="L191">SUBSTITUTE(SUBSTITUTE(#REF!,".",",",1)," ","",1)</f>
        <v>#REF!</v>
      </c>
      <c r="M191" s="44" t="e">
        <f t="shared" si="3"/>
        <v>#REF!</v>
      </c>
      <c r="N191" s="36"/>
      <c r="O191" s="43" t="e">
        <f t="array" ref="O191">SUBSTITUTE(SUBSTITUTE(#REF!,".",",",1)," ","",1)</f>
        <v>#REF!</v>
      </c>
      <c r="P191" s="44" t="e">
        <f t="shared" si="4"/>
        <v>#REF!</v>
      </c>
      <c r="Q191" s="36"/>
      <c r="R191" s="43" t="str">
        <f t="array" ref="R191">SUBSTITUTE(SUBSTITUTE('Свод (02-03.2020)'!I189,".",",",1)," ","",1)</f>
        <v/>
      </c>
      <c r="S191" s="44" t="e">
        <f t="shared" si="5"/>
        <v>#VALUE!</v>
      </c>
    </row>
    <row r="192" spans="1:19" x14ac:dyDescent="0.2">
      <c r="A192" s="40">
        <v>189</v>
      </c>
      <c r="B192" s="41" t="str">
        <f>SUBSTITUTE('Свод на 23.09.19'!F190," ","",1)</f>
        <v>11,6568</v>
      </c>
      <c r="C192" s="41" t="str">
        <f>SUBSTITUTE(SUBSTITUTE('Свод (09-10)'!I190,".",",",1)," ","",1)</f>
        <v>11,7824</v>
      </c>
      <c r="D192" s="41">
        <f t="shared" si="0"/>
        <v>0.12560000000000038</v>
      </c>
      <c r="F192" s="42" t="str">
        <f>SUBSTITUTE(SUBSTITUTE('Свод (10-11)'!I190,".",",",1)," ","",1)</f>
        <v/>
      </c>
      <c r="G192" s="42" t="e">
        <f t="shared" si="1"/>
        <v>#VALUE!</v>
      </c>
      <c r="I192" s="42" t="e">
        <f t="array" ref="I192">SUBSTITUTE(SUBSTITUTE(#REF!,".",",",1)," ","",1)</f>
        <v>#REF!</v>
      </c>
      <c r="J192" s="42" t="e">
        <f t="shared" si="2"/>
        <v>#REF!</v>
      </c>
      <c r="K192" s="36"/>
      <c r="L192" s="43" t="e">
        <f t="array" ref="L192">SUBSTITUTE(SUBSTITUTE(#REF!,".",",",1)," ","",1)</f>
        <v>#REF!</v>
      </c>
      <c r="M192" s="44" t="e">
        <f t="shared" si="3"/>
        <v>#REF!</v>
      </c>
      <c r="N192" s="36"/>
      <c r="O192" s="43" t="e">
        <f t="array" ref="O192">SUBSTITUTE(SUBSTITUTE(#REF!,".",",",1)," ","",1)</f>
        <v>#REF!</v>
      </c>
      <c r="P192" s="44" t="e">
        <f t="shared" si="4"/>
        <v>#REF!</v>
      </c>
      <c r="Q192" s="36"/>
      <c r="R192" s="43" t="str">
        <f t="array" ref="R192">SUBSTITUTE(SUBSTITUTE('Свод (02-03.2020)'!I190,".",",",1)," ","",1)</f>
        <v/>
      </c>
      <c r="S192" s="44" t="e">
        <f t="shared" si="5"/>
        <v>#VALUE!</v>
      </c>
    </row>
    <row r="193" spans="1:19" x14ac:dyDescent="0.2">
      <c r="A193" s="40">
        <v>190</v>
      </c>
      <c r="B193" s="41" t="str">
        <f>SUBSTITUTE('Свод на 23.09.19'!F191," ","",1)</f>
        <v>25,973</v>
      </c>
      <c r="C193" s="41" t="str">
        <f>SUBSTITUTE(SUBSTITUTE('Свод (09-10)'!I191,".",",",1)," ","",1)</f>
        <v>26,3165</v>
      </c>
      <c r="D193" s="41">
        <f t="shared" si="0"/>
        <v>0.34350000000000236</v>
      </c>
      <c r="F193" s="42" t="str">
        <f>SUBSTITUTE(SUBSTITUTE('Свод (10-11)'!I191,".",",",1)," ","",1)</f>
        <v/>
      </c>
      <c r="G193" s="42" t="e">
        <f t="shared" si="1"/>
        <v>#VALUE!</v>
      </c>
      <c r="I193" s="42" t="e">
        <f t="array" ref="I193">SUBSTITUTE(SUBSTITUTE(#REF!,".",",",1)," ","",1)</f>
        <v>#REF!</v>
      </c>
      <c r="J193" s="42" t="e">
        <f t="shared" si="2"/>
        <v>#REF!</v>
      </c>
      <c r="K193" s="36"/>
      <c r="L193" s="43" t="e">
        <f t="array" ref="L193">SUBSTITUTE(SUBSTITUTE(#REF!,".",",",1)," ","",1)</f>
        <v>#REF!</v>
      </c>
      <c r="M193" s="44" t="e">
        <f t="shared" si="3"/>
        <v>#REF!</v>
      </c>
      <c r="N193" s="36"/>
      <c r="O193" s="43" t="e">
        <f t="array" ref="O193">SUBSTITUTE(SUBSTITUTE(#REF!,".",",",1)," ","",1)</f>
        <v>#REF!</v>
      </c>
      <c r="P193" s="44" t="e">
        <f t="shared" si="4"/>
        <v>#REF!</v>
      </c>
      <c r="Q193" s="36"/>
      <c r="R193" s="43" t="str">
        <f t="array" ref="R193">SUBSTITUTE(SUBSTITUTE('Свод (02-03.2020)'!I191,".",",",1)," ","",1)</f>
        <v/>
      </c>
      <c r="S193" s="44" t="e">
        <f t="shared" si="5"/>
        <v>#VALUE!</v>
      </c>
    </row>
    <row r="194" spans="1:19" x14ac:dyDescent="0.2">
      <c r="A194" s="40">
        <v>191</v>
      </c>
      <c r="B194" s="41" t="str">
        <f>SUBSTITUTE('Свод на 23.09.19'!F192," ","",1)</f>
        <v>16,6356</v>
      </c>
      <c r="C194" s="41" t="str">
        <f>SUBSTITUTE(SUBSTITUTE('Свод (09-10)'!I192,".",",",1)," ","",1)</f>
        <v>16,6645</v>
      </c>
      <c r="D194" s="41">
        <f t="shared" si="0"/>
        <v>2.8900000000000148E-2</v>
      </c>
      <c r="F194" s="42" t="str">
        <f>SUBSTITUTE(SUBSTITUTE('Свод (10-11)'!I192,".",",",1)," ","",1)</f>
        <v/>
      </c>
      <c r="G194" s="42" t="e">
        <f t="shared" si="1"/>
        <v>#VALUE!</v>
      </c>
      <c r="I194" s="42" t="e">
        <f t="array" ref="I194">SUBSTITUTE(SUBSTITUTE(#REF!,".",",",1)," ","",1)</f>
        <v>#REF!</v>
      </c>
      <c r="J194" s="42" t="e">
        <f t="shared" si="2"/>
        <v>#REF!</v>
      </c>
      <c r="K194" s="36"/>
      <c r="L194" s="43" t="e">
        <f t="array" ref="L194">SUBSTITUTE(SUBSTITUTE(#REF!,".",",",1)," ","",1)</f>
        <v>#REF!</v>
      </c>
      <c r="M194" s="44" t="e">
        <f t="shared" si="3"/>
        <v>#REF!</v>
      </c>
      <c r="N194" s="36"/>
      <c r="O194" s="43" t="e">
        <f t="array" ref="O194">SUBSTITUTE(SUBSTITUTE(#REF!,".",",",1)," ","",1)</f>
        <v>#REF!</v>
      </c>
      <c r="P194" s="44" t="e">
        <f t="shared" si="4"/>
        <v>#REF!</v>
      </c>
      <c r="Q194" s="36"/>
      <c r="R194" s="43" t="str">
        <f t="array" ref="R194">SUBSTITUTE(SUBSTITUTE('Свод (02-03.2020)'!I192,".",",",1)," ","",1)</f>
        <v>18,8259</v>
      </c>
      <c r="S194" s="44" t="e">
        <f t="shared" si="5"/>
        <v>#REF!</v>
      </c>
    </row>
    <row r="195" spans="1:19" x14ac:dyDescent="0.2">
      <c r="A195" s="40">
        <v>192</v>
      </c>
      <c r="B195" s="41" t="str">
        <f>SUBSTITUTE('Свод на 23.09.19'!F193," ","",1)</f>
        <v>5,2107</v>
      </c>
      <c r="C195" s="41" t="str">
        <f>SUBSTITUTE(SUBSTITUTE('Свод (09-10)'!I193,".",",",1)," ","",1)</f>
        <v>5,3016</v>
      </c>
      <c r="D195" s="41">
        <f t="shared" si="0"/>
        <v>9.0899999999999537E-2</v>
      </c>
      <c r="F195" s="42" t="str">
        <f>SUBSTITUTE(SUBSTITUTE('Свод (10-11)'!I193,".",",",1)," ","",1)</f>
        <v/>
      </c>
      <c r="G195" s="42" t="e">
        <f t="shared" si="1"/>
        <v>#VALUE!</v>
      </c>
      <c r="I195" s="42" t="e">
        <f t="array" ref="I195">SUBSTITUTE(SUBSTITUTE(#REF!,".",",",1)," ","",1)</f>
        <v>#REF!</v>
      </c>
      <c r="J195" s="42" t="e">
        <f t="shared" si="2"/>
        <v>#REF!</v>
      </c>
      <c r="K195" s="36"/>
      <c r="L195" s="43" t="e">
        <f t="array" ref="L195">SUBSTITUTE(SUBSTITUTE(#REF!,".",",",1)," ","",1)</f>
        <v>#REF!</v>
      </c>
      <c r="M195" s="44" t="e">
        <f t="shared" si="3"/>
        <v>#REF!</v>
      </c>
      <c r="N195" s="36"/>
      <c r="O195" s="43" t="e">
        <f t="array" ref="O195">SUBSTITUTE(SUBSTITUTE(#REF!,".",",",1)," ","",1)</f>
        <v>#REF!</v>
      </c>
      <c r="P195" s="44" t="e">
        <f t="shared" si="4"/>
        <v>#REF!</v>
      </c>
      <c r="Q195" s="36"/>
      <c r="R195" s="43" t="str">
        <f t="array" ref="R195">SUBSTITUTE(SUBSTITUTE('Свод (02-03.2020)'!I193,".",",",1)," ","",1)</f>
        <v>6,1093</v>
      </c>
      <c r="S195" s="44" t="e">
        <f t="shared" si="5"/>
        <v>#REF!</v>
      </c>
    </row>
    <row r="196" spans="1:19" x14ac:dyDescent="0.2">
      <c r="A196" s="40">
        <v>193</v>
      </c>
      <c r="B196" s="41" t="str">
        <f>SUBSTITUTE('Свод на 23.09.19'!F194," ","",1)</f>
        <v>17,6837</v>
      </c>
      <c r="C196" s="41" t="str">
        <f>SUBSTITUTE(SUBSTITUTE('Свод (09-10)'!I194,".",",",1)," ","",1)</f>
        <v>17,8292</v>
      </c>
      <c r="D196" s="41">
        <f t="shared" si="0"/>
        <v>0.14549999999999841</v>
      </c>
      <c r="F196" s="42" t="str">
        <f>SUBSTITUTE(SUBSTITUTE('Свод (10-11)'!I194,".",",",1)," ","",1)</f>
        <v/>
      </c>
      <c r="G196" s="42" t="e">
        <f t="shared" si="1"/>
        <v>#VALUE!</v>
      </c>
      <c r="I196" s="42" t="e">
        <f t="array" ref="I196">SUBSTITUTE(SUBSTITUTE(#REF!,".",",",1)," ","",1)</f>
        <v>#REF!</v>
      </c>
      <c r="J196" s="42" t="e">
        <f t="shared" si="2"/>
        <v>#REF!</v>
      </c>
      <c r="K196" s="36"/>
      <c r="L196" s="43" t="e">
        <f t="array" ref="L196">SUBSTITUTE(SUBSTITUTE(#REF!,".",",",1)," ","",1)</f>
        <v>#REF!</v>
      </c>
      <c r="M196" s="44" t="e">
        <f t="shared" si="3"/>
        <v>#REF!</v>
      </c>
      <c r="N196" s="36"/>
      <c r="O196" s="43" t="e">
        <f t="array" ref="O196">SUBSTITUTE(SUBSTITUTE(#REF!,".",",",1)," ","",1)</f>
        <v>#REF!</v>
      </c>
      <c r="P196" s="44" t="e">
        <f t="shared" si="4"/>
        <v>#REF!</v>
      </c>
      <c r="Q196" s="36"/>
      <c r="R196" s="43" t="str">
        <f t="array" ref="R196">SUBSTITUTE(SUBSTITUTE('Свод (02-03.2020)'!I194,".",",",1)," ","",1)</f>
        <v>19,8906</v>
      </c>
      <c r="S196" s="44" t="e">
        <f t="shared" si="5"/>
        <v>#REF!</v>
      </c>
    </row>
    <row r="197" spans="1:19" x14ac:dyDescent="0.2">
      <c r="A197" s="40">
        <v>194</v>
      </c>
      <c r="B197" s="41" t="str">
        <f>SUBSTITUTE('Свод на 23.09.19'!F195," ","",1)</f>
        <v>27,685</v>
      </c>
      <c r="C197" s="41" t="str">
        <f>SUBSTITUTE(SUBSTITUTE('Свод (09-10)'!I195,".",",",1)," ","",1)</f>
        <v>28,1862</v>
      </c>
      <c r="D197" s="41">
        <f t="shared" si="0"/>
        <v>0.50120000000000076</v>
      </c>
      <c r="F197" s="42" t="str">
        <f>SUBSTITUTE(SUBSTITUTE('Свод (10-11)'!I195,".",",",1)," ","",1)</f>
        <v/>
      </c>
      <c r="G197" s="42" t="e">
        <f t="shared" si="1"/>
        <v>#VALUE!</v>
      </c>
      <c r="I197" s="42" t="e">
        <f t="array" ref="I197">SUBSTITUTE(SUBSTITUTE(#REF!,".",",",1)," ","",1)</f>
        <v>#REF!</v>
      </c>
      <c r="J197" s="42" t="e">
        <f t="shared" si="2"/>
        <v>#REF!</v>
      </c>
      <c r="K197" s="36"/>
      <c r="L197" s="43" t="e">
        <f t="array" ref="L197">SUBSTITUTE(SUBSTITUTE(#REF!,".",",",1)," ","",1)</f>
        <v>#REF!</v>
      </c>
      <c r="M197" s="44" t="e">
        <f t="shared" si="3"/>
        <v>#REF!</v>
      </c>
      <c r="N197" s="36"/>
      <c r="O197" s="43" t="e">
        <f t="array" ref="O197">SUBSTITUTE(SUBSTITUTE(#REF!,".",",",1)," ","",1)</f>
        <v>#REF!</v>
      </c>
      <c r="P197" s="44" t="e">
        <f t="shared" si="4"/>
        <v>#REF!</v>
      </c>
      <c r="Q197" s="36"/>
      <c r="R197" s="43" t="str">
        <f t="array" ref="R197">SUBSTITUTE(SUBSTITUTE('Свод (02-03.2020)'!I195,".",",",1)," ","",1)</f>
        <v>33,6994</v>
      </c>
      <c r="S197" s="44" t="e">
        <f t="shared" si="5"/>
        <v>#REF!</v>
      </c>
    </row>
    <row r="198" spans="1:19" x14ac:dyDescent="0.2">
      <c r="A198" s="40">
        <v>195</v>
      </c>
      <c r="B198" s="41" t="str">
        <f>SUBSTITUTE('Свод на 23.09.19'!F196," ","",1)</f>
        <v>20,2753</v>
      </c>
      <c r="C198" s="41" t="str">
        <f>SUBSTITUTE(SUBSTITUTE('Свод (09-10)'!I196,".",",",1)," ","",1)</f>
        <v>20,4943</v>
      </c>
      <c r="D198" s="41">
        <f t="shared" si="0"/>
        <v>0.21899999999999764</v>
      </c>
      <c r="F198" s="42" t="str">
        <f>SUBSTITUTE(SUBSTITUTE('Свод (10-11)'!I196,".",",",1)," ","",1)</f>
        <v/>
      </c>
      <c r="G198" s="42" t="e">
        <f t="shared" si="1"/>
        <v>#VALUE!</v>
      </c>
      <c r="I198" s="42" t="e">
        <f t="array" ref="I198">SUBSTITUTE(SUBSTITUTE(#REF!,".",",",1)," ","",1)</f>
        <v>#REF!</v>
      </c>
      <c r="J198" s="42" t="e">
        <f t="shared" si="2"/>
        <v>#REF!</v>
      </c>
      <c r="K198" s="36"/>
      <c r="L198" s="43" t="e">
        <f t="array" ref="L198">SUBSTITUTE(SUBSTITUTE(#REF!,".",",",1)," ","",1)</f>
        <v>#REF!</v>
      </c>
      <c r="M198" s="44" t="e">
        <f t="shared" si="3"/>
        <v>#REF!</v>
      </c>
      <c r="N198" s="36"/>
      <c r="O198" s="43" t="e">
        <f t="array" ref="O198">SUBSTITUTE(SUBSTITUTE(#REF!,".",",",1)," ","",1)</f>
        <v>#REF!</v>
      </c>
      <c r="P198" s="44" t="e">
        <f t="shared" si="4"/>
        <v>#REF!</v>
      </c>
      <c r="Q198" s="36"/>
      <c r="R198" s="43" t="str">
        <f t="array" ref="R198">SUBSTITUTE(SUBSTITUTE('Свод (02-03.2020)'!I196,".",",",1)," ","",1)</f>
        <v>23,4319</v>
      </c>
      <c r="S198" s="44" t="e">
        <f t="shared" si="5"/>
        <v>#REF!</v>
      </c>
    </row>
    <row r="199" spans="1:19" x14ac:dyDescent="0.2">
      <c r="A199" s="40">
        <v>196</v>
      </c>
      <c r="B199" s="41" t="str">
        <f>SUBSTITUTE('Свод на 23.09.19'!F197," ","",1)</f>
        <v>13,3982</v>
      </c>
      <c r="C199" s="41" t="str">
        <f>SUBSTITUTE(SUBSTITUTE('Свод (09-10)'!I197,".",",",1)," ","",1)</f>
        <v>13,4218</v>
      </c>
      <c r="D199" s="41">
        <f t="shared" si="0"/>
        <v>2.3600000000000065E-2</v>
      </c>
      <c r="F199" s="42" t="str">
        <f>SUBSTITUTE(SUBSTITUTE('Свод (10-11)'!I197,".",",",1)," ","",1)</f>
        <v/>
      </c>
      <c r="G199" s="42" t="e">
        <f t="shared" si="1"/>
        <v>#VALUE!</v>
      </c>
      <c r="I199" s="42" t="e">
        <f t="array" ref="I199">SUBSTITUTE(SUBSTITUTE(#REF!,".",",",1)," ","",1)</f>
        <v>#REF!</v>
      </c>
      <c r="J199" s="42" t="e">
        <f t="shared" si="2"/>
        <v>#REF!</v>
      </c>
      <c r="K199" s="36"/>
      <c r="L199" s="43" t="e">
        <f t="array" ref="L199">SUBSTITUTE(SUBSTITUTE(#REF!,".",",",1)," ","",1)</f>
        <v>#REF!</v>
      </c>
      <c r="M199" s="44" t="e">
        <f t="shared" si="3"/>
        <v>#REF!</v>
      </c>
      <c r="N199" s="36"/>
      <c r="O199" s="43" t="e">
        <f t="array" ref="O199">SUBSTITUTE(SUBSTITUTE(#REF!,".",",",1)," ","",1)</f>
        <v>#REF!</v>
      </c>
      <c r="P199" s="44" t="e">
        <f t="shared" si="4"/>
        <v>#REF!</v>
      </c>
      <c r="Q199" s="36"/>
      <c r="R199" s="43" t="str">
        <f t="array" ref="R199">SUBSTITUTE(SUBSTITUTE('Свод (02-03.2020)'!I197,".",",",1)," ","",1)</f>
        <v>14,5524</v>
      </c>
      <c r="S199" s="44" t="e">
        <f t="shared" si="5"/>
        <v>#REF!</v>
      </c>
    </row>
    <row r="200" spans="1:19" x14ac:dyDescent="0.2">
      <c r="A200" s="40">
        <v>197</v>
      </c>
      <c r="B200" s="41" t="str">
        <f>SUBSTITUTE('Свод на 23.09.19'!F198," ","",1)</f>
        <v>11,211</v>
      </c>
      <c r="C200" s="41" t="str">
        <f>SUBSTITUTE(SUBSTITUTE('Свод (09-10)'!I198,".",",",1)," ","",1)</f>
        <v>11,4085</v>
      </c>
      <c r="D200" s="41">
        <f t="shared" si="0"/>
        <v>0.19749999999999979</v>
      </c>
      <c r="F200" s="42" t="str">
        <f>SUBSTITUTE(SUBSTITUTE('Свод (10-11)'!I198,".",",",1)," ","",1)</f>
        <v/>
      </c>
      <c r="G200" s="42" t="e">
        <f t="shared" si="1"/>
        <v>#VALUE!</v>
      </c>
      <c r="I200" s="42" t="e">
        <f t="array" ref="I200">SUBSTITUTE(SUBSTITUTE(#REF!,".",",",1)," ","",1)</f>
        <v>#REF!</v>
      </c>
      <c r="J200" s="42" t="e">
        <f t="shared" si="2"/>
        <v>#REF!</v>
      </c>
      <c r="K200" s="36"/>
      <c r="L200" s="43" t="e">
        <f t="array" ref="L200">SUBSTITUTE(SUBSTITUTE(#REF!,".",",",1)," ","",1)</f>
        <v>#REF!</v>
      </c>
      <c r="M200" s="44" t="e">
        <f t="shared" si="3"/>
        <v>#REF!</v>
      </c>
      <c r="N200" s="36"/>
      <c r="O200" s="43" t="e">
        <f t="array" ref="O200">SUBSTITUTE(SUBSTITUTE(#REF!,".",",",1)," ","",1)</f>
        <v>#REF!</v>
      </c>
      <c r="P200" s="44" t="e">
        <f t="shared" si="4"/>
        <v>#REF!</v>
      </c>
      <c r="Q200" s="36"/>
      <c r="R200" s="43" t="str">
        <f t="array" ref="R200">SUBSTITUTE(SUBSTITUTE('Свод (02-03.2020)'!I198,".",",",1)," ","",1)</f>
        <v>13,8968</v>
      </c>
      <c r="S200" s="44" t="e">
        <f t="shared" si="5"/>
        <v>#REF!</v>
      </c>
    </row>
    <row r="201" spans="1:19" x14ac:dyDescent="0.2">
      <c r="A201" s="40">
        <v>198</v>
      </c>
      <c r="B201" s="41" t="str">
        <f>SUBSTITUTE('Свод на 23.09.19'!F199," ","",1)</f>
        <v>25,2529</v>
      </c>
      <c r="C201" s="41" t="str">
        <f>SUBSTITUTE(SUBSTITUTE('Свод (09-10)'!I199,".",",",1)," ","",1)</f>
        <v>25,5984</v>
      </c>
      <c r="D201" s="41">
        <f t="shared" si="0"/>
        <v>0.34550000000000125</v>
      </c>
      <c r="F201" s="42" t="str">
        <f>SUBSTITUTE(SUBSTITUTE('Свод (10-11)'!I199,".",",",1)," ","",1)</f>
        <v/>
      </c>
      <c r="G201" s="42" t="e">
        <f t="shared" si="1"/>
        <v>#VALUE!</v>
      </c>
      <c r="I201" s="42" t="e">
        <f t="array" ref="I201">SUBSTITUTE(SUBSTITUTE(#REF!,".",",",1)," ","",1)</f>
        <v>#REF!</v>
      </c>
      <c r="J201" s="42" t="e">
        <f t="shared" si="2"/>
        <v>#REF!</v>
      </c>
      <c r="K201" s="36"/>
      <c r="L201" s="43" t="e">
        <f t="array" ref="L201">SUBSTITUTE(SUBSTITUTE(#REF!,".",",",1)," ","",1)</f>
        <v>#REF!</v>
      </c>
      <c r="M201" s="44" t="e">
        <f t="shared" si="3"/>
        <v>#REF!</v>
      </c>
      <c r="N201" s="36"/>
      <c r="O201" s="43" t="e">
        <f t="array" ref="O201">SUBSTITUTE(SUBSTITUTE(#REF!,".",",",1)," ","",1)</f>
        <v>#REF!</v>
      </c>
      <c r="P201" s="44" t="e">
        <f t="shared" si="4"/>
        <v>#REF!</v>
      </c>
      <c r="Q201" s="36"/>
      <c r="R201" s="43" t="str">
        <f t="array" ref="R201">SUBSTITUTE(SUBSTITUTE('Свод (02-03.2020)'!I199,".",",",1)," ","",1)</f>
        <v>29,5733</v>
      </c>
      <c r="S201" s="44" t="e">
        <f t="shared" si="5"/>
        <v>#REF!</v>
      </c>
    </row>
    <row r="202" spans="1:19" x14ac:dyDescent="0.2">
      <c r="A202" s="40">
        <v>199</v>
      </c>
      <c r="B202" s="41" t="str">
        <f>SUBSTITUTE('Свод на 23.09.19'!F200," ","",1)</f>
        <v>10,8034</v>
      </c>
      <c r="C202" s="41" t="str">
        <f>SUBSTITUTE(SUBSTITUTE('Свод (09-10)'!I200,".",",",1)," ","",1)</f>
        <v>Неработает</v>
      </c>
      <c r="D202" s="41" t="str">
        <f t="shared" si="0"/>
        <v>?</v>
      </c>
      <c r="F202" s="42" t="str">
        <f>SUBSTITUTE(SUBSTITUTE('Свод (10-11)'!I200,".",",",1)," ","",1)</f>
        <v/>
      </c>
      <c r="G202" s="42" t="e">
        <f t="shared" si="1"/>
        <v>#VALUE!</v>
      </c>
      <c r="I202" s="42" t="e">
        <f t="array" ref="I202">SUBSTITUTE(SUBSTITUTE(#REF!,".",",",1)," ","",1)</f>
        <v>#REF!</v>
      </c>
      <c r="J202" s="42" t="e">
        <f t="shared" si="2"/>
        <v>#REF!</v>
      </c>
      <c r="K202" s="36"/>
      <c r="L202" s="43" t="e">
        <f t="array" ref="L202">SUBSTITUTE(SUBSTITUTE(#REF!,".",",",1)," ","",1)</f>
        <v>#REF!</v>
      </c>
      <c r="M202" s="44" t="e">
        <f t="shared" si="3"/>
        <v>#REF!</v>
      </c>
      <c r="N202" s="36"/>
      <c r="O202" s="43" t="e">
        <f t="array" ref="O202">SUBSTITUTE(SUBSTITUTE(#REF!,".",",",1)," ","",1)</f>
        <v>#REF!</v>
      </c>
      <c r="P202" s="45" t="e">
        <f t="shared" si="4"/>
        <v>#REF!</v>
      </c>
      <c r="Q202" s="36"/>
      <c r="R202" s="43" t="str">
        <f t="array" ref="R202">SUBSTITUTE(SUBSTITUTE('Свод (02-03.2020)'!I200,".",",",1)," ","",1)</f>
        <v/>
      </c>
      <c r="S202" s="45" t="e">
        <f t="shared" si="5"/>
        <v>#VALUE!</v>
      </c>
    </row>
    <row r="203" spans="1:19" x14ac:dyDescent="0.2">
      <c r="A203" s="40">
        <v>200</v>
      </c>
      <c r="B203" s="41" t="str">
        <f>SUBSTITUTE('Свод на 23.09.19'!F201," ","",1)</f>
        <v>неработает,</v>
      </c>
      <c r="C203" s="41" t="str">
        <f>SUBSTITUTE(SUBSTITUTE('Свод (09-10)'!I201,".",",",1)," ","",1)</f>
        <v>78,8887</v>
      </c>
      <c r="D203" s="41" t="str">
        <f t="shared" si="0"/>
        <v>?</v>
      </c>
      <c r="F203" s="42" t="str">
        <f>SUBSTITUTE(SUBSTITUTE('Свод (10-11)'!I201,".",",",1)," ","",1)</f>
        <v/>
      </c>
      <c r="G203" s="42" t="e">
        <f t="shared" si="1"/>
        <v>#VALUE!</v>
      </c>
      <c r="I203" s="42" t="e">
        <f t="array" ref="I203">SUBSTITUTE(SUBSTITUTE(#REF!,".",",",1)," ","",1)</f>
        <v>#REF!</v>
      </c>
      <c r="J203" s="42" t="e">
        <f t="shared" si="2"/>
        <v>#REF!</v>
      </c>
      <c r="K203" s="36"/>
      <c r="L203" s="43" t="e">
        <f t="array" ref="L203">SUBSTITUTE(SUBSTITUTE(#REF!,".",",",1)," ","",1)</f>
        <v>#REF!</v>
      </c>
      <c r="M203" s="44" t="e">
        <f t="shared" si="3"/>
        <v>#REF!</v>
      </c>
      <c r="N203" s="36"/>
      <c r="O203" s="43" t="e">
        <f t="array" ref="O203">SUBSTITUTE(SUBSTITUTE(#REF!,".",",",1)," ","",1)</f>
        <v>#REF!</v>
      </c>
      <c r="P203" s="45" t="e">
        <f t="shared" si="4"/>
        <v>#REF!</v>
      </c>
      <c r="Q203" s="36"/>
      <c r="R203" s="43" t="str">
        <f t="array" ref="R203">SUBSTITUTE(SUBSTITUTE('Свод (02-03.2020)'!I201,".",",",1)," ","",1)</f>
        <v/>
      </c>
      <c r="S203" s="45" t="e">
        <f t="shared" si="5"/>
        <v>#VALUE!</v>
      </c>
    </row>
    <row r="204" spans="1:19" x14ac:dyDescent="0.2">
      <c r="A204" s="40">
        <v>201</v>
      </c>
      <c r="B204" s="41" t="str">
        <f>SUBSTITUTE('Свод на 23.09.19'!F202," ","",1)</f>
        <v>10,8946</v>
      </c>
      <c r="C204" s="41" t="str">
        <f>SUBSTITUTE(SUBSTITUTE('Свод (09-10)'!I202,".",",",1)," ","",1)</f>
        <v>11,1189</v>
      </c>
      <c r="D204" s="41">
        <f t="shared" si="0"/>
        <v>0.2242999999999995</v>
      </c>
      <c r="F204" s="42" t="str">
        <f>SUBSTITUTE(SUBSTITUTE('Свод (10-11)'!I202,".",",",1)," ","",1)</f>
        <v/>
      </c>
      <c r="G204" s="42" t="e">
        <f t="shared" si="1"/>
        <v>#VALUE!</v>
      </c>
      <c r="I204" s="42" t="e">
        <f t="array" ref="I204">SUBSTITUTE(SUBSTITUTE(#REF!,".",",",1)," ","",1)</f>
        <v>#REF!</v>
      </c>
      <c r="J204" s="42" t="e">
        <f t="shared" si="2"/>
        <v>#REF!</v>
      </c>
      <c r="K204" s="36"/>
      <c r="L204" s="43" t="e">
        <f t="array" ref="L204">SUBSTITUTE(SUBSTITUTE(#REF!,".",",",1)," ","",1)</f>
        <v>#REF!</v>
      </c>
      <c r="M204" s="44" t="e">
        <f t="shared" si="3"/>
        <v>#REF!</v>
      </c>
      <c r="N204" s="36"/>
      <c r="O204" s="43" t="e">
        <f t="array" ref="O204">SUBSTITUTE(SUBSTITUTE(#REF!,".",",",1)," ","",1)</f>
        <v>#REF!</v>
      </c>
      <c r="P204" s="45" t="e">
        <f t="shared" si="4"/>
        <v>#REF!</v>
      </c>
      <c r="Q204" s="36"/>
      <c r="R204" s="43" t="str">
        <f t="array" ref="R204">SUBSTITUTE(SUBSTITUTE('Свод (02-03.2020)'!I202,".",",",1)," ","",1)</f>
        <v/>
      </c>
      <c r="S204" s="45" t="e">
        <f t="shared" si="5"/>
        <v>#VALUE!</v>
      </c>
    </row>
    <row r="205" spans="1:19" x14ac:dyDescent="0.2">
      <c r="A205" s="40">
        <v>202</v>
      </c>
      <c r="B205" s="41" t="str">
        <f>SUBSTITUTE('Свод на 23.09.19'!F203," ","",1)</f>
        <v>42,1906</v>
      </c>
      <c r="C205" s="41" t="str">
        <f>SUBSTITUTE(SUBSTITUTE('Свод (09-10)'!I203,".",",",1)," ","",1)</f>
        <v>42,5374</v>
      </c>
      <c r="D205" s="41">
        <f t="shared" si="0"/>
        <v>0.34679999999999467</v>
      </c>
      <c r="F205" s="42" t="str">
        <f>SUBSTITUTE(SUBSTITUTE('Свод (10-11)'!I203,".",",",1)," ","",1)</f>
        <v/>
      </c>
      <c r="G205" s="42" t="e">
        <f t="shared" si="1"/>
        <v>#VALUE!</v>
      </c>
      <c r="I205" s="42" t="e">
        <f t="array" ref="I205">SUBSTITUTE(SUBSTITUTE(#REF!,".",",",1)," ","",1)</f>
        <v>#REF!</v>
      </c>
      <c r="J205" s="42" t="e">
        <f t="shared" si="2"/>
        <v>#REF!</v>
      </c>
      <c r="K205" s="36"/>
      <c r="L205" s="43" t="e">
        <f t="array" ref="L205">SUBSTITUTE(SUBSTITUTE(#REF!,".",",",1)," ","",1)</f>
        <v>#REF!</v>
      </c>
      <c r="M205" s="44" t="e">
        <f t="shared" si="3"/>
        <v>#REF!</v>
      </c>
      <c r="N205" s="36"/>
      <c r="O205" s="43" t="e">
        <f t="array" ref="O205">SUBSTITUTE(SUBSTITUTE(#REF!,".",",",1)," ","",1)</f>
        <v>#REF!</v>
      </c>
      <c r="P205" s="45" t="e">
        <f t="shared" si="4"/>
        <v>#REF!</v>
      </c>
      <c r="Q205" s="36"/>
      <c r="R205" s="43" t="str">
        <f t="array" ref="R205">SUBSTITUTE(SUBSTITUTE('Свод (02-03.2020)'!I203,".",",",1)," ","",1)</f>
        <v/>
      </c>
      <c r="S205" s="45" t="e">
        <f t="shared" si="5"/>
        <v>#VALUE!</v>
      </c>
    </row>
    <row r="206" spans="1:19" x14ac:dyDescent="0.2">
      <c r="A206" s="40">
        <v>203</v>
      </c>
      <c r="B206" s="41" t="str">
        <f>SUBSTITUTE('Свод на 23.09.19'!F204," ","",1)</f>
        <v>20,8182</v>
      </c>
      <c r="C206" s="41" t="str">
        <f>SUBSTITUTE(SUBSTITUTE('Свод (09-10)'!I204,".",",",1)," ","",1)</f>
        <v>20,9189</v>
      </c>
      <c r="D206" s="41">
        <f t="shared" si="0"/>
        <v>0.10069999999999979</v>
      </c>
      <c r="F206" s="42" t="str">
        <f>SUBSTITUTE(SUBSTITUTE('Свод (10-11)'!I204,".",",",1)," ","",1)</f>
        <v/>
      </c>
      <c r="G206" s="42" t="e">
        <f t="shared" si="1"/>
        <v>#VALUE!</v>
      </c>
      <c r="I206" s="42" t="e">
        <f t="array" ref="I206">SUBSTITUTE(SUBSTITUTE(#REF!,".",",",1)," ","",1)</f>
        <v>#REF!</v>
      </c>
      <c r="J206" s="42" t="e">
        <f t="shared" si="2"/>
        <v>#REF!</v>
      </c>
      <c r="K206" s="36"/>
      <c r="L206" s="43" t="e">
        <f t="array" ref="L206">SUBSTITUTE(SUBSTITUTE(#REF!,".",",",1)," ","",1)</f>
        <v>#REF!</v>
      </c>
      <c r="M206" s="44" t="e">
        <f t="shared" si="3"/>
        <v>#REF!</v>
      </c>
      <c r="N206" s="36"/>
      <c r="O206" s="43" t="e">
        <f t="array" ref="O206">SUBSTITUTE(SUBSTITUTE(#REF!,".",",",1)," ","",1)</f>
        <v>#REF!</v>
      </c>
      <c r="P206" s="44" t="e">
        <f t="shared" si="4"/>
        <v>#REF!</v>
      </c>
      <c r="Q206" s="36"/>
      <c r="R206" s="43" t="str">
        <f t="array" ref="R206">SUBSTITUTE(SUBSTITUTE('Свод (02-03.2020)'!I204,".",",",1)," ","",1)</f>
        <v/>
      </c>
      <c r="S206" s="44" t="e">
        <f t="shared" si="5"/>
        <v>#VALUE!</v>
      </c>
    </row>
    <row r="207" spans="1:19" x14ac:dyDescent="0.2">
      <c r="A207" s="40">
        <v>204</v>
      </c>
      <c r="B207" s="41" t="str">
        <f>SUBSTITUTE('Свод на 23.09.19'!F205," ","",1)</f>
        <v>7,6835</v>
      </c>
      <c r="C207" s="41" t="str">
        <f>SUBSTITUTE(SUBSTITUTE('Свод (09-10)'!I205,".",",",1)," ","",1)</f>
        <v>7,7014</v>
      </c>
      <c r="D207" s="41">
        <f t="shared" si="0"/>
        <v>1.7899999999999139E-2</v>
      </c>
      <c r="F207" s="42" t="str">
        <f>SUBSTITUTE(SUBSTITUTE('Свод (10-11)'!I205,".",",",1)," ","",1)</f>
        <v/>
      </c>
      <c r="G207" s="42" t="e">
        <f t="shared" si="1"/>
        <v>#VALUE!</v>
      </c>
      <c r="I207" s="42" t="e">
        <f t="array" ref="I207">SUBSTITUTE(SUBSTITUTE(#REF!,".",",",1)," ","",1)</f>
        <v>#REF!</v>
      </c>
      <c r="J207" s="42" t="e">
        <f t="shared" si="2"/>
        <v>#REF!</v>
      </c>
      <c r="K207" s="36"/>
      <c r="L207" s="43" t="e">
        <f t="array" ref="L207">SUBSTITUTE(SUBSTITUTE(#REF!,".",",",1)," ","",1)</f>
        <v>#REF!</v>
      </c>
      <c r="M207" s="44" t="e">
        <f t="shared" si="3"/>
        <v>#REF!</v>
      </c>
      <c r="N207" s="36"/>
      <c r="O207" s="43" t="e">
        <f t="array" ref="O207">SUBSTITUTE(SUBSTITUTE(#REF!,".",",",1)," ","",1)</f>
        <v>#REF!</v>
      </c>
      <c r="P207" s="44" t="e">
        <f t="shared" si="4"/>
        <v>#REF!</v>
      </c>
      <c r="Q207" s="36"/>
      <c r="R207" s="43" t="str">
        <f t="array" ref="R207">SUBSTITUTE(SUBSTITUTE('Свод (02-03.2020)'!I205,".",",",1)," ","",1)</f>
        <v/>
      </c>
      <c r="S207" s="44" t="e">
        <f t="shared" si="5"/>
        <v>#VALUE!</v>
      </c>
    </row>
    <row r="208" spans="1:19" x14ac:dyDescent="0.2">
      <c r="A208" s="40">
        <v>205</v>
      </c>
      <c r="B208" s="41" t="str">
        <f>SUBSTITUTE('Свод на 23.09.19'!F206," ","",1)</f>
        <v>8,6309</v>
      </c>
      <c r="C208" s="41" t="str">
        <f>SUBSTITUTE(SUBSTITUTE('Свод (09-10)'!I206,".",",",1)," ","",1)</f>
        <v>8,9101</v>
      </c>
      <c r="D208" s="41">
        <f t="shared" si="0"/>
        <v>0.27919999999999945</v>
      </c>
      <c r="F208" s="42" t="str">
        <f>SUBSTITUTE(SUBSTITUTE('Свод (10-11)'!I206,".",",",1)," ","",1)</f>
        <v/>
      </c>
      <c r="G208" s="42" t="e">
        <f t="shared" si="1"/>
        <v>#VALUE!</v>
      </c>
      <c r="I208" s="42" t="e">
        <f t="array" ref="I208">SUBSTITUTE(SUBSTITUTE(#REF!,".",",",1)," ","",1)</f>
        <v>#REF!</v>
      </c>
      <c r="J208" s="42" t="e">
        <f t="shared" si="2"/>
        <v>#REF!</v>
      </c>
      <c r="K208" s="36"/>
      <c r="L208" s="43" t="e">
        <f t="array" ref="L208">SUBSTITUTE(SUBSTITUTE(#REF!,".",",",1)," ","",1)</f>
        <v>#REF!</v>
      </c>
      <c r="M208" s="44" t="e">
        <f t="shared" si="3"/>
        <v>#REF!</v>
      </c>
      <c r="N208" s="36"/>
      <c r="O208" s="43" t="e">
        <f t="array" ref="O208">SUBSTITUTE(SUBSTITUTE(#REF!,".",",",1)," ","",1)</f>
        <v>#REF!</v>
      </c>
      <c r="P208" s="44" t="e">
        <f t="shared" si="4"/>
        <v>#REF!</v>
      </c>
      <c r="Q208" s="36"/>
      <c r="R208" s="43" t="str">
        <f t="array" ref="R208">SUBSTITUTE(SUBSTITUTE('Свод (02-03.2020)'!I206,".",",",1)," ","",1)</f>
        <v/>
      </c>
      <c r="S208" s="44" t="e">
        <f t="shared" si="5"/>
        <v>#VALUE!</v>
      </c>
    </row>
    <row r="209" spans="1:19" x14ac:dyDescent="0.2">
      <c r="A209" s="40">
        <v>206</v>
      </c>
      <c r="B209" s="41" t="str">
        <f>SUBSTITUTE('Свод на 23.09.19'!F207," ","",1)</f>
        <v>26,1136</v>
      </c>
      <c r="C209" s="41" t="str">
        <f>SUBSTITUTE(SUBSTITUTE('Свод (09-10)'!I207,".",",",1)," ","",1)</f>
        <v>26,1876</v>
      </c>
      <c r="D209" s="41">
        <f t="shared" si="0"/>
        <v>7.3999999999998067E-2</v>
      </c>
      <c r="F209" s="42" t="str">
        <f>SUBSTITUTE(SUBSTITUTE('Свод (10-11)'!I207,".",",",1)," ","",1)</f>
        <v/>
      </c>
      <c r="G209" s="42" t="e">
        <f t="shared" si="1"/>
        <v>#VALUE!</v>
      </c>
      <c r="I209" s="42" t="e">
        <f t="array" ref="I209">SUBSTITUTE(SUBSTITUTE(#REF!,".",",",1)," ","",1)</f>
        <v>#REF!</v>
      </c>
      <c r="J209" s="42" t="e">
        <f t="shared" si="2"/>
        <v>#REF!</v>
      </c>
      <c r="K209" s="36"/>
      <c r="L209" s="43" t="e">
        <f t="array" ref="L209">SUBSTITUTE(SUBSTITUTE(#REF!,".",",",1)," ","",1)</f>
        <v>#REF!</v>
      </c>
      <c r="M209" s="44" t="e">
        <f t="shared" si="3"/>
        <v>#REF!</v>
      </c>
      <c r="N209" s="36"/>
      <c r="O209" s="43" t="e">
        <f t="array" ref="O209">SUBSTITUTE(SUBSTITUTE(#REF!,".",",",1)," ","",1)</f>
        <v>#REF!</v>
      </c>
      <c r="P209" s="44" t="e">
        <f t="shared" si="4"/>
        <v>#REF!</v>
      </c>
      <c r="Q209" s="36"/>
      <c r="R209" s="43" t="str">
        <f t="array" ref="R209">SUBSTITUTE(SUBSTITUTE('Свод (02-03.2020)'!I207,".",",",1)," ","",1)</f>
        <v/>
      </c>
      <c r="S209" s="44" t="e">
        <f t="shared" si="5"/>
        <v>#VALUE!</v>
      </c>
    </row>
    <row r="210" spans="1:19" x14ac:dyDescent="0.2">
      <c r="A210" s="40">
        <v>207</v>
      </c>
      <c r="B210" s="41" t="str">
        <f>SUBSTITUTE('Свод на 23.09.19'!F208," ","",1)</f>
        <v>33,0199</v>
      </c>
      <c r="C210" s="41" t="str">
        <f>SUBSTITUTE(SUBSTITUTE('Свод (09-10)'!I208,".",",",1)," ","",1)</f>
        <v>33,3064</v>
      </c>
      <c r="D210" s="41">
        <f t="shared" si="0"/>
        <v>0.28649999999999665</v>
      </c>
      <c r="F210" s="42" t="str">
        <f>SUBSTITUTE(SUBSTITUTE('Свод (10-11)'!I208,".",",",1)," ","",1)</f>
        <v/>
      </c>
      <c r="G210" s="42" t="e">
        <f t="shared" si="1"/>
        <v>#VALUE!</v>
      </c>
      <c r="I210" s="42" t="e">
        <f t="array" ref="I210">SUBSTITUTE(SUBSTITUTE(#REF!,".",",",1)," ","",1)</f>
        <v>#REF!</v>
      </c>
      <c r="J210" s="42" t="e">
        <f t="shared" si="2"/>
        <v>#REF!</v>
      </c>
      <c r="K210" s="36"/>
      <c r="L210" s="43" t="e">
        <f t="array" ref="L210">SUBSTITUTE(SUBSTITUTE(#REF!,".",",",1)," ","",1)</f>
        <v>#REF!</v>
      </c>
      <c r="M210" s="44" t="e">
        <f t="shared" si="3"/>
        <v>#REF!</v>
      </c>
      <c r="N210" s="36"/>
      <c r="O210" s="43" t="e">
        <f t="array" ref="O210">SUBSTITUTE(SUBSTITUTE(#REF!,".",",",1)," ","",1)</f>
        <v>#REF!</v>
      </c>
      <c r="P210" s="44" t="e">
        <f t="shared" si="4"/>
        <v>#REF!</v>
      </c>
      <c r="Q210" s="36"/>
      <c r="R210" s="43" t="str">
        <f t="array" ref="R210">SUBSTITUTE(SUBSTITUTE('Свод (02-03.2020)'!I208,".",",",1)," ","",1)</f>
        <v>38,2349</v>
      </c>
      <c r="S210" s="44" t="e">
        <f t="shared" si="5"/>
        <v>#REF!</v>
      </c>
    </row>
    <row r="211" spans="1:19" x14ac:dyDescent="0.2">
      <c r="A211" s="40">
        <v>208</v>
      </c>
      <c r="B211" s="41" t="str">
        <f>SUBSTITUTE('Свод на 23.09.19'!F209," ","",1)</f>
        <v>20,5208</v>
      </c>
      <c r="C211" s="41" t="str">
        <f>SUBSTITUTE(SUBSTITUTE('Свод (09-10)'!I209,".",",",1)," ","",1)</f>
        <v>20,8512</v>
      </c>
      <c r="D211" s="41">
        <f t="shared" si="0"/>
        <v>0.33039999999999736</v>
      </c>
      <c r="F211" s="42" t="str">
        <f>SUBSTITUTE(SUBSTITUTE('Свод (10-11)'!I209,".",",",1)," ","",1)</f>
        <v/>
      </c>
      <c r="G211" s="42" t="e">
        <f t="shared" si="1"/>
        <v>#VALUE!</v>
      </c>
      <c r="I211" s="42" t="e">
        <f t="array" ref="I211">SUBSTITUTE(SUBSTITUTE(#REF!,".",",",1)," ","",1)</f>
        <v>#REF!</v>
      </c>
      <c r="J211" s="42" t="e">
        <f t="shared" si="2"/>
        <v>#REF!</v>
      </c>
      <c r="K211" s="36"/>
      <c r="L211" s="43" t="e">
        <f t="array" ref="L211">SUBSTITUTE(SUBSTITUTE(#REF!,".",",",1)," ","",1)</f>
        <v>#REF!</v>
      </c>
      <c r="M211" s="44" t="e">
        <f t="shared" si="3"/>
        <v>#REF!</v>
      </c>
      <c r="N211" s="36"/>
      <c r="O211" s="43" t="e">
        <f t="array" ref="O211">SUBSTITUTE(SUBSTITUTE(#REF!,".",",",1)," ","",1)</f>
        <v>#REF!</v>
      </c>
      <c r="P211" s="44" t="e">
        <f t="shared" si="4"/>
        <v>#REF!</v>
      </c>
      <c r="Q211" s="36"/>
      <c r="R211" s="43" t="str">
        <f t="array" ref="R211">SUBSTITUTE(SUBSTITUTE('Свод (02-03.2020)'!I209,".",",",1)," ","",1)</f>
        <v>25,0516</v>
      </c>
      <c r="S211" s="44" t="e">
        <f t="shared" si="5"/>
        <v>#REF!</v>
      </c>
    </row>
    <row r="212" spans="1:19" x14ac:dyDescent="0.2">
      <c r="A212" s="40">
        <v>209</v>
      </c>
      <c r="B212" s="41" t="str">
        <f>SUBSTITUTE('Свод на 23.09.19'!F210," ","",1)</f>
        <v>10,4063</v>
      </c>
      <c r="C212" s="41" t="str">
        <f>SUBSTITUTE(SUBSTITUTE('Свод (09-10)'!I210,".",",",1)," ","",1)</f>
        <v>10,4546</v>
      </c>
      <c r="D212" s="41">
        <f t="shared" si="0"/>
        <v>4.8299999999999343E-2</v>
      </c>
      <c r="F212" s="42" t="str">
        <f>SUBSTITUTE(SUBSTITUTE('Свод (10-11)'!I210,".",",",1)," ","",1)</f>
        <v/>
      </c>
      <c r="G212" s="42" t="e">
        <f t="shared" si="1"/>
        <v>#VALUE!</v>
      </c>
      <c r="I212" s="42" t="e">
        <f t="array" ref="I212">SUBSTITUTE(SUBSTITUTE(#REF!,".",",",1)," ","",1)</f>
        <v>#REF!</v>
      </c>
      <c r="J212" s="42" t="e">
        <f t="shared" si="2"/>
        <v>#REF!</v>
      </c>
      <c r="K212" s="36"/>
      <c r="L212" s="43" t="e">
        <f t="array" ref="L212">SUBSTITUTE(SUBSTITUTE(#REF!,".",",",1)," ","",1)</f>
        <v>#REF!</v>
      </c>
      <c r="M212" s="44" t="e">
        <f t="shared" si="3"/>
        <v>#REF!</v>
      </c>
      <c r="N212" s="36"/>
      <c r="O212" s="43" t="e">
        <f t="array" ref="O212">SUBSTITUTE(SUBSTITUTE(#REF!,".",",",1)," ","",1)</f>
        <v>#REF!</v>
      </c>
      <c r="P212" s="44" t="e">
        <f t="shared" si="4"/>
        <v>#REF!</v>
      </c>
      <c r="Q212" s="36"/>
      <c r="R212" s="43" t="str">
        <f t="array" ref="R212">SUBSTITUTE(SUBSTITUTE('Свод (02-03.2020)'!I210,".",",",1)," ","",1)</f>
        <v>12,0992</v>
      </c>
      <c r="S212" s="44" t="e">
        <f t="shared" si="5"/>
        <v>#REF!</v>
      </c>
    </row>
    <row r="213" spans="1:19" x14ac:dyDescent="0.2">
      <c r="A213" s="40">
        <v>210</v>
      </c>
      <c r="B213" s="41" t="str">
        <f>SUBSTITUTE('Свод на 23.09.19'!F211," ","",1)</f>
        <v>30,3413</v>
      </c>
      <c r="C213" s="41" t="str">
        <f>SUBSTITUTE(SUBSTITUTE('Свод (09-10)'!I211,".",",",1)," ","",1)</f>
        <v>30,54</v>
      </c>
      <c r="D213" s="41">
        <f t="shared" si="0"/>
        <v>0.19869999999999877</v>
      </c>
      <c r="F213" s="42" t="str">
        <f>SUBSTITUTE(SUBSTITUTE('Свод (10-11)'!I211,".",",",1)," ","",1)</f>
        <v/>
      </c>
      <c r="G213" s="42" t="e">
        <f t="shared" si="1"/>
        <v>#VALUE!</v>
      </c>
      <c r="I213" s="42" t="e">
        <f t="array" ref="I213">SUBSTITUTE(SUBSTITUTE(#REF!,".",",",1)," ","",1)</f>
        <v>#REF!</v>
      </c>
      <c r="J213" s="42" t="e">
        <f t="shared" si="2"/>
        <v>#REF!</v>
      </c>
      <c r="K213" s="36"/>
      <c r="L213" s="43" t="e">
        <f t="array" ref="L213">SUBSTITUTE(SUBSTITUTE(#REF!,".",",",1)," ","",1)</f>
        <v>#REF!</v>
      </c>
      <c r="M213" s="44" t="e">
        <f t="shared" si="3"/>
        <v>#REF!</v>
      </c>
      <c r="N213" s="36"/>
      <c r="O213" s="43" t="e">
        <f t="array" ref="O213">SUBSTITUTE(SUBSTITUTE(#REF!,".",",",1)," ","",1)</f>
        <v>#REF!</v>
      </c>
      <c r="P213" s="44" t="e">
        <f t="shared" si="4"/>
        <v>#REF!</v>
      </c>
      <c r="Q213" s="36"/>
      <c r="R213" s="43" t="str">
        <f t="array" ref="R213">SUBSTITUTE(SUBSTITUTE('Свод (02-03.2020)'!I211,".",",",1)," ","",1)</f>
        <v>35,4007</v>
      </c>
      <c r="S213" s="44" t="e">
        <f t="shared" si="5"/>
        <v>#REF!</v>
      </c>
    </row>
    <row r="214" spans="1:19" x14ac:dyDescent="0.2">
      <c r="A214" s="13"/>
      <c r="B214" s="13"/>
      <c r="C214" s="13"/>
      <c r="D214" s="13"/>
      <c r="K214" s="32"/>
      <c r="L214" s="32"/>
      <c r="M214" s="32"/>
      <c r="N214" s="32"/>
      <c r="O214" s="32"/>
      <c r="P214" s="32"/>
      <c r="Q214" s="32"/>
      <c r="R214" s="32"/>
      <c r="S214" s="32"/>
    </row>
    <row r="215" spans="1:19" x14ac:dyDescent="0.2">
      <c r="A215" s="13"/>
      <c r="B215" s="13"/>
      <c r="C215" s="13"/>
      <c r="D215" s="13"/>
      <c r="K215" s="32"/>
      <c r="L215" s="32"/>
      <c r="M215" s="32"/>
      <c r="N215" s="32"/>
      <c r="O215" s="32"/>
      <c r="P215" s="32"/>
      <c r="Q215" s="32"/>
      <c r="R215" s="32"/>
      <c r="S215" s="32"/>
    </row>
    <row r="216" spans="1:19" x14ac:dyDescent="0.2">
      <c r="A216" s="13"/>
      <c r="B216" s="13"/>
      <c r="C216" s="13"/>
      <c r="D216" s="13"/>
      <c r="K216" s="32"/>
      <c r="L216" s="32"/>
      <c r="M216" s="32"/>
      <c r="N216" s="32"/>
      <c r="O216" s="32"/>
      <c r="P216" s="32"/>
      <c r="Q216" s="32"/>
      <c r="R216" s="32"/>
      <c r="S216" s="32"/>
    </row>
    <row r="217" spans="1:19" x14ac:dyDescent="0.2">
      <c r="A217" s="13"/>
      <c r="B217" s="13"/>
      <c r="C217" s="13"/>
      <c r="D217" s="13"/>
      <c r="K217" s="32"/>
      <c r="L217" s="32"/>
      <c r="M217" s="32"/>
      <c r="N217" s="32"/>
      <c r="O217" s="32"/>
      <c r="P217" s="32"/>
      <c r="Q217" s="32"/>
      <c r="R217" s="32"/>
      <c r="S217" s="32"/>
    </row>
    <row r="218" spans="1:19" x14ac:dyDescent="0.2">
      <c r="A218" s="13"/>
      <c r="B218" s="13"/>
      <c r="C218" s="13"/>
      <c r="D218" s="13"/>
      <c r="K218" s="32"/>
      <c r="L218" s="32"/>
      <c r="M218" s="32"/>
      <c r="N218" s="32"/>
      <c r="O218" s="32"/>
      <c r="P218" s="32"/>
      <c r="Q218" s="32"/>
      <c r="R218" s="32"/>
      <c r="S218" s="32"/>
    </row>
    <row r="219" spans="1:19" x14ac:dyDescent="0.2">
      <c r="A219" s="13"/>
      <c r="B219" s="13"/>
      <c r="C219" s="13"/>
      <c r="D219" s="13"/>
      <c r="K219" s="32"/>
      <c r="L219" s="32"/>
      <c r="M219" s="32"/>
      <c r="N219" s="32"/>
      <c r="O219" s="32"/>
      <c r="P219" s="32"/>
      <c r="Q219" s="32"/>
      <c r="R219" s="32"/>
      <c r="S219" s="32"/>
    </row>
    <row r="220" spans="1:19" x14ac:dyDescent="0.2">
      <c r="A220" s="13"/>
      <c r="B220" s="13"/>
      <c r="C220" s="13"/>
      <c r="D220" s="13"/>
      <c r="K220" s="32"/>
      <c r="L220" s="32"/>
      <c r="M220" s="32"/>
      <c r="N220" s="32"/>
      <c r="O220" s="32"/>
      <c r="P220" s="32"/>
      <c r="Q220" s="32"/>
      <c r="R220" s="32"/>
      <c r="S220" s="32"/>
    </row>
    <row r="221" spans="1:19" x14ac:dyDescent="0.2">
      <c r="A221" s="13"/>
      <c r="B221" s="13"/>
      <c r="C221" s="13"/>
      <c r="D221" s="13"/>
      <c r="K221" s="32"/>
      <c r="L221" s="32"/>
      <c r="M221" s="32"/>
      <c r="N221" s="32"/>
      <c r="O221" s="32"/>
      <c r="P221" s="32"/>
      <c r="Q221" s="32"/>
      <c r="R221" s="32"/>
      <c r="S221" s="32"/>
    </row>
    <row r="222" spans="1:19" x14ac:dyDescent="0.2">
      <c r="A222" s="13"/>
      <c r="B222" s="13"/>
      <c r="C222" s="13"/>
      <c r="D222" s="13"/>
      <c r="K222" s="32"/>
      <c r="L222" s="32"/>
      <c r="M222" s="32"/>
      <c r="N222" s="32"/>
      <c r="O222" s="32"/>
      <c r="P222" s="32"/>
      <c r="Q222" s="32"/>
      <c r="R222" s="32"/>
      <c r="S222" s="32"/>
    </row>
    <row r="223" spans="1:19" x14ac:dyDescent="0.2">
      <c r="A223" s="13"/>
      <c r="B223" s="13"/>
      <c r="C223" s="13"/>
      <c r="D223" s="13"/>
      <c r="K223" s="32"/>
      <c r="L223" s="32"/>
      <c r="M223" s="32"/>
      <c r="N223" s="32"/>
      <c r="O223" s="32"/>
      <c r="P223" s="32"/>
      <c r="Q223" s="32"/>
      <c r="R223" s="32"/>
      <c r="S223" s="32"/>
    </row>
    <row r="224" spans="1:19" x14ac:dyDescent="0.2">
      <c r="A224" s="13"/>
      <c r="B224" s="13"/>
      <c r="C224" s="13"/>
      <c r="D224" s="13"/>
      <c r="K224" s="32"/>
      <c r="L224" s="32"/>
      <c r="M224" s="32"/>
      <c r="N224" s="32"/>
      <c r="O224" s="32"/>
      <c r="P224" s="32"/>
      <c r="Q224" s="32"/>
      <c r="R224" s="32"/>
      <c r="S224" s="32"/>
    </row>
    <row r="225" spans="1:19" x14ac:dyDescent="0.2">
      <c r="A225" s="13"/>
      <c r="B225" s="13"/>
      <c r="C225" s="13"/>
      <c r="D225" s="13"/>
      <c r="K225" s="32"/>
      <c r="L225" s="32"/>
      <c r="M225" s="32"/>
      <c r="N225" s="32"/>
      <c r="O225" s="32"/>
      <c r="P225" s="32"/>
      <c r="Q225" s="32"/>
      <c r="R225" s="32"/>
      <c r="S225" s="32"/>
    </row>
    <row r="226" spans="1:19" x14ac:dyDescent="0.2">
      <c r="A226" s="13"/>
      <c r="B226" s="13"/>
      <c r="C226" s="13"/>
      <c r="D226" s="13"/>
      <c r="K226" s="32"/>
      <c r="L226" s="32"/>
      <c r="M226" s="32"/>
      <c r="N226" s="32"/>
      <c r="O226" s="32"/>
      <c r="P226" s="32"/>
      <c r="Q226" s="32"/>
      <c r="R226" s="32"/>
      <c r="S226" s="32"/>
    </row>
    <row r="227" spans="1:19" x14ac:dyDescent="0.2">
      <c r="A227" s="13"/>
      <c r="B227" s="13"/>
      <c r="C227" s="13"/>
      <c r="D227" s="13"/>
      <c r="K227" s="32"/>
      <c r="L227" s="32"/>
      <c r="M227" s="32"/>
      <c r="N227" s="32"/>
      <c r="O227" s="32"/>
      <c r="P227" s="32"/>
      <c r="Q227" s="32"/>
      <c r="R227" s="32"/>
      <c r="S227" s="32"/>
    </row>
    <row r="228" spans="1:19" x14ac:dyDescent="0.2">
      <c r="A228" s="13"/>
      <c r="B228" s="13"/>
      <c r="C228" s="13"/>
      <c r="D228" s="13"/>
      <c r="K228" s="32"/>
      <c r="L228" s="32"/>
      <c r="M228" s="32"/>
      <c r="N228" s="32"/>
      <c r="O228" s="32"/>
      <c r="P228" s="32"/>
      <c r="Q228" s="32"/>
      <c r="R228" s="32"/>
      <c r="S228" s="32"/>
    </row>
    <row r="229" spans="1:19" x14ac:dyDescent="0.2">
      <c r="A229" s="13"/>
      <c r="B229" s="13"/>
      <c r="C229" s="13"/>
      <c r="D229" s="13"/>
      <c r="K229" s="32"/>
      <c r="L229" s="32"/>
      <c r="M229" s="32"/>
      <c r="N229" s="32"/>
      <c r="O229" s="32"/>
      <c r="P229" s="32"/>
      <c r="Q229" s="32"/>
      <c r="R229" s="32"/>
      <c r="S229" s="32"/>
    </row>
    <row r="230" spans="1:19" x14ac:dyDescent="0.2">
      <c r="A230" s="13"/>
      <c r="B230" s="13"/>
      <c r="C230" s="13"/>
      <c r="D230" s="13"/>
      <c r="K230" s="32"/>
      <c r="L230" s="32"/>
      <c r="M230" s="32"/>
      <c r="N230" s="32"/>
      <c r="O230" s="32"/>
      <c r="P230" s="32"/>
      <c r="Q230" s="32"/>
      <c r="R230" s="32"/>
      <c r="S230" s="32"/>
    </row>
    <row r="231" spans="1:19" x14ac:dyDescent="0.2">
      <c r="A231" s="13"/>
      <c r="B231" s="13"/>
      <c r="C231" s="13"/>
      <c r="D231" s="13"/>
      <c r="K231" s="32"/>
      <c r="L231" s="32"/>
      <c r="M231" s="32"/>
      <c r="N231" s="32"/>
      <c r="O231" s="32"/>
      <c r="P231" s="32"/>
      <c r="Q231" s="32"/>
      <c r="R231" s="32"/>
      <c r="S231" s="32"/>
    </row>
    <row r="232" spans="1:19" x14ac:dyDescent="0.2">
      <c r="A232" s="13"/>
      <c r="B232" s="13"/>
      <c r="C232" s="13"/>
      <c r="D232" s="13"/>
      <c r="K232" s="32"/>
      <c r="L232" s="32"/>
      <c r="M232" s="32"/>
      <c r="N232" s="32"/>
      <c r="O232" s="32"/>
      <c r="P232" s="32"/>
      <c r="Q232" s="32"/>
      <c r="R232" s="32"/>
      <c r="S232" s="32"/>
    </row>
    <row r="233" spans="1:19" x14ac:dyDescent="0.2">
      <c r="A233" s="13"/>
      <c r="B233" s="13"/>
      <c r="C233" s="13"/>
      <c r="D233" s="13"/>
      <c r="K233" s="32"/>
      <c r="L233" s="32"/>
      <c r="M233" s="32"/>
      <c r="N233" s="32"/>
      <c r="O233" s="32"/>
      <c r="P233" s="32"/>
      <c r="Q233" s="32"/>
      <c r="R233" s="32"/>
      <c r="S233" s="32"/>
    </row>
    <row r="234" spans="1:19" x14ac:dyDescent="0.2">
      <c r="A234" s="13"/>
      <c r="B234" s="13"/>
      <c r="C234" s="13"/>
      <c r="D234" s="13"/>
      <c r="K234" s="32"/>
      <c r="L234" s="32"/>
      <c r="M234" s="32"/>
      <c r="N234" s="32"/>
      <c r="O234" s="32"/>
      <c r="P234" s="32"/>
      <c r="Q234" s="32"/>
      <c r="R234" s="32"/>
      <c r="S234" s="32"/>
    </row>
    <row r="235" spans="1:19" x14ac:dyDescent="0.2">
      <c r="A235" s="13"/>
      <c r="B235" s="13"/>
      <c r="C235" s="13"/>
      <c r="D235" s="13"/>
      <c r="K235" s="32"/>
      <c r="L235" s="32"/>
      <c r="M235" s="32"/>
      <c r="N235" s="32"/>
      <c r="O235" s="32"/>
      <c r="P235" s="32"/>
      <c r="Q235" s="32"/>
      <c r="R235" s="32"/>
      <c r="S235" s="32"/>
    </row>
    <row r="236" spans="1:19" x14ac:dyDescent="0.2">
      <c r="A236" s="13"/>
      <c r="B236" s="13"/>
      <c r="C236" s="13"/>
      <c r="D236" s="13"/>
      <c r="K236" s="32"/>
      <c r="L236" s="32"/>
      <c r="M236" s="32"/>
      <c r="N236" s="32"/>
      <c r="O236" s="32"/>
      <c r="P236" s="32"/>
      <c r="Q236" s="32"/>
      <c r="R236" s="32"/>
      <c r="S236" s="32"/>
    </row>
    <row r="237" spans="1:19" x14ac:dyDescent="0.2">
      <c r="A237" s="13"/>
      <c r="B237" s="13"/>
      <c r="C237" s="13"/>
      <c r="D237" s="13"/>
      <c r="K237" s="32"/>
      <c r="L237" s="32"/>
      <c r="M237" s="32"/>
      <c r="N237" s="32"/>
      <c r="O237" s="32"/>
      <c r="P237" s="32"/>
      <c r="Q237" s="32"/>
      <c r="R237" s="32"/>
      <c r="S237" s="32"/>
    </row>
    <row r="238" spans="1:19" x14ac:dyDescent="0.2">
      <c r="A238" s="13"/>
      <c r="B238" s="13"/>
      <c r="C238" s="13"/>
      <c r="D238" s="13"/>
      <c r="K238" s="32"/>
      <c r="L238" s="32"/>
      <c r="M238" s="32"/>
      <c r="N238" s="32"/>
      <c r="O238" s="32"/>
      <c r="P238" s="32"/>
      <c r="Q238" s="32"/>
      <c r="R238" s="32"/>
      <c r="S238" s="32"/>
    </row>
    <row r="239" spans="1:19" x14ac:dyDescent="0.2">
      <c r="A239" s="13"/>
      <c r="B239" s="13"/>
      <c r="C239" s="13"/>
      <c r="D239" s="13"/>
      <c r="K239" s="32"/>
      <c r="L239" s="32"/>
      <c r="M239" s="32"/>
      <c r="N239" s="32"/>
      <c r="O239" s="32"/>
      <c r="P239" s="32"/>
      <c r="Q239" s="32"/>
      <c r="R239" s="32"/>
      <c r="S239" s="32"/>
    </row>
    <row r="240" spans="1:19" x14ac:dyDescent="0.2">
      <c r="A240" s="13"/>
      <c r="B240" s="13"/>
      <c r="C240" s="13"/>
      <c r="D240" s="13"/>
      <c r="K240" s="32"/>
      <c r="L240" s="32"/>
      <c r="M240" s="32"/>
      <c r="N240" s="32"/>
      <c r="O240" s="32"/>
      <c r="P240" s="32"/>
      <c r="Q240" s="32"/>
      <c r="R240" s="32"/>
      <c r="S240" s="32"/>
    </row>
    <row r="241" spans="1:19" x14ac:dyDescent="0.2">
      <c r="A241" s="13"/>
      <c r="B241" s="13"/>
      <c r="C241" s="13"/>
      <c r="D241" s="13"/>
      <c r="K241" s="32"/>
      <c r="L241" s="32"/>
      <c r="M241" s="32"/>
      <c r="N241" s="32"/>
      <c r="O241" s="32"/>
      <c r="P241" s="32"/>
      <c r="Q241" s="32"/>
      <c r="R241" s="32"/>
      <c r="S241" s="32"/>
    </row>
    <row r="242" spans="1:19" x14ac:dyDescent="0.2">
      <c r="A242" s="13"/>
      <c r="B242" s="13"/>
      <c r="C242" s="13"/>
      <c r="D242" s="13"/>
      <c r="K242" s="32"/>
      <c r="L242" s="32"/>
      <c r="M242" s="32"/>
      <c r="N242" s="32"/>
      <c r="O242" s="32"/>
      <c r="P242" s="32"/>
      <c r="Q242" s="32"/>
      <c r="R242" s="32"/>
      <c r="S242" s="32"/>
    </row>
    <row r="243" spans="1:19" x14ac:dyDescent="0.2">
      <c r="A243" s="13"/>
      <c r="B243" s="13"/>
      <c r="C243" s="13"/>
      <c r="D243" s="13"/>
      <c r="K243" s="32"/>
      <c r="L243" s="32"/>
      <c r="M243" s="32"/>
      <c r="N243" s="32"/>
      <c r="O243" s="32"/>
      <c r="P243" s="32"/>
      <c r="Q243" s="32"/>
      <c r="R243" s="32"/>
      <c r="S243" s="32"/>
    </row>
    <row r="244" spans="1:19" x14ac:dyDescent="0.2">
      <c r="A244" s="13"/>
      <c r="B244" s="13"/>
      <c r="C244" s="13"/>
      <c r="D244" s="13"/>
      <c r="K244" s="32"/>
      <c r="L244" s="32"/>
      <c r="M244" s="32"/>
      <c r="N244" s="32"/>
      <c r="O244" s="32"/>
      <c r="P244" s="32"/>
      <c r="Q244" s="32"/>
      <c r="R244" s="32"/>
      <c r="S244" s="32"/>
    </row>
    <row r="245" spans="1:19" x14ac:dyDescent="0.2">
      <c r="A245" s="13"/>
      <c r="B245" s="13"/>
      <c r="C245" s="13"/>
      <c r="D245" s="13"/>
      <c r="K245" s="32"/>
      <c r="L245" s="32"/>
      <c r="M245" s="32"/>
      <c r="N245" s="32"/>
      <c r="O245" s="32"/>
      <c r="P245" s="32"/>
      <c r="Q245" s="32"/>
      <c r="R245" s="32"/>
      <c r="S245" s="32"/>
    </row>
    <row r="246" spans="1:19" x14ac:dyDescent="0.2">
      <c r="A246" s="13"/>
      <c r="B246" s="13"/>
      <c r="C246" s="13"/>
      <c r="D246" s="13"/>
      <c r="K246" s="32"/>
      <c r="L246" s="32"/>
      <c r="M246" s="32"/>
      <c r="N246" s="32"/>
      <c r="O246" s="32"/>
      <c r="P246" s="32"/>
      <c r="Q246" s="32"/>
      <c r="R246" s="32"/>
      <c r="S246" s="32"/>
    </row>
    <row r="247" spans="1:19" x14ac:dyDescent="0.2">
      <c r="A247" s="13"/>
      <c r="B247" s="13"/>
      <c r="C247" s="13"/>
      <c r="D247" s="13"/>
      <c r="K247" s="32"/>
      <c r="L247" s="32"/>
      <c r="M247" s="32"/>
      <c r="N247" s="32"/>
      <c r="O247" s="32"/>
      <c r="P247" s="32"/>
      <c r="Q247" s="32"/>
      <c r="R247" s="32"/>
      <c r="S247" s="32"/>
    </row>
    <row r="248" spans="1:19" x14ac:dyDescent="0.2">
      <c r="A248" s="13"/>
      <c r="B248" s="13"/>
      <c r="C248" s="13"/>
      <c r="D248" s="13"/>
      <c r="K248" s="32"/>
      <c r="L248" s="32"/>
      <c r="M248" s="32"/>
      <c r="N248" s="32"/>
      <c r="O248" s="32"/>
      <c r="P248" s="32"/>
      <c r="Q248" s="32"/>
      <c r="R248" s="32"/>
      <c r="S248" s="32"/>
    </row>
    <row r="249" spans="1:19" x14ac:dyDescent="0.2">
      <c r="A249" s="13"/>
      <c r="B249" s="13"/>
      <c r="C249" s="13"/>
      <c r="D249" s="13"/>
      <c r="K249" s="32"/>
      <c r="L249" s="32"/>
      <c r="M249" s="32"/>
      <c r="N249" s="32"/>
      <c r="O249" s="32"/>
      <c r="P249" s="32"/>
      <c r="Q249" s="32"/>
      <c r="R249" s="32"/>
      <c r="S249" s="32"/>
    </row>
    <row r="250" spans="1:19" x14ac:dyDescent="0.2">
      <c r="A250" s="13"/>
      <c r="B250" s="13"/>
      <c r="C250" s="13"/>
      <c r="D250" s="13"/>
      <c r="K250" s="32"/>
      <c r="L250" s="32"/>
      <c r="M250" s="32"/>
      <c r="N250" s="32"/>
      <c r="O250" s="32"/>
      <c r="P250" s="32"/>
      <c r="Q250" s="32"/>
      <c r="R250" s="32"/>
      <c r="S250" s="32"/>
    </row>
    <row r="251" spans="1:19" x14ac:dyDescent="0.2">
      <c r="A251" s="13"/>
      <c r="B251" s="13"/>
      <c r="C251" s="13"/>
      <c r="D251" s="13"/>
      <c r="K251" s="32"/>
      <c r="L251" s="32"/>
      <c r="M251" s="32"/>
      <c r="N251" s="32"/>
      <c r="O251" s="32"/>
      <c r="P251" s="32"/>
      <c r="Q251" s="32"/>
      <c r="R251" s="32"/>
      <c r="S251" s="32"/>
    </row>
    <row r="252" spans="1:19" x14ac:dyDescent="0.2">
      <c r="A252" s="13"/>
      <c r="B252" s="13"/>
      <c r="C252" s="13"/>
      <c r="D252" s="13"/>
      <c r="K252" s="32"/>
      <c r="L252" s="32"/>
      <c r="M252" s="32"/>
      <c r="N252" s="32"/>
      <c r="O252" s="32"/>
      <c r="P252" s="32"/>
      <c r="Q252" s="32"/>
      <c r="R252" s="32"/>
      <c r="S252" s="32"/>
    </row>
    <row r="253" spans="1:19" x14ac:dyDescent="0.2">
      <c r="A253" s="13"/>
      <c r="B253" s="13"/>
      <c r="C253" s="13"/>
      <c r="D253" s="13"/>
      <c r="K253" s="32"/>
      <c r="L253" s="32"/>
      <c r="M253" s="32"/>
      <c r="N253" s="32"/>
      <c r="O253" s="32"/>
      <c r="P253" s="32"/>
      <c r="Q253" s="32"/>
      <c r="R253" s="32"/>
      <c r="S253" s="32"/>
    </row>
    <row r="254" spans="1:19" x14ac:dyDescent="0.2">
      <c r="A254" s="13"/>
      <c r="B254" s="13"/>
      <c r="C254" s="13"/>
      <c r="D254" s="13"/>
      <c r="K254" s="32"/>
      <c r="L254" s="32"/>
      <c r="M254" s="32"/>
      <c r="N254" s="32"/>
      <c r="O254" s="32"/>
      <c r="P254" s="32"/>
      <c r="Q254" s="32"/>
      <c r="R254" s="32"/>
      <c r="S254" s="32"/>
    </row>
    <row r="255" spans="1:19" x14ac:dyDescent="0.2">
      <c r="A255" s="13"/>
      <c r="B255" s="13"/>
      <c r="C255" s="13"/>
      <c r="D255" s="13"/>
      <c r="K255" s="32"/>
      <c r="L255" s="32"/>
      <c r="M255" s="32"/>
      <c r="N255" s="32"/>
      <c r="O255" s="32"/>
      <c r="P255" s="32"/>
      <c r="Q255" s="32"/>
      <c r="R255" s="32"/>
      <c r="S255" s="32"/>
    </row>
    <row r="256" spans="1:19" x14ac:dyDescent="0.2">
      <c r="A256" s="13"/>
      <c r="B256" s="13"/>
      <c r="C256" s="13"/>
      <c r="D256" s="13"/>
      <c r="K256" s="32"/>
      <c r="L256" s="32"/>
      <c r="M256" s="32"/>
      <c r="N256" s="32"/>
      <c r="O256" s="32"/>
      <c r="P256" s="32"/>
      <c r="Q256" s="32"/>
      <c r="R256" s="32"/>
      <c r="S256" s="32"/>
    </row>
    <row r="257" spans="1:19" x14ac:dyDescent="0.2">
      <c r="A257" s="13"/>
      <c r="B257" s="13"/>
      <c r="C257" s="13"/>
      <c r="D257" s="13"/>
      <c r="K257" s="32"/>
      <c r="L257" s="32"/>
      <c r="M257" s="32"/>
      <c r="N257" s="32"/>
      <c r="O257" s="32"/>
      <c r="P257" s="32"/>
      <c r="Q257" s="32"/>
      <c r="R257" s="32"/>
      <c r="S257" s="32"/>
    </row>
    <row r="258" spans="1:19" x14ac:dyDescent="0.2">
      <c r="A258" s="13"/>
      <c r="B258" s="13"/>
      <c r="C258" s="13"/>
      <c r="D258" s="13"/>
      <c r="K258" s="32"/>
      <c r="L258" s="32"/>
      <c r="M258" s="32"/>
      <c r="N258" s="32"/>
      <c r="O258" s="32"/>
      <c r="P258" s="32"/>
      <c r="Q258" s="32"/>
      <c r="R258" s="32"/>
      <c r="S258" s="32"/>
    </row>
    <row r="259" spans="1:19" x14ac:dyDescent="0.2">
      <c r="A259" s="13"/>
      <c r="B259" s="13"/>
      <c r="C259" s="13"/>
      <c r="D259" s="13"/>
      <c r="K259" s="32"/>
      <c r="L259" s="32"/>
      <c r="M259" s="32"/>
      <c r="N259" s="32"/>
      <c r="O259" s="32"/>
      <c r="P259" s="32"/>
      <c r="Q259" s="32"/>
      <c r="R259" s="32"/>
      <c r="S259" s="32"/>
    </row>
    <row r="260" spans="1:19" x14ac:dyDescent="0.2">
      <c r="A260" s="13"/>
      <c r="B260" s="13"/>
      <c r="C260" s="13"/>
      <c r="D260" s="13"/>
      <c r="K260" s="32"/>
      <c r="L260" s="32"/>
      <c r="M260" s="32"/>
      <c r="N260" s="32"/>
      <c r="O260" s="32"/>
      <c r="P260" s="32"/>
      <c r="Q260" s="32"/>
      <c r="R260" s="32"/>
      <c r="S260" s="32"/>
    </row>
    <row r="261" spans="1:19" x14ac:dyDescent="0.2">
      <c r="A261" s="13"/>
      <c r="B261" s="13"/>
      <c r="C261" s="13"/>
      <c r="D261" s="13"/>
      <c r="K261" s="32"/>
      <c r="L261" s="32"/>
      <c r="M261" s="32"/>
      <c r="N261" s="32"/>
      <c r="O261" s="32"/>
      <c r="P261" s="32"/>
      <c r="Q261" s="32"/>
      <c r="R261" s="32"/>
      <c r="S261" s="32"/>
    </row>
    <row r="262" spans="1:19" x14ac:dyDescent="0.2">
      <c r="A262" s="13"/>
      <c r="B262" s="13"/>
      <c r="C262" s="13"/>
      <c r="D262" s="13"/>
      <c r="K262" s="32"/>
      <c r="L262" s="32"/>
      <c r="M262" s="32"/>
      <c r="N262" s="32"/>
      <c r="O262" s="32"/>
      <c r="P262" s="32"/>
      <c r="Q262" s="32"/>
      <c r="R262" s="32"/>
      <c r="S262" s="32"/>
    </row>
    <row r="263" spans="1:19" x14ac:dyDescent="0.2">
      <c r="A263" s="13"/>
      <c r="B263" s="13"/>
      <c r="C263" s="13"/>
      <c r="D263" s="13"/>
      <c r="K263" s="32"/>
      <c r="L263" s="32"/>
      <c r="M263" s="32"/>
      <c r="N263" s="32"/>
      <c r="O263" s="32"/>
      <c r="P263" s="32"/>
      <c r="Q263" s="32"/>
      <c r="R263" s="32"/>
      <c r="S263" s="32"/>
    </row>
    <row r="264" spans="1:19" x14ac:dyDescent="0.2">
      <c r="A264" s="13"/>
      <c r="B264" s="13"/>
      <c r="C264" s="13"/>
      <c r="D264" s="13"/>
      <c r="K264" s="32"/>
      <c r="L264" s="32"/>
      <c r="M264" s="32"/>
      <c r="N264" s="32"/>
      <c r="O264" s="32"/>
      <c r="P264" s="32"/>
      <c r="Q264" s="32"/>
      <c r="R264" s="32"/>
      <c r="S264" s="32"/>
    </row>
    <row r="265" spans="1:19" x14ac:dyDescent="0.2">
      <c r="A265" s="13"/>
      <c r="B265" s="13"/>
      <c r="C265" s="13"/>
      <c r="D265" s="13"/>
      <c r="K265" s="32"/>
      <c r="L265" s="32"/>
      <c r="M265" s="32"/>
      <c r="N265" s="32"/>
      <c r="O265" s="32"/>
      <c r="P265" s="32"/>
      <c r="Q265" s="32"/>
      <c r="R265" s="32"/>
      <c r="S265" s="32"/>
    </row>
    <row r="266" spans="1:19" x14ac:dyDescent="0.2">
      <c r="A266" s="13"/>
      <c r="B266" s="13"/>
      <c r="C266" s="13"/>
      <c r="D266" s="13"/>
      <c r="K266" s="32"/>
      <c r="L266" s="32"/>
      <c r="M266" s="32"/>
      <c r="N266" s="32"/>
      <c r="O266" s="32"/>
      <c r="P266" s="32"/>
      <c r="Q266" s="32"/>
      <c r="R266" s="32"/>
      <c r="S266" s="32"/>
    </row>
    <row r="267" spans="1:19" x14ac:dyDescent="0.2">
      <c r="A267" s="13"/>
      <c r="B267" s="13"/>
      <c r="C267" s="13"/>
      <c r="D267" s="13"/>
      <c r="K267" s="32"/>
      <c r="L267" s="32"/>
      <c r="M267" s="32"/>
      <c r="N267" s="32"/>
      <c r="O267" s="32"/>
      <c r="P267" s="32"/>
      <c r="Q267" s="32"/>
      <c r="R267" s="32"/>
      <c r="S267" s="32"/>
    </row>
    <row r="268" spans="1:19" x14ac:dyDescent="0.2">
      <c r="A268" s="13"/>
      <c r="B268" s="13"/>
      <c r="C268" s="13"/>
      <c r="D268" s="13"/>
      <c r="K268" s="32"/>
      <c r="L268" s="32"/>
      <c r="M268" s="32"/>
      <c r="N268" s="32"/>
      <c r="O268" s="32"/>
      <c r="P268" s="32"/>
      <c r="Q268" s="32"/>
      <c r="R268" s="32"/>
      <c r="S268" s="32"/>
    </row>
    <row r="269" spans="1:19" x14ac:dyDescent="0.2">
      <c r="A269" s="13"/>
      <c r="B269" s="13"/>
      <c r="C269" s="13"/>
      <c r="D269" s="13"/>
      <c r="K269" s="32"/>
      <c r="L269" s="32"/>
      <c r="M269" s="32"/>
      <c r="N269" s="32"/>
      <c r="O269" s="32"/>
      <c r="P269" s="32"/>
      <c r="Q269" s="32"/>
      <c r="R269" s="32"/>
      <c r="S269" s="32"/>
    </row>
    <row r="270" spans="1:19" x14ac:dyDescent="0.2">
      <c r="A270" s="13"/>
      <c r="B270" s="13"/>
      <c r="C270" s="13"/>
      <c r="D270" s="13"/>
      <c r="K270" s="32"/>
      <c r="L270" s="32"/>
      <c r="M270" s="32"/>
      <c r="N270" s="32"/>
      <c r="O270" s="32"/>
      <c r="P270" s="32"/>
      <c r="Q270" s="32"/>
      <c r="R270" s="32"/>
      <c r="S270" s="32"/>
    </row>
    <row r="271" spans="1:19" x14ac:dyDescent="0.2">
      <c r="A271" s="13"/>
      <c r="B271" s="13"/>
      <c r="C271" s="13"/>
      <c r="D271" s="13"/>
      <c r="K271" s="32"/>
      <c r="L271" s="32"/>
      <c r="M271" s="32"/>
      <c r="N271" s="32"/>
      <c r="O271" s="32"/>
      <c r="P271" s="32"/>
      <c r="Q271" s="32"/>
      <c r="R271" s="32"/>
      <c r="S271" s="32"/>
    </row>
    <row r="272" spans="1:19" x14ac:dyDescent="0.2">
      <c r="A272" s="13"/>
      <c r="B272" s="13"/>
      <c r="C272" s="13"/>
      <c r="D272" s="13"/>
      <c r="K272" s="32"/>
      <c r="L272" s="32"/>
      <c r="M272" s="32"/>
      <c r="N272" s="32"/>
      <c r="O272" s="32"/>
      <c r="P272" s="32"/>
      <c r="Q272" s="32"/>
      <c r="R272" s="32"/>
      <c r="S272" s="32"/>
    </row>
    <row r="273" spans="1:19" x14ac:dyDescent="0.2">
      <c r="A273" s="13"/>
      <c r="B273" s="13"/>
      <c r="C273" s="13"/>
      <c r="D273" s="13"/>
      <c r="K273" s="32"/>
      <c r="L273" s="32"/>
      <c r="M273" s="32"/>
      <c r="N273" s="32"/>
      <c r="O273" s="32"/>
      <c r="P273" s="32"/>
      <c r="Q273" s="32"/>
      <c r="R273" s="32"/>
      <c r="S273" s="32"/>
    </row>
    <row r="274" spans="1:19" x14ac:dyDescent="0.2">
      <c r="A274" s="13"/>
      <c r="B274" s="13"/>
      <c r="C274" s="13"/>
      <c r="D274" s="13"/>
      <c r="K274" s="32"/>
      <c r="L274" s="32"/>
      <c r="M274" s="32"/>
      <c r="N274" s="32"/>
      <c r="O274" s="32"/>
      <c r="P274" s="32"/>
      <c r="Q274" s="32"/>
      <c r="R274" s="32"/>
      <c r="S274" s="32"/>
    </row>
    <row r="275" spans="1:19" x14ac:dyDescent="0.2">
      <c r="A275" s="13"/>
      <c r="B275" s="13"/>
      <c r="C275" s="13"/>
      <c r="D275" s="13"/>
      <c r="K275" s="32"/>
      <c r="L275" s="32"/>
      <c r="M275" s="32"/>
      <c r="N275" s="32"/>
      <c r="O275" s="32"/>
      <c r="P275" s="32"/>
      <c r="Q275" s="32"/>
      <c r="R275" s="32"/>
      <c r="S275" s="32"/>
    </row>
    <row r="276" spans="1:19" x14ac:dyDescent="0.2">
      <c r="A276" s="13"/>
      <c r="B276" s="13"/>
      <c r="C276" s="13"/>
      <c r="D276" s="13"/>
      <c r="K276" s="32"/>
      <c r="L276" s="32"/>
      <c r="M276" s="32"/>
      <c r="N276" s="32"/>
      <c r="O276" s="32"/>
      <c r="P276" s="32"/>
      <c r="Q276" s="32"/>
      <c r="R276" s="32"/>
      <c r="S276" s="32"/>
    </row>
    <row r="277" spans="1:19" x14ac:dyDescent="0.2">
      <c r="A277" s="13"/>
      <c r="B277" s="13"/>
      <c r="C277" s="13"/>
      <c r="D277" s="13"/>
      <c r="K277" s="32"/>
      <c r="L277" s="32"/>
      <c r="M277" s="32"/>
      <c r="N277" s="32"/>
      <c r="O277" s="32"/>
      <c r="P277" s="32"/>
      <c r="Q277" s="32"/>
      <c r="R277" s="32"/>
      <c r="S277" s="32"/>
    </row>
    <row r="278" spans="1:19" x14ac:dyDescent="0.2">
      <c r="A278" s="13"/>
      <c r="B278" s="13"/>
      <c r="C278" s="13"/>
      <c r="D278" s="13"/>
      <c r="K278" s="32"/>
      <c r="L278" s="32"/>
      <c r="M278" s="32"/>
      <c r="N278" s="32"/>
      <c r="O278" s="32"/>
      <c r="P278" s="32"/>
      <c r="Q278" s="32"/>
      <c r="R278" s="32"/>
      <c r="S278" s="32"/>
    </row>
    <row r="279" spans="1:19" x14ac:dyDescent="0.2">
      <c r="A279" s="13"/>
      <c r="B279" s="13"/>
      <c r="C279" s="13"/>
      <c r="D279" s="13"/>
      <c r="K279" s="32"/>
      <c r="L279" s="32"/>
      <c r="M279" s="32"/>
      <c r="N279" s="32"/>
      <c r="O279" s="32"/>
      <c r="P279" s="32"/>
      <c r="Q279" s="32"/>
      <c r="R279" s="32"/>
      <c r="S279" s="32"/>
    </row>
    <row r="280" spans="1:19" x14ac:dyDescent="0.2">
      <c r="A280" s="13"/>
      <c r="B280" s="13"/>
      <c r="C280" s="13"/>
      <c r="D280" s="13"/>
      <c r="K280" s="32"/>
      <c r="L280" s="32"/>
      <c r="M280" s="32"/>
      <c r="N280" s="32"/>
      <c r="O280" s="32"/>
      <c r="P280" s="32"/>
      <c r="Q280" s="32"/>
      <c r="R280" s="32"/>
      <c r="S280" s="32"/>
    </row>
    <row r="281" spans="1:19" x14ac:dyDescent="0.2">
      <c r="A281" s="13"/>
      <c r="B281" s="13"/>
      <c r="C281" s="13"/>
      <c r="D281" s="13"/>
      <c r="K281" s="32"/>
      <c r="L281" s="32"/>
      <c r="M281" s="32"/>
      <c r="N281" s="32"/>
      <c r="O281" s="32"/>
      <c r="P281" s="32"/>
      <c r="Q281" s="32"/>
      <c r="R281" s="32"/>
      <c r="S281" s="32"/>
    </row>
    <row r="282" spans="1:19" x14ac:dyDescent="0.2">
      <c r="A282" s="13"/>
      <c r="B282" s="13"/>
      <c r="C282" s="13"/>
      <c r="D282" s="13"/>
      <c r="K282" s="32"/>
      <c r="L282" s="32"/>
      <c r="M282" s="32"/>
      <c r="N282" s="32"/>
      <c r="O282" s="32"/>
      <c r="P282" s="32"/>
      <c r="Q282" s="32"/>
      <c r="R282" s="32"/>
      <c r="S282" s="32"/>
    </row>
    <row r="283" spans="1:19" x14ac:dyDescent="0.2">
      <c r="A283" s="13"/>
      <c r="B283" s="13"/>
      <c r="C283" s="13"/>
      <c r="D283" s="13"/>
      <c r="K283" s="32"/>
      <c r="L283" s="32"/>
      <c r="M283" s="32"/>
      <c r="N283" s="32"/>
      <c r="O283" s="32"/>
      <c r="P283" s="32"/>
      <c r="Q283" s="32"/>
      <c r="R283" s="32"/>
      <c r="S283" s="32"/>
    </row>
    <row r="284" spans="1:19" x14ac:dyDescent="0.2">
      <c r="A284" s="13"/>
      <c r="B284" s="13"/>
      <c r="C284" s="13"/>
      <c r="D284" s="13"/>
      <c r="K284" s="32"/>
      <c r="L284" s="32"/>
      <c r="M284" s="32"/>
      <c r="N284" s="32"/>
      <c r="O284" s="32"/>
      <c r="P284" s="32"/>
      <c r="Q284" s="32"/>
      <c r="R284" s="32"/>
      <c r="S284" s="32"/>
    </row>
    <row r="285" spans="1:19" x14ac:dyDescent="0.2">
      <c r="A285" s="13"/>
      <c r="B285" s="13"/>
      <c r="C285" s="13"/>
      <c r="D285" s="13"/>
      <c r="K285" s="32"/>
      <c r="L285" s="32"/>
      <c r="M285" s="32"/>
      <c r="N285" s="32"/>
      <c r="O285" s="32"/>
      <c r="P285" s="32"/>
      <c r="Q285" s="32"/>
      <c r="R285" s="32"/>
      <c r="S285" s="32"/>
    </row>
    <row r="286" spans="1:19" x14ac:dyDescent="0.2">
      <c r="A286" s="13"/>
      <c r="B286" s="13"/>
      <c r="C286" s="13"/>
      <c r="D286" s="13"/>
      <c r="K286" s="32"/>
      <c r="L286" s="32"/>
      <c r="M286" s="32"/>
      <c r="N286" s="32"/>
      <c r="O286" s="32"/>
      <c r="P286" s="32"/>
      <c r="Q286" s="32"/>
      <c r="R286" s="32"/>
      <c r="S286" s="32"/>
    </row>
    <row r="287" spans="1:19" x14ac:dyDescent="0.2">
      <c r="A287" s="13"/>
      <c r="B287" s="13"/>
      <c r="C287" s="13"/>
      <c r="D287" s="13"/>
      <c r="K287" s="32"/>
      <c r="L287" s="32"/>
      <c r="M287" s="32"/>
      <c r="N287" s="32"/>
      <c r="O287" s="32"/>
      <c r="P287" s="32"/>
      <c r="Q287" s="32"/>
      <c r="R287" s="32"/>
      <c r="S287" s="32"/>
    </row>
    <row r="288" spans="1:19" x14ac:dyDescent="0.2">
      <c r="A288" s="13"/>
      <c r="B288" s="13"/>
      <c r="C288" s="13"/>
      <c r="D288" s="13"/>
      <c r="K288" s="32"/>
      <c r="L288" s="32"/>
      <c r="M288" s="32"/>
      <c r="N288" s="32"/>
      <c r="O288" s="32"/>
      <c r="P288" s="32"/>
      <c r="Q288" s="32"/>
      <c r="R288" s="32"/>
      <c r="S288" s="32"/>
    </row>
    <row r="289" spans="1:19" x14ac:dyDescent="0.2">
      <c r="A289" s="13"/>
      <c r="B289" s="13"/>
      <c r="C289" s="13"/>
      <c r="D289" s="13"/>
      <c r="K289" s="32"/>
      <c r="L289" s="32"/>
      <c r="M289" s="32"/>
      <c r="N289" s="32"/>
      <c r="O289" s="32"/>
      <c r="P289" s="32"/>
      <c r="Q289" s="32"/>
      <c r="R289" s="32"/>
      <c r="S289" s="32"/>
    </row>
    <row r="290" spans="1:19" x14ac:dyDescent="0.2">
      <c r="A290" s="13"/>
      <c r="B290" s="13"/>
      <c r="C290" s="13"/>
      <c r="D290" s="13"/>
      <c r="K290" s="32"/>
      <c r="L290" s="32"/>
      <c r="M290" s="32"/>
      <c r="N290" s="32"/>
      <c r="O290" s="32"/>
      <c r="P290" s="32"/>
      <c r="Q290" s="32"/>
      <c r="R290" s="32"/>
      <c r="S290" s="32"/>
    </row>
    <row r="291" spans="1:19" x14ac:dyDescent="0.2">
      <c r="A291" s="13"/>
      <c r="B291" s="13"/>
      <c r="C291" s="13"/>
      <c r="D291" s="13"/>
      <c r="K291" s="32"/>
      <c r="L291" s="32"/>
      <c r="M291" s="32"/>
      <c r="N291" s="32"/>
      <c r="O291" s="32"/>
      <c r="P291" s="32"/>
      <c r="Q291" s="32"/>
      <c r="R291" s="32"/>
      <c r="S291" s="32"/>
    </row>
    <row r="292" spans="1:19" x14ac:dyDescent="0.2">
      <c r="A292" s="13"/>
      <c r="B292" s="13"/>
      <c r="C292" s="13"/>
      <c r="D292" s="13"/>
      <c r="K292" s="32"/>
      <c r="L292" s="32"/>
      <c r="M292" s="32"/>
      <c r="N292" s="32"/>
      <c r="O292" s="32"/>
      <c r="P292" s="32"/>
      <c r="Q292" s="32"/>
      <c r="R292" s="32"/>
      <c r="S292" s="32"/>
    </row>
    <row r="293" spans="1:19" x14ac:dyDescent="0.2">
      <c r="A293" s="13"/>
      <c r="B293" s="13"/>
      <c r="C293" s="13"/>
      <c r="D293" s="13"/>
      <c r="K293" s="32"/>
      <c r="L293" s="32"/>
      <c r="M293" s="32"/>
      <c r="N293" s="32"/>
      <c r="O293" s="32"/>
      <c r="P293" s="32"/>
      <c r="Q293" s="32"/>
      <c r="R293" s="32"/>
      <c r="S293" s="32"/>
    </row>
    <row r="294" spans="1:19" x14ac:dyDescent="0.2">
      <c r="A294" s="13"/>
      <c r="B294" s="13"/>
      <c r="C294" s="13"/>
      <c r="D294" s="13"/>
      <c r="K294" s="32"/>
      <c r="L294" s="32"/>
      <c r="M294" s="32"/>
      <c r="N294" s="32"/>
      <c r="O294" s="32"/>
      <c r="P294" s="32"/>
      <c r="Q294" s="32"/>
      <c r="R294" s="32"/>
      <c r="S294" s="32"/>
    </row>
    <row r="295" spans="1:19" x14ac:dyDescent="0.2">
      <c r="A295" s="13"/>
      <c r="B295" s="13"/>
      <c r="C295" s="13"/>
      <c r="D295" s="13"/>
      <c r="K295" s="32"/>
      <c r="L295" s="32"/>
      <c r="M295" s="32"/>
      <c r="N295" s="32"/>
      <c r="O295" s="32"/>
      <c r="P295" s="32"/>
      <c r="Q295" s="32"/>
      <c r="R295" s="32"/>
      <c r="S295" s="32"/>
    </row>
    <row r="296" spans="1:19" x14ac:dyDescent="0.2">
      <c r="A296" s="13"/>
      <c r="B296" s="13"/>
      <c r="C296" s="13"/>
      <c r="D296" s="13"/>
      <c r="K296" s="32"/>
      <c r="L296" s="32"/>
      <c r="M296" s="32"/>
      <c r="N296" s="32"/>
      <c r="O296" s="32"/>
      <c r="P296" s="32"/>
      <c r="Q296" s="32"/>
      <c r="R296" s="32"/>
      <c r="S296" s="32"/>
    </row>
    <row r="297" spans="1:19" x14ac:dyDescent="0.2">
      <c r="A297" s="13"/>
      <c r="B297" s="13"/>
      <c r="C297" s="13"/>
      <c r="D297" s="13"/>
      <c r="K297" s="32"/>
      <c r="L297" s="32"/>
      <c r="M297" s="32"/>
      <c r="N297" s="32"/>
      <c r="O297" s="32"/>
      <c r="P297" s="32"/>
      <c r="Q297" s="32"/>
      <c r="R297" s="32"/>
      <c r="S297" s="32"/>
    </row>
    <row r="298" spans="1:19" x14ac:dyDescent="0.2">
      <c r="A298" s="13"/>
      <c r="B298" s="13"/>
      <c r="C298" s="13"/>
      <c r="D298" s="13"/>
      <c r="K298" s="32"/>
      <c r="L298" s="32"/>
      <c r="M298" s="32"/>
      <c r="N298" s="32"/>
      <c r="O298" s="32"/>
      <c r="P298" s="32"/>
      <c r="Q298" s="32"/>
      <c r="R298" s="32"/>
      <c r="S298" s="32"/>
    </row>
    <row r="299" spans="1:19" x14ac:dyDescent="0.2">
      <c r="A299" s="13"/>
      <c r="B299" s="13"/>
      <c r="C299" s="13"/>
      <c r="D299" s="13"/>
      <c r="K299" s="32"/>
      <c r="L299" s="32"/>
      <c r="M299" s="32"/>
      <c r="N299" s="32"/>
      <c r="O299" s="32"/>
      <c r="P299" s="32"/>
      <c r="Q299" s="32"/>
      <c r="R299" s="32"/>
      <c r="S299" s="32"/>
    </row>
    <row r="300" spans="1:19" x14ac:dyDescent="0.2">
      <c r="A300" s="13"/>
      <c r="B300" s="13"/>
      <c r="C300" s="13"/>
      <c r="D300" s="13"/>
      <c r="K300" s="32"/>
      <c r="L300" s="32"/>
      <c r="M300" s="32"/>
      <c r="N300" s="32"/>
      <c r="O300" s="32"/>
      <c r="P300" s="32"/>
      <c r="Q300" s="32"/>
      <c r="R300" s="32"/>
      <c r="S300" s="32"/>
    </row>
    <row r="301" spans="1:19" x14ac:dyDescent="0.2">
      <c r="A301" s="13"/>
      <c r="B301" s="13"/>
      <c r="C301" s="13"/>
      <c r="D301" s="13"/>
      <c r="K301" s="32"/>
      <c r="L301" s="32"/>
      <c r="M301" s="32"/>
      <c r="N301" s="32"/>
      <c r="O301" s="32"/>
      <c r="P301" s="32"/>
      <c r="Q301" s="32"/>
      <c r="R301" s="32"/>
      <c r="S301" s="32"/>
    </row>
    <row r="302" spans="1:19" x14ac:dyDescent="0.2">
      <c r="A302" s="13"/>
      <c r="B302" s="13"/>
      <c r="C302" s="13"/>
      <c r="D302" s="13"/>
      <c r="K302" s="32"/>
      <c r="L302" s="32"/>
      <c r="M302" s="32"/>
      <c r="N302" s="32"/>
      <c r="O302" s="32"/>
      <c r="P302" s="32"/>
      <c r="Q302" s="32"/>
      <c r="R302" s="32"/>
      <c r="S302" s="32"/>
    </row>
    <row r="303" spans="1:19" x14ac:dyDescent="0.2">
      <c r="A303" s="13"/>
      <c r="B303" s="13"/>
      <c r="C303" s="13"/>
      <c r="D303" s="13"/>
      <c r="K303" s="32"/>
      <c r="L303" s="32"/>
      <c r="M303" s="32"/>
      <c r="N303" s="32"/>
      <c r="O303" s="32"/>
      <c r="P303" s="32"/>
      <c r="Q303" s="32"/>
      <c r="R303" s="32"/>
      <c r="S303" s="32"/>
    </row>
    <row r="304" spans="1:19" x14ac:dyDescent="0.2">
      <c r="A304" s="13"/>
      <c r="B304" s="13"/>
      <c r="C304" s="13"/>
      <c r="D304" s="13"/>
      <c r="K304" s="32"/>
      <c r="L304" s="32"/>
      <c r="M304" s="32"/>
      <c r="N304" s="32"/>
      <c r="O304" s="32"/>
      <c r="P304" s="32"/>
      <c r="Q304" s="32"/>
      <c r="R304" s="32"/>
      <c r="S304" s="32"/>
    </row>
    <row r="305" spans="1:19" x14ac:dyDescent="0.2">
      <c r="A305" s="13"/>
      <c r="B305" s="13"/>
      <c r="C305" s="13"/>
      <c r="D305" s="13"/>
      <c r="K305" s="32"/>
      <c r="L305" s="32"/>
      <c r="M305" s="32"/>
      <c r="N305" s="32"/>
      <c r="O305" s="32"/>
      <c r="P305" s="32"/>
      <c r="Q305" s="32"/>
      <c r="R305" s="32"/>
      <c r="S305" s="32"/>
    </row>
    <row r="306" spans="1:19" x14ac:dyDescent="0.2">
      <c r="A306" s="13"/>
      <c r="B306" s="13"/>
      <c r="C306" s="13"/>
      <c r="D306" s="13"/>
      <c r="K306" s="32"/>
      <c r="L306" s="32"/>
      <c r="M306" s="32"/>
      <c r="N306" s="32"/>
      <c r="O306" s="32"/>
      <c r="P306" s="32"/>
      <c r="Q306" s="32"/>
      <c r="R306" s="32"/>
      <c r="S306" s="32"/>
    </row>
    <row r="307" spans="1:19" x14ac:dyDescent="0.2">
      <c r="A307" s="13"/>
      <c r="B307" s="13"/>
      <c r="C307" s="13"/>
      <c r="D307" s="13"/>
      <c r="K307" s="32"/>
      <c r="L307" s="32"/>
      <c r="M307" s="32"/>
      <c r="N307" s="32"/>
      <c r="O307" s="32"/>
      <c r="P307" s="32"/>
      <c r="Q307" s="32"/>
      <c r="R307" s="32"/>
      <c r="S307" s="32"/>
    </row>
    <row r="308" spans="1:19" x14ac:dyDescent="0.2">
      <c r="A308" s="13"/>
      <c r="B308" s="13"/>
      <c r="C308" s="13"/>
      <c r="D308" s="13"/>
      <c r="K308" s="32"/>
      <c r="L308" s="32"/>
      <c r="M308" s="32"/>
      <c r="N308" s="32"/>
      <c r="O308" s="32"/>
      <c r="P308" s="32"/>
      <c r="Q308" s="32"/>
      <c r="R308" s="32"/>
      <c r="S308" s="32"/>
    </row>
    <row r="309" spans="1:19" x14ac:dyDescent="0.2">
      <c r="A309" s="13"/>
      <c r="B309" s="13"/>
      <c r="C309" s="13"/>
      <c r="D309" s="13"/>
      <c r="K309" s="32"/>
      <c r="L309" s="32"/>
      <c r="M309" s="32"/>
      <c r="N309" s="32"/>
      <c r="O309" s="32"/>
      <c r="P309" s="32"/>
      <c r="Q309" s="32"/>
      <c r="R309" s="32"/>
      <c r="S309" s="32"/>
    </row>
    <row r="310" spans="1:19" x14ac:dyDescent="0.2">
      <c r="A310" s="13"/>
      <c r="B310" s="13"/>
      <c r="C310" s="13"/>
      <c r="D310" s="13"/>
      <c r="K310" s="32"/>
      <c r="L310" s="32"/>
      <c r="M310" s="32"/>
      <c r="N310" s="32"/>
      <c r="O310" s="32"/>
      <c r="P310" s="32"/>
      <c r="Q310" s="32"/>
      <c r="R310" s="32"/>
      <c r="S310" s="32"/>
    </row>
    <row r="311" spans="1:19" x14ac:dyDescent="0.2">
      <c r="A311" s="13"/>
      <c r="B311" s="13"/>
      <c r="C311" s="13"/>
      <c r="D311" s="13"/>
      <c r="K311" s="32"/>
      <c r="L311" s="32"/>
      <c r="M311" s="32"/>
      <c r="N311" s="32"/>
      <c r="O311" s="32"/>
      <c r="P311" s="32"/>
      <c r="Q311" s="32"/>
      <c r="R311" s="32"/>
      <c r="S311" s="32"/>
    </row>
    <row r="312" spans="1:19" x14ac:dyDescent="0.2">
      <c r="A312" s="13"/>
      <c r="B312" s="13"/>
      <c r="C312" s="13"/>
      <c r="D312" s="13"/>
      <c r="K312" s="32"/>
      <c r="L312" s="32"/>
      <c r="M312" s="32"/>
      <c r="N312" s="32"/>
      <c r="O312" s="32"/>
      <c r="P312" s="32"/>
      <c r="Q312" s="32"/>
      <c r="R312" s="32"/>
      <c r="S312" s="32"/>
    </row>
    <row r="313" spans="1:19" x14ac:dyDescent="0.2">
      <c r="A313" s="13"/>
      <c r="B313" s="13"/>
      <c r="C313" s="13"/>
      <c r="D313" s="13"/>
      <c r="K313" s="32"/>
      <c r="L313" s="32"/>
      <c r="M313" s="32"/>
      <c r="N313" s="32"/>
      <c r="O313" s="32"/>
      <c r="P313" s="32"/>
      <c r="Q313" s="32"/>
      <c r="R313" s="32"/>
      <c r="S313" s="32"/>
    </row>
    <row r="314" spans="1:19" x14ac:dyDescent="0.2">
      <c r="A314" s="13"/>
      <c r="B314" s="13"/>
      <c r="C314" s="13"/>
      <c r="D314" s="13"/>
      <c r="K314" s="32"/>
      <c r="L314" s="32"/>
      <c r="M314" s="32"/>
      <c r="N314" s="32"/>
      <c r="O314" s="32"/>
      <c r="P314" s="32"/>
      <c r="Q314" s="32"/>
      <c r="R314" s="32"/>
      <c r="S314" s="32"/>
    </row>
    <row r="315" spans="1:19" x14ac:dyDescent="0.2">
      <c r="A315" s="13"/>
      <c r="B315" s="13"/>
      <c r="C315" s="13"/>
      <c r="D315" s="13"/>
      <c r="K315" s="32"/>
      <c r="L315" s="32"/>
      <c r="M315" s="32"/>
      <c r="N315" s="32"/>
      <c r="O315" s="32"/>
      <c r="P315" s="32"/>
      <c r="Q315" s="32"/>
      <c r="R315" s="32"/>
      <c r="S315" s="32"/>
    </row>
    <row r="316" spans="1:19" x14ac:dyDescent="0.2">
      <c r="A316" s="13"/>
      <c r="B316" s="13"/>
      <c r="C316" s="13"/>
      <c r="D316" s="13"/>
      <c r="K316" s="32"/>
      <c r="L316" s="32"/>
      <c r="M316" s="32"/>
      <c r="N316" s="32"/>
      <c r="O316" s="32"/>
      <c r="P316" s="32"/>
      <c r="Q316" s="32"/>
      <c r="R316" s="32"/>
      <c r="S316" s="32"/>
    </row>
    <row r="317" spans="1:19" x14ac:dyDescent="0.2">
      <c r="A317" s="13"/>
      <c r="B317" s="13"/>
      <c r="C317" s="13"/>
      <c r="D317" s="13"/>
      <c r="K317" s="32"/>
      <c r="L317" s="32"/>
      <c r="M317" s="32"/>
      <c r="N317" s="32"/>
      <c r="O317" s="32"/>
      <c r="P317" s="32"/>
      <c r="Q317" s="32"/>
      <c r="R317" s="32"/>
      <c r="S317" s="32"/>
    </row>
    <row r="318" spans="1:19" x14ac:dyDescent="0.2">
      <c r="A318" s="13"/>
      <c r="B318" s="13"/>
      <c r="C318" s="13"/>
      <c r="D318" s="13"/>
      <c r="K318" s="32"/>
      <c r="L318" s="32"/>
      <c r="M318" s="32"/>
      <c r="N318" s="32"/>
      <c r="O318" s="32"/>
      <c r="P318" s="32"/>
      <c r="Q318" s="32"/>
      <c r="R318" s="32"/>
      <c r="S318" s="32"/>
    </row>
    <row r="319" spans="1:19" x14ac:dyDescent="0.2">
      <c r="A319" s="13"/>
      <c r="B319" s="13"/>
      <c r="C319" s="13"/>
      <c r="D319" s="13"/>
      <c r="K319" s="32"/>
      <c r="L319" s="32"/>
      <c r="M319" s="32"/>
      <c r="N319" s="32"/>
      <c r="O319" s="32"/>
      <c r="P319" s="32"/>
      <c r="Q319" s="32"/>
      <c r="R319" s="32"/>
      <c r="S319" s="32"/>
    </row>
    <row r="320" spans="1:19" x14ac:dyDescent="0.2">
      <c r="A320" s="13"/>
      <c r="B320" s="13"/>
      <c r="C320" s="13"/>
      <c r="D320" s="13"/>
      <c r="K320" s="32"/>
      <c r="L320" s="32"/>
      <c r="M320" s="32"/>
      <c r="N320" s="32"/>
      <c r="O320" s="32"/>
      <c r="P320" s="32"/>
      <c r="Q320" s="32"/>
      <c r="R320" s="32"/>
      <c r="S320" s="32"/>
    </row>
    <row r="321" spans="1:19" x14ac:dyDescent="0.2">
      <c r="A321" s="13"/>
      <c r="B321" s="13"/>
      <c r="C321" s="13"/>
      <c r="D321" s="13"/>
      <c r="K321" s="32"/>
      <c r="L321" s="32"/>
      <c r="M321" s="32"/>
      <c r="N321" s="32"/>
      <c r="O321" s="32"/>
      <c r="P321" s="32"/>
      <c r="Q321" s="32"/>
      <c r="R321" s="32"/>
      <c r="S321" s="32"/>
    </row>
    <row r="322" spans="1:19" x14ac:dyDescent="0.2">
      <c r="A322" s="13"/>
      <c r="B322" s="13"/>
      <c r="C322" s="13"/>
      <c r="D322" s="13"/>
      <c r="K322" s="32"/>
      <c r="L322" s="32"/>
      <c r="M322" s="32"/>
      <c r="N322" s="32"/>
      <c r="O322" s="32"/>
      <c r="P322" s="32"/>
      <c r="Q322" s="32"/>
      <c r="R322" s="32"/>
      <c r="S322" s="32"/>
    </row>
    <row r="323" spans="1:19" x14ac:dyDescent="0.2">
      <c r="A323" s="13"/>
      <c r="B323" s="13"/>
      <c r="C323" s="13"/>
      <c r="D323" s="13"/>
      <c r="K323" s="32"/>
      <c r="L323" s="32"/>
      <c r="M323" s="32"/>
      <c r="N323" s="32"/>
      <c r="O323" s="32"/>
      <c r="P323" s="32"/>
      <c r="Q323" s="32"/>
      <c r="R323" s="32"/>
      <c r="S323" s="32"/>
    </row>
    <row r="324" spans="1:19" x14ac:dyDescent="0.2">
      <c r="A324" s="13"/>
      <c r="B324" s="13"/>
      <c r="C324" s="13"/>
      <c r="D324" s="13"/>
      <c r="K324" s="32"/>
      <c r="L324" s="32"/>
      <c r="M324" s="32"/>
      <c r="N324" s="32"/>
      <c r="O324" s="32"/>
      <c r="P324" s="32"/>
      <c r="Q324" s="32"/>
      <c r="R324" s="32"/>
      <c r="S324" s="32"/>
    </row>
    <row r="325" spans="1:19" x14ac:dyDescent="0.2">
      <c r="A325" s="13"/>
      <c r="B325" s="13"/>
      <c r="C325" s="13"/>
      <c r="D325" s="13"/>
      <c r="K325" s="32"/>
      <c r="L325" s="32"/>
      <c r="M325" s="32"/>
      <c r="N325" s="32"/>
      <c r="O325" s="32"/>
      <c r="P325" s="32"/>
      <c r="Q325" s="32"/>
      <c r="R325" s="32"/>
      <c r="S325" s="32"/>
    </row>
    <row r="326" spans="1:19" x14ac:dyDescent="0.2">
      <c r="A326" s="13"/>
      <c r="B326" s="13"/>
      <c r="C326" s="13"/>
      <c r="D326" s="13"/>
      <c r="K326" s="32"/>
      <c r="L326" s="32"/>
      <c r="M326" s="32"/>
      <c r="N326" s="32"/>
      <c r="O326" s="32"/>
      <c r="P326" s="32"/>
      <c r="Q326" s="32"/>
      <c r="R326" s="32"/>
      <c r="S326" s="32"/>
    </row>
    <row r="327" spans="1:19" x14ac:dyDescent="0.2">
      <c r="A327" s="13"/>
      <c r="B327" s="13"/>
      <c r="C327" s="13"/>
      <c r="D327" s="13"/>
      <c r="K327" s="32"/>
      <c r="L327" s="32"/>
      <c r="M327" s="32"/>
      <c r="N327" s="32"/>
      <c r="O327" s="32"/>
      <c r="P327" s="32"/>
      <c r="Q327" s="32"/>
      <c r="R327" s="32"/>
      <c r="S327" s="32"/>
    </row>
    <row r="328" spans="1:19" x14ac:dyDescent="0.2">
      <c r="A328" s="13"/>
      <c r="B328" s="13"/>
      <c r="C328" s="13"/>
      <c r="D328" s="13"/>
      <c r="K328" s="32"/>
      <c r="L328" s="32"/>
      <c r="M328" s="32"/>
      <c r="N328" s="32"/>
      <c r="O328" s="32"/>
      <c r="P328" s="32"/>
      <c r="Q328" s="32"/>
      <c r="R328" s="32"/>
      <c r="S328" s="32"/>
    </row>
    <row r="329" spans="1:19" x14ac:dyDescent="0.2">
      <c r="A329" s="13"/>
      <c r="B329" s="13"/>
      <c r="C329" s="13"/>
      <c r="D329" s="13"/>
      <c r="K329" s="32"/>
      <c r="L329" s="32"/>
      <c r="M329" s="32"/>
      <c r="N329" s="32"/>
      <c r="O329" s="32"/>
      <c r="P329" s="32"/>
      <c r="Q329" s="32"/>
      <c r="R329" s="32"/>
      <c r="S329" s="32"/>
    </row>
    <row r="330" spans="1:19" x14ac:dyDescent="0.2">
      <c r="A330" s="13"/>
      <c r="B330" s="13"/>
      <c r="C330" s="13"/>
      <c r="D330" s="13"/>
      <c r="K330" s="32"/>
      <c r="L330" s="32"/>
      <c r="M330" s="32"/>
      <c r="N330" s="32"/>
      <c r="O330" s="32"/>
      <c r="P330" s="32"/>
      <c r="Q330" s="32"/>
      <c r="R330" s="32"/>
      <c r="S330" s="32"/>
    </row>
    <row r="331" spans="1:19" x14ac:dyDescent="0.2">
      <c r="A331" s="13"/>
      <c r="B331" s="13"/>
      <c r="C331" s="13"/>
      <c r="D331" s="13"/>
      <c r="K331" s="32"/>
      <c r="L331" s="32"/>
      <c r="M331" s="32"/>
      <c r="N331" s="32"/>
      <c r="O331" s="32"/>
      <c r="P331" s="32"/>
      <c r="Q331" s="32"/>
      <c r="R331" s="32"/>
      <c r="S331" s="32"/>
    </row>
    <row r="332" spans="1:19" x14ac:dyDescent="0.2">
      <c r="A332" s="13"/>
      <c r="B332" s="13"/>
      <c r="C332" s="13"/>
      <c r="D332" s="13"/>
      <c r="K332" s="32"/>
      <c r="L332" s="32"/>
      <c r="M332" s="32"/>
      <c r="N332" s="32"/>
      <c r="O332" s="32"/>
      <c r="P332" s="32"/>
      <c r="Q332" s="32"/>
      <c r="R332" s="32"/>
      <c r="S332" s="32"/>
    </row>
    <row r="333" spans="1:19" x14ac:dyDescent="0.2">
      <c r="A333" s="13"/>
      <c r="B333" s="13"/>
      <c r="C333" s="13"/>
      <c r="D333" s="13"/>
      <c r="K333" s="32"/>
      <c r="L333" s="32"/>
      <c r="M333" s="32"/>
      <c r="N333" s="32"/>
      <c r="O333" s="32"/>
      <c r="P333" s="32"/>
      <c r="Q333" s="32"/>
      <c r="R333" s="32"/>
      <c r="S333" s="32"/>
    </row>
    <row r="334" spans="1:19" x14ac:dyDescent="0.2">
      <c r="A334" s="13"/>
      <c r="B334" s="13"/>
      <c r="C334" s="13"/>
      <c r="D334" s="13"/>
      <c r="K334" s="32"/>
      <c r="L334" s="32"/>
      <c r="M334" s="32"/>
      <c r="N334" s="32"/>
      <c r="O334" s="32"/>
      <c r="P334" s="32"/>
      <c r="Q334" s="32"/>
      <c r="R334" s="32"/>
      <c r="S334" s="32"/>
    </row>
    <row r="335" spans="1:19" x14ac:dyDescent="0.2">
      <c r="A335" s="13"/>
      <c r="B335" s="13"/>
      <c r="C335" s="13"/>
      <c r="D335" s="13"/>
      <c r="K335" s="32"/>
      <c r="L335" s="32"/>
      <c r="M335" s="32"/>
      <c r="N335" s="32"/>
      <c r="O335" s="32"/>
      <c r="P335" s="32"/>
      <c r="Q335" s="32"/>
      <c r="R335" s="32"/>
      <c r="S335" s="32"/>
    </row>
    <row r="336" spans="1:19" x14ac:dyDescent="0.2">
      <c r="A336" s="13"/>
      <c r="B336" s="13"/>
      <c r="C336" s="13"/>
      <c r="D336" s="13"/>
      <c r="K336" s="32"/>
      <c r="L336" s="32"/>
      <c r="M336" s="32"/>
      <c r="N336" s="32"/>
      <c r="O336" s="32"/>
      <c r="P336" s="32"/>
      <c r="Q336" s="32"/>
      <c r="R336" s="32"/>
      <c r="S336" s="32"/>
    </row>
    <row r="337" spans="1:19" x14ac:dyDescent="0.2">
      <c r="A337" s="13"/>
      <c r="B337" s="13"/>
      <c r="C337" s="13"/>
      <c r="D337" s="13"/>
      <c r="K337" s="32"/>
      <c r="L337" s="32"/>
      <c r="M337" s="32"/>
      <c r="N337" s="32"/>
      <c r="O337" s="32"/>
      <c r="P337" s="32"/>
      <c r="Q337" s="32"/>
      <c r="R337" s="32"/>
      <c r="S337" s="32"/>
    </row>
    <row r="338" spans="1:19" x14ac:dyDescent="0.2">
      <c r="A338" s="13"/>
      <c r="B338" s="13"/>
      <c r="C338" s="13"/>
      <c r="D338" s="13"/>
      <c r="K338" s="32"/>
      <c r="L338" s="32"/>
      <c r="M338" s="32"/>
      <c r="N338" s="32"/>
      <c r="O338" s="32"/>
      <c r="P338" s="32"/>
      <c r="Q338" s="32"/>
      <c r="R338" s="32"/>
      <c r="S338" s="32"/>
    </row>
    <row r="339" spans="1:19" x14ac:dyDescent="0.2">
      <c r="A339" s="13"/>
      <c r="B339" s="13"/>
      <c r="C339" s="13"/>
      <c r="D339" s="13"/>
      <c r="K339" s="32"/>
      <c r="L339" s="32"/>
      <c r="M339" s="32"/>
      <c r="N339" s="32"/>
      <c r="O339" s="32"/>
      <c r="P339" s="32"/>
      <c r="Q339" s="32"/>
      <c r="R339" s="32"/>
      <c r="S339" s="32"/>
    </row>
    <row r="340" spans="1:19" x14ac:dyDescent="0.2">
      <c r="A340" s="13"/>
      <c r="B340" s="13"/>
      <c r="C340" s="13"/>
      <c r="D340" s="13"/>
      <c r="K340" s="32"/>
      <c r="L340" s="32"/>
      <c r="M340" s="32"/>
      <c r="N340" s="32"/>
      <c r="O340" s="32"/>
      <c r="P340" s="32"/>
      <c r="Q340" s="32"/>
      <c r="R340" s="32"/>
      <c r="S340" s="32"/>
    </row>
    <row r="341" spans="1:19" x14ac:dyDescent="0.2">
      <c r="A341" s="13"/>
      <c r="B341" s="13"/>
      <c r="C341" s="13"/>
      <c r="D341" s="13"/>
      <c r="K341" s="32"/>
      <c r="L341" s="32"/>
      <c r="M341" s="32"/>
      <c r="N341" s="32"/>
      <c r="O341" s="32"/>
      <c r="P341" s="32"/>
      <c r="Q341" s="32"/>
      <c r="R341" s="32"/>
      <c r="S341" s="32"/>
    </row>
    <row r="342" spans="1:19" x14ac:dyDescent="0.2">
      <c r="A342" s="13"/>
      <c r="B342" s="13"/>
      <c r="C342" s="13"/>
      <c r="D342" s="13"/>
      <c r="K342" s="32"/>
      <c r="L342" s="32"/>
      <c r="M342" s="32"/>
      <c r="N342" s="32"/>
      <c r="O342" s="32"/>
      <c r="P342" s="32"/>
      <c r="Q342" s="32"/>
      <c r="R342" s="32"/>
      <c r="S342" s="32"/>
    </row>
    <row r="343" spans="1:19" x14ac:dyDescent="0.2">
      <c r="A343" s="13"/>
      <c r="B343" s="13"/>
      <c r="C343" s="13"/>
      <c r="D343" s="13"/>
      <c r="K343" s="32"/>
      <c r="L343" s="32"/>
      <c r="M343" s="32"/>
      <c r="N343" s="32"/>
      <c r="O343" s="32"/>
      <c r="P343" s="32"/>
      <c r="Q343" s="32"/>
      <c r="R343" s="32"/>
      <c r="S343" s="32"/>
    </row>
    <row r="344" spans="1:19" x14ac:dyDescent="0.2">
      <c r="A344" s="13"/>
      <c r="B344" s="13"/>
      <c r="C344" s="13"/>
      <c r="D344" s="13"/>
      <c r="K344" s="32"/>
      <c r="L344" s="32"/>
      <c r="M344" s="32"/>
      <c r="N344" s="32"/>
      <c r="O344" s="32"/>
      <c r="P344" s="32"/>
      <c r="Q344" s="32"/>
      <c r="R344" s="32"/>
      <c r="S344" s="32"/>
    </row>
    <row r="345" spans="1:19" x14ac:dyDescent="0.2">
      <c r="A345" s="13"/>
      <c r="B345" s="13"/>
      <c r="C345" s="13"/>
      <c r="D345" s="13"/>
      <c r="K345" s="32"/>
      <c r="L345" s="32"/>
      <c r="M345" s="32"/>
      <c r="N345" s="32"/>
      <c r="O345" s="32"/>
      <c r="P345" s="32"/>
      <c r="Q345" s="32"/>
      <c r="R345" s="32"/>
      <c r="S345" s="32"/>
    </row>
    <row r="346" spans="1:19" x14ac:dyDescent="0.2">
      <c r="A346" s="13"/>
      <c r="B346" s="13"/>
      <c r="C346" s="13"/>
      <c r="D346" s="13"/>
      <c r="K346" s="32"/>
      <c r="L346" s="32"/>
      <c r="M346" s="32"/>
      <c r="N346" s="32"/>
      <c r="O346" s="32"/>
      <c r="P346" s="32"/>
      <c r="Q346" s="32"/>
      <c r="R346" s="32"/>
      <c r="S346" s="32"/>
    </row>
    <row r="347" spans="1:19" x14ac:dyDescent="0.2">
      <c r="A347" s="13"/>
      <c r="B347" s="13"/>
      <c r="C347" s="13"/>
      <c r="D347" s="13"/>
      <c r="K347" s="32"/>
      <c r="L347" s="32"/>
      <c r="M347" s="32"/>
      <c r="N347" s="32"/>
      <c r="O347" s="32"/>
      <c r="P347" s="32"/>
      <c r="Q347" s="32"/>
      <c r="R347" s="32"/>
      <c r="S347" s="32"/>
    </row>
    <row r="348" spans="1:19" x14ac:dyDescent="0.2">
      <c r="A348" s="13"/>
      <c r="B348" s="13"/>
      <c r="C348" s="13"/>
      <c r="D348" s="13"/>
      <c r="K348" s="32"/>
      <c r="L348" s="32"/>
      <c r="M348" s="32"/>
      <c r="N348" s="32"/>
      <c r="O348" s="32"/>
      <c r="P348" s="32"/>
      <c r="Q348" s="32"/>
      <c r="R348" s="32"/>
      <c r="S348" s="32"/>
    </row>
    <row r="349" spans="1:19" x14ac:dyDescent="0.2">
      <c r="A349" s="13"/>
      <c r="B349" s="13"/>
      <c r="C349" s="13"/>
      <c r="D349" s="13"/>
      <c r="K349" s="32"/>
      <c r="L349" s="32"/>
      <c r="M349" s="32"/>
      <c r="N349" s="32"/>
      <c r="O349" s="32"/>
      <c r="P349" s="32"/>
      <c r="Q349" s="32"/>
      <c r="R349" s="32"/>
      <c r="S349" s="32"/>
    </row>
    <row r="350" spans="1:19" x14ac:dyDescent="0.2">
      <c r="A350" s="13"/>
      <c r="B350" s="13"/>
      <c r="C350" s="13"/>
      <c r="D350" s="13"/>
      <c r="K350" s="32"/>
      <c r="L350" s="32"/>
      <c r="M350" s="32"/>
      <c r="N350" s="32"/>
      <c r="O350" s="32"/>
      <c r="P350" s="32"/>
      <c r="Q350" s="32"/>
      <c r="R350" s="32"/>
      <c r="S350" s="32"/>
    </row>
    <row r="351" spans="1:19" x14ac:dyDescent="0.2">
      <c r="A351" s="13"/>
      <c r="B351" s="13"/>
      <c r="C351" s="13"/>
      <c r="D351" s="13"/>
      <c r="K351" s="32"/>
      <c r="L351" s="32"/>
      <c r="M351" s="32"/>
      <c r="N351" s="32"/>
      <c r="O351" s="32"/>
      <c r="P351" s="32"/>
      <c r="Q351" s="32"/>
      <c r="R351" s="32"/>
      <c r="S351" s="32"/>
    </row>
    <row r="352" spans="1:19" x14ac:dyDescent="0.2">
      <c r="A352" s="13"/>
      <c r="B352" s="13"/>
      <c r="C352" s="13"/>
      <c r="D352" s="13"/>
      <c r="K352" s="32"/>
      <c r="L352" s="32"/>
      <c r="M352" s="32"/>
      <c r="N352" s="32"/>
      <c r="O352" s="32"/>
      <c r="P352" s="32"/>
      <c r="Q352" s="32"/>
      <c r="R352" s="32"/>
      <c r="S352" s="32"/>
    </row>
    <row r="353" spans="1:19" x14ac:dyDescent="0.2">
      <c r="A353" s="13"/>
      <c r="B353" s="13"/>
      <c r="C353" s="13"/>
      <c r="D353" s="13"/>
      <c r="K353" s="32"/>
      <c r="L353" s="32"/>
      <c r="M353" s="32"/>
      <c r="N353" s="32"/>
      <c r="O353" s="32"/>
      <c r="P353" s="32"/>
      <c r="Q353" s="32"/>
      <c r="R353" s="32"/>
      <c r="S353" s="32"/>
    </row>
    <row r="354" spans="1:19" x14ac:dyDescent="0.2">
      <c r="A354" s="13"/>
      <c r="B354" s="13"/>
      <c r="C354" s="13"/>
      <c r="D354" s="13"/>
      <c r="K354" s="32"/>
      <c r="L354" s="32"/>
      <c r="M354" s="32"/>
      <c r="N354" s="32"/>
      <c r="O354" s="32"/>
      <c r="P354" s="32"/>
      <c r="Q354" s="32"/>
      <c r="R354" s="32"/>
      <c r="S354" s="32"/>
    </row>
    <row r="355" spans="1:19" x14ac:dyDescent="0.2">
      <c r="A355" s="13"/>
      <c r="B355" s="13"/>
      <c r="C355" s="13"/>
      <c r="D355" s="13"/>
      <c r="K355" s="32"/>
      <c r="L355" s="32"/>
      <c r="M355" s="32"/>
      <c r="N355" s="32"/>
      <c r="O355" s="32"/>
      <c r="P355" s="32"/>
      <c r="Q355" s="32"/>
      <c r="R355" s="32"/>
      <c r="S355" s="32"/>
    </row>
    <row r="356" spans="1:19" x14ac:dyDescent="0.2">
      <c r="A356" s="13"/>
      <c r="B356" s="13"/>
      <c r="C356" s="13"/>
      <c r="D356" s="13"/>
      <c r="K356" s="32"/>
      <c r="L356" s="32"/>
      <c r="M356" s="32"/>
      <c r="N356" s="32"/>
      <c r="O356" s="32"/>
      <c r="P356" s="32"/>
      <c r="Q356" s="32"/>
      <c r="R356" s="32"/>
      <c r="S356" s="32"/>
    </row>
    <row r="357" spans="1:19" x14ac:dyDescent="0.2">
      <c r="A357" s="13"/>
      <c r="B357" s="13"/>
      <c r="C357" s="13"/>
      <c r="D357" s="13"/>
      <c r="K357" s="32"/>
      <c r="L357" s="32"/>
      <c r="M357" s="32"/>
      <c r="N357" s="32"/>
      <c r="O357" s="32"/>
      <c r="P357" s="32"/>
      <c r="Q357" s="32"/>
      <c r="R357" s="32"/>
      <c r="S357" s="32"/>
    </row>
    <row r="358" spans="1:19" x14ac:dyDescent="0.2">
      <c r="A358" s="13"/>
      <c r="B358" s="13"/>
      <c r="C358" s="13"/>
      <c r="D358" s="13"/>
      <c r="K358" s="32"/>
      <c r="L358" s="32"/>
      <c r="M358" s="32"/>
      <c r="N358" s="32"/>
      <c r="O358" s="32"/>
      <c r="P358" s="32"/>
      <c r="Q358" s="32"/>
      <c r="R358" s="32"/>
      <c r="S358" s="32"/>
    </row>
    <row r="359" spans="1:19" x14ac:dyDescent="0.2">
      <c r="A359" s="13"/>
      <c r="B359" s="13"/>
      <c r="C359" s="13"/>
      <c r="D359" s="13"/>
      <c r="K359" s="32"/>
      <c r="L359" s="32"/>
      <c r="M359" s="32"/>
      <c r="N359" s="32"/>
      <c r="O359" s="32"/>
      <c r="P359" s="32"/>
      <c r="Q359" s="32"/>
      <c r="R359" s="32"/>
      <c r="S359" s="32"/>
    </row>
    <row r="360" spans="1:19" x14ac:dyDescent="0.2">
      <c r="A360" s="13"/>
      <c r="B360" s="13"/>
      <c r="C360" s="13"/>
      <c r="D360" s="13"/>
      <c r="K360" s="32"/>
      <c r="L360" s="32"/>
      <c r="M360" s="32"/>
      <c r="N360" s="32"/>
      <c r="O360" s="32"/>
      <c r="P360" s="32"/>
      <c r="Q360" s="32"/>
      <c r="R360" s="32"/>
      <c r="S360" s="32"/>
    </row>
    <row r="361" spans="1:19" x14ac:dyDescent="0.2">
      <c r="A361" s="13"/>
      <c r="B361" s="13"/>
      <c r="C361" s="13"/>
      <c r="D361" s="13"/>
      <c r="K361" s="32"/>
      <c r="L361" s="32"/>
      <c r="M361" s="32"/>
      <c r="N361" s="32"/>
      <c r="O361" s="32"/>
      <c r="P361" s="32"/>
      <c r="Q361" s="32"/>
      <c r="R361" s="32"/>
      <c r="S361" s="32"/>
    </row>
    <row r="362" spans="1:19" x14ac:dyDescent="0.2">
      <c r="A362" s="13"/>
      <c r="B362" s="13"/>
      <c r="C362" s="13"/>
      <c r="D362" s="13"/>
      <c r="K362" s="32"/>
      <c r="L362" s="32"/>
      <c r="M362" s="32"/>
      <c r="N362" s="32"/>
      <c r="O362" s="32"/>
      <c r="P362" s="32"/>
      <c r="Q362" s="32"/>
      <c r="R362" s="32"/>
      <c r="S362" s="32"/>
    </row>
    <row r="363" spans="1:19" x14ac:dyDescent="0.2">
      <c r="A363" s="13"/>
      <c r="B363" s="13"/>
      <c r="C363" s="13"/>
      <c r="D363" s="13"/>
      <c r="K363" s="32"/>
      <c r="L363" s="32"/>
      <c r="M363" s="32"/>
      <c r="N363" s="32"/>
      <c r="O363" s="32"/>
      <c r="P363" s="32"/>
      <c r="Q363" s="32"/>
      <c r="R363" s="32"/>
      <c r="S363" s="32"/>
    </row>
    <row r="364" spans="1:19" x14ac:dyDescent="0.2">
      <c r="A364" s="13"/>
      <c r="B364" s="13"/>
      <c r="C364" s="13"/>
      <c r="D364" s="13"/>
      <c r="K364" s="32"/>
      <c r="L364" s="32"/>
      <c r="M364" s="32"/>
      <c r="N364" s="32"/>
      <c r="O364" s="32"/>
      <c r="P364" s="32"/>
      <c r="Q364" s="32"/>
      <c r="R364" s="32"/>
      <c r="S364" s="32"/>
    </row>
    <row r="365" spans="1:19" x14ac:dyDescent="0.2">
      <c r="A365" s="13"/>
      <c r="B365" s="13"/>
      <c r="C365" s="13"/>
      <c r="D365" s="13"/>
      <c r="K365" s="32"/>
      <c r="L365" s="32"/>
      <c r="M365" s="32"/>
      <c r="N365" s="32"/>
      <c r="O365" s="32"/>
      <c r="P365" s="32"/>
      <c r="Q365" s="32"/>
      <c r="R365" s="32"/>
      <c r="S365" s="32"/>
    </row>
    <row r="366" spans="1:19" x14ac:dyDescent="0.2">
      <c r="A366" s="13"/>
      <c r="B366" s="13"/>
      <c r="C366" s="13"/>
      <c r="D366" s="13"/>
      <c r="K366" s="32"/>
      <c r="L366" s="32"/>
      <c r="M366" s="32"/>
      <c r="N366" s="32"/>
      <c r="O366" s="32"/>
      <c r="P366" s="32"/>
      <c r="Q366" s="32"/>
      <c r="R366" s="32"/>
      <c r="S366" s="32"/>
    </row>
    <row r="367" spans="1:19" x14ac:dyDescent="0.2">
      <c r="A367" s="13"/>
      <c r="B367" s="13"/>
      <c r="C367" s="13"/>
      <c r="D367" s="13"/>
      <c r="K367" s="32"/>
      <c r="L367" s="32"/>
      <c r="M367" s="32"/>
      <c r="N367" s="32"/>
      <c r="O367" s="32"/>
      <c r="P367" s="32"/>
      <c r="Q367" s="32"/>
      <c r="R367" s="32"/>
      <c r="S367" s="32"/>
    </row>
    <row r="368" spans="1:19" x14ac:dyDescent="0.2">
      <c r="A368" s="13"/>
      <c r="B368" s="13"/>
      <c r="C368" s="13"/>
      <c r="D368" s="13"/>
      <c r="K368" s="32"/>
      <c r="L368" s="32"/>
      <c r="M368" s="32"/>
      <c r="N368" s="32"/>
      <c r="O368" s="32"/>
      <c r="P368" s="32"/>
      <c r="Q368" s="32"/>
      <c r="R368" s="32"/>
      <c r="S368" s="32"/>
    </row>
    <row r="369" spans="1:19" x14ac:dyDescent="0.2">
      <c r="A369" s="13"/>
      <c r="B369" s="13"/>
      <c r="C369" s="13"/>
      <c r="D369" s="13"/>
      <c r="K369" s="32"/>
      <c r="L369" s="32"/>
      <c r="M369" s="32"/>
      <c r="N369" s="32"/>
      <c r="O369" s="32"/>
      <c r="P369" s="32"/>
      <c r="Q369" s="32"/>
      <c r="R369" s="32"/>
      <c r="S369" s="32"/>
    </row>
    <row r="370" spans="1:19" x14ac:dyDescent="0.2">
      <c r="A370" s="13"/>
      <c r="B370" s="13"/>
      <c r="C370" s="13"/>
      <c r="D370" s="13"/>
      <c r="K370" s="32"/>
      <c r="L370" s="32"/>
      <c r="M370" s="32"/>
      <c r="N370" s="32"/>
      <c r="O370" s="32"/>
      <c r="P370" s="32"/>
      <c r="Q370" s="32"/>
      <c r="R370" s="32"/>
      <c r="S370" s="32"/>
    </row>
    <row r="371" spans="1:19" x14ac:dyDescent="0.2">
      <c r="A371" s="13"/>
      <c r="B371" s="13"/>
      <c r="C371" s="13"/>
      <c r="D371" s="13"/>
      <c r="K371" s="32"/>
      <c r="L371" s="32"/>
      <c r="M371" s="32"/>
      <c r="N371" s="32"/>
      <c r="O371" s="32"/>
      <c r="P371" s="32"/>
      <c r="Q371" s="32"/>
      <c r="R371" s="32"/>
      <c r="S371" s="32"/>
    </row>
    <row r="372" spans="1:19" x14ac:dyDescent="0.2">
      <c r="A372" s="13"/>
      <c r="B372" s="13"/>
      <c r="C372" s="13"/>
      <c r="D372" s="13"/>
      <c r="K372" s="32"/>
      <c r="L372" s="32"/>
      <c r="M372" s="32"/>
      <c r="N372" s="32"/>
      <c r="O372" s="32"/>
      <c r="P372" s="32"/>
      <c r="Q372" s="32"/>
      <c r="R372" s="32"/>
      <c r="S372" s="32"/>
    </row>
    <row r="373" spans="1:19" x14ac:dyDescent="0.2">
      <c r="A373" s="13"/>
      <c r="B373" s="13"/>
      <c r="C373" s="13"/>
      <c r="D373" s="13"/>
      <c r="K373" s="32"/>
      <c r="L373" s="32"/>
      <c r="M373" s="32"/>
      <c r="N373" s="32"/>
      <c r="O373" s="32"/>
      <c r="P373" s="32"/>
      <c r="Q373" s="32"/>
      <c r="R373" s="32"/>
      <c r="S373" s="32"/>
    </row>
    <row r="374" spans="1:19" x14ac:dyDescent="0.2">
      <c r="A374" s="13"/>
      <c r="B374" s="13"/>
      <c r="C374" s="13"/>
      <c r="D374" s="13"/>
      <c r="K374" s="32"/>
      <c r="L374" s="32"/>
      <c r="M374" s="32"/>
      <c r="N374" s="32"/>
      <c r="O374" s="32"/>
      <c r="P374" s="32"/>
      <c r="Q374" s="32"/>
      <c r="R374" s="32"/>
      <c r="S374" s="32"/>
    </row>
    <row r="375" spans="1:19" x14ac:dyDescent="0.2">
      <c r="A375" s="13"/>
      <c r="B375" s="13"/>
      <c r="C375" s="13"/>
      <c r="D375" s="13"/>
      <c r="K375" s="32"/>
      <c r="L375" s="32"/>
      <c r="M375" s="32"/>
      <c r="N375" s="32"/>
      <c r="O375" s="32"/>
      <c r="P375" s="32"/>
      <c r="Q375" s="32"/>
      <c r="R375" s="32"/>
      <c r="S375" s="32"/>
    </row>
    <row r="376" spans="1:19" x14ac:dyDescent="0.2">
      <c r="A376" s="13"/>
      <c r="B376" s="13"/>
      <c r="C376" s="13"/>
      <c r="D376" s="13"/>
      <c r="K376" s="32"/>
      <c r="L376" s="32"/>
      <c r="M376" s="32"/>
      <c r="N376" s="32"/>
      <c r="O376" s="32"/>
      <c r="P376" s="32"/>
      <c r="Q376" s="32"/>
      <c r="R376" s="32"/>
      <c r="S376" s="32"/>
    </row>
    <row r="377" spans="1:19" x14ac:dyDescent="0.2">
      <c r="A377" s="13"/>
      <c r="B377" s="13"/>
      <c r="C377" s="13"/>
      <c r="D377" s="13"/>
      <c r="K377" s="32"/>
      <c r="L377" s="32"/>
      <c r="M377" s="32"/>
      <c r="N377" s="32"/>
      <c r="O377" s="32"/>
      <c r="P377" s="32"/>
      <c r="Q377" s="32"/>
      <c r="R377" s="32"/>
      <c r="S377" s="32"/>
    </row>
    <row r="378" spans="1:19" x14ac:dyDescent="0.2">
      <c r="A378" s="13"/>
      <c r="B378" s="13"/>
      <c r="C378" s="13"/>
      <c r="D378" s="13"/>
      <c r="K378" s="32"/>
      <c r="L378" s="32"/>
      <c r="M378" s="32"/>
      <c r="N378" s="32"/>
      <c r="O378" s="32"/>
      <c r="P378" s="32"/>
      <c r="Q378" s="32"/>
      <c r="R378" s="32"/>
      <c r="S378" s="32"/>
    </row>
    <row r="379" spans="1:19" x14ac:dyDescent="0.2">
      <c r="A379" s="13"/>
      <c r="B379" s="13"/>
      <c r="C379" s="13"/>
      <c r="D379" s="13"/>
      <c r="K379" s="32"/>
      <c r="L379" s="32"/>
      <c r="M379" s="32"/>
      <c r="N379" s="32"/>
      <c r="O379" s="32"/>
      <c r="P379" s="32"/>
      <c r="Q379" s="32"/>
      <c r="R379" s="32"/>
      <c r="S379" s="32"/>
    </row>
    <row r="380" spans="1:19" x14ac:dyDescent="0.2">
      <c r="A380" s="13"/>
      <c r="B380" s="13"/>
      <c r="C380" s="13"/>
      <c r="D380" s="13"/>
      <c r="K380" s="32"/>
      <c r="L380" s="32"/>
      <c r="M380" s="32"/>
      <c r="N380" s="32"/>
      <c r="O380" s="32"/>
      <c r="P380" s="32"/>
      <c r="Q380" s="32"/>
      <c r="R380" s="32"/>
      <c r="S380" s="32"/>
    </row>
    <row r="381" spans="1:19" x14ac:dyDescent="0.2">
      <c r="A381" s="13"/>
      <c r="B381" s="13"/>
      <c r="C381" s="13"/>
      <c r="D381" s="13"/>
      <c r="K381" s="32"/>
      <c r="L381" s="32"/>
      <c r="M381" s="32"/>
      <c r="N381" s="32"/>
      <c r="O381" s="32"/>
      <c r="P381" s="32"/>
      <c r="Q381" s="32"/>
      <c r="R381" s="32"/>
      <c r="S381" s="32"/>
    </row>
    <row r="382" spans="1:19" x14ac:dyDescent="0.2">
      <c r="A382" s="13"/>
      <c r="B382" s="13"/>
      <c r="C382" s="13"/>
      <c r="D382" s="13"/>
      <c r="K382" s="32"/>
      <c r="L382" s="32"/>
      <c r="M382" s="32"/>
      <c r="N382" s="32"/>
      <c r="O382" s="32"/>
      <c r="P382" s="32"/>
      <c r="Q382" s="32"/>
      <c r="R382" s="32"/>
      <c r="S382" s="32"/>
    </row>
    <row r="383" spans="1:19" x14ac:dyDescent="0.2">
      <c r="A383" s="13"/>
      <c r="B383" s="13"/>
      <c r="C383" s="13"/>
      <c r="D383" s="13"/>
      <c r="K383" s="32"/>
      <c r="L383" s="32"/>
      <c r="M383" s="32"/>
      <c r="N383" s="32"/>
      <c r="O383" s="32"/>
      <c r="P383" s="32"/>
      <c r="Q383" s="32"/>
      <c r="R383" s="32"/>
      <c r="S383" s="32"/>
    </row>
    <row r="384" spans="1:19" x14ac:dyDescent="0.2">
      <c r="A384" s="13"/>
      <c r="B384" s="13"/>
      <c r="C384" s="13"/>
      <c r="D384" s="13"/>
      <c r="K384" s="32"/>
      <c r="L384" s="32"/>
      <c r="M384" s="32"/>
      <c r="N384" s="32"/>
      <c r="O384" s="32"/>
      <c r="P384" s="32"/>
      <c r="Q384" s="32"/>
      <c r="R384" s="32"/>
      <c r="S384" s="32"/>
    </row>
    <row r="385" spans="1:19" x14ac:dyDescent="0.2">
      <c r="A385" s="13"/>
      <c r="B385" s="13"/>
      <c r="C385" s="13"/>
      <c r="D385" s="13"/>
      <c r="K385" s="32"/>
      <c r="L385" s="32"/>
      <c r="M385" s="32"/>
      <c r="N385" s="32"/>
      <c r="O385" s="32"/>
      <c r="P385" s="32"/>
      <c r="Q385" s="32"/>
      <c r="R385" s="32"/>
      <c r="S385" s="32"/>
    </row>
    <row r="386" spans="1:19" x14ac:dyDescent="0.2">
      <c r="A386" s="13"/>
      <c r="B386" s="13"/>
      <c r="C386" s="13"/>
      <c r="D386" s="13"/>
      <c r="K386" s="32"/>
      <c r="L386" s="32"/>
      <c r="M386" s="32"/>
      <c r="N386" s="32"/>
      <c r="O386" s="32"/>
      <c r="P386" s="32"/>
      <c r="Q386" s="32"/>
      <c r="R386" s="32"/>
      <c r="S386" s="32"/>
    </row>
    <row r="387" spans="1:19" x14ac:dyDescent="0.2">
      <c r="A387" s="13"/>
      <c r="B387" s="13"/>
      <c r="C387" s="13"/>
      <c r="D387" s="13"/>
      <c r="K387" s="32"/>
      <c r="L387" s="32"/>
      <c r="M387" s="32"/>
      <c r="N387" s="32"/>
      <c r="O387" s="32"/>
      <c r="P387" s="32"/>
      <c r="Q387" s="32"/>
      <c r="R387" s="32"/>
      <c r="S387" s="32"/>
    </row>
    <row r="388" spans="1:19" x14ac:dyDescent="0.2">
      <c r="A388" s="13"/>
      <c r="B388" s="13"/>
      <c r="C388" s="13"/>
      <c r="D388" s="13"/>
      <c r="K388" s="32"/>
      <c r="L388" s="32"/>
      <c r="M388" s="32"/>
      <c r="N388" s="32"/>
      <c r="O388" s="32"/>
      <c r="P388" s="32"/>
      <c r="Q388" s="32"/>
      <c r="R388" s="32"/>
      <c r="S388" s="32"/>
    </row>
    <row r="389" spans="1:19" x14ac:dyDescent="0.2">
      <c r="A389" s="13"/>
      <c r="B389" s="13"/>
      <c r="C389" s="13"/>
      <c r="D389" s="13"/>
      <c r="K389" s="32"/>
      <c r="L389" s="32"/>
      <c r="M389" s="32"/>
      <c r="N389" s="32"/>
      <c r="O389" s="32"/>
      <c r="P389" s="32"/>
      <c r="Q389" s="32"/>
      <c r="R389" s="32"/>
      <c r="S389" s="32"/>
    </row>
    <row r="390" spans="1:19" x14ac:dyDescent="0.2">
      <c r="A390" s="13"/>
      <c r="B390" s="13"/>
      <c r="C390" s="13"/>
      <c r="D390" s="13"/>
      <c r="K390" s="32"/>
      <c r="L390" s="32"/>
      <c r="M390" s="32"/>
      <c r="N390" s="32"/>
      <c r="O390" s="32"/>
      <c r="P390" s="32"/>
      <c r="Q390" s="32"/>
      <c r="R390" s="32"/>
      <c r="S390" s="32"/>
    </row>
    <row r="391" spans="1:19" x14ac:dyDescent="0.2">
      <c r="A391" s="13"/>
      <c r="B391" s="13"/>
      <c r="C391" s="13"/>
      <c r="D391" s="13"/>
      <c r="K391" s="32"/>
      <c r="L391" s="32"/>
      <c r="M391" s="32"/>
      <c r="N391" s="32"/>
      <c r="O391" s="32"/>
      <c r="P391" s="32"/>
      <c r="Q391" s="32"/>
      <c r="R391" s="32"/>
      <c r="S391" s="32"/>
    </row>
    <row r="392" spans="1:19" x14ac:dyDescent="0.2">
      <c r="A392" s="13"/>
      <c r="B392" s="13"/>
      <c r="C392" s="13"/>
      <c r="D392" s="13"/>
      <c r="K392" s="32"/>
      <c r="L392" s="32"/>
      <c r="M392" s="32"/>
      <c r="N392" s="32"/>
      <c r="O392" s="32"/>
      <c r="P392" s="32"/>
      <c r="Q392" s="32"/>
      <c r="R392" s="32"/>
      <c r="S392" s="32"/>
    </row>
    <row r="393" spans="1:19" x14ac:dyDescent="0.2">
      <c r="A393" s="13"/>
      <c r="B393" s="13"/>
      <c r="C393" s="13"/>
      <c r="D393" s="13"/>
      <c r="K393" s="32"/>
      <c r="L393" s="32"/>
      <c r="M393" s="32"/>
      <c r="N393" s="32"/>
      <c r="O393" s="32"/>
      <c r="P393" s="32"/>
      <c r="Q393" s="32"/>
      <c r="R393" s="32"/>
      <c r="S393" s="32"/>
    </row>
    <row r="394" spans="1:19" x14ac:dyDescent="0.2">
      <c r="A394" s="13"/>
      <c r="B394" s="13"/>
      <c r="C394" s="13"/>
      <c r="D394" s="13"/>
      <c r="K394" s="32"/>
      <c r="L394" s="32"/>
      <c r="M394" s="32"/>
      <c r="N394" s="32"/>
      <c r="O394" s="32"/>
      <c r="P394" s="32"/>
      <c r="Q394" s="32"/>
      <c r="R394" s="32"/>
      <c r="S394" s="32"/>
    </row>
    <row r="395" spans="1:19" x14ac:dyDescent="0.2">
      <c r="A395" s="13"/>
      <c r="B395" s="13"/>
      <c r="C395" s="13"/>
      <c r="D395" s="13"/>
      <c r="K395" s="32"/>
      <c r="L395" s="32"/>
      <c r="M395" s="32"/>
      <c r="N395" s="32"/>
      <c r="O395" s="32"/>
      <c r="P395" s="32"/>
      <c r="Q395" s="32"/>
      <c r="R395" s="32"/>
      <c r="S395" s="32"/>
    </row>
    <row r="396" spans="1:19" x14ac:dyDescent="0.2">
      <c r="A396" s="13"/>
      <c r="B396" s="13"/>
      <c r="C396" s="13"/>
      <c r="D396" s="13"/>
      <c r="K396" s="32"/>
      <c r="L396" s="32"/>
      <c r="M396" s="32"/>
      <c r="N396" s="32"/>
      <c r="O396" s="32"/>
      <c r="P396" s="32"/>
      <c r="Q396" s="32"/>
      <c r="R396" s="32"/>
      <c r="S396" s="32"/>
    </row>
    <row r="397" spans="1:19" x14ac:dyDescent="0.2">
      <c r="A397" s="13"/>
      <c r="B397" s="13"/>
      <c r="C397" s="13"/>
      <c r="D397" s="13"/>
      <c r="K397" s="32"/>
      <c r="L397" s="32"/>
      <c r="M397" s="32"/>
      <c r="N397" s="32"/>
      <c r="O397" s="32"/>
      <c r="P397" s="32"/>
      <c r="Q397" s="32"/>
      <c r="R397" s="32"/>
      <c r="S397" s="32"/>
    </row>
    <row r="398" spans="1:19" x14ac:dyDescent="0.2">
      <c r="A398" s="13"/>
      <c r="B398" s="13"/>
      <c r="C398" s="13"/>
      <c r="D398" s="13"/>
      <c r="K398" s="32"/>
      <c r="L398" s="32"/>
      <c r="M398" s="32"/>
      <c r="N398" s="32"/>
      <c r="O398" s="32"/>
      <c r="P398" s="32"/>
      <c r="Q398" s="32"/>
      <c r="R398" s="32"/>
      <c r="S398" s="32"/>
    </row>
    <row r="399" spans="1:19" x14ac:dyDescent="0.2">
      <c r="A399" s="13"/>
      <c r="B399" s="13"/>
      <c r="C399" s="13"/>
      <c r="D399" s="13"/>
      <c r="K399" s="32"/>
      <c r="L399" s="32"/>
      <c r="M399" s="32"/>
      <c r="N399" s="32"/>
      <c r="O399" s="32"/>
      <c r="P399" s="32"/>
      <c r="Q399" s="32"/>
      <c r="R399" s="32"/>
      <c r="S399" s="32"/>
    </row>
    <row r="400" spans="1:19" x14ac:dyDescent="0.2">
      <c r="A400" s="13"/>
      <c r="B400" s="13"/>
      <c r="C400" s="13"/>
      <c r="D400" s="13"/>
      <c r="K400" s="32"/>
      <c r="L400" s="32"/>
      <c r="M400" s="32"/>
      <c r="N400" s="32"/>
      <c r="O400" s="32"/>
      <c r="P400" s="32"/>
      <c r="Q400" s="32"/>
      <c r="R400" s="32"/>
      <c r="S400" s="32"/>
    </row>
    <row r="401" spans="1:19" x14ac:dyDescent="0.2">
      <c r="A401" s="13"/>
      <c r="B401" s="13"/>
      <c r="C401" s="13"/>
      <c r="D401" s="13"/>
      <c r="K401" s="32"/>
      <c r="L401" s="32"/>
      <c r="M401" s="32"/>
      <c r="N401" s="32"/>
      <c r="O401" s="32"/>
      <c r="P401" s="32"/>
      <c r="Q401" s="32"/>
      <c r="R401" s="32"/>
      <c r="S401" s="32"/>
    </row>
    <row r="402" spans="1:19" x14ac:dyDescent="0.2">
      <c r="A402" s="13"/>
      <c r="B402" s="13"/>
      <c r="C402" s="13"/>
      <c r="D402" s="13"/>
      <c r="K402" s="32"/>
      <c r="L402" s="32"/>
      <c r="M402" s="32"/>
      <c r="N402" s="32"/>
      <c r="O402" s="32"/>
      <c r="P402" s="32"/>
      <c r="Q402" s="32"/>
      <c r="R402" s="32"/>
      <c r="S402" s="32"/>
    </row>
    <row r="403" spans="1:19" x14ac:dyDescent="0.2">
      <c r="A403" s="13"/>
      <c r="B403" s="13"/>
      <c r="C403" s="13"/>
      <c r="D403" s="13"/>
      <c r="K403" s="32"/>
      <c r="L403" s="32"/>
      <c r="M403" s="32"/>
      <c r="N403" s="32"/>
      <c r="O403" s="32"/>
      <c r="P403" s="32"/>
      <c r="Q403" s="32"/>
      <c r="R403" s="32"/>
      <c r="S403" s="32"/>
    </row>
    <row r="404" spans="1:19" x14ac:dyDescent="0.2">
      <c r="A404" s="13"/>
      <c r="B404" s="13"/>
      <c r="C404" s="13"/>
      <c r="D404" s="13"/>
      <c r="K404" s="32"/>
      <c r="L404" s="32"/>
      <c r="M404" s="32"/>
      <c r="N404" s="32"/>
      <c r="O404" s="32"/>
      <c r="P404" s="32"/>
      <c r="Q404" s="32"/>
      <c r="R404" s="32"/>
      <c r="S404" s="32"/>
    </row>
    <row r="405" spans="1:19" x14ac:dyDescent="0.2">
      <c r="A405" s="13"/>
      <c r="B405" s="13"/>
      <c r="C405" s="13"/>
      <c r="D405" s="13"/>
      <c r="K405" s="32"/>
      <c r="L405" s="32"/>
      <c r="M405" s="32"/>
      <c r="N405" s="32"/>
      <c r="O405" s="32"/>
      <c r="P405" s="32"/>
      <c r="Q405" s="32"/>
      <c r="R405" s="32"/>
      <c r="S405" s="32"/>
    </row>
    <row r="406" spans="1:19" x14ac:dyDescent="0.2">
      <c r="A406" s="13"/>
      <c r="B406" s="13"/>
      <c r="C406" s="13"/>
      <c r="D406" s="13"/>
      <c r="K406" s="32"/>
      <c r="L406" s="32"/>
      <c r="M406" s="32"/>
      <c r="N406" s="32"/>
      <c r="O406" s="32"/>
      <c r="P406" s="32"/>
      <c r="Q406" s="32"/>
      <c r="R406" s="32"/>
      <c r="S406" s="32"/>
    </row>
    <row r="407" spans="1:19" x14ac:dyDescent="0.2">
      <c r="A407" s="13"/>
      <c r="B407" s="13"/>
      <c r="C407" s="13"/>
      <c r="D407" s="13"/>
      <c r="K407" s="32"/>
      <c r="L407" s="32"/>
      <c r="M407" s="32"/>
      <c r="N407" s="32"/>
      <c r="O407" s="32"/>
      <c r="P407" s="32"/>
      <c r="Q407" s="32"/>
      <c r="R407" s="32"/>
      <c r="S407" s="32"/>
    </row>
    <row r="408" spans="1:19" x14ac:dyDescent="0.2">
      <c r="A408" s="13"/>
      <c r="B408" s="13"/>
      <c r="C408" s="13"/>
      <c r="D408" s="13"/>
      <c r="K408" s="32"/>
      <c r="L408" s="32"/>
      <c r="M408" s="32"/>
      <c r="N408" s="32"/>
      <c r="O408" s="32"/>
      <c r="P408" s="32"/>
      <c r="Q408" s="32"/>
      <c r="R408" s="32"/>
      <c r="S408" s="32"/>
    </row>
    <row r="409" spans="1:19" x14ac:dyDescent="0.2">
      <c r="A409" s="13"/>
      <c r="B409" s="13"/>
      <c r="C409" s="13"/>
      <c r="D409" s="13"/>
      <c r="K409" s="32"/>
      <c r="L409" s="32"/>
      <c r="M409" s="32"/>
      <c r="N409" s="32"/>
      <c r="O409" s="32"/>
      <c r="P409" s="32"/>
      <c r="Q409" s="32"/>
      <c r="R409" s="32"/>
      <c r="S409" s="32"/>
    </row>
    <row r="410" spans="1:19" x14ac:dyDescent="0.2">
      <c r="A410" s="13"/>
      <c r="B410" s="13"/>
      <c r="C410" s="13"/>
      <c r="D410" s="13"/>
      <c r="K410" s="32"/>
      <c r="L410" s="32"/>
      <c r="M410" s="32"/>
      <c r="N410" s="32"/>
      <c r="O410" s="32"/>
      <c r="P410" s="32"/>
      <c r="Q410" s="32"/>
      <c r="R410" s="32"/>
      <c r="S410" s="32"/>
    </row>
    <row r="411" spans="1:19" x14ac:dyDescent="0.2">
      <c r="A411" s="13"/>
      <c r="B411" s="13"/>
      <c r="C411" s="13"/>
      <c r="D411" s="13"/>
      <c r="K411" s="32"/>
      <c r="L411" s="32"/>
      <c r="M411" s="32"/>
      <c r="N411" s="32"/>
      <c r="O411" s="32"/>
      <c r="P411" s="32"/>
      <c r="Q411" s="32"/>
      <c r="R411" s="32"/>
      <c r="S411" s="32"/>
    </row>
    <row r="412" spans="1:19" x14ac:dyDescent="0.2">
      <c r="A412" s="13"/>
      <c r="B412" s="13"/>
      <c r="C412" s="13"/>
      <c r="D412" s="13"/>
      <c r="K412" s="32"/>
      <c r="L412" s="32"/>
      <c r="M412" s="32"/>
      <c r="N412" s="32"/>
      <c r="O412" s="32"/>
      <c r="P412" s="32"/>
      <c r="Q412" s="32"/>
      <c r="R412" s="32"/>
      <c r="S412" s="32"/>
    </row>
    <row r="413" spans="1:19" x14ac:dyDescent="0.2">
      <c r="A413" s="13"/>
      <c r="B413" s="13"/>
      <c r="C413" s="13"/>
      <c r="D413" s="13"/>
      <c r="K413" s="32"/>
      <c r="L413" s="32"/>
      <c r="M413" s="32"/>
      <c r="N413" s="32"/>
      <c r="O413" s="32"/>
      <c r="P413" s="32"/>
      <c r="Q413" s="32"/>
      <c r="R413" s="32"/>
      <c r="S413" s="32"/>
    </row>
    <row r="414" spans="1:19" x14ac:dyDescent="0.2">
      <c r="A414" s="13"/>
      <c r="B414" s="13"/>
      <c r="C414" s="13"/>
      <c r="D414" s="13"/>
      <c r="K414" s="32"/>
      <c r="L414" s="32"/>
      <c r="M414" s="32"/>
      <c r="N414" s="32"/>
      <c r="O414" s="32"/>
      <c r="P414" s="32"/>
      <c r="Q414" s="32"/>
      <c r="R414" s="32"/>
      <c r="S414" s="32"/>
    </row>
    <row r="415" spans="1:19" x14ac:dyDescent="0.2">
      <c r="A415" s="13"/>
      <c r="B415" s="13"/>
      <c r="C415" s="13"/>
      <c r="D415" s="13"/>
      <c r="K415" s="32"/>
      <c r="L415" s="32"/>
      <c r="M415" s="32"/>
      <c r="N415" s="32"/>
      <c r="O415" s="32"/>
      <c r="P415" s="32"/>
      <c r="Q415" s="32"/>
      <c r="R415" s="32"/>
      <c r="S415" s="32"/>
    </row>
    <row r="416" spans="1:19" x14ac:dyDescent="0.2">
      <c r="A416" s="13"/>
      <c r="B416" s="13"/>
      <c r="C416" s="13"/>
      <c r="D416" s="13"/>
      <c r="K416" s="32"/>
      <c r="L416" s="32"/>
      <c r="M416" s="32"/>
      <c r="N416" s="32"/>
      <c r="O416" s="32"/>
      <c r="P416" s="32"/>
      <c r="Q416" s="32"/>
      <c r="R416" s="32"/>
      <c r="S416" s="32"/>
    </row>
    <row r="417" spans="1:19" x14ac:dyDescent="0.2">
      <c r="A417" s="13"/>
      <c r="B417" s="13"/>
      <c r="C417" s="13"/>
      <c r="D417" s="13"/>
      <c r="K417" s="32"/>
      <c r="L417" s="32"/>
      <c r="M417" s="32"/>
      <c r="N417" s="32"/>
      <c r="O417" s="32"/>
      <c r="P417" s="32"/>
      <c r="Q417" s="32"/>
      <c r="R417" s="32"/>
      <c r="S417" s="32"/>
    </row>
    <row r="418" spans="1:19" x14ac:dyDescent="0.2">
      <c r="A418" s="13"/>
      <c r="B418" s="13"/>
      <c r="C418" s="13"/>
      <c r="D418" s="13"/>
      <c r="K418" s="32"/>
      <c r="L418" s="32"/>
      <c r="M418" s="32"/>
      <c r="N418" s="32"/>
      <c r="O418" s="32"/>
      <c r="P418" s="32"/>
      <c r="Q418" s="32"/>
      <c r="R418" s="32"/>
      <c r="S418" s="32"/>
    </row>
    <row r="419" spans="1:19" x14ac:dyDescent="0.2">
      <c r="A419" s="13"/>
      <c r="B419" s="13"/>
      <c r="C419" s="13"/>
      <c r="D419" s="13"/>
      <c r="K419" s="32"/>
      <c r="L419" s="32"/>
      <c r="M419" s="32"/>
      <c r="N419" s="32"/>
      <c r="O419" s="32"/>
      <c r="P419" s="32"/>
      <c r="Q419" s="32"/>
      <c r="R419" s="32"/>
      <c r="S419" s="32"/>
    </row>
    <row r="420" spans="1:19" x14ac:dyDescent="0.2">
      <c r="A420" s="13"/>
      <c r="B420" s="13"/>
      <c r="C420" s="13"/>
      <c r="D420" s="13"/>
      <c r="K420" s="32"/>
      <c r="L420" s="32"/>
      <c r="M420" s="32"/>
      <c r="N420" s="32"/>
      <c r="O420" s="32"/>
      <c r="P420" s="32"/>
      <c r="Q420" s="32"/>
      <c r="R420" s="32"/>
      <c r="S420" s="32"/>
    </row>
    <row r="421" spans="1:19" x14ac:dyDescent="0.2">
      <c r="A421" s="13"/>
      <c r="B421" s="13"/>
      <c r="C421" s="13"/>
      <c r="D421" s="13"/>
      <c r="K421" s="32"/>
      <c r="L421" s="32"/>
      <c r="M421" s="32"/>
      <c r="N421" s="32"/>
      <c r="O421" s="32"/>
      <c r="P421" s="32"/>
      <c r="Q421" s="32"/>
      <c r="R421" s="32"/>
      <c r="S421" s="32"/>
    </row>
    <row r="422" spans="1:19" x14ac:dyDescent="0.2">
      <c r="A422" s="13"/>
      <c r="B422" s="13"/>
      <c r="C422" s="13"/>
      <c r="D422" s="13"/>
      <c r="K422" s="32"/>
      <c r="L422" s="32"/>
      <c r="M422" s="32"/>
      <c r="N422" s="32"/>
      <c r="O422" s="32"/>
      <c r="P422" s="32"/>
      <c r="Q422" s="32"/>
      <c r="R422" s="32"/>
      <c r="S422" s="32"/>
    </row>
    <row r="423" spans="1:19" x14ac:dyDescent="0.2">
      <c r="A423" s="13"/>
      <c r="B423" s="13"/>
      <c r="C423" s="13"/>
      <c r="D423" s="13"/>
      <c r="K423" s="32"/>
      <c r="L423" s="32"/>
      <c r="M423" s="32"/>
      <c r="N423" s="32"/>
      <c r="O423" s="32"/>
      <c r="P423" s="32"/>
      <c r="Q423" s="32"/>
      <c r="R423" s="32"/>
      <c r="S423" s="32"/>
    </row>
    <row r="424" spans="1:19" x14ac:dyDescent="0.2">
      <c r="A424" s="13"/>
      <c r="B424" s="13"/>
      <c r="C424" s="13"/>
      <c r="D424" s="13"/>
      <c r="K424" s="32"/>
      <c r="L424" s="32"/>
      <c r="M424" s="32"/>
      <c r="N424" s="32"/>
      <c r="O424" s="32"/>
      <c r="P424" s="32"/>
      <c r="Q424" s="32"/>
      <c r="R424" s="32"/>
      <c r="S424" s="32"/>
    </row>
    <row r="425" spans="1:19" x14ac:dyDescent="0.2">
      <c r="A425" s="13"/>
      <c r="B425" s="13"/>
      <c r="C425" s="13"/>
      <c r="D425" s="13"/>
      <c r="K425" s="32"/>
      <c r="L425" s="32"/>
      <c r="M425" s="32"/>
      <c r="N425" s="32"/>
      <c r="O425" s="32"/>
      <c r="P425" s="32"/>
      <c r="Q425" s="32"/>
      <c r="R425" s="32"/>
      <c r="S425" s="32"/>
    </row>
    <row r="426" spans="1:19" x14ac:dyDescent="0.2">
      <c r="A426" s="13"/>
      <c r="B426" s="13"/>
      <c r="C426" s="13"/>
      <c r="D426" s="13"/>
      <c r="K426" s="32"/>
      <c r="L426" s="32"/>
      <c r="M426" s="32"/>
      <c r="N426" s="32"/>
      <c r="O426" s="32"/>
      <c r="P426" s="32"/>
      <c r="Q426" s="32"/>
      <c r="R426" s="32"/>
      <c r="S426" s="32"/>
    </row>
    <row r="427" spans="1:19" x14ac:dyDescent="0.2">
      <c r="A427" s="13"/>
      <c r="B427" s="13"/>
      <c r="C427" s="13"/>
      <c r="D427" s="13"/>
      <c r="K427" s="32"/>
      <c r="L427" s="32"/>
      <c r="M427" s="32"/>
      <c r="N427" s="32"/>
      <c r="O427" s="32"/>
      <c r="P427" s="32"/>
      <c r="Q427" s="32"/>
      <c r="R427" s="32"/>
      <c r="S427" s="32"/>
    </row>
    <row r="428" spans="1:19" x14ac:dyDescent="0.2">
      <c r="A428" s="13"/>
      <c r="B428" s="13"/>
      <c r="C428" s="13"/>
      <c r="D428" s="13"/>
      <c r="K428" s="32"/>
      <c r="L428" s="32"/>
      <c r="M428" s="32"/>
      <c r="N428" s="32"/>
      <c r="O428" s="32"/>
      <c r="P428" s="32"/>
      <c r="Q428" s="32"/>
      <c r="R428" s="32"/>
      <c r="S428" s="32"/>
    </row>
    <row r="429" spans="1:19" x14ac:dyDescent="0.2">
      <c r="A429" s="13"/>
      <c r="B429" s="13"/>
      <c r="C429" s="13"/>
      <c r="D429" s="13"/>
      <c r="K429" s="32"/>
      <c r="L429" s="32"/>
      <c r="M429" s="32"/>
      <c r="N429" s="32"/>
      <c r="O429" s="32"/>
      <c r="P429" s="32"/>
      <c r="Q429" s="32"/>
      <c r="R429" s="32"/>
      <c r="S429" s="32"/>
    </row>
    <row r="430" spans="1:19" x14ac:dyDescent="0.2">
      <c r="A430" s="13"/>
      <c r="B430" s="13"/>
      <c r="C430" s="13"/>
      <c r="D430" s="13"/>
      <c r="K430" s="32"/>
      <c r="L430" s="32"/>
      <c r="M430" s="32"/>
      <c r="N430" s="32"/>
      <c r="O430" s="32"/>
      <c r="P430" s="32"/>
      <c r="Q430" s="32"/>
      <c r="R430" s="32"/>
      <c r="S430" s="32"/>
    </row>
    <row r="431" spans="1:19" x14ac:dyDescent="0.2">
      <c r="A431" s="13"/>
      <c r="B431" s="13"/>
      <c r="C431" s="13"/>
      <c r="D431" s="13"/>
      <c r="K431" s="32"/>
      <c r="L431" s="32"/>
      <c r="M431" s="32"/>
      <c r="N431" s="32"/>
      <c r="O431" s="32"/>
      <c r="P431" s="32"/>
      <c r="Q431" s="32"/>
      <c r="R431" s="32"/>
      <c r="S431" s="32"/>
    </row>
    <row r="432" spans="1:19" x14ac:dyDescent="0.2">
      <c r="A432" s="13"/>
      <c r="B432" s="13"/>
      <c r="C432" s="13"/>
      <c r="D432" s="13"/>
      <c r="K432" s="32"/>
      <c r="L432" s="32"/>
      <c r="M432" s="32"/>
      <c r="N432" s="32"/>
      <c r="O432" s="32"/>
      <c r="P432" s="32"/>
      <c r="Q432" s="32"/>
      <c r="R432" s="32"/>
      <c r="S432" s="32"/>
    </row>
    <row r="433" spans="1:19" x14ac:dyDescent="0.2">
      <c r="A433" s="13"/>
      <c r="B433" s="13"/>
      <c r="C433" s="13"/>
      <c r="D433" s="13"/>
      <c r="K433" s="32"/>
      <c r="L433" s="32"/>
      <c r="M433" s="32"/>
      <c r="N433" s="32"/>
      <c r="O433" s="32"/>
      <c r="P433" s="32"/>
      <c r="Q433" s="32"/>
      <c r="R433" s="32"/>
      <c r="S433" s="32"/>
    </row>
    <row r="434" spans="1:19" x14ac:dyDescent="0.2">
      <c r="A434" s="13"/>
      <c r="B434" s="13"/>
      <c r="C434" s="13"/>
      <c r="D434" s="13"/>
      <c r="K434" s="32"/>
      <c r="L434" s="32"/>
      <c r="M434" s="32"/>
      <c r="N434" s="32"/>
      <c r="O434" s="32"/>
      <c r="P434" s="32"/>
      <c r="Q434" s="32"/>
      <c r="R434" s="32"/>
      <c r="S434" s="32"/>
    </row>
    <row r="435" spans="1:19" x14ac:dyDescent="0.2">
      <c r="A435" s="13"/>
      <c r="B435" s="13"/>
      <c r="C435" s="13"/>
      <c r="D435" s="13"/>
      <c r="K435" s="32"/>
      <c r="L435" s="32"/>
      <c r="M435" s="32"/>
      <c r="N435" s="32"/>
      <c r="O435" s="32"/>
      <c r="P435" s="32"/>
      <c r="Q435" s="32"/>
      <c r="R435" s="32"/>
      <c r="S435" s="32"/>
    </row>
    <row r="436" spans="1:19" x14ac:dyDescent="0.2">
      <c r="A436" s="13"/>
      <c r="B436" s="13"/>
      <c r="C436" s="13"/>
      <c r="D436" s="13"/>
      <c r="K436" s="32"/>
      <c r="L436" s="32"/>
      <c r="M436" s="32"/>
      <c r="N436" s="32"/>
      <c r="O436" s="32"/>
      <c r="P436" s="32"/>
      <c r="Q436" s="32"/>
      <c r="R436" s="32"/>
      <c r="S436" s="32"/>
    </row>
    <row r="437" spans="1:19" x14ac:dyDescent="0.2">
      <c r="A437" s="13"/>
      <c r="B437" s="13"/>
      <c r="C437" s="13"/>
      <c r="D437" s="13"/>
      <c r="K437" s="32"/>
      <c r="L437" s="32"/>
      <c r="M437" s="32"/>
      <c r="N437" s="32"/>
      <c r="O437" s="32"/>
      <c r="P437" s="32"/>
      <c r="Q437" s="32"/>
      <c r="R437" s="32"/>
      <c r="S437" s="32"/>
    </row>
    <row r="438" spans="1:19" x14ac:dyDescent="0.2">
      <c r="A438" s="13"/>
      <c r="B438" s="13"/>
      <c r="C438" s="13"/>
      <c r="D438" s="13"/>
      <c r="K438" s="32"/>
      <c r="L438" s="32"/>
      <c r="M438" s="32"/>
      <c r="N438" s="32"/>
      <c r="O438" s="32"/>
      <c r="P438" s="32"/>
      <c r="Q438" s="32"/>
      <c r="R438" s="32"/>
      <c r="S438" s="32"/>
    </row>
    <row r="439" spans="1:19" x14ac:dyDescent="0.2">
      <c r="A439" s="13"/>
      <c r="B439" s="13"/>
      <c r="C439" s="13"/>
      <c r="D439" s="13"/>
      <c r="K439" s="32"/>
      <c r="L439" s="32"/>
      <c r="M439" s="32"/>
      <c r="N439" s="32"/>
      <c r="O439" s="32"/>
      <c r="P439" s="32"/>
      <c r="Q439" s="32"/>
      <c r="R439" s="32"/>
      <c r="S439" s="32"/>
    </row>
    <row r="440" spans="1:19" x14ac:dyDescent="0.2">
      <c r="A440" s="13"/>
      <c r="B440" s="13"/>
      <c r="C440" s="13"/>
      <c r="D440" s="13"/>
      <c r="K440" s="32"/>
      <c r="L440" s="32"/>
      <c r="M440" s="32"/>
      <c r="N440" s="32"/>
      <c r="O440" s="32"/>
      <c r="P440" s="32"/>
      <c r="Q440" s="32"/>
      <c r="R440" s="32"/>
      <c r="S440" s="32"/>
    </row>
    <row r="441" spans="1:19" x14ac:dyDescent="0.2">
      <c r="A441" s="13"/>
      <c r="B441" s="13"/>
      <c r="C441" s="13"/>
      <c r="D441" s="13"/>
      <c r="K441" s="32"/>
      <c r="L441" s="32"/>
      <c r="M441" s="32"/>
      <c r="N441" s="32"/>
      <c r="O441" s="32"/>
      <c r="P441" s="32"/>
      <c r="Q441" s="32"/>
      <c r="R441" s="32"/>
      <c r="S441" s="32"/>
    </row>
    <row r="442" spans="1:19" x14ac:dyDescent="0.2">
      <c r="A442" s="13"/>
      <c r="B442" s="13"/>
      <c r="C442" s="13"/>
      <c r="D442" s="13"/>
      <c r="K442" s="32"/>
      <c r="L442" s="32"/>
      <c r="M442" s="32"/>
      <c r="N442" s="32"/>
      <c r="O442" s="32"/>
      <c r="P442" s="32"/>
      <c r="Q442" s="32"/>
      <c r="R442" s="32"/>
      <c r="S442" s="32"/>
    </row>
    <row r="443" spans="1:19" x14ac:dyDescent="0.2">
      <c r="A443" s="13"/>
      <c r="B443" s="13"/>
      <c r="C443" s="13"/>
      <c r="D443" s="13"/>
      <c r="K443" s="32"/>
      <c r="L443" s="32"/>
      <c r="M443" s="32"/>
      <c r="N443" s="32"/>
      <c r="O443" s="32"/>
      <c r="P443" s="32"/>
      <c r="Q443" s="32"/>
      <c r="R443" s="32"/>
      <c r="S443" s="32"/>
    </row>
    <row r="444" spans="1:19" x14ac:dyDescent="0.2">
      <c r="A444" s="13"/>
      <c r="B444" s="13"/>
      <c r="C444" s="13"/>
      <c r="D444" s="13"/>
      <c r="K444" s="32"/>
      <c r="L444" s="32"/>
      <c r="M444" s="32"/>
      <c r="N444" s="32"/>
      <c r="O444" s="32"/>
      <c r="P444" s="32"/>
      <c r="Q444" s="32"/>
      <c r="R444" s="32"/>
      <c r="S444" s="32"/>
    </row>
    <row r="445" spans="1:19" x14ac:dyDescent="0.2">
      <c r="A445" s="13"/>
      <c r="B445" s="13"/>
      <c r="C445" s="13"/>
      <c r="D445" s="13"/>
      <c r="K445" s="32"/>
      <c r="L445" s="32"/>
      <c r="M445" s="32"/>
      <c r="N445" s="32"/>
      <c r="O445" s="32"/>
      <c r="P445" s="32"/>
      <c r="Q445" s="32"/>
      <c r="R445" s="32"/>
      <c r="S445" s="32"/>
    </row>
    <row r="446" spans="1:19" x14ac:dyDescent="0.2">
      <c r="A446" s="13"/>
      <c r="B446" s="13"/>
      <c r="C446" s="13"/>
      <c r="D446" s="13"/>
      <c r="K446" s="32"/>
      <c r="L446" s="32"/>
      <c r="M446" s="32"/>
      <c r="N446" s="32"/>
      <c r="O446" s="32"/>
      <c r="P446" s="32"/>
      <c r="Q446" s="32"/>
      <c r="R446" s="32"/>
      <c r="S446" s="32"/>
    </row>
    <row r="447" spans="1:19" x14ac:dyDescent="0.2">
      <c r="A447" s="13"/>
      <c r="B447" s="13"/>
      <c r="C447" s="13"/>
      <c r="D447" s="13"/>
      <c r="K447" s="32"/>
      <c r="L447" s="32"/>
      <c r="M447" s="32"/>
      <c r="N447" s="32"/>
      <c r="O447" s="32"/>
      <c r="P447" s="32"/>
      <c r="Q447" s="32"/>
      <c r="R447" s="32"/>
      <c r="S447" s="32"/>
    </row>
    <row r="448" spans="1:19" x14ac:dyDescent="0.2">
      <c r="A448" s="13"/>
      <c r="B448" s="13"/>
      <c r="C448" s="13"/>
      <c r="D448" s="13"/>
      <c r="K448" s="32"/>
      <c r="L448" s="32"/>
      <c r="M448" s="32"/>
      <c r="N448" s="32"/>
      <c r="O448" s="32"/>
      <c r="P448" s="32"/>
      <c r="Q448" s="32"/>
      <c r="R448" s="32"/>
      <c r="S448" s="32"/>
    </row>
    <row r="449" spans="1:19" x14ac:dyDescent="0.2">
      <c r="A449" s="13"/>
      <c r="B449" s="13"/>
      <c r="C449" s="13"/>
      <c r="D449" s="13"/>
      <c r="K449" s="32"/>
      <c r="L449" s="32"/>
      <c r="M449" s="32"/>
      <c r="N449" s="32"/>
      <c r="O449" s="32"/>
      <c r="P449" s="32"/>
      <c r="Q449" s="32"/>
      <c r="R449" s="32"/>
      <c r="S449" s="32"/>
    </row>
    <row r="450" spans="1:19" x14ac:dyDescent="0.2">
      <c r="A450" s="13"/>
      <c r="B450" s="13"/>
      <c r="C450" s="13"/>
      <c r="D450" s="13"/>
      <c r="K450" s="32"/>
      <c r="L450" s="32"/>
      <c r="M450" s="32"/>
      <c r="N450" s="32"/>
      <c r="O450" s="32"/>
      <c r="P450" s="32"/>
      <c r="Q450" s="32"/>
      <c r="R450" s="32"/>
      <c r="S450" s="32"/>
    </row>
    <row r="451" spans="1:19" x14ac:dyDescent="0.2">
      <c r="A451" s="13"/>
      <c r="B451" s="13"/>
      <c r="C451" s="13"/>
      <c r="D451" s="13"/>
      <c r="K451" s="32"/>
      <c r="L451" s="32"/>
      <c r="M451" s="32"/>
      <c r="N451" s="32"/>
      <c r="O451" s="32"/>
      <c r="P451" s="32"/>
      <c r="Q451" s="32"/>
      <c r="R451" s="32"/>
      <c r="S451" s="32"/>
    </row>
    <row r="452" spans="1:19" x14ac:dyDescent="0.2">
      <c r="A452" s="13"/>
      <c r="B452" s="13"/>
      <c r="C452" s="13"/>
      <c r="D452" s="13"/>
      <c r="K452" s="32"/>
      <c r="L452" s="32"/>
      <c r="M452" s="32"/>
      <c r="N452" s="32"/>
      <c r="O452" s="32"/>
      <c r="P452" s="32"/>
      <c r="Q452" s="32"/>
      <c r="R452" s="32"/>
      <c r="S452" s="32"/>
    </row>
    <row r="453" spans="1:19" x14ac:dyDescent="0.2">
      <c r="A453" s="13"/>
      <c r="B453" s="13"/>
      <c r="C453" s="13"/>
      <c r="D453" s="13"/>
      <c r="K453" s="32"/>
      <c r="L453" s="32"/>
      <c r="M453" s="32"/>
      <c r="N453" s="32"/>
      <c r="O453" s="32"/>
      <c r="P453" s="32"/>
      <c r="Q453" s="32"/>
      <c r="R453" s="32"/>
      <c r="S453" s="32"/>
    </row>
    <row r="454" spans="1:19" x14ac:dyDescent="0.2">
      <c r="A454" s="13"/>
      <c r="B454" s="13"/>
      <c r="C454" s="13"/>
      <c r="D454" s="13"/>
      <c r="K454" s="32"/>
      <c r="L454" s="32"/>
      <c r="M454" s="32"/>
      <c r="N454" s="32"/>
      <c r="O454" s="32"/>
      <c r="P454" s="32"/>
      <c r="Q454" s="32"/>
      <c r="R454" s="32"/>
      <c r="S454" s="32"/>
    </row>
    <row r="455" spans="1:19" x14ac:dyDescent="0.2">
      <c r="A455" s="13"/>
      <c r="B455" s="13"/>
      <c r="C455" s="13"/>
      <c r="D455" s="13"/>
      <c r="K455" s="32"/>
      <c r="L455" s="32"/>
      <c r="M455" s="32"/>
      <c r="N455" s="32"/>
      <c r="O455" s="32"/>
      <c r="P455" s="32"/>
      <c r="Q455" s="32"/>
      <c r="R455" s="32"/>
      <c r="S455" s="32"/>
    </row>
    <row r="456" spans="1:19" x14ac:dyDescent="0.2">
      <c r="A456" s="13"/>
      <c r="B456" s="13"/>
      <c r="C456" s="13"/>
      <c r="D456" s="13"/>
      <c r="K456" s="32"/>
      <c r="L456" s="32"/>
      <c r="M456" s="32"/>
      <c r="N456" s="32"/>
      <c r="O456" s="32"/>
      <c r="P456" s="32"/>
      <c r="Q456" s="32"/>
      <c r="R456" s="32"/>
      <c r="S456" s="32"/>
    </row>
    <row r="457" spans="1:19" x14ac:dyDescent="0.2">
      <c r="A457" s="13"/>
      <c r="B457" s="13"/>
      <c r="C457" s="13"/>
      <c r="D457" s="13"/>
      <c r="K457" s="32"/>
      <c r="L457" s="32"/>
      <c r="M457" s="32"/>
      <c r="N457" s="32"/>
      <c r="O457" s="32"/>
      <c r="P457" s="32"/>
      <c r="Q457" s="32"/>
      <c r="R457" s="32"/>
      <c r="S457" s="32"/>
    </row>
    <row r="458" spans="1:19" x14ac:dyDescent="0.2">
      <c r="A458" s="13"/>
      <c r="B458" s="13"/>
      <c r="C458" s="13"/>
      <c r="D458" s="13"/>
      <c r="K458" s="32"/>
      <c r="L458" s="32"/>
      <c r="M458" s="32"/>
      <c r="N458" s="32"/>
      <c r="O458" s="32"/>
      <c r="P458" s="32"/>
      <c r="Q458" s="32"/>
      <c r="R458" s="32"/>
      <c r="S458" s="32"/>
    </row>
    <row r="459" spans="1:19" x14ac:dyDescent="0.2">
      <c r="A459" s="13"/>
      <c r="B459" s="13"/>
      <c r="C459" s="13"/>
      <c r="D459" s="13"/>
      <c r="K459" s="32"/>
      <c r="L459" s="32"/>
      <c r="M459" s="32"/>
      <c r="N459" s="32"/>
      <c r="O459" s="32"/>
      <c r="P459" s="32"/>
      <c r="Q459" s="32"/>
      <c r="R459" s="32"/>
      <c r="S459" s="32"/>
    </row>
    <row r="460" spans="1:19" x14ac:dyDescent="0.2">
      <c r="A460" s="13"/>
      <c r="B460" s="13"/>
      <c r="C460" s="13"/>
      <c r="D460" s="13"/>
      <c r="K460" s="32"/>
      <c r="L460" s="32"/>
      <c r="M460" s="32"/>
      <c r="N460" s="32"/>
      <c r="O460" s="32"/>
      <c r="P460" s="32"/>
      <c r="Q460" s="32"/>
      <c r="R460" s="32"/>
      <c r="S460" s="32"/>
    </row>
    <row r="461" spans="1:19" x14ac:dyDescent="0.2">
      <c r="A461" s="13"/>
      <c r="B461" s="13"/>
      <c r="C461" s="13"/>
      <c r="D461" s="13"/>
      <c r="K461" s="32"/>
      <c r="L461" s="32"/>
      <c r="M461" s="32"/>
      <c r="N461" s="32"/>
      <c r="O461" s="32"/>
      <c r="P461" s="32"/>
      <c r="Q461" s="32"/>
      <c r="R461" s="32"/>
      <c r="S461" s="32"/>
    </row>
    <row r="462" spans="1:19" x14ac:dyDescent="0.2">
      <c r="A462" s="13"/>
      <c r="B462" s="13"/>
      <c r="C462" s="13"/>
      <c r="D462" s="13"/>
      <c r="K462" s="32"/>
      <c r="L462" s="32"/>
      <c r="M462" s="32"/>
      <c r="N462" s="32"/>
      <c r="O462" s="32"/>
      <c r="P462" s="32"/>
      <c r="Q462" s="32"/>
      <c r="R462" s="32"/>
      <c r="S462" s="32"/>
    </row>
    <row r="463" spans="1:19" x14ac:dyDescent="0.2">
      <c r="A463" s="13"/>
      <c r="B463" s="13"/>
      <c r="C463" s="13"/>
      <c r="D463" s="13"/>
      <c r="K463" s="32"/>
      <c r="L463" s="32"/>
      <c r="M463" s="32"/>
      <c r="N463" s="32"/>
      <c r="O463" s="32"/>
      <c r="P463" s="32"/>
      <c r="Q463" s="32"/>
      <c r="R463" s="32"/>
      <c r="S463" s="32"/>
    </row>
    <row r="464" spans="1:19" x14ac:dyDescent="0.2">
      <c r="A464" s="13"/>
      <c r="B464" s="13"/>
      <c r="C464" s="13"/>
      <c r="D464" s="13"/>
      <c r="K464" s="32"/>
      <c r="L464" s="32"/>
      <c r="M464" s="32"/>
      <c r="N464" s="32"/>
      <c r="O464" s="32"/>
      <c r="P464" s="32"/>
      <c r="Q464" s="32"/>
      <c r="R464" s="32"/>
      <c r="S464" s="32"/>
    </row>
    <row r="465" spans="1:19" x14ac:dyDescent="0.2">
      <c r="A465" s="13"/>
      <c r="B465" s="13"/>
      <c r="C465" s="13"/>
      <c r="D465" s="13"/>
      <c r="K465" s="32"/>
      <c r="L465" s="32"/>
      <c r="M465" s="32"/>
      <c r="N465" s="32"/>
      <c r="O465" s="32"/>
      <c r="P465" s="32"/>
      <c r="Q465" s="32"/>
      <c r="R465" s="32"/>
      <c r="S465" s="32"/>
    </row>
    <row r="466" spans="1:19" x14ac:dyDescent="0.2">
      <c r="A466" s="13"/>
      <c r="B466" s="13"/>
      <c r="C466" s="13"/>
      <c r="D466" s="13"/>
      <c r="K466" s="32"/>
      <c r="L466" s="32"/>
      <c r="M466" s="32"/>
      <c r="N466" s="32"/>
      <c r="O466" s="32"/>
      <c r="P466" s="32"/>
      <c r="Q466" s="32"/>
      <c r="R466" s="32"/>
      <c r="S466" s="32"/>
    </row>
    <row r="467" spans="1:19" x14ac:dyDescent="0.2">
      <c r="A467" s="13"/>
      <c r="B467" s="13"/>
      <c r="C467" s="13"/>
      <c r="D467" s="13"/>
      <c r="K467" s="32"/>
      <c r="L467" s="32"/>
      <c r="M467" s="32"/>
      <c r="N467" s="32"/>
      <c r="O467" s="32"/>
      <c r="P467" s="32"/>
      <c r="Q467" s="32"/>
      <c r="R467" s="32"/>
      <c r="S467" s="32"/>
    </row>
    <row r="468" spans="1:19" x14ac:dyDescent="0.2">
      <c r="A468" s="13"/>
      <c r="B468" s="13"/>
      <c r="C468" s="13"/>
      <c r="D468" s="13"/>
      <c r="K468" s="32"/>
      <c r="L468" s="32"/>
      <c r="M468" s="32"/>
      <c r="N468" s="32"/>
      <c r="O468" s="32"/>
      <c r="P468" s="32"/>
      <c r="Q468" s="32"/>
      <c r="R468" s="32"/>
      <c r="S468" s="32"/>
    </row>
    <row r="469" spans="1:19" x14ac:dyDescent="0.2">
      <c r="A469" s="13"/>
      <c r="B469" s="13"/>
      <c r="C469" s="13"/>
      <c r="D469" s="13"/>
      <c r="K469" s="32"/>
      <c r="L469" s="32"/>
      <c r="M469" s="32"/>
      <c r="N469" s="32"/>
      <c r="O469" s="32"/>
      <c r="P469" s="32"/>
      <c r="Q469" s="32"/>
      <c r="R469" s="32"/>
      <c r="S469" s="32"/>
    </row>
    <row r="470" spans="1:19" x14ac:dyDescent="0.2">
      <c r="A470" s="13"/>
      <c r="B470" s="13"/>
      <c r="C470" s="13"/>
      <c r="D470" s="13"/>
      <c r="K470" s="32"/>
      <c r="L470" s="32"/>
      <c r="M470" s="32"/>
      <c r="N470" s="32"/>
      <c r="O470" s="32"/>
      <c r="P470" s="32"/>
      <c r="Q470" s="32"/>
      <c r="R470" s="32"/>
      <c r="S470" s="32"/>
    </row>
    <row r="471" spans="1:19" x14ac:dyDescent="0.2">
      <c r="A471" s="13"/>
      <c r="B471" s="13"/>
      <c r="C471" s="13"/>
      <c r="D471" s="13"/>
      <c r="K471" s="32"/>
      <c r="L471" s="32"/>
      <c r="M471" s="32"/>
      <c r="N471" s="32"/>
      <c r="O471" s="32"/>
      <c r="P471" s="32"/>
      <c r="Q471" s="32"/>
      <c r="R471" s="32"/>
      <c r="S471" s="32"/>
    </row>
    <row r="472" spans="1:19" x14ac:dyDescent="0.2">
      <c r="A472" s="13"/>
      <c r="B472" s="13"/>
      <c r="C472" s="13"/>
      <c r="D472" s="13"/>
      <c r="K472" s="32"/>
      <c r="L472" s="32"/>
      <c r="M472" s="32"/>
      <c r="N472" s="32"/>
      <c r="O472" s="32"/>
      <c r="P472" s="32"/>
      <c r="Q472" s="32"/>
      <c r="R472" s="32"/>
      <c r="S472" s="32"/>
    </row>
    <row r="473" spans="1:19" x14ac:dyDescent="0.2">
      <c r="A473" s="13"/>
      <c r="B473" s="13"/>
      <c r="C473" s="13"/>
      <c r="D473" s="13"/>
      <c r="K473" s="32"/>
      <c r="L473" s="32"/>
      <c r="M473" s="32"/>
      <c r="N473" s="32"/>
      <c r="O473" s="32"/>
      <c r="P473" s="32"/>
      <c r="Q473" s="32"/>
      <c r="R473" s="32"/>
      <c r="S473" s="32"/>
    </row>
    <row r="474" spans="1:19" x14ac:dyDescent="0.2">
      <c r="A474" s="13"/>
      <c r="B474" s="13"/>
      <c r="C474" s="13"/>
      <c r="D474" s="13"/>
      <c r="K474" s="32"/>
      <c r="L474" s="32"/>
      <c r="M474" s="32"/>
      <c r="N474" s="32"/>
      <c r="O474" s="32"/>
      <c r="P474" s="32"/>
      <c r="Q474" s="32"/>
      <c r="R474" s="32"/>
      <c r="S474" s="32"/>
    </row>
    <row r="475" spans="1:19" x14ac:dyDescent="0.2">
      <c r="A475" s="13"/>
      <c r="B475" s="13"/>
      <c r="C475" s="13"/>
      <c r="D475" s="13"/>
      <c r="K475" s="32"/>
      <c r="L475" s="32"/>
      <c r="M475" s="32"/>
      <c r="N475" s="32"/>
      <c r="O475" s="32"/>
      <c r="P475" s="32"/>
      <c r="Q475" s="32"/>
      <c r="R475" s="32"/>
      <c r="S475" s="32"/>
    </row>
    <row r="476" spans="1:19" x14ac:dyDescent="0.2">
      <c r="A476" s="13"/>
      <c r="B476" s="13"/>
      <c r="C476" s="13"/>
      <c r="D476" s="13"/>
      <c r="K476" s="32"/>
      <c r="L476" s="32"/>
      <c r="M476" s="32"/>
      <c r="N476" s="32"/>
      <c r="O476" s="32"/>
      <c r="P476" s="32"/>
      <c r="Q476" s="32"/>
      <c r="R476" s="32"/>
      <c r="S476" s="32"/>
    </row>
    <row r="477" spans="1:19" x14ac:dyDescent="0.2">
      <c r="A477" s="13"/>
      <c r="B477" s="13"/>
      <c r="C477" s="13"/>
      <c r="D477" s="13"/>
      <c r="K477" s="32"/>
      <c r="L477" s="32"/>
      <c r="M477" s="32"/>
      <c r="N477" s="32"/>
      <c r="O477" s="32"/>
      <c r="P477" s="32"/>
      <c r="Q477" s="32"/>
      <c r="R477" s="32"/>
      <c r="S477" s="32"/>
    </row>
    <row r="478" spans="1:19" x14ac:dyDescent="0.2">
      <c r="A478" s="13"/>
      <c r="B478" s="13"/>
      <c r="C478" s="13"/>
      <c r="D478" s="13"/>
      <c r="K478" s="32"/>
      <c r="L478" s="32"/>
      <c r="M478" s="32"/>
      <c r="N478" s="32"/>
      <c r="O478" s="32"/>
      <c r="P478" s="32"/>
      <c r="Q478" s="32"/>
      <c r="R478" s="32"/>
      <c r="S478" s="32"/>
    </row>
    <row r="479" spans="1:19" x14ac:dyDescent="0.2">
      <c r="A479" s="13"/>
      <c r="B479" s="13"/>
      <c r="C479" s="13"/>
      <c r="D479" s="13"/>
      <c r="K479" s="32"/>
      <c r="L479" s="32"/>
      <c r="M479" s="32"/>
      <c r="N479" s="32"/>
      <c r="O479" s="32"/>
      <c r="P479" s="32"/>
      <c r="Q479" s="32"/>
      <c r="R479" s="32"/>
      <c r="S479" s="32"/>
    </row>
    <row r="480" spans="1:19" x14ac:dyDescent="0.2">
      <c r="A480" s="13"/>
      <c r="B480" s="13"/>
      <c r="C480" s="13"/>
      <c r="D480" s="13"/>
      <c r="K480" s="32"/>
      <c r="L480" s="32"/>
      <c r="M480" s="32"/>
      <c r="N480" s="32"/>
      <c r="O480" s="32"/>
      <c r="P480" s="32"/>
      <c r="Q480" s="32"/>
      <c r="R480" s="32"/>
      <c r="S480" s="32"/>
    </row>
    <row r="481" spans="1:19" x14ac:dyDescent="0.2">
      <c r="A481" s="13"/>
      <c r="B481" s="13"/>
      <c r="C481" s="13"/>
      <c r="D481" s="13"/>
      <c r="K481" s="32"/>
      <c r="L481" s="32"/>
      <c r="M481" s="32"/>
      <c r="N481" s="32"/>
      <c r="O481" s="32"/>
      <c r="P481" s="32"/>
      <c r="Q481" s="32"/>
      <c r="R481" s="32"/>
      <c r="S481" s="32"/>
    </row>
    <row r="482" spans="1:19" x14ac:dyDescent="0.2">
      <c r="A482" s="13"/>
      <c r="B482" s="13"/>
      <c r="C482" s="13"/>
      <c r="D482" s="13"/>
      <c r="K482" s="32"/>
      <c r="L482" s="32"/>
      <c r="M482" s="32"/>
      <c r="N482" s="32"/>
      <c r="O482" s="32"/>
      <c r="P482" s="32"/>
      <c r="Q482" s="32"/>
      <c r="R482" s="32"/>
      <c r="S482" s="32"/>
    </row>
    <row r="483" spans="1:19" x14ac:dyDescent="0.2">
      <c r="A483" s="13"/>
      <c r="B483" s="13"/>
      <c r="C483" s="13"/>
      <c r="D483" s="13"/>
      <c r="K483" s="32"/>
      <c r="L483" s="32"/>
      <c r="M483" s="32"/>
      <c r="N483" s="32"/>
      <c r="O483" s="32"/>
      <c r="P483" s="32"/>
      <c r="Q483" s="32"/>
      <c r="R483" s="32"/>
      <c r="S483" s="32"/>
    </row>
    <row r="484" spans="1:19" x14ac:dyDescent="0.2">
      <c r="A484" s="13"/>
      <c r="B484" s="13"/>
      <c r="C484" s="13"/>
      <c r="D484" s="13"/>
      <c r="K484" s="32"/>
      <c r="L484" s="32"/>
      <c r="M484" s="32"/>
      <c r="N484" s="32"/>
      <c r="O484" s="32"/>
      <c r="P484" s="32"/>
      <c r="Q484" s="32"/>
      <c r="R484" s="32"/>
      <c r="S484" s="32"/>
    </row>
    <row r="485" spans="1:19" x14ac:dyDescent="0.2">
      <c r="A485" s="13"/>
      <c r="B485" s="13"/>
      <c r="C485" s="13"/>
      <c r="D485" s="13"/>
      <c r="K485" s="32"/>
      <c r="L485" s="32"/>
      <c r="M485" s="32"/>
      <c r="N485" s="32"/>
      <c r="O485" s="32"/>
      <c r="P485" s="32"/>
      <c r="Q485" s="32"/>
      <c r="R485" s="32"/>
      <c r="S485" s="32"/>
    </row>
    <row r="486" spans="1:19" x14ac:dyDescent="0.2">
      <c r="A486" s="13"/>
      <c r="B486" s="13"/>
      <c r="C486" s="13"/>
      <c r="D486" s="13"/>
      <c r="K486" s="32"/>
      <c r="L486" s="32"/>
      <c r="M486" s="32"/>
      <c r="N486" s="32"/>
      <c r="O486" s="32"/>
      <c r="P486" s="32"/>
      <c r="Q486" s="32"/>
      <c r="R486" s="32"/>
      <c r="S486" s="32"/>
    </row>
    <row r="487" spans="1:19" x14ac:dyDescent="0.2">
      <c r="A487" s="13"/>
      <c r="B487" s="13"/>
      <c r="C487" s="13"/>
      <c r="D487" s="13"/>
      <c r="K487" s="32"/>
      <c r="L487" s="32"/>
      <c r="M487" s="32"/>
      <c r="N487" s="32"/>
      <c r="O487" s="32"/>
      <c r="P487" s="32"/>
      <c r="Q487" s="32"/>
      <c r="R487" s="32"/>
      <c r="S487" s="32"/>
    </row>
    <row r="488" spans="1:19" x14ac:dyDescent="0.2">
      <c r="A488" s="13"/>
      <c r="B488" s="13"/>
      <c r="C488" s="13"/>
      <c r="D488" s="13"/>
      <c r="K488" s="32"/>
      <c r="L488" s="32"/>
      <c r="M488" s="32"/>
      <c r="N488" s="32"/>
      <c r="O488" s="32"/>
      <c r="P488" s="32"/>
      <c r="Q488" s="32"/>
      <c r="R488" s="32"/>
      <c r="S488" s="32"/>
    </row>
    <row r="489" spans="1:19" x14ac:dyDescent="0.2">
      <c r="A489" s="13"/>
      <c r="B489" s="13"/>
      <c r="C489" s="13"/>
      <c r="D489" s="13"/>
      <c r="K489" s="32"/>
      <c r="L489" s="32"/>
      <c r="M489" s="32"/>
      <c r="N489" s="32"/>
      <c r="O489" s="32"/>
      <c r="P489" s="32"/>
      <c r="Q489" s="32"/>
      <c r="R489" s="32"/>
      <c r="S489" s="32"/>
    </row>
    <row r="490" spans="1:19" x14ac:dyDescent="0.2">
      <c r="A490" s="13"/>
      <c r="B490" s="13"/>
      <c r="C490" s="13"/>
      <c r="D490" s="13"/>
      <c r="K490" s="32"/>
      <c r="L490" s="32"/>
      <c r="M490" s="32"/>
      <c r="N490" s="32"/>
      <c r="O490" s="32"/>
      <c r="P490" s="32"/>
      <c r="Q490" s="32"/>
      <c r="R490" s="32"/>
      <c r="S490" s="32"/>
    </row>
    <row r="491" spans="1:19" x14ac:dyDescent="0.2">
      <c r="A491" s="13"/>
      <c r="B491" s="13"/>
      <c r="C491" s="13"/>
      <c r="D491" s="13"/>
      <c r="K491" s="32"/>
      <c r="L491" s="32"/>
      <c r="M491" s="32"/>
      <c r="N491" s="32"/>
      <c r="O491" s="32"/>
      <c r="P491" s="32"/>
      <c r="Q491" s="32"/>
      <c r="R491" s="32"/>
      <c r="S491" s="32"/>
    </row>
    <row r="492" spans="1:19" x14ac:dyDescent="0.2">
      <c r="A492" s="13"/>
      <c r="B492" s="13"/>
      <c r="C492" s="13"/>
      <c r="D492" s="13"/>
      <c r="K492" s="32"/>
      <c r="L492" s="32"/>
      <c r="M492" s="32"/>
      <c r="N492" s="32"/>
      <c r="O492" s="32"/>
      <c r="P492" s="32"/>
      <c r="Q492" s="32"/>
      <c r="R492" s="32"/>
      <c r="S492" s="32"/>
    </row>
    <row r="493" spans="1:19" x14ac:dyDescent="0.2">
      <c r="A493" s="13"/>
      <c r="B493" s="13"/>
      <c r="C493" s="13"/>
      <c r="D493" s="13"/>
      <c r="K493" s="32"/>
      <c r="L493" s="32"/>
      <c r="M493" s="32"/>
      <c r="N493" s="32"/>
      <c r="O493" s="32"/>
      <c r="P493" s="32"/>
      <c r="Q493" s="32"/>
      <c r="R493" s="32"/>
      <c r="S493" s="32"/>
    </row>
    <row r="494" spans="1:19" x14ac:dyDescent="0.2">
      <c r="A494" s="13"/>
      <c r="B494" s="13"/>
      <c r="C494" s="13"/>
      <c r="D494" s="13"/>
      <c r="K494" s="32"/>
      <c r="L494" s="32"/>
      <c r="M494" s="32"/>
      <c r="N494" s="32"/>
      <c r="O494" s="32"/>
      <c r="P494" s="32"/>
      <c r="Q494" s="32"/>
      <c r="R494" s="32"/>
      <c r="S494" s="32"/>
    </row>
    <row r="495" spans="1:19" x14ac:dyDescent="0.2">
      <c r="A495" s="13"/>
      <c r="B495" s="13"/>
      <c r="C495" s="13"/>
      <c r="D495" s="13"/>
      <c r="K495" s="32"/>
      <c r="L495" s="32"/>
      <c r="M495" s="32"/>
      <c r="N495" s="32"/>
      <c r="O495" s="32"/>
      <c r="P495" s="32"/>
      <c r="Q495" s="32"/>
      <c r="R495" s="32"/>
      <c r="S495" s="32"/>
    </row>
    <row r="496" spans="1:19" x14ac:dyDescent="0.2">
      <c r="A496" s="13"/>
      <c r="B496" s="13"/>
      <c r="C496" s="13"/>
      <c r="D496" s="13"/>
      <c r="K496" s="32"/>
      <c r="L496" s="32"/>
      <c r="M496" s="32"/>
      <c r="N496" s="32"/>
      <c r="O496" s="32"/>
      <c r="P496" s="32"/>
      <c r="Q496" s="32"/>
      <c r="R496" s="32"/>
      <c r="S496" s="32"/>
    </row>
    <row r="497" spans="1:19" x14ac:dyDescent="0.2">
      <c r="A497" s="13"/>
      <c r="B497" s="13"/>
      <c r="C497" s="13"/>
      <c r="D497" s="13"/>
      <c r="K497" s="32"/>
      <c r="L497" s="32"/>
      <c r="M497" s="32"/>
      <c r="N497" s="32"/>
      <c r="O497" s="32"/>
      <c r="P497" s="32"/>
      <c r="Q497" s="32"/>
      <c r="R497" s="32"/>
      <c r="S497" s="32"/>
    </row>
    <row r="498" spans="1:19" x14ac:dyDescent="0.2">
      <c r="A498" s="13"/>
      <c r="B498" s="13"/>
      <c r="C498" s="13"/>
      <c r="D498" s="13"/>
      <c r="K498" s="32"/>
      <c r="L498" s="32"/>
      <c r="M498" s="32"/>
      <c r="N498" s="32"/>
      <c r="O498" s="32"/>
      <c r="P498" s="32"/>
      <c r="Q498" s="32"/>
      <c r="R498" s="32"/>
      <c r="S498" s="32"/>
    </row>
    <row r="499" spans="1:19" x14ac:dyDescent="0.2">
      <c r="A499" s="13"/>
      <c r="B499" s="13"/>
      <c r="C499" s="13"/>
      <c r="D499" s="13"/>
      <c r="K499" s="32"/>
      <c r="L499" s="32"/>
      <c r="M499" s="32"/>
      <c r="N499" s="32"/>
      <c r="O499" s="32"/>
      <c r="P499" s="32"/>
      <c r="Q499" s="32"/>
      <c r="R499" s="32"/>
      <c r="S499" s="32"/>
    </row>
    <row r="500" spans="1:19" x14ac:dyDescent="0.2">
      <c r="A500" s="13"/>
      <c r="B500" s="13"/>
      <c r="C500" s="13"/>
      <c r="D500" s="13"/>
      <c r="K500" s="32"/>
      <c r="L500" s="32"/>
      <c r="M500" s="32"/>
      <c r="N500" s="32"/>
      <c r="O500" s="32"/>
      <c r="P500" s="32"/>
      <c r="Q500" s="32"/>
      <c r="R500" s="32"/>
      <c r="S500" s="32"/>
    </row>
    <row r="501" spans="1:19" x14ac:dyDescent="0.2">
      <c r="A501" s="13"/>
      <c r="B501" s="13"/>
      <c r="C501" s="13"/>
      <c r="D501" s="13"/>
      <c r="K501" s="32"/>
      <c r="L501" s="32"/>
      <c r="M501" s="32"/>
      <c r="N501" s="32"/>
      <c r="O501" s="32"/>
      <c r="P501" s="32"/>
      <c r="Q501" s="32"/>
      <c r="R501" s="32"/>
      <c r="S501" s="32"/>
    </row>
    <row r="502" spans="1:19" x14ac:dyDescent="0.2">
      <c r="A502" s="13"/>
      <c r="B502" s="13"/>
      <c r="C502" s="13"/>
      <c r="D502" s="13"/>
      <c r="K502" s="32"/>
      <c r="L502" s="32"/>
      <c r="M502" s="32"/>
      <c r="N502" s="32"/>
      <c r="O502" s="32"/>
      <c r="P502" s="32"/>
      <c r="Q502" s="32"/>
      <c r="R502" s="32"/>
      <c r="S502" s="32"/>
    </row>
    <row r="503" spans="1:19" x14ac:dyDescent="0.2">
      <c r="A503" s="13"/>
      <c r="B503" s="13"/>
      <c r="C503" s="13"/>
      <c r="D503" s="13"/>
      <c r="K503" s="32"/>
      <c r="L503" s="32"/>
      <c r="M503" s="32"/>
      <c r="N503" s="32"/>
      <c r="O503" s="32"/>
      <c r="P503" s="32"/>
      <c r="Q503" s="32"/>
      <c r="R503" s="32"/>
      <c r="S503" s="32"/>
    </row>
    <row r="504" spans="1:19" x14ac:dyDescent="0.2">
      <c r="A504" s="13"/>
      <c r="B504" s="13"/>
      <c r="C504" s="13"/>
      <c r="D504" s="13"/>
      <c r="K504" s="32"/>
      <c r="L504" s="32"/>
      <c r="M504" s="32"/>
      <c r="N504" s="32"/>
      <c r="O504" s="32"/>
      <c r="P504" s="32"/>
      <c r="Q504" s="32"/>
      <c r="R504" s="32"/>
      <c r="S504" s="32"/>
    </row>
    <row r="505" spans="1:19" x14ac:dyDescent="0.2">
      <c r="A505" s="13"/>
      <c r="B505" s="13"/>
      <c r="C505" s="13"/>
      <c r="D505" s="13"/>
      <c r="K505" s="32"/>
      <c r="L505" s="32"/>
      <c r="M505" s="32"/>
      <c r="N505" s="32"/>
      <c r="O505" s="32"/>
      <c r="P505" s="32"/>
      <c r="Q505" s="32"/>
      <c r="R505" s="32"/>
      <c r="S505" s="32"/>
    </row>
    <row r="506" spans="1:19" x14ac:dyDescent="0.2">
      <c r="A506" s="13"/>
      <c r="B506" s="13"/>
      <c r="C506" s="13"/>
      <c r="D506" s="13"/>
      <c r="K506" s="32"/>
      <c r="L506" s="32"/>
      <c r="M506" s="32"/>
      <c r="N506" s="32"/>
      <c r="O506" s="32"/>
      <c r="P506" s="32"/>
      <c r="Q506" s="32"/>
      <c r="R506" s="32"/>
      <c r="S506" s="32"/>
    </row>
    <row r="507" spans="1:19" x14ac:dyDescent="0.2">
      <c r="A507" s="13"/>
      <c r="B507" s="13"/>
      <c r="C507" s="13"/>
      <c r="D507" s="13"/>
      <c r="K507" s="32"/>
      <c r="L507" s="32"/>
      <c r="M507" s="32"/>
      <c r="N507" s="32"/>
      <c r="O507" s="32"/>
      <c r="P507" s="32"/>
      <c r="Q507" s="32"/>
      <c r="R507" s="32"/>
      <c r="S507" s="32"/>
    </row>
    <row r="508" spans="1:19" x14ac:dyDescent="0.2">
      <c r="A508" s="13"/>
      <c r="B508" s="13"/>
      <c r="C508" s="13"/>
      <c r="D508" s="13"/>
      <c r="K508" s="32"/>
      <c r="L508" s="32"/>
      <c r="M508" s="32"/>
      <c r="N508" s="32"/>
      <c r="O508" s="32"/>
      <c r="P508" s="32"/>
      <c r="Q508" s="32"/>
      <c r="R508" s="32"/>
      <c r="S508" s="32"/>
    </row>
    <row r="509" spans="1:19" x14ac:dyDescent="0.2">
      <c r="A509" s="13"/>
      <c r="B509" s="13"/>
      <c r="C509" s="13"/>
      <c r="D509" s="13"/>
      <c r="K509" s="32"/>
      <c r="L509" s="32"/>
      <c r="M509" s="32"/>
      <c r="N509" s="32"/>
      <c r="O509" s="32"/>
      <c r="P509" s="32"/>
      <c r="Q509" s="32"/>
      <c r="R509" s="32"/>
      <c r="S509" s="32"/>
    </row>
    <row r="510" spans="1:19" x14ac:dyDescent="0.2">
      <c r="A510" s="13"/>
      <c r="B510" s="13"/>
      <c r="C510" s="13"/>
      <c r="D510" s="13"/>
      <c r="K510" s="32"/>
      <c r="L510" s="32"/>
      <c r="M510" s="32"/>
      <c r="N510" s="32"/>
      <c r="O510" s="32"/>
      <c r="P510" s="32"/>
      <c r="Q510" s="32"/>
      <c r="R510" s="32"/>
      <c r="S510" s="32"/>
    </row>
    <row r="511" spans="1:19" x14ac:dyDescent="0.2">
      <c r="A511" s="13"/>
      <c r="B511" s="13"/>
      <c r="C511" s="13"/>
      <c r="D511" s="13"/>
      <c r="K511" s="32"/>
      <c r="L511" s="32"/>
      <c r="M511" s="32"/>
      <c r="N511" s="32"/>
      <c r="O511" s="32"/>
      <c r="P511" s="32"/>
      <c r="Q511" s="32"/>
      <c r="R511" s="32"/>
      <c r="S511" s="32"/>
    </row>
    <row r="512" spans="1:19" x14ac:dyDescent="0.2">
      <c r="A512" s="13"/>
      <c r="B512" s="13"/>
      <c r="C512" s="13"/>
      <c r="D512" s="13"/>
      <c r="K512" s="32"/>
      <c r="L512" s="32"/>
      <c r="M512" s="32"/>
      <c r="N512" s="32"/>
      <c r="O512" s="32"/>
      <c r="P512" s="32"/>
      <c r="Q512" s="32"/>
      <c r="R512" s="32"/>
      <c r="S512" s="32"/>
    </row>
    <row r="513" spans="1:19" x14ac:dyDescent="0.2">
      <c r="A513" s="13"/>
      <c r="B513" s="13"/>
      <c r="C513" s="13"/>
      <c r="D513" s="13"/>
      <c r="K513" s="32"/>
      <c r="L513" s="32"/>
      <c r="M513" s="32"/>
      <c r="N513" s="32"/>
      <c r="O513" s="32"/>
      <c r="P513" s="32"/>
      <c r="Q513" s="32"/>
      <c r="R513" s="32"/>
      <c r="S513" s="32"/>
    </row>
    <row r="514" spans="1:19" x14ac:dyDescent="0.2">
      <c r="A514" s="13"/>
      <c r="B514" s="13"/>
      <c r="C514" s="13"/>
      <c r="D514" s="13"/>
      <c r="K514" s="32"/>
      <c r="L514" s="32"/>
      <c r="M514" s="32"/>
      <c r="N514" s="32"/>
      <c r="O514" s="32"/>
      <c r="P514" s="32"/>
      <c r="Q514" s="32"/>
      <c r="R514" s="32"/>
      <c r="S514" s="32"/>
    </row>
    <row r="515" spans="1:19" x14ac:dyDescent="0.2">
      <c r="A515" s="13"/>
      <c r="B515" s="13"/>
      <c r="C515" s="13"/>
      <c r="D515" s="13"/>
      <c r="K515" s="32"/>
      <c r="L515" s="32"/>
      <c r="M515" s="32"/>
      <c r="N515" s="32"/>
      <c r="O515" s="32"/>
      <c r="P515" s="32"/>
      <c r="Q515" s="32"/>
      <c r="R515" s="32"/>
      <c r="S515" s="32"/>
    </row>
    <row r="516" spans="1:19" x14ac:dyDescent="0.2">
      <c r="A516" s="13"/>
      <c r="B516" s="13"/>
      <c r="C516" s="13"/>
      <c r="D516" s="13"/>
      <c r="K516" s="32"/>
      <c r="L516" s="32"/>
      <c r="M516" s="32"/>
      <c r="N516" s="32"/>
      <c r="O516" s="32"/>
      <c r="P516" s="32"/>
      <c r="Q516" s="32"/>
      <c r="R516" s="32"/>
      <c r="S516" s="32"/>
    </row>
    <row r="517" spans="1:19" x14ac:dyDescent="0.2">
      <c r="A517" s="13"/>
      <c r="B517" s="13"/>
      <c r="C517" s="13"/>
      <c r="D517" s="13"/>
      <c r="K517" s="32"/>
      <c r="L517" s="32"/>
      <c r="M517" s="32"/>
      <c r="N517" s="32"/>
      <c r="O517" s="32"/>
      <c r="P517" s="32"/>
      <c r="Q517" s="32"/>
      <c r="R517" s="32"/>
      <c r="S517" s="32"/>
    </row>
    <row r="518" spans="1:19" x14ac:dyDescent="0.2">
      <c r="A518" s="13"/>
      <c r="B518" s="13"/>
      <c r="C518" s="13"/>
      <c r="D518" s="13"/>
      <c r="K518" s="32"/>
      <c r="L518" s="32"/>
      <c r="M518" s="32"/>
      <c r="N518" s="32"/>
      <c r="O518" s="32"/>
      <c r="P518" s="32"/>
      <c r="Q518" s="32"/>
      <c r="R518" s="32"/>
      <c r="S518" s="32"/>
    </row>
    <row r="519" spans="1:19" x14ac:dyDescent="0.2">
      <c r="A519" s="13"/>
      <c r="B519" s="13"/>
      <c r="C519" s="13"/>
      <c r="D519" s="13"/>
      <c r="K519" s="32"/>
      <c r="L519" s="32"/>
      <c r="M519" s="32"/>
      <c r="N519" s="32"/>
      <c r="O519" s="32"/>
      <c r="P519" s="32"/>
      <c r="Q519" s="32"/>
      <c r="R519" s="32"/>
      <c r="S519" s="32"/>
    </row>
    <row r="520" spans="1:19" x14ac:dyDescent="0.2">
      <c r="A520" s="13"/>
      <c r="B520" s="13"/>
      <c r="C520" s="13"/>
      <c r="D520" s="13"/>
      <c r="K520" s="32"/>
      <c r="L520" s="32"/>
      <c r="M520" s="32"/>
      <c r="N520" s="32"/>
      <c r="O520" s="32"/>
      <c r="P520" s="32"/>
      <c r="Q520" s="32"/>
      <c r="R520" s="32"/>
      <c r="S520" s="32"/>
    </row>
    <row r="521" spans="1:19" x14ac:dyDescent="0.2">
      <c r="A521" s="13"/>
      <c r="B521" s="13"/>
      <c r="C521" s="13"/>
      <c r="D521" s="13"/>
      <c r="K521" s="32"/>
      <c r="L521" s="32"/>
      <c r="M521" s="32"/>
      <c r="N521" s="32"/>
      <c r="O521" s="32"/>
      <c r="P521" s="32"/>
      <c r="Q521" s="32"/>
      <c r="R521" s="32"/>
      <c r="S521" s="32"/>
    </row>
    <row r="522" spans="1:19" x14ac:dyDescent="0.2">
      <c r="A522" s="13"/>
      <c r="B522" s="13"/>
      <c r="C522" s="13"/>
      <c r="D522" s="13"/>
      <c r="K522" s="32"/>
      <c r="L522" s="32"/>
      <c r="M522" s="32"/>
      <c r="N522" s="32"/>
      <c r="O522" s="32"/>
      <c r="P522" s="32"/>
      <c r="Q522" s="32"/>
      <c r="R522" s="32"/>
      <c r="S522" s="32"/>
    </row>
    <row r="523" spans="1:19" x14ac:dyDescent="0.2">
      <c r="A523" s="13"/>
      <c r="B523" s="13"/>
      <c r="C523" s="13"/>
      <c r="D523" s="13"/>
      <c r="K523" s="32"/>
      <c r="L523" s="32"/>
      <c r="M523" s="32"/>
      <c r="N523" s="32"/>
      <c r="O523" s="32"/>
      <c r="P523" s="32"/>
      <c r="Q523" s="32"/>
      <c r="R523" s="32"/>
      <c r="S523" s="32"/>
    </row>
    <row r="524" spans="1:19" x14ac:dyDescent="0.2">
      <c r="A524" s="13"/>
      <c r="B524" s="13"/>
      <c r="C524" s="13"/>
      <c r="D524" s="13"/>
      <c r="K524" s="32"/>
      <c r="L524" s="32"/>
      <c r="M524" s="32"/>
      <c r="N524" s="32"/>
      <c r="O524" s="32"/>
      <c r="P524" s="32"/>
      <c r="Q524" s="32"/>
      <c r="R524" s="32"/>
      <c r="S524" s="32"/>
    </row>
    <row r="525" spans="1:19" x14ac:dyDescent="0.2">
      <c r="A525" s="13"/>
      <c r="B525" s="13"/>
      <c r="C525" s="13"/>
      <c r="D525" s="13"/>
      <c r="K525" s="32"/>
      <c r="L525" s="32"/>
      <c r="M525" s="32"/>
      <c r="N525" s="32"/>
      <c r="O525" s="32"/>
      <c r="P525" s="32"/>
      <c r="Q525" s="32"/>
      <c r="R525" s="32"/>
      <c r="S525" s="32"/>
    </row>
    <row r="526" spans="1:19" x14ac:dyDescent="0.2">
      <c r="A526" s="13"/>
      <c r="B526" s="13"/>
      <c r="C526" s="13"/>
      <c r="D526" s="13"/>
      <c r="K526" s="32"/>
      <c r="L526" s="32"/>
      <c r="M526" s="32"/>
      <c r="N526" s="32"/>
      <c r="O526" s="32"/>
      <c r="P526" s="32"/>
      <c r="Q526" s="32"/>
      <c r="R526" s="32"/>
      <c r="S526" s="32"/>
    </row>
    <row r="527" spans="1:19" x14ac:dyDescent="0.2">
      <c r="A527" s="13"/>
      <c r="B527" s="13"/>
      <c r="C527" s="13"/>
      <c r="D527" s="13"/>
      <c r="K527" s="32"/>
      <c r="L527" s="32"/>
      <c r="M527" s="32"/>
      <c r="N527" s="32"/>
      <c r="O527" s="32"/>
      <c r="P527" s="32"/>
      <c r="Q527" s="32"/>
      <c r="R527" s="32"/>
      <c r="S527" s="32"/>
    </row>
    <row r="528" spans="1:19" x14ac:dyDescent="0.2">
      <c r="A528" s="13"/>
      <c r="B528" s="13"/>
      <c r="C528" s="13"/>
      <c r="D528" s="13"/>
      <c r="K528" s="32"/>
      <c r="L528" s="32"/>
      <c r="M528" s="32"/>
      <c r="N528" s="32"/>
      <c r="O528" s="32"/>
      <c r="P528" s="32"/>
      <c r="Q528" s="32"/>
      <c r="R528" s="32"/>
      <c r="S528" s="32"/>
    </row>
    <row r="529" spans="1:19" x14ac:dyDescent="0.2">
      <c r="A529" s="13"/>
      <c r="B529" s="13"/>
      <c r="C529" s="13"/>
      <c r="D529" s="13"/>
      <c r="K529" s="32"/>
      <c r="L529" s="32"/>
      <c r="M529" s="32"/>
      <c r="N529" s="32"/>
      <c r="O529" s="32"/>
      <c r="P529" s="32"/>
      <c r="Q529" s="32"/>
      <c r="R529" s="32"/>
      <c r="S529" s="32"/>
    </row>
    <row r="530" spans="1:19" x14ac:dyDescent="0.2">
      <c r="A530" s="13"/>
      <c r="B530" s="13"/>
      <c r="C530" s="13"/>
      <c r="D530" s="13"/>
      <c r="K530" s="32"/>
      <c r="L530" s="32"/>
      <c r="M530" s="32"/>
      <c r="N530" s="32"/>
      <c r="O530" s="32"/>
      <c r="P530" s="32"/>
      <c r="Q530" s="32"/>
      <c r="R530" s="32"/>
      <c r="S530" s="32"/>
    </row>
    <row r="531" spans="1:19" x14ac:dyDescent="0.2">
      <c r="A531" s="13"/>
      <c r="B531" s="13"/>
      <c r="C531" s="13"/>
      <c r="D531" s="13"/>
      <c r="K531" s="32"/>
      <c r="L531" s="32"/>
      <c r="M531" s="32"/>
      <c r="N531" s="32"/>
      <c r="O531" s="32"/>
      <c r="P531" s="32"/>
      <c r="Q531" s="32"/>
      <c r="R531" s="32"/>
      <c r="S531" s="32"/>
    </row>
    <row r="532" spans="1:19" x14ac:dyDescent="0.2">
      <c r="A532" s="13"/>
      <c r="B532" s="13"/>
      <c r="C532" s="13"/>
      <c r="D532" s="13"/>
      <c r="K532" s="32"/>
      <c r="L532" s="32"/>
      <c r="M532" s="32"/>
      <c r="N532" s="32"/>
      <c r="O532" s="32"/>
      <c r="P532" s="32"/>
      <c r="Q532" s="32"/>
      <c r="R532" s="32"/>
      <c r="S532" s="32"/>
    </row>
    <row r="533" spans="1:19" x14ac:dyDescent="0.2">
      <c r="A533" s="13"/>
      <c r="B533" s="13"/>
      <c r="C533" s="13"/>
      <c r="D533" s="13"/>
      <c r="K533" s="32"/>
      <c r="L533" s="32"/>
      <c r="M533" s="32"/>
      <c r="N533" s="32"/>
      <c r="O533" s="32"/>
      <c r="P533" s="32"/>
      <c r="Q533" s="32"/>
      <c r="R533" s="32"/>
      <c r="S533" s="32"/>
    </row>
    <row r="534" spans="1:19" x14ac:dyDescent="0.2">
      <c r="A534" s="13"/>
      <c r="B534" s="13"/>
      <c r="C534" s="13"/>
      <c r="D534" s="13"/>
      <c r="K534" s="32"/>
      <c r="L534" s="32"/>
      <c r="M534" s="32"/>
      <c r="N534" s="32"/>
      <c r="O534" s="32"/>
      <c r="P534" s="32"/>
      <c r="Q534" s="32"/>
      <c r="R534" s="32"/>
      <c r="S534" s="32"/>
    </row>
    <row r="535" spans="1:19" x14ac:dyDescent="0.2">
      <c r="A535" s="13"/>
      <c r="B535" s="13"/>
      <c r="C535" s="13"/>
      <c r="D535" s="13"/>
      <c r="K535" s="32"/>
      <c r="L535" s="32"/>
      <c r="M535" s="32"/>
      <c r="N535" s="32"/>
      <c r="O535" s="32"/>
      <c r="P535" s="32"/>
      <c r="Q535" s="32"/>
      <c r="R535" s="32"/>
      <c r="S535" s="32"/>
    </row>
    <row r="536" spans="1:19" x14ac:dyDescent="0.2">
      <c r="A536" s="13"/>
      <c r="B536" s="13"/>
      <c r="C536" s="13"/>
      <c r="D536" s="13"/>
      <c r="K536" s="32"/>
      <c r="L536" s="32"/>
      <c r="M536" s="32"/>
      <c r="N536" s="32"/>
      <c r="O536" s="32"/>
      <c r="P536" s="32"/>
      <c r="Q536" s="32"/>
      <c r="R536" s="32"/>
      <c r="S536" s="32"/>
    </row>
    <row r="537" spans="1:19" x14ac:dyDescent="0.2">
      <c r="A537" s="13"/>
      <c r="B537" s="13"/>
      <c r="C537" s="13"/>
      <c r="D537" s="13"/>
      <c r="K537" s="32"/>
      <c r="L537" s="32"/>
      <c r="M537" s="32"/>
      <c r="N537" s="32"/>
      <c r="O537" s="32"/>
      <c r="P537" s="32"/>
      <c r="Q537" s="32"/>
      <c r="R537" s="32"/>
      <c r="S537" s="32"/>
    </row>
    <row r="538" spans="1:19" x14ac:dyDescent="0.2">
      <c r="A538" s="13"/>
      <c r="B538" s="13"/>
      <c r="C538" s="13"/>
      <c r="D538" s="13"/>
      <c r="K538" s="32"/>
      <c r="L538" s="32"/>
      <c r="M538" s="32"/>
      <c r="N538" s="32"/>
      <c r="O538" s="32"/>
      <c r="P538" s="32"/>
      <c r="Q538" s="32"/>
      <c r="R538" s="32"/>
      <c r="S538" s="32"/>
    </row>
    <row r="539" spans="1:19" x14ac:dyDescent="0.2">
      <c r="A539" s="13"/>
      <c r="B539" s="13"/>
      <c r="C539" s="13"/>
      <c r="D539" s="13"/>
      <c r="K539" s="32"/>
      <c r="L539" s="32"/>
      <c r="M539" s="32"/>
      <c r="N539" s="32"/>
      <c r="O539" s="32"/>
      <c r="P539" s="32"/>
      <c r="Q539" s="32"/>
      <c r="R539" s="32"/>
      <c r="S539" s="32"/>
    </row>
    <row r="540" spans="1:19" x14ac:dyDescent="0.2">
      <c r="A540" s="13"/>
      <c r="B540" s="13"/>
      <c r="C540" s="13"/>
      <c r="D540" s="13"/>
      <c r="K540" s="32"/>
      <c r="L540" s="32"/>
      <c r="M540" s="32"/>
      <c r="N540" s="32"/>
      <c r="O540" s="32"/>
      <c r="P540" s="32"/>
      <c r="Q540" s="32"/>
      <c r="R540" s="32"/>
      <c r="S540" s="32"/>
    </row>
    <row r="541" spans="1:19" x14ac:dyDescent="0.2">
      <c r="A541" s="13"/>
      <c r="B541" s="13"/>
      <c r="C541" s="13"/>
      <c r="D541" s="13"/>
      <c r="K541" s="32"/>
      <c r="L541" s="32"/>
      <c r="M541" s="32"/>
      <c r="N541" s="32"/>
      <c r="O541" s="32"/>
      <c r="P541" s="32"/>
      <c r="Q541" s="32"/>
      <c r="R541" s="32"/>
      <c r="S541" s="32"/>
    </row>
    <row r="542" spans="1:19" x14ac:dyDescent="0.2">
      <c r="A542" s="13"/>
      <c r="B542" s="13"/>
      <c r="C542" s="13"/>
      <c r="D542" s="13"/>
      <c r="K542" s="32"/>
      <c r="L542" s="32"/>
      <c r="M542" s="32"/>
      <c r="N542" s="32"/>
      <c r="O542" s="32"/>
      <c r="P542" s="32"/>
      <c r="Q542" s="32"/>
      <c r="R542" s="32"/>
      <c r="S542" s="32"/>
    </row>
    <row r="543" spans="1:19" x14ac:dyDescent="0.2">
      <c r="A543" s="13"/>
      <c r="B543" s="13"/>
      <c r="C543" s="13"/>
      <c r="D543" s="13"/>
      <c r="K543" s="32"/>
      <c r="L543" s="32"/>
      <c r="M543" s="32"/>
      <c r="N543" s="32"/>
      <c r="O543" s="32"/>
      <c r="P543" s="32"/>
      <c r="Q543" s="32"/>
      <c r="R543" s="32"/>
      <c r="S543" s="32"/>
    </row>
    <row r="544" spans="1:19" x14ac:dyDescent="0.2">
      <c r="A544" s="13"/>
      <c r="B544" s="13"/>
      <c r="C544" s="13"/>
      <c r="D544" s="13"/>
      <c r="K544" s="32"/>
      <c r="L544" s="32"/>
      <c r="M544" s="32"/>
      <c r="N544" s="32"/>
      <c r="O544" s="32"/>
      <c r="P544" s="32"/>
      <c r="Q544" s="32"/>
      <c r="R544" s="32"/>
      <c r="S544" s="32"/>
    </row>
    <row r="545" spans="1:19" x14ac:dyDescent="0.2">
      <c r="A545" s="13"/>
      <c r="B545" s="13"/>
      <c r="C545" s="13"/>
      <c r="D545" s="13"/>
      <c r="K545" s="32"/>
      <c r="L545" s="32"/>
      <c r="M545" s="32"/>
      <c r="N545" s="32"/>
      <c r="O545" s="32"/>
      <c r="P545" s="32"/>
      <c r="Q545" s="32"/>
      <c r="R545" s="32"/>
      <c r="S545" s="32"/>
    </row>
    <row r="546" spans="1:19" x14ac:dyDescent="0.2">
      <c r="A546" s="13"/>
      <c r="B546" s="13"/>
      <c r="C546" s="13"/>
      <c r="D546" s="13"/>
      <c r="K546" s="32"/>
      <c r="L546" s="32"/>
      <c r="M546" s="32"/>
      <c r="N546" s="32"/>
      <c r="O546" s="32"/>
      <c r="P546" s="32"/>
      <c r="Q546" s="32"/>
      <c r="R546" s="32"/>
      <c r="S546" s="32"/>
    </row>
    <row r="547" spans="1:19" x14ac:dyDescent="0.2">
      <c r="A547" s="13"/>
      <c r="B547" s="13"/>
      <c r="C547" s="13"/>
      <c r="D547" s="13"/>
      <c r="K547" s="32"/>
      <c r="L547" s="32"/>
      <c r="M547" s="32"/>
      <c r="N547" s="32"/>
      <c r="O547" s="32"/>
      <c r="P547" s="32"/>
      <c r="Q547" s="32"/>
      <c r="R547" s="32"/>
      <c r="S547" s="32"/>
    </row>
    <row r="548" spans="1:19" x14ac:dyDescent="0.2">
      <c r="A548" s="13"/>
      <c r="B548" s="13"/>
      <c r="C548" s="13"/>
      <c r="D548" s="13"/>
      <c r="K548" s="32"/>
      <c r="L548" s="32"/>
      <c r="M548" s="32"/>
      <c r="N548" s="32"/>
      <c r="O548" s="32"/>
      <c r="P548" s="32"/>
      <c r="Q548" s="32"/>
      <c r="R548" s="32"/>
      <c r="S548" s="32"/>
    </row>
    <row r="549" spans="1:19" x14ac:dyDescent="0.2">
      <c r="A549" s="13"/>
      <c r="B549" s="13"/>
      <c r="C549" s="13"/>
      <c r="D549" s="13"/>
      <c r="K549" s="32"/>
      <c r="L549" s="32"/>
      <c r="M549" s="32"/>
      <c r="N549" s="32"/>
      <c r="O549" s="32"/>
      <c r="P549" s="32"/>
      <c r="Q549" s="32"/>
      <c r="R549" s="32"/>
      <c r="S549" s="32"/>
    </row>
    <row r="550" spans="1:19" x14ac:dyDescent="0.2">
      <c r="A550" s="13"/>
      <c r="B550" s="13"/>
      <c r="C550" s="13"/>
      <c r="D550" s="13"/>
      <c r="K550" s="32"/>
      <c r="L550" s="32"/>
      <c r="M550" s="32"/>
      <c r="N550" s="32"/>
      <c r="O550" s="32"/>
      <c r="P550" s="32"/>
      <c r="Q550" s="32"/>
      <c r="R550" s="32"/>
      <c r="S550" s="32"/>
    </row>
    <row r="551" spans="1:19" x14ac:dyDescent="0.2">
      <c r="A551" s="13"/>
      <c r="B551" s="13"/>
      <c r="C551" s="13"/>
      <c r="D551" s="13"/>
      <c r="K551" s="32"/>
      <c r="L551" s="32"/>
      <c r="M551" s="32"/>
      <c r="N551" s="32"/>
      <c r="O551" s="32"/>
      <c r="P551" s="32"/>
      <c r="Q551" s="32"/>
      <c r="R551" s="32"/>
      <c r="S551" s="32"/>
    </row>
    <row r="552" spans="1:19" x14ac:dyDescent="0.2">
      <c r="A552" s="13"/>
      <c r="B552" s="13"/>
      <c r="C552" s="13"/>
      <c r="D552" s="13"/>
      <c r="K552" s="32"/>
      <c r="L552" s="32"/>
      <c r="M552" s="32"/>
      <c r="N552" s="32"/>
      <c r="O552" s="32"/>
      <c r="P552" s="32"/>
      <c r="Q552" s="32"/>
      <c r="R552" s="32"/>
      <c r="S552" s="32"/>
    </row>
    <row r="553" spans="1:19" x14ac:dyDescent="0.2">
      <c r="A553" s="13"/>
      <c r="B553" s="13"/>
      <c r="C553" s="13"/>
      <c r="D553" s="13"/>
      <c r="K553" s="32"/>
      <c r="L553" s="32"/>
      <c r="M553" s="32"/>
      <c r="N553" s="32"/>
      <c r="O553" s="32"/>
      <c r="P553" s="32"/>
      <c r="Q553" s="32"/>
      <c r="R553" s="32"/>
      <c r="S553" s="32"/>
    </row>
    <row r="554" spans="1:19" x14ac:dyDescent="0.2">
      <c r="A554" s="13"/>
      <c r="B554" s="13"/>
      <c r="C554" s="13"/>
      <c r="D554" s="13"/>
      <c r="K554" s="32"/>
      <c r="L554" s="32"/>
      <c r="M554" s="32"/>
      <c r="N554" s="32"/>
      <c r="O554" s="32"/>
      <c r="P554" s="32"/>
      <c r="Q554" s="32"/>
      <c r="R554" s="32"/>
      <c r="S554" s="32"/>
    </row>
    <row r="555" spans="1:19" x14ac:dyDescent="0.2">
      <c r="A555" s="13"/>
      <c r="B555" s="13"/>
      <c r="C555" s="13"/>
      <c r="D555" s="13"/>
      <c r="K555" s="32"/>
      <c r="L555" s="32"/>
      <c r="M555" s="32"/>
      <c r="N555" s="32"/>
      <c r="O555" s="32"/>
      <c r="P555" s="32"/>
      <c r="Q555" s="32"/>
      <c r="R555" s="32"/>
      <c r="S555" s="32"/>
    </row>
    <row r="556" spans="1:19" x14ac:dyDescent="0.2">
      <c r="A556" s="13"/>
      <c r="B556" s="13"/>
      <c r="C556" s="13"/>
      <c r="D556" s="13"/>
      <c r="K556" s="32"/>
      <c r="L556" s="32"/>
      <c r="M556" s="32"/>
      <c r="N556" s="32"/>
      <c r="O556" s="32"/>
      <c r="P556" s="32"/>
      <c r="Q556" s="32"/>
      <c r="R556" s="32"/>
      <c r="S556" s="32"/>
    </row>
    <row r="557" spans="1:19" x14ac:dyDescent="0.2">
      <c r="A557" s="13"/>
      <c r="B557" s="13"/>
      <c r="C557" s="13"/>
      <c r="D557" s="13"/>
      <c r="K557" s="32"/>
      <c r="L557" s="32"/>
      <c r="M557" s="32"/>
      <c r="N557" s="32"/>
      <c r="O557" s="32"/>
      <c r="P557" s="32"/>
      <c r="Q557" s="32"/>
      <c r="R557" s="32"/>
      <c r="S557" s="32"/>
    </row>
    <row r="558" spans="1:19" x14ac:dyDescent="0.2">
      <c r="A558" s="13"/>
      <c r="B558" s="13"/>
      <c r="C558" s="13"/>
      <c r="D558" s="13"/>
      <c r="K558" s="32"/>
      <c r="L558" s="32"/>
      <c r="M558" s="32"/>
      <c r="N558" s="32"/>
      <c r="O558" s="32"/>
      <c r="P558" s="32"/>
      <c r="Q558" s="32"/>
      <c r="R558" s="32"/>
      <c r="S558" s="32"/>
    </row>
    <row r="559" spans="1:19" x14ac:dyDescent="0.2">
      <c r="A559" s="13"/>
      <c r="B559" s="13"/>
      <c r="C559" s="13"/>
      <c r="D559" s="13"/>
      <c r="K559" s="32"/>
      <c r="L559" s="32"/>
      <c r="M559" s="32"/>
      <c r="N559" s="32"/>
      <c r="O559" s="32"/>
      <c r="P559" s="32"/>
      <c r="Q559" s="32"/>
      <c r="R559" s="32"/>
      <c r="S559" s="32"/>
    </row>
    <row r="560" spans="1:19" x14ac:dyDescent="0.2">
      <c r="A560" s="13"/>
      <c r="B560" s="13"/>
      <c r="C560" s="13"/>
      <c r="D560" s="13"/>
      <c r="K560" s="32"/>
      <c r="L560" s="32"/>
      <c r="M560" s="32"/>
      <c r="N560" s="32"/>
      <c r="O560" s="32"/>
      <c r="P560" s="32"/>
      <c r="Q560" s="32"/>
      <c r="R560" s="32"/>
      <c r="S560" s="32"/>
    </row>
    <row r="561" spans="1:19" x14ac:dyDescent="0.2">
      <c r="A561" s="13"/>
      <c r="B561" s="13"/>
      <c r="C561" s="13"/>
      <c r="D561" s="13"/>
      <c r="K561" s="32"/>
      <c r="L561" s="32"/>
      <c r="M561" s="32"/>
      <c r="N561" s="32"/>
      <c r="O561" s="32"/>
      <c r="P561" s="32"/>
      <c r="Q561" s="32"/>
      <c r="R561" s="32"/>
      <c r="S561" s="32"/>
    </row>
    <row r="562" spans="1:19" x14ac:dyDescent="0.2">
      <c r="A562" s="13"/>
      <c r="B562" s="13"/>
      <c r="C562" s="13"/>
      <c r="D562" s="13"/>
      <c r="K562" s="32"/>
      <c r="L562" s="32"/>
      <c r="M562" s="32"/>
      <c r="N562" s="32"/>
      <c r="O562" s="32"/>
      <c r="P562" s="32"/>
      <c r="Q562" s="32"/>
      <c r="R562" s="32"/>
      <c r="S562" s="32"/>
    </row>
    <row r="563" spans="1:19" x14ac:dyDescent="0.2">
      <c r="A563" s="13"/>
      <c r="B563" s="13"/>
      <c r="C563" s="13"/>
      <c r="D563" s="13"/>
      <c r="K563" s="32"/>
      <c r="L563" s="32"/>
      <c r="M563" s="32"/>
      <c r="N563" s="32"/>
      <c r="O563" s="32"/>
      <c r="P563" s="32"/>
      <c r="Q563" s="32"/>
      <c r="R563" s="32"/>
      <c r="S563" s="32"/>
    </row>
    <row r="564" spans="1:19" x14ac:dyDescent="0.2">
      <c r="A564" s="13"/>
      <c r="B564" s="13"/>
      <c r="C564" s="13"/>
      <c r="D564" s="13"/>
      <c r="K564" s="32"/>
      <c r="L564" s="32"/>
      <c r="M564" s="32"/>
      <c r="N564" s="32"/>
      <c r="O564" s="32"/>
      <c r="P564" s="32"/>
      <c r="Q564" s="32"/>
      <c r="R564" s="32"/>
      <c r="S564" s="32"/>
    </row>
    <row r="565" spans="1:19" x14ac:dyDescent="0.2">
      <c r="A565" s="13"/>
      <c r="B565" s="13"/>
      <c r="C565" s="13"/>
      <c r="D565" s="13"/>
      <c r="K565" s="32"/>
      <c r="L565" s="32"/>
      <c r="M565" s="32"/>
      <c r="N565" s="32"/>
      <c r="O565" s="32"/>
      <c r="P565" s="32"/>
      <c r="Q565" s="32"/>
      <c r="R565" s="32"/>
      <c r="S565" s="32"/>
    </row>
    <row r="566" spans="1:19" x14ac:dyDescent="0.2">
      <c r="A566" s="13"/>
      <c r="B566" s="13"/>
      <c r="C566" s="13"/>
      <c r="D566" s="13"/>
      <c r="K566" s="32"/>
      <c r="L566" s="32"/>
      <c r="M566" s="32"/>
      <c r="N566" s="32"/>
      <c r="O566" s="32"/>
      <c r="P566" s="32"/>
      <c r="Q566" s="32"/>
      <c r="R566" s="32"/>
      <c r="S566" s="32"/>
    </row>
    <row r="567" spans="1:19" x14ac:dyDescent="0.2">
      <c r="A567" s="13"/>
      <c r="B567" s="13"/>
      <c r="C567" s="13"/>
      <c r="D567" s="13"/>
      <c r="K567" s="32"/>
      <c r="L567" s="32"/>
      <c r="M567" s="32"/>
      <c r="N567" s="32"/>
      <c r="O567" s="32"/>
      <c r="P567" s="32"/>
      <c r="Q567" s="32"/>
      <c r="R567" s="32"/>
      <c r="S567" s="32"/>
    </row>
    <row r="568" spans="1:19" x14ac:dyDescent="0.2">
      <c r="A568" s="13"/>
      <c r="B568" s="13"/>
      <c r="C568" s="13"/>
      <c r="D568" s="13"/>
      <c r="K568" s="32"/>
      <c r="L568" s="32"/>
      <c r="M568" s="32"/>
      <c r="N568" s="32"/>
      <c r="O568" s="32"/>
      <c r="P568" s="32"/>
      <c r="Q568" s="32"/>
      <c r="R568" s="32"/>
      <c r="S568" s="32"/>
    </row>
    <row r="569" spans="1:19" x14ac:dyDescent="0.2">
      <c r="A569" s="13"/>
      <c r="B569" s="13"/>
      <c r="C569" s="13"/>
      <c r="D569" s="13"/>
      <c r="K569" s="32"/>
      <c r="L569" s="32"/>
      <c r="M569" s="32"/>
      <c r="N569" s="32"/>
      <c r="O569" s="32"/>
      <c r="P569" s="32"/>
      <c r="Q569" s="32"/>
      <c r="R569" s="32"/>
      <c r="S569" s="32"/>
    </row>
    <row r="570" spans="1:19" x14ac:dyDescent="0.2">
      <c r="A570" s="13"/>
      <c r="B570" s="13"/>
      <c r="C570" s="13"/>
      <c r="D570" s="13"/>
      <c r="K570" s="32"/>
      <c r="L570" s="32"/>
      <c r="M570" s="32"/>
      <c r="N570" s="32"/>
      <c r="O570" s="32"/>
      <c r="P570" s="32"/>
      <c r="Q570" s="32"/>
      <c r="R570" s="32"/>
      <c r="S570" s="32"/>
    </row>
    <row r="571" spans="1:19" x14ac:dyDescent="0.2">
      <c r="A571" s="13"/>
      <c r="B571" s="13"/>
      <c r="C571" s="13"/>
      <c r="D571" s="13"/>
      <c r="K571" s="32"/>
      <c r="L571" s="32"/>
      <c r="M571" s="32"/>
      <c r="N571" s="32"/>
      <c r="O571" s="32"/>
      <c r="P571" s="32"/>
      <c r="Q571" s="32"/>
      <c r="R571" s="32"/>
      <c r="S571" s="32"/>
    </row>
    <row r="572" spans="1:19" x14ac:dyDescent="0.2">
      <c r="A572" s="13"/>
      <c r="B572" s="13"/>
      <c r="C572" s="13"/>
      <c r="D572" s="13"/>
      <c r="K572" s="32"/>
      <c r="L572" s="32"/>
      <c r="M572" s="32"/>
      <c r="N572" s="32"/>
      <c r="O572" s="32"/>
      <c r="P572" s="32"/>
      <c r="Q572" s="32"/>
      <c r="R572" s="32"/>
      <c r="S572" s="32"/>
    </row>
    <row r="573" spans="1:19" x14ac:dyDescent="0.2">
      <c r="A573" s="13"/>
      <c r="B573" s="13"/>
      <c r="C573" s="13"/>
      <c r="D573" s="13"/>
      <c r="K573" s="32"/>
      <c r="L573" s="32"/>
      <c r="M573" s="32"/>
      <c r="N573" s="32"/>
      <c r="O573" s="32"/>
      <c r="P573" s="32"/>
      <c r="Q573" s="32"/>
      <c r="R573" s="32"/>
      <c r="S573" s="32"/>
    </row>
    <row r="574" spans="1:19" x14ac:dyDescent="0.2">
      <c r="A574" s="13"/>
      <c r="B574" s="13"/>
      <c r="C574" s="13"/>
      <c r="D574" s="13"/>
      <c r="K574" s="32"/>
      <c r="L574" s="32"/>
      <c r="M574" s="32"/>
      <c r="N574" s="32"/>
      <c r="O574" s="32"/>
      <c r="P574" s="32"/>
      <c r="Q574" s="32"/>
      <c r="R574" s="32"/>
      <c r="S574" s="32"/>
    </row>
    <row r="575" spans="1:19" x14ac:dyDescent="0.2">
      <c r="A575" s="13"/>
      <c r="B575" s="13"/>
      <c r="C575" s="13"/>
      <c r="D575" s="13"/>
      <c r="K575" s="32"/>
      <c r="L575" s="32"/>
      <c r="M575" s="32"/>
      <c r="N575" s="32"/>
      <c r="O575" s="32"/>
      <c r="P575" s="32"/>
      <c r="Q575" s="32"/>
      <c r="R575" s="32"/>
      <c r="S575" s="32"/>
    </row>
    <row r="576" spans="1:19" x14ac:dyDescent="0.2">
      <c r="A576" s="13"/>
      <c r="B576" s="13"/>
      <c r="C576" s="13"/>
      <c r="D576" s="13"/>
      <c r="K576" s="32"/>
      <c r="L576" s="32"/>
      <c r="M576" s="32"/>
      <c r="N576" s="32"/>
      <c r="O576" s="32"/>
      <c r="P576" s="32"/>
      <c r="Q576" s="32"/>
      <c r="R576" s="32"/>
      <c r="S576" s="32"/>
    </row>
    <row r="577" spans="1:19" x14ac:dyDescent="0.2">
      <c r="A577" s="13"/>
      <c r="B577" s="13"/>
      <c r="C577" s="13"/>
      <c r="D577" s="13"/>
      <c r="K577" s="32"/>
      <c r="L577" s="32"/>
      <c r="M577" s="32"/>
      <c r="N577" s="32"/>
      <c r="O577" s="32"/>
      <c r="P577" s="32"/>
      <c r="Q577" s="32"/>
      <c r="R577" s="32"/>
      <c r="S577" s="32"/>
    </row>
    <row r="578" spans="1:19" x14ac:dyDescent="0.2">
      <c r="A578" s="13"/>
      <c r="B578" s="13"/>
      <c r="C578" s="13"/>
      <c r="D578" s="13"/>
      <c r="K578" s="32"/>
      <c r="L578" s="32"/>
      <c r="M578" s="32"/>
      <c r="N578" s="32"/>
      <c r="O578" s="32"/>
      <c r="P578" s="32"/>
      <c r="Q578" s="32"/>
      <c r="R578" s="32"/>
      <c r="S578" s="32"/>
    </row>
    <row r="579" spans="1:19" x14ac:dyDescent="0.2">
      <c r="A579" s="13"/>
      <c r="B579" s="13"/>
      <c r="C579" s="13"/>
      <c r="D579" s="13"/>
      <c r="K579" s="32"/>
      <c r="L579" s="32"/>
      <c r="M579" s="32"/>
      <c r="N579" s="32"/>
      <c r="O579" s="32"/>
      <c r="P579" s="32"/>
      <c r="Q579" s="32"/>
      <c r="R579" s="32"/>
      <c r="S579" s="32"/>
    </row>
    <row r="580" spans="1:19" x14ac:dyDescent="0.2">
      <c r="A580" s="13"/>
      <c r="B580" s="13"/>
      <c r="C580" s="13"/>
      <c r="D580" s="13"/>
      <c r="K580" s="32"/>
      <c r="L580" s="32"/>
      <c r="M580" s="32"/>
      <c r="N580" s="32"/>
      <c r="O580" s="32"/>
      <c r="P580" s="32"/>
      <c r="Q580" s="32"/>
      <c r="R580" s="32"/>
      <c r="S580" s="32"/>
    </row>
    <row r="581" spans="1:19" x14ac:dyDescent="0.2">
      <c r="A581" s="13"/>
      <c r="B581" s="13"/>
      <c r="C581" s="13"/>
      <c r="D581" s="13"/>
      <c r="K581" s="32"/>
      <c r="L581" s="32"/>
      <c r="M581" s="32"/>
      <c r="N581" s="32"/>
      <c r="O581" s="32"/>
      <c r="P581" s="32"/>
      <c r="Q581" s="32"/>
      <c r="R581" s="32"/>
      <c r="S581" s="32"/>
    </row>
    <row r="582" spans="1:19" x14ac:dyDescent="0.2">
      <c r="A582" s="13"/>
      <c r="B582" s="13"/>
      <c r="C582" s="13"/>
      <c r="D582" s="13"/>
      <c r="K582" s="32"/>
      <c r="L582" s="32"/>
      <c r="M582" s="32"/>
      <c r="N582" s="32"/>
      <c r="O582" s="32"/>
      <c r="P582" s="32"/>
      <c r="Q582" s="32"/>
      <c r="R582" s="32"/>
      <c r="S582" s="32"/>
    </row>
    <row r="583" spans="1:19" x14ac:dyDescent="0.2">
      <c r="A583" s="13"/>
      <c r="B583" s="13"/>
      <c r="C583" s="13"/>
      <c r="D583" s="13"/>
      <c r="K583" s="32"/>
      <c r="L583" s="32"/>
      <c r="M583" s="32"/>
      <c r="N583" s="32"/>
      <c r="O583" s="32"/>
      <c r="P583" s="32"/>
      <c r="Q583" s="32"/>
      <c r="R583" s="32"/>
      <c r="S583" s="32"/>
    </row>
    <row r="584" spans="1:19" x14ac:dyDescent="0.2">
      <c r="A584" s="13"/>
      <c r="B584" s="13"/>
      <c r="C584" s="13"/>
      <c r="D584" s="13"/>
      <c r="K584" s="32"/>
      <c r="L584" s="32"/>
      <c r="M584" s="32"/>
      <c r="N584" s="32"/>
      <c r="O584" s="32"/>
      <c r="P584" s="32"/>
      <c r="Q584" s="32"/>
      <c r="R584" s="32"/>
      <c r="S584" s="32"/>
    </row>
    <row r="585" spans="1:19" x14ac:dyDescent="0.2">
      <c r="A585" s="13"/>
      <c r="B585" s="13"/>
      <c r="C585" s="13"/>
      <c r="D585" s="13"/>
      <c r="K585" s="32"/>
      <c r="L585" s="32"/>
      <c r="M585" s="32"/>
      <c r="N585" s="32"/>
      <c r="O585" s="32"/>
      <c r="P585" s="32"/>
      <c r="Q585" s="32"/>
      <c r="R585" s="32"/>
      <c r="S585" s="32"/>
    </row>
    <row r="586" spans="1:19" x14ac:dyDescent="0.2">
      <c r="A586" s="13"/>
      <c r="B586" s="13"/>
      <c r="C586" s="13"/>
      <c r="D586" s="13"/>
      <c r="K586" s="32"/>
      <c r="L586" s="32"/>
      <c r="M586" s="32"/>
      <c r="N586" s="32"/>
      <c r="O586" s="32"/>
      <c r="P586" s="32"/>
      <c r="Q586" s="32"/>
      <c r="R586" s="32"/>
      <c r="S586" s="32"/>
    </row>
    <row r="587" spans="1:19" x14ac:dyDescent="0.2">
      <c r="A587" s="13"/>
      <c r="B587" s="13"/>
      <c r="C587" s="13"/>
      <c r="D587" s="13"/>
      <c r="K587" s="32"/>
      <c r="L587" s="32"/>
      <c r="M587" s="32"/>
      <c r="N587" s="32"/>
      <c r="O587" s="32"/>
      <c r="P587" s="32"/>
      <c r="Q587" s="32"/>
      <c r="R587" s="32"/>
      <c r="S587" s="32"/>
    </row>
    <row r="588" spans="1:19" x14ac:dyDescent="0.2">
      <c r="A588" s="13"/>
      <c r="B588" s="13"/>
      <c r="C588" s="13"/>
      <c r="D588" s="13"/>
      <c r="K588" s="32"/>
      <c r="L588" s="32"/>
      <c r="M588" s="32"/>
      <c r="N588" s="32"/>
      <c r="O588" s="32"/>
      <c r="P588" s="32"/>
      <c r="Q588" s="32"/>
      <c r="R588" s="32"/>
      <c r="S588" s="32"/>
    </row>
    <row r="589" spans="1:19" x14ac:dyDescent="0.2">
      <c r="A589" s="13"/>
      <c r="B589" s="13"/>
      <c r="C589" s="13"/>
      <c r="D589" s="13"/>
      <c r="K589" s="32"/>
      <c r="L589" s="32"/>
      <c r="M589" s="32"/>
      <c r="N589" s="32"/>
      <c r="O589" s="32"/>
      <c r="P589" s="32"/>
      <c r="Q589" s="32"/>
      <c r="R589" s="32"/>
      <c r="S589" s="32"/>
    </row>
    <row r="590" spans="1:19" x14ac:dyDescent="0.2">
      <c r="A590" s="13"/>
      <c r="B590" s="13"/>
      <c r="C590" s="13"/>
      <c r="D590" s="13"/>
      <c r="K590" s="32"/>
      <c r="L590" s="32"/>
      <c r="M590" s="32"/>
      <c r="N590" s="32"/>
      <c r="O590" s="32"/>
      <c r="P590" s="32"/>
      <c r="Q590" s="32"/>
      <c r="R590" s="32"/>
      <c r="S590" s="32"/>
    </row>
    <row r="591" spans="1:19" x14ac:dyDescent="0.2">
      <c r="A591" s="13"/>
      <c r="B591" s="13"/>
      <c r="C591" s="13"/>
      <c r="D591" s="13"/>
      <c r="K591" s="32"/>
      <c r="L591" s="32"/>
      <c r="M591" s="32"/>
      <c r="N591" s="32"/>
      <c r="O591" s="32"/>
      <c r="P591" s="32"/>
      <c r="Q591" s="32"/>
      <c r="R591" s="32"/>
      <c r="S591" s="32"/>
    </row>
    <row r="592" spans="1:19" x14ac:dyDescent="0.2">
      <c r="A592" s="13"/>
      <c r="B592" s="13"/>
      <c r="C592" s="13"/>
      <c r="D592" s="13"/>
      <c r="K592" s="32"/>
      <c r="L592" s="32"/>
      <c r="M592" s="32"/>
      <c r="N592" s="32"/>
      <c r="O592" s="32"/>
      <c r="P592" s="32"/>
      <c r="Q592" s="32"/>
      <c r="R592" s="32"/>
      <c r="S592" s="32"/>
    </row>
    <row r="593" spans="1:19" x14ac:dyDescent="0.2">
      <c r="A593" s="13"/>
      <c r="B593" s="13"/>
      <c r="C593" s="13"/>
      <c r="D593" s="13"/>
      <c r="K593" s="32"/>
      <c r="L593" s="32"/>
      <c r="M593" s="32"/>
      <c r="N593" s="32"/>
      <c r="O593" s="32"/>
      <c r="P593" s="32"/>
      <c r="Q593" s="32"/>
      <c r="R593" s="32"/>
      <c r="S593" s="32"/>
    </row>
    <row r="594" spans="1:19" x14ac:dyDescent="0.2">
      <c r="A594" s="13"/>
      <c r="B594" s="13"/>
      <c r="C594" s="13"/>
      <c r="D594" s="13"/>
      <c r="K594" s="32"/>
      <c r="L594" s="32"/>
      <c r="M594" s="32"/>
      <c r="N594" s="32"/>
      <c r="O594" s="32"/>
      <c r="P594" s="32"/>
      <c r="Q594" s="32"/>
      <c r="R594" s="32"/>
      <c r="S594" s="32"/>
    </row>
    <row r="595" spans="1:19" x14ac:dyDescent="0.2">
      <c r="A595" s="13"/>
      <c r="B595" s="13"/>
      <c r="C595" s="13"/>
      <c r="D595" s="13"/>
      <c r="K595" s="32"/>
      <c r="L595" s="32"/>
      <c r="M595" s="32"/>
      <c r="N595" s="32"/>
      <c r="O595" s="32"/>
      <c r="P595" s="32"/>
      <c r="Q595" s="32"/>
      <c r="R595" s="32"/>
      <c r="S595" s="32"/>
    </row>
    <row r="596" spans="1:19" x14ac:dyDescent="0.2">
      <c r="A596" s="13"/>
      <c r="B596" s="13"/>
      <c r="C596" s="13"/>
      <c r="D596" s="13"/>
      <c r="K596" s="32"/>
      <c r="L596" s="32"/>
      <c r="M596" s="32"/>
      <c r="N596" s="32"/>
      <c r="O596" s="32"/>
      <c r="P596" s="32"/>
      <c r="Q596" s="32"/>
      <c r="R596" s="32"/>
      <c r="S596" s="32"/>
    </row>
    <row r="597" spans="1:19" x14ac:dyDescent="0.2">
      <c r="A597" s="13"/>
      <c r="B597" s="13"/>
      <c r="C597" s="13"/>
      <c r="D597" s="13"/>
      <c r="K597" s="32"/>
      <c r="L597" s="32"/>
      <c r="M597" s="32"/>
      <c r="N597" s="32"/>
      <c r="O597" s="32"/>
      <c r="P597" s="32"/>
      <c r="Q597" s="32"/>
      <c r="R597" s="32"/>
      <c r="S597" s="32"/>
    </row>
    <row r="598" spans="1:19" x14ac:dyDescent="0.2">
      <c r="A598" s="13"/>
      <c r="B598" s="13"/>
      <c r="C598" s="13"/>
      <c r="D598" s="13"/>
      <c r="K598" s="32"/>
      <c r="L598" s="32"/>
      <c r="M598" s="32"/>
      <c r="N598" s="32"/>
      <c r="O598" s="32"/>
      <c r="P598" s="32"/>
      <c r="Q598" s="32"/>
      <c r="R598" s="32"/>
      <c r="S598" s="32"/>
    </row>
    <row r="599" spans="1:19" x14ac:dyDescent="0.2">
      <c r="A599" s="13"/>
      <c r="B599" s="13"/>
      <c r="C599" s="13"/>
      <c r="D599" s="13"/>
      <c r="K599" s="32"/>
      <c r="L599" s="32"/>
      <c r="M599" s="32"/>
      <c r="N599" s="32"/>
      <c r="O599" s="32"/>
      <c r="P599" s="32"/>
      <c r="Q599" s="32"/>
      <c r="R599" s="32"/>
      <c r="S599" s="32"/>
    </row>
    <row r="600" spans="1:19" x14ac:dyDescent="0.2">
      <c r="A600" s="13"/>
      <c r="B600" s="13"/>
      <c r="C600" s="13"/>
      <c r="D600" s="13"/>
      <c r="K600" s="32"/>
      <c r="L600" s="32"/>
      <c r="M600" s="32"/>
      <c r="N600" s="32"/>
      <c r="O600" s="32"/>
      <c r="P600" s="32"/>
      <c r="Q600" s="32"/>
      <c r="R600" s="32"/>
      <c r="S600" s="32"/>
    </row>
    <row r="601" spans="1:19" x14ac:dyDescent="0.2">
      <c r="A601" s="13"/>
      <c r="B601" s="13"/>
      <c r="C601" s="13"/>
      <c r="D601" s="13"/>
      <c r="K601" s="32"/>
      <c r="L601" s="32"/>
      <c r="M601" s="32"/>
      <c r="N601" s="32"/>
      <c r="O601" s="32"/>
      <c r="P601" s="32"/>
      <c r="Q601" s="32"/>
      <c r="R601" s="32"/>
      <c r="S601" s="32"/>
    </row>
    <row r="602" spans="1:19" x14ac:dyDescent="0.2">
      <c r="A602" s="13"/>
      <c r="B602" s="13"/>
      <c r="C602" s="13"/>
      <c r="D602" s="13"/>
      <c r="K602" s="32"/>
      <c r="L602" s="32"/>
      <c r="M602" s="32"/>
      <c r="N602" s="32"/>
      <c r="O602" s="32"/>
      <c r="P602" s="32"/>
      <c r="Q602" s="32"/>
      <c r="R602" s="32"/>
      <c r="S602" s="32"/>
    </row>
    <row r="603" spans="1:19" x14ac:dyDescent="0.2">
      <c r="A603" s="13"/>
      <c r="B603" s="13"/>
      <c r="C603" s="13"/>
      <c r="D603" s="13"/>
      <c r="K603" s="32"/>
      <c r="L603" s="32"/>
      <c r="M603" s="32"/>
      <c r="N603" s="32"/>
      <c r="O603" s="32"/>
      <c r="P603" s="32"/>
      <c r="Q603" s="32"/>
      <c r="R603" s="32"/>
      <c r="S603" s="32"/>
    </row>
    <row r="604" spans="1:19" x14ac:dyDescent="0.2">
      <c r="A604" s="13"/>
      <c r="B604" s="13"/>
      <c r="C604" s="13"/>
      <c r="D604" s="13"/>
      <c r="K604" s="32"/>
      <c r="L604" s="32"/>
      <c r="M604" s="32"/>
      <c r="N604" s="32"/>
      <c r="O604" s="32"/>
      <c r="P604" s="32"/>
      <c r="Q604" s="32"/>
      <c r="R604" s="32"/>
      <c r="S604" s="32"/>
    </row>
    <row r="605" spans="1:19" x14ac:dyDescent="0.2">
      <c r="A605" s="13"/>
      <c r="B605" s="13"/>
      <c r="C605" s="13"/>
      <c r="D605" s="13"/>
      <c r="K605" s="32"/>
      <c r="L605" s="32"/>
      <c r="M605" s="32"/>
      <c r="N605" s="32"/>
      <c r="O605" s="32"/>
      <c r="P605" s="32"/>
      <c r="Q605" s="32"/>
      <c r="R605" s="32"/>
      <c r="S605" s="32"/>
    </row>
    <row r="606" spans="1:19" x14ac:dyDescent="0.2">
      <c r="A606" s="13"/>
      <c r="B606" s="13"/>
      <c r="C606" s="13"/>
      <c r="D606" s="13"/>
      <c r="K606" s="32"/>
      <c r="L606" s="32"/>
      <c r="M606" s="32"/>
      <c r="N606" s="32"/>
      <c r="O606" s="32"/>
      <c r="P606" s="32"/>
      <c r="Q606" s="32"/>
      <c r="R606" s="32"/>
      <c r="S606" s="32"/>
    </row>
    <row r="607" spans="1:19" x14ac:dyDescent="0.2">
      <c r="A607" s="13"/>
      <c r="B607" s="13"/>
      <c r="C607" s="13"/>
      <c r="D607" s="13"/>
      <c r="K607" s="32"/>
      <c r="L607" s="32"/>
      <c r="M607" s="32"/>
      <c r="N607" s="32"/>
      <c r="O607" s="32"/>
      <c r="P607" s="32"/>
      <c r="Q607" s="32"/>
      <c r="R607" s="32"/>
      <c r="S607" s="32"/>
    </row>
    <row r="608" spans="1:19" x14ac:dyDescent="0.2">
      <c r="A608" s="13"/>
      <c r="B608" s="13"/>
      <c r="C608" s="13"/>
      <c r="D608" s="13"/>
      <c r="K608" s="32"/>
      <c r="L608" s="32"/>
      <c r="M608" s="32"/>
      <c r="N608" s="32"/>
      <c r="O608" s="32"/>
      <c r="P608" s="32"/>
      <c r="Q608" s="32"/>
      <c r="R608" s="32"/>
      <c r="S608" s="32"/>
    </row>
    <row r="609" spans="1:19" x14ac:dyDescent="0.2">
      <c r="A609" s="13"/>
      <c r="B609" s="13"/>
      <c r="C609" s="13"/>
      <c r="D609" s="13"/>
      <c r="K609" s="32"/>
      <c r="L609" s="32"/>
      <c r="M609" s="32"/>
      <c r="N609" s="32"/>
      <c r="O609" s="32"/>
      <c r="P609" s="32"/>
      <c r="Q609" s="32"/>
      <c r="R609" s="32"/>
      <c r="S609" s="32"/>
    </row>
    <row r="610" spans="1:19" x14ac:dyDescent="0.2">
      <c r="A610" s="13"/>
      <c r="B610" s="13"/>
      <c r="C610" s="13"/>
      <c r="D610" s="13"/>
      <c r="K610" s="32"/>
      <c r="L610" s="32"/>
      <c r="M610" s="32"/>
      <c r="N610" s="32"/>
      <c r="O610" s="32"/>
      <c r="P610" s="32"/>
      <c r="Q610" s="32"/>
      <c r="R610" s="32"/>
      <c r="S610" s="32"/>
    </row>
    <row r="611" spans="1:19" x14ac:dyDescent="0.2">
      <c r="A611" s="13"/>
      <c r="B611" s="13"/>
      <c r="C611" s="13"/>
      <c r="D611" s="13"/>
      <c r="K611" s="32"/>
      <c r="L611" s="32"/>
      <c r="M611" s="32"/>
      <c r="N611" s="32"/>
      <c r="O611" s="32"/>
      <c r="P611" s="32"/>
      <c r="Q611" s="32"/>
      <c r="R611" s="32"/>
      <c r="S611" s="32"/>
    </row>
    <row r="612" spans="1:19" x14ac:dyDescent="0.2">
      <c r="A612" s="13"/>
      <c r="B612" s="13"/>
      <c r="C612" s="13"/>
      <c r="D612" s="13"/>
      <c r="K612" s="32"/>
      <c r="L612" s="32"/>
      <c r="M612" s="32"/>
      <c r="N612" s="32"/>
      <c r="O612" s="32"/>
      <c r="P612" s="32"/>
      <c r="Q612" s="32"/>
      <c r="R612" s="32"/>
      <c r="S612" s="32"/>
    </row>
    <row r="613" spans="1:19" x14ac:dyDescent="0.2">
      <c r="A613" s="13"/>
      <c r="B613" s="13"/>
      <c r="C613" s="13"/>
      <c r="D613" s="13"/>
      <c r="K613" s="32"/>
      <c r="L613" s="32"/>
      <c r="M613" s="32"/>
      <c r="N613" s="32"/>
      <c r="O613" s="32"/>
      <c r="P613" s="32"/>
      <c r="Q613" s="32"/>
      <c r="R613" s="32"/>
      <c r="S613" s="32"/>
    </row>
    <row r="614" spans="1:19" x14ac:dyDescent="0.2">
      <c r="A614" s="13"/>
      <c r="B614" s="13"/>
      <c r="C614" s="13"/>
      <c r="D614" s="13"/>
      <c r="K614" s="32"/>
      <c r="L614" s="32"/>
      <c r="M614" s="32"/>
      <c r="N614" s="32"/>
      <c r="O614" s="32"/>
      <c r="P614" s="32"/>
      <c r="Q614" s="32"/>
      <c r="R614" s="32"/>
      <c r="S614" s="32"/>
    </row>
    <row r="615" spans="1:19" x14ac:dyDescent="0.2">
      <c r="A615" s="13"/>
      <c r="B615" s="13"/>
      <c r="C615" s="13"/>
      <c r="D615" s="13"/>
      <c r="K615" s="32"/>
      <c r="L615" s="32"/>
      <c r="M615" s="32"/>
      <c r="N615" s="32"/>
      <c r="O615" s="32"/>
      <c r="P615" s="32"/>
      <c r="Q615" s="32"/>
      <c r="R615" s="32"/>
      <c r="S615" s="32"/>
    </row>
    <row r="616" spans="1:19" x14ac:dyDescent="0.2">
      <c r="A616" s="13"/>
      <c r="B616" s="13"/>
      <c r="C616" s="13"/>
      <c r="D616" s="13"/>
      <c r="K616" s="32"/>
      <c r="L616" s="32"/>
      <c r="M616" s="32"/>
      <c r="N616" s="32"/>
      <c r="O616" s="32"/>
      <c r="P616" s="32"/>
      <c r="Q616" s="32"/>
      <c r="R616" s="32"/>
      <c r="S616" s="32"/>
    </row>
    <row r="617" spans="1:19" x14ac:dyDescent="0.2">
      <c r="A617" s="13"/>
      <c r="B617" s="13"/>
      <c r="C617" s="13"/>
      <c r="D617" s="13"/>
      <c r="K617" s="32"/>
      <c r="L617" s="32"/>
      <c r="M617" s="32"/>
      <c r="N617" s="32"/>
      <c r="O617" s="32"/>
      <c r="P617" s="32"/>
      <c r="Q617" s="32"/>
      <c r="R617" s="32"/>
      <c r="S617" s="32"/>
    </row>
    <row r="618" spans="1:19" x14ac:dyDescent="0.2">
      <c r="A618" s="13"/>
      <c r="B618" s="13"/>
      <c r="C618" s="13"/>
      <c r="D618" s="13"/>
      <c r="K618" s="32"/>
      <c r="L618" s="32"/>
      <c r="M618" s="32"/>
      <c r="N618" s="32"/>
      <c r="O618" s="32"/>
      <c r="P618" s="32"/>
      <c r="Q618" s="32"/>
      <c r="R618" s="32"/>
      <c r="S618" s="32"/>
    </row>
    <row r="619" spans="1:19" x14ac:dyDescent="0.2">
      <c r="A619" s="13"/>
      <c r="B619" s="13"/>
      <c r="C619" s="13"/>
      <c r="D619" s="13"/>
      <c r="K619" s="32"/>
      <c r="L619" s="32"/>
      <c r="M619" s="32"/>
      <c r="N619" s="32"/>
      <c r="O619" s="32"/>
      <c r="P619" s="32"/>
      <c r="Q619" s="32"/>
      <c r="R619" s="32"/>
      <c r="S619" s="32"/>
    </row>
    <row r="620" spans="1:19" x14ac:dyDescent="0.2">
      <c r="A620" s="13"/>
      <c r="B620" s="13"/>
      <c r="C620" s="13"/>
      <c r="D620" s="13"/>
      <c r="K620" s="32"/>
      <c r="L620" s="32"/>
      <c r="M620" s="32"/>
      <c r="N620" s="32"/>
      <c r="O620" s="32"/>
      <c r="P620" s="32"/>
      <c r="Q620" s="32"/>
      <c r="R620" s="32"/>
      <c r="S620" s="32"/>
    </row>
    <row r="621" spans="1:19" x14ac:dyDescent="0.2">
      <c r="A621" s="13"/>
      <c r="B621" s="13"/>
      <c r="C621" s="13"/>
      <c r="D621" s="13"/>
      <c r="K621" s="32"/>
      <c r="L621" s="32"/>
      <c r="M621" s="32"/>
      <c r="N621" s="32"/>
      <c r="O621" s="32"/>
      <c r="P621" s="32"/>
      <c r="Q621" s="32"/>
      <c r="R621" s="32"/>
      <c r="S621" s="32"/>
    </row>
    <row r="622" spans="1:19" x14ac:dyDescent="0.2">
      <c r="A622" s="13"/>
      <c r="B622" s="13"/>
      <c r="C622" s="13"/>
      <c r="D622" s="13"/>
      <c r="K622" s="32"/>
      <c r="L622" s="32"/>
      <c r="M622" s="32"/>
      <c r="N622" s="32"/>
      <c r="O622" s="32"/>
      <c r="P622" s="32"/>
      <c r="Q622" s="32"/>
      <c r="R622" s="32"/>
      <c r="S622" s="32"/>
    </row>
    <row r="623" spans="1:19" x14ac:dyDescent="0.2">
      <c r="A623" s="13"/>
      <c r="B623" s="13"/>
      <c r="C623" s="13"/>
      <c r="D623" s="13"/>
      <c r="K623" s="32"/>
      <c r="L623" s="32"/>
      <c r="M623" s="32"/>
      <c r="N623" s="32"/>
      <c r="O623" s="32"/>
      <c r="P623" s="32"/>
      <c r="Q623" s="32"/>
      <c r="R623" s="32"/>
      <c r="S623" s="32"/>
    </row>
    <row r="624" spans="1:19" x14ac:dyDescent="0.2">
      <c r="A624" s="13"/>
      <c r="B624" s="13"/>
      <c r="C624" s="13"/>
      <c r="D624" s="13"/>
      <c r="K624" s="32"/>
      <c r="L624" s="32"/>
      <c r="M624" s="32"/>
      <c r="N624" s="32"/>
      <c r="O624" s="32"/>
      <c r="P624" s="32"/>
      <c r="Q624" s="32"/>
      <c r="R624" s="32"/>
      <c r="S624" s="32"/>
    </row>
    <row r="625" spans="1:19" x14ac:dyDescent="0.2">
      <c r="A625" s="13"/>
      <c r="B625" s="13"/>
      <c r="C625" s="13"/>
      <c r="D625" s="13"/>
      <c r="K625" s="32"/>
      <c r="L625" s="32"/>
      <c r="M625" s="32"/>
      <c r="N625" s="32"/>
      <c r="O625" s="32"/>
      <c r="P625" s="32"/>
      <c r="Q625" s="32"/>
      <c r="R625" s="32"/>
      <c r="S625" s="32"/>
    </row>
    <row r="626" spans="1:19" x14ac:dyDescent="0.2">
      <c r="A626" s="13"/>
      <c r="B626" s="13"/>
      <c r="C626" s="13"/>
      <c r="D626" s="13"/>
      <c r="K626" s="32"/>
      <c r="L626" s="32"/>
      <c r="M626" s="32"/>
      <c r="N626" s="32"/>
      <c r="O626" s="32"/>
      <c r="P626" s="32"/>
      <c r="Q626" s="32"/>
      <c r="R626" s="32"/>
      <c r="S626" s="32"/>
    </row>
    <row r="627" spans="1:19" x14ac:dyDescent="0.2">
      <c r="A627" s="13"/>
      <c r="B627" s="13"/>
      <c r="C627" s="13"/>
      <c r="D627" s="13"/>
      <c r="K627" s="32"/>
      <c r="L627" s="32"/>
      <c r="M627" s="32"/>
      <c r="N627" s="32"/>
      <c r="O627" s="32"/>
      <c r="P627" s="32"/>
      <c r="Q627" s="32"/>
      <c r="R627" s="32"/>
      <c r="S627" s="32"/>
    </row>
    <row r="628" spans="1:19" x14ac:dyDescent="0.2">
      <c r="A628" s="13"/>
      <c r="B628" s="13"/>
      <c r="C628" s="13"/>
      <c r="D628" s="13"/>
      <c r="K628" s="32"/>
      <c r="L628" s="32"/>
      <c r="M628" s="32"/>
      <c r="N628" s="32"/>
      <c r="O628" s="32"/>
      <c r="P628" s="32"/>
      <c r="Q628" s="32"/>
      <c r="R628" s="32"/>
      <c r="S628" s="32"/>
    </row>
    <row r="629" spans="1:19" x14ac:dyDescent="0.2">
      <c r="A629" s="13"/>
      <c r="B629" s="13"/>
      <c r="C629" s="13"/>
      <c r="D629" s="13"/>
      <c r="K629" s="32"/>
      <c r="L629" s="32"/>
      <c r="M629" s="32"/>
      <c r="N629" s="32"/>
      <c r="O629" s="32"/>
      <c r="P629" s="32"/>
      <c r="Q629" s="32"/>
      <c r="R629" s="32"/>
      <c r="S629" s="32"/>
    </row>
    <row r="630" spans="1:19" x14ac:dyDescent="0.2">
      <c r="A630" s="13"/>
      <c r="B630" s="13"/>
      <c r="C630" s="13"/>
      <c r="D630" s="13"/>
      <c r="K630" s="32"/>
      <c r="L630" s="32"/>
      <c r="M630" s="32"/>
      <c r="N630" s="32"/>
      <c r="O630" s="32"/>
      <c r="P630" s="32"/>
      <c r="Q630" s="32"/>
      <c r="R630" s="32"/>
      <c r="S630" s="32"/>
    </row>
    <row r="631" spans="1:19" x14ac:dyDescent="0.2">
      <c r="A631" s="13"/>
      <c r="B631" s="13"/>
      <c r="C631" s="13"/>
      <c r="D631" s="13"/>
      <c r="K631" s="32"/>
      <c r="L631" s="32"/>
      <c r="M631" s="32"/>
      <c r="N631" s="32"/>
      <c r="O631" s="32"/>
      <c r="P631" s="32"/>
      <c r="Q631" s="32"/>
      <c r="R631" s="32"/>
      <c r="S631" s="32"/>
    </row>
    <row r="632" spans="1:19" x14ac:dyDescent="0.2">
      <c r="A632" s="13"/>
      <c r="B632" s="13"/>
      <c r="C632" s="13"/>
      <c r="D632" s="13"/>
      <c r="K632" s="32"/>
      <c r="L632" s="32"/>
      <c r="M632" s="32"/>
      <c r="N632" s="32"/>
      <c r="O632" s="32"/>
      <c r="P632" s="32"/>
      <c r="Q632" s="32"/>
      <c r="R632" s="32"/>
      <c r="S632" s="32"/>
    </row>
    <row r="633" spans="1:19" x14ac:dyDescent="0.2">
      <c r="A633" s="13"/>
      <c r="B633" s="13"/>
      <c r="C633" s="13"/>
      <c r="D633" s="13"/>
      <c r="K633" s="32"/>
      <c r="L633" s="32"/>
      <c r="M633" s="32"/>
      <c r="N633" s="32"/>
      <c r="O633" s="32"/>
      <c r="P633" s="32"/>
      <c r="Q633" s="32"/>
      <c r="R633" s="32"/>
      <c r="S633" s="32"/>
    </row>
    <row r="634" spans="1:19" x14ac:dyDescent="0.2">
      <c r="A634" s="13"/>
      <c r="B634" s="13"/>
      <c r="C634" s="13"/>
      <c r="D634" s="13"/>
      <c r="K634" s="32"/>
      <c r="L634" s="32"/>
      <c r="M634" s="32"/>
      <c r="N634" s="32"/>
      <c r="O634" s="32"/>
      <c r="P634" s="32"/>
      <c r="Q634" s="32"/>
      <c r="R634" s="32"/>
      <c r="S634" s="32"/>
    </row>
    <row r="635" spans="1:19" x14ac:dyDescent="0.2">
      <c r="A635" s="13"/>
      <c r="B635" s="13"/>
      <c r="C635" s="13"/>
      <c r="D635" s="13"/>
      <c r="K635" s="32"/>
      <c r="L635" s="32"/>
      <c r="M635" s="32"/>
      <c r="N635" s="32"/>
      <c r="O635" s="32"/>
      <c r="P635" s="32"/>
      <c r="Q635" s="32"/>
      <c r="R635" s="32"/>
      <c r="S635" s="32"/>
    </row>
    <row r="636" spans="1:19" x14ac:dyDescent="0.2">
      <c r="A636" s="13"/>
      <c r="B636" s="13"/>
      <c r="C636" s="13"/>
      <c r="D636" s="13"/>
      <c r="K636" s="32"/>
      <c r="L636" s="32"/>
      <c r="M636" s="32"/>
      <c r="N636" s="32"/>
      <c r="O636" s="32"/>
      <c r="P636" s="32"/>
      <c r="Q636" s="32"/>
      <c r="R636" s="32"/>
      <c r="S636" s="32"/>
    </row>
    <row r="637" spans="1:19" x14ac:dyDescent="0.2">
      <c r="A637" s="13"/>
      <c r="B637" s="13"/>
      <c r="C637" s="13"/>
      <c r="D637" s="13"/>
      <c r="K637" s="32"/>
      <c r="L637" s="32"/>
      <c r="M637" s="32"/>
      <c r="N637" s="32"/>
      <c r="O637" s="32"/>
      <c r="P637" s="32"/>
      <c r="Q637" s="32"/>
      <c r="R637" s="32"/>
      <c r="S637" s="32"/>
    </row>
    <row r="638" spans="1:19" x14ac:dyDescent="0.2">
      <c r="A638" s="13"/>
      <c r="B638" s="13"/>
      <c r="C638" s="13"/>
      <c r="D638" s="13"/>
      <c r="K638" s="32"/>
      <c r="L638" s="32"/>
      <c r="M638" s="32"/>
      <c r="N638" s="32"/>
      <c r="O638" s="32"/>
      <c r="P638" s="32"/>
      <c r="Q638" s="32"/>
      <c r="R638" s="32"/>
      <c r="S638" s="32"/>
    </row>
    <row r="639" spans="1:19" x14ac:dyDescent="0.2">
      <c r="A639" s="13"/>
      <c r="B639" s="13"/>
      <c r="C639" s="13"/>
      <c r="D639" s="13"/>
      <c r="K639" s="32"/>
      <c r="L639" s="32"/>
      <c r="M639" s="32"/>
      <c r="N639" s="32"/>
      <c r="O639" s="32"/>
      <c r="P639" s="32"/>
      <c r="Q639" s="32"/>
      <c r="R639" s="32"/>
      <c r="S639" s="32"/>
    </row>
    <row r="640" spans="1:19" x14ac:dyDescent="0.2">
      <c r="A640" s="13"/>
      <c r="B640" s="13"/>
      <c r="C640" s="13"/>
      <c r="D640" s="13"/>
      <c r="K640" s="32"/>
      <c r="L640" s="32"/>
      <c r="M640" s="32"/>
      <c r="N640" s="32"/>
      <c r="O640" s="32"/>
      <c r="P640" s="32"/>
      <c r="Q640" s="32"/>
      <c r="R640" s="32"/>
      <c r="S640" s="32"/>
    </row>
    <row r="641" spans="1:19" x14ac:dyDescent="0.2">
      <c r="A641" s="13"/>
      <c r="B641" s="13"/>
      <c r="C641" s="13"/>
      <c r="D641" s="13"/>
      <c r="K641" s="32"/>
      <c r="L641" s="32"/>
      <c r="M641" s="32"/>
      <c r="N641" s="32"/>
      <c r="O641" s="32"/>
      <c r="P641" s="32"/>
      <c r="Q641" s="32"/>
      <c r="R641" s="32"/>
      <c r="S641" s="32"/>
    </row>
    <row r="642" spans="1:19" x14ac:dyDescent="0.2">
      <c r="A642" s="13"/>
      <c r="B642" s="13"/>
      <c r="C642" s="13"/>
      <c r="D642" s="13"/>
      <c r="K642" s="32"/>
      <c r="L642" s="32"/>
      <c r="M642" s="32"/>
      <c r="N642" s="32"/>
      <c r="O642" s="32"/>
      <c r="P642" s="32"/>
      <c r="Q642" s="32"/>
      <c r="R642" s="32"/>
      <c r="S642" s="32"/>
    </row>
    <row r="643" spans="1:19" x14ac:dyDescent="0.2">
      <c r="A643" s="13"/>
      <c r="B643" s="13"/>
      <c r="C643" s="13"/>
      <c r="D643" s="13"/>
      <c r="K643" s="32"/>
      <c r="L643" s="32"/>
      <c r="M643" s="32"/>
      <c r="N643" s="32"/>
      <c r="O643" s="32"/>
      <c r="P643" s="32"/>
      <c r="Q643" s="32"/>
      <c r="R643" s="32"/>
      <c r="S643" s="32"/>
    </row>
    <row r="644" spans="1:19" x14ac:dyDescent="0.2">
      <c r="A644" s="13"/>
      <c r="B644" s="13"/>
      <c r="C644" s="13"/>
      <c r="D644" s="13"/>
      <c r="K644" s="32"/>
      <c r="L644" s="32"/>
      <c r="M644" s="32"/>
      <c r="N644" s="32"/>
      <c r="O644" s="32"/>
      <c r="P644" s="32"/>
      <c r="Q644" s="32"/>
      <c r="R644" s="32"/>
      <c r="S644" s="32"/>
    </row>
    <row r="645" spans="1:19" x14ac:dyDescent="0.2">
      <c r="A645" s="13"/>
      <c r="B645" s="13"/>
      <c r="C645" s="13"/>
      <c r="D645" s="13"/>
      <c r="K645" s="32"/>
      <c r="L645" s="32"/>
      <c r="M645" s="32"/>
      <c r="N645" s="32"/>
      <c r="O645" s="32"/>
      <c r="P645" s="32"/>
      <c r="Q645" s="32"/>
      <c r="R645" s="32"/>
      <c r="S645" s="32"/>
    </row>
    <row r="646" spans="1:19" x14ac:dyDescent="0.2">
      <c r="A646" s="13"/>
      <c r="B646" s="13"/>
      <c r="C646" s="13"/>
      <c r="D646" s="13"/>
      <c r="K646" s="32"/>
      <c r="L646" s="32"/>
      <c r="M646" s="32"/>
      <c r="N646" s="32"/>
      <c r="O646" s="32"/>
      <c r="P646" s="32"/>
      <c r="Q646" s="32"/>
      <c r="R646" s="32"/>
      <c r="S646" s="32"/>
    </row>
    <row r="647" spans="1:19" x14ac:dyDescent="0.2">
      <c r="A647" s="13"/>
      <c r="B647" s="13"/>
      <c r="C647" s="13"/>
      <c r="D647" s="13"/>
      <c r="K647" s="32"/>
      <c r="L647" s="32"/>
      <c r="M647" s="32"/>
      <c r="N647" s="32"/>
      <c r="O647" s="32"/>
      <c r="P647" s="32"/>
      <c r="Q647" s="32"/>
      <c r="R647" s="32"/>
      <c r="S647" s="32"/>
    </row>
    <row r="648" spans="1:19" x14ac:dyDescent="0.2">
      <c r="A648" s="13"/>
      <c r="B648" s="13"/>
      <c r="C648" s="13"/>
      <c r="D648" s="13"/>
      <c r="K648" s="32"/>
      <c r="L648" s="32"/>
      <c r="M648" s="32"/>
      <c r="N648" s="32"/>
      <c r="O648" s="32"/>
      <c r="P648" s="32"/>
      <c r="Q648" s="32"/>
      <c r="R648" s="32"/>
      <c r="S648" s="32"/>
    </row>
    <row r="649" spans="1:19" x14ac:dyDescent="0.2">
      <c r="A649" s="13"/>
      <c r="B649" s="13"/>
      <c r="C649" s="13"/>
      <c r="D649" s="13"/>
      <c r="K649" s="32"/>
      <c r="L649" s="32"/>
      <c r="M649" s="32"/>
      <c r="N649" s="32"/>
      <c r="O649" s="32"/>
      <c r="P649" s="32"/>
      <c r="Q649" s="32"/>
      <c r="R649" s="32"/>
      <c r="S649" s="32"/>
    </row>
    <row r="650" spans="1:19" x14ac:dyDescent="0.2">
      <c r="A650" s="13"/>
      <c r="B650" s="13"/>
      <c r="C650" s="13"/>
      <c r="D650" s="13"/>
      <c r="K650" s="32"/>
      <c r="L650" s="32"/>
      <c r="M650" s="32"/>
      <c r="N650" s="32"/>
      <c r="O650" s="32"/>
      <c r="P650" s="32"/>
      <c r="Q650" s="32"/>
      <c r="R650" s="32"/>
      <c r="S650" s="32"/>
    </row>
    <row r="651" spans="1:19" x14ac:dyDescent="0.2">
      <c r="A651" s="13"/>
      <c r="B651" s="13"/>
      <c r="C651" s="13"/>
      <c r="D651" s="13"/>
      <c r="K651" s="32"/>
      <c r="L651" s="32"/>
      <c r="M651" s="32"/>
      <c r="N651" s="32"/>
      <c r="O651" s="32"/>
      <c r="P651" s="32"/>
      <c r="Q651" s="32"/>
      <c r="R651" s="32"/>
      <c r="S651" s="32"/>
    </row>
    <row r="652" spans="1:19" x14ac:dyDescent="0.2">
      <c r="A652" s="13"/>
      <c r="B652" s="13"/>
      <c r="C652" s="13"/>
      <c r="D652" s="13"/>
      <c r="K652" s="32"/>
      <c r="L652" s="32"/>
      <c r="M652" s="32"/>
      <c r="N652" s="32"/>
      <c r="O652" s="32"/>
      <c r="P652" s="32"/>
      <c r="Q652" s="32"/>
      <c r="R652" s="32"/>
      <c r="S652" s="32"/>
    </row>
    <row r="653" spans="1:19" x14ac:dyDescent="0.2">
      <c r="A653" s="13"/>
      <c r="B653" s="13"/>
      <c r="C653" s="13"/>
      <c r="D653" s="13"/>
      <c r="K653" s="32"/>
      <c r="L653" s="32"/>
      <c r="M653" s="32"/>
      <c r="N653" s="32"/>
      <c r="O653" s="32"/>
      <c r="P653" s="32"/>
      <c r="Q653" s="32"/>
      <c r="R653" s="32"/>
      <c r="S653" s="32"/>
    </row>
    <row r="654" spans="1:19" x14ac:dyDescent="0.2">
      <c r="A654" s="13"/>
      <c r="B654" s="13"/>
      <c r="C654" s="13"/>
      <c r="D654" s="13"/>
      <c r="K654" s="32"/>
      <c r="L654" s="32"/>
      <c r="M654" s="32"/>
      <c r="N654" s="32"/>
      <c r="O654" s="32"/>
      <c r="P654" s="32"/>
      <c r="Q654" s="32"/>
      <c r="R654" s="32"/>
      <c r="S654" s="32"/>
    </row>
    <row r="655" spans="1:19" x14ac:dyDescent="0.2">
      <c r="A655" s="13"/>
      <c r="B655" s="13"/>
      <c r="C655" s="13"/>
      <c r="D655" s="13"/>
      <c r="K655" s="32"/>
      <c r="L655" s="32"/>
      <c r="M655" s="32"/>
      <c r="N655" s="32"/>
      <c r="O655" s="32"/>
      <c r="P655" s="32"/>
      <c r="Q655" s="32"/>
      <c r="R655" s="32"/>
      <c r="S655" s="32"/>
    </row>
    <row r="656" spans="1:19" x14ac:dyDescent="0.2">
      <c r="A656" s="13"/>
      <c r="B656" s="13"/>
      <c r="C656" s="13"/>
      <c r="D656" s="13"/>
      <c r="K656" s="32"/>
      <c r="L656" s="32"/>
      <c r="M656" s="32"/>
      <c r="N656" s="32"/>
      <c r="O656" s="32"/>
      <c r="P656" s="32"/>
      <c r="Q656" s="32"/>
      <c r="R656" s="32"/>
      <c r="S656" s="32"/>
    </row>
    <row r="657" spans="1:19" x14ac:dyDescent="0.2">
      <c r="A657" s="13"/>
      <c r="B657" s="13"/>
      <c r="C657" s="13"/>
      <c r="D657" s="13"/>
      <c r="K657" s="32"/>
      <c r="L657" s="32"/>
      <c r="M657" s="32"/>
      <c r="N657" s="32"/>
      <c r="O657" s="32"/>
      <c r="P657" s="32"/>
      <c r="Q657" s="32"/>
      <c r="R657" s="32"/>
      <c r="S657" s="32"/>
    </row>
    <row r="658" spans="1:19" x14ac:dyDescent="0.2">
      <c r="A658" s="13"/>
      <c r="B658" s="13"/>
      <c r="C658" s="13"/>
      <c r="D658" s="13"/>
      <c r="K658" s="32"/>
      <c r="L658" s="32"/>
      <c r="M658" s="32"/>
      <c r="N658" s="32"/>
      <c r="O658" s="32"/>
      <c r="P658" s="32"/>
      <c r="Q658" s="32"/>
      <c r="R658" s="32"/>
      <c r="S658" s="32"/>
    </row>
    <row r="659" spans="1:19" x14ac:dyDescent="0.2">
      <c r="A659" s="13"/>
      <c r="B659" s="13"/>
      <c r="C659" s="13"/>
      <c r="D659" s="13"/>
      <c r="K659" s="32"/>
      <c r="L659" s="32"/>
      <c r="M659" s="32"/>
      <c r="N659" s="32"/>
      <c r="O659" s="32"/>
      <c r="P659" s="32"/>
      <c r="Q659" s="32"/>
      <c r="R659" s="32"/>
      <c r="S659" s="32"/>
    </row>
    <row r="660" spans="1:19" x14ac:dyDescent="0.2">
      <c r="A660" s="13"/>
      <c r="B660" s="13"/>
      <c r="C660" s="13"/>
      <c r="D660" s="13"/>
      <c r="K660" s="32"/>
      <c r="L660" s="32"/>
      <c r="M660" s="32"/>
      <c r="N660" s="32"/>
      <c r="O660" s="32"/>
      <c r="P660" s="32"/>
      <c r="Q660" s="32"/>
      <c r="R660" s="32"/>
      <c r="S660" s="32"/>
    </row>
    <row r="661" spans="1:19" x14ac:dyDescent="0.2">
      <c r="A661" s="13"/>
      <c r="B661" s="13"/>
      <c r="C661" s="13"/>
      <c r="D661" s="13"/>
      <c r="K661" s="32"/>
      <c r="L661" s="32"/>
      <c r="M661" s="32"/>
      <c r="N661" s="32"/>
      <c r="O661" s="32"/>
      <c r="P661" s="32"/>
      <c r="Q661" s="32"/>
      <c r="R661" s="32"/>
      <c r="S661" s="32"/>
    </row>
    <row r="662" spans="1:19" x14ac:dyDescent="0.2">
      <c r="A662" s="13"/>
      <c r="B662" s="13"/>
      <c r="C662" s="13"/>
      <c r="D662" s="13"/>
      <c r="K662" s="32"/>
      <c r="L662" s="32"/>
      <c r="M662" s="32"/>
      <c r="N662" s="32"/>
      <c r="O662" s="32"/>
      <c r="P662" s="32"/>
      <c r="Q662" s="32"/>
      <c r="R662" s="32"/>
      <c r="S662" s="32"/>
    </row>
    <row r="663" spans="1:19" x14ac:dyDescent="0.2">
      <c r="A663" s="13"/>
      <c r="B663" s="13"/>
      <c r="C663" s="13"/>
      <c r="D663" s="13"/>
      <c r="K663" s="32"/>
      <c r="L663" s="32"/>
      <c r="M663" s="32"/>
      <c r="N663" s="32"/>
      <c r="O663" s="32"/>
      <c r="P663" s="32"/>
      <c r="Q663" s="32"/>
      <c r="R663" s="32"/>
      <c r="S663" s="32"/>
    </row>
    <row r="664" spans="1:19" x14ac:dyDescent="0.2">
      <c r="A664" s="13"/>
      <c r="B664" s="13"/>
      <c r="C664" s="13"/>
      <c r="D664" s="13"/>
      <c r="K664" s="32"/>
      <c r="L664" s="32"/>
      <c r="M664" s="32"/>
      <c r="N664" s="32"/>
      <c r="O664" s="32"/>
      <c r="P664" s="32"/>
      <c r="Q664" s="32"/>
      <c r="R664" s="32"/>
      <c r="S664" s="32"/>
    </row>
    <row r="665" spans="1:19" x14ac:dyDescent="0.2">
      <c r="A665" s="13"/>
      <c r="B665" s="13"/>
      <c r="C665" s="13"/>
      <c r="D665" s="13"/>
      <c r="K665" s="32"/>
      <c r="L665" s="32"/>
      <c r="M665" s="32"/>
      <c r="N665" s="32"/>
      <c r="O665" s="32"/>
      <c r="P665" s="32"/>
      <c r="Q665" s="32"/>
      <c r="R665" s="32"/>
      <c r="S665" s="32"/>
    </row>
    <row r="666" spans="1:19" x14ac:dyDescent="0.2">
      <c r="A666" s="13"/>
      <c r="B666" s="13"/>
      <c r="C666" s="13"/>
      <c r="D666" s="13"/>
      <c r="K666" s="32"/>
      <c r="L666" s="32"/>
      <c r="M666" s="32"/>
      <c r="N666" s="32"/>
      <c r="O666" s="32"/>
      <c r="P666" s="32"/>
      <c r="Q666" s="32"/>
      <c r="R666" s="32"/>
      <c r="S666" s="32"/>
    </row>
    <row r="667" spans="1:19" x14ac:dyDescent="0.2">
      <c r="A667" s="13"/>
      <c r="B667" s="13"/>
      <c r="C667" s="13"/>
      <c r="D667" s="13"/>
      <c r="K667" s="32"/>
      <c r="L667" s="32"/>
      <c r="M667" s="32"/>
      <c r="N667" s="32"/>
      <c r="O667" s="32"/>
      <c r="P667" s="32"/>
      <c r="Q667" s="32"/>
      <c r="R667" s="32"/>
      <c r="S667" s="32"/>
    </row>
    <row r="668" spans="1:19" x14ac:dyDescent="0.2">
      <c r="A668" s="13"/>
      <c r="B668" s="13"/>
      <c r="C668" s="13"/>
      <c r="D668" s="13"/>
      <c r="K668" s="32"/>
      <c r="L668" s="32"/>
      <c r="M668" s="32"/>
      <c r="N668" s="32"/>
      <c r="O668" s="32"/>
      <c r="P668" s="32"/>
      <c r="Q668" s="32"/>
      <c r="R668" s="32"/>
      <c r="S668" s="32"/>
    </row>
    <row r="669" spans="1:19" x14ac:dyDescent="0.2">
      <c r="A669" s="13"/>
      <c r="B669" s="13"/>
      <c r="C669" s="13"/>
      <c r="D669" s="13"/>
      <c r="K669" s="32"/>
      <c r="L669" s="32"/>
      <c r="M669" s="32"/>
      <c r="N669" s="32"/>
      <c r="O669" s="32"/>
      <c r="P669" s="32"/>
      <c r="Q669" s="32"/>
      <c r="R669" s="32"/>
      <c r="S669" s="32"/>
    </row>
    <row r="670" spans="1:19" x14ac:dyDescent="0.2">
      <c r="A670" s="13"/>
      <c r="B670" s="13"/>
      <c r="C670" s="13"/>
      <c r="D670" s="13"/>
      <c r="K670" s="32"/>
      <c r="L670" s="32"/>
      <c r="M670" s="32"/>
      <c r="N670" s="32"/>
      <c r="O670" s="32"/>
      <c r="P670" s="32"/>
      <c r="Q670" s="32"/>
      <c r="R670" s="32"/>
      <c r="S670" s="32"/>
    </row>
    <row r="671" spans="1:19" x14ac:dyDescent="0.2">
      <c r="A671" s="13"/>
      <c r="B671" s="13"/>
      <c r="C671" s="13"/>
      <c r="D671" s="13"/>
      <c r="K671" s="32"/>
      <c r="L671" s="32"/>
      <c r="M671" s="32"/>
      <c r="N671" s="32"/>
      <c r="O671" s="32"/>
      <c r="P671" s="32"/>
      <c r="Q671" s="32"/>
      <c r="R671" s="32"/>
      <c r="S671" s="32"/>
    </row>
    <row r="672" spans="1:19" x14ac:dyDescent="0.2">
      <c r="A672" s="13"/>
      <c r="B672" s="13"/>
      <c r="C672" s="13"/>
      <c r="D672" s="13"/>
      <c r="K672" s="32"/>
      <c r="L672" s="32"/>
      <c r="M672" s="32"/>
      <c r="N672" s="32"/>
      <c r="O672" s="32"/>
      <c r="P672" s="32"/>
      <c r="Q672" s="32"/>
      <c r="R672" s="32"/>
      <c r="S672" s="32"/>
    </row>
    <row r="673" spans="1:19" x14ac:dyDescent="0.2">
      <c r="A673" s="13"/>
      <c r="B673" s="13"/>
      <c r="C673" s="13"/>
      <c r="D673" s="13"/>
      <c r="K673" s="32"/>
      <c r="L673" s="32"/>
      <c r="M673" s="32"/>
      <c r="N673" s="32"/>
      <c r="O673" s="32"/>
      <c r="P673" s="32"/>
      <c r="Q673" s="32"/>
      <c r="R673" s="32"/>
      <c r="S673" s="32"/>
    </row>
    <row r="674" spans="1:19" x14ac:dyDescent="0.2">
      <c r="A674" s="13"/>
      <c r="B674" s="13"/>
      <c r="C674" s="13"/>
      <c r="D674" s="13"/>
      <c r="K674" s="32"/>
      <c r="L674" s="32"/>
      <c r="M674" s="32"/>
      <c r="N674" s="32"/>
      <c r="O674" s="32"/>
      <c r="P674" s="32"/>
      <c r="Q674" s="32"/>
      <c r="R674" s="32"/>
      <c r="S674" s="32"/>
    </row>
    <row r="675" spans="1:19" x14ac:dyDescent="0.2">
      <c r="A675" s="13"/>
      <c r="B675" s="13"/>
      <c r="C675" s="13"/>
      <c r="D675" s="13"/>
      <c r="K675" s="32"/>
      <c r="L675" s="32"/>
      <c r="M675" s="32"/>
      <c r="N675" s="32"/>
      <c r="O675" s="32"/>
      <c r="P675" s="32"/>
      <c r="Q675" s="32"/>
      <c r="R675" s="32"/>
      <c r="S675" s="32"/>
    </row>
    <row r="676" spans="1:19" x14ac:dyDescent="0.2">
      <c r="A676" s="13"/>
      <c r="B676" s="13"/>
      <c r="C676" s="13"/>
      <c r="D676" s="13"/>
      <c r="K676" s="32"/>
      <c r="L676" s="32"/>
      <c r="M676" s="32"/>
      <c r="N676" s="32"/>
      <c r="O676" s="32"/>
      <c r="P676" s="32"/>
      <c r="Q676" s="32"/>
      <c r="R676" s="32"/>
      <c r="S676" s="32"/>
    </row>
    <row r="677" spans="1:19" x14ac:dyDescent="0.2">
      <c r="A677" s="13"/>
      <c r="B677" s="13"/>
      <c r="C677" s="13"/>
      <c r="D677" s="13"/>
      <c r="K677" s="32"/>
      <c r="L677" s="32"/>
      <c r="M677" s="32"/>
      <c r="N677" s="32"/>
      <c r="O677" s="32"/>
      <c r="P677" s="32"/>
      <c r="Q677" s="32"/>
      <c r="R677" s="32"/>
      <c r="S677" s="32"/>
    </row>
    <row r="678" spans="1:19" x14ac:dyDescent="0.2">
      <c r="A678" s="13"/>
      <c r="B678" s="13"/>
      <c r="C678" s="13"/>
      <c r="D678" s="13"/>
      <c r="K678" s="32"/>
      <c r="L678" s="32"/>
      <c r="M678" s="32"/>
      <c r="N678" s="32"/>
      <c r="O678" s="32"/>
      <c r="P678" s="32"/>
      <c r="Q678" s="32"/>
      <c r="R678" s="32"/>
      <c r="S678" s="32"/>
    </row>
    <row r="679" spans="1:19" x14ac:dyDescent="0.2">
      <c r="A679" s="13"/>
      <c r="B679" s="13"/>
      <c r="C679" s="13"/>
      <c r="D679" s="13"/>
      <c r="K679" s="32"/>
      <c r="L679" s="32"/>
      <c r="M679" s="32"/>
      <c r="N679" s="32"/>
      <c r="O679" s="32"/>
      <c r="P679" s="32"/>
      <c r="Q679" s="32"/>
      <c r="R679" s="32"/>
      <c r="S679" s="32"/>
    </row>
    <row r="680" spans="1:19" x14ac:dyDescent="0.2">
      <c r="A680" s="13"/>
      <c r="B680" s="13"/>
      <c r="C680" s="13"/>
      <c r="D680" s="13"/>
      <c r="K680" s="32"/>
      <c r="L680" s="32"/>
      <c r="M680" s="32"/>
      <c r="N680" s="32"/>
      <c r="O680" s="32"/>
      <c r="P680" s="32"/>
      <c r="Q680" s="32"/>
      <c r="R680" s="32"/>
      <c r="S680" s="32"/>
    </row>
    <row r="681" spans="1:19" x14ac:dyDescent="0.2">
      <c r="A681" s="13"/>
      <c r="B681" s="13"/>
      <c r="C681" s="13"/>
      <c r="D681" s="13"/>
      <c r="K681" s="32"/>
      <c r="L681" s="32"/>
      <c r="M681" s="32"/>
      <c r="N681" s="32"/>
      <c r="O681" s="32"/>
      <c r="P681" s="32"/>
      <c r="Q681" s="32"/>
      <c r="R681" s="32"/>
      <c r="S681" s="32"/>
    </row>
    <row r="682" spans="1:19" x14ac:dyDescent="0.2">
      <c r="A682" s="13"/>
      <c r="B682" s="13"/>
      <c r="C682" s="13"/>
      <c r="D682" s="13"/>
      <c r="K682" s="32"/>
      <c r="L682" s="32"/>
      <c r="M682" s="32"/>
      <c r="N682" s="32"/>
      <c r="O682" s="32"/>
      <c r="P682" s="32"/>
      <c r="Q682" s="32"/>
      <c r="R682" s="32"/>
      <c r="S682" s="32"/>
    </row>
    <row r="683" spans="1:19" x14ac:dyDescent="0.2">
      <c r="A683" s="13"/>
      <c r="B683" s="13"/>
      <c r="C683" s="13"/>
      <c r="D683" s="13"/>
      <c r="K683" s="32"/>
      <c r="L683" s="32"/>
      <c r="M683" s="32"/>
      <c r="N683" s="32"/>
      <c r="O683" s="32"/>
      <c r="P683" s="32"/>
      <c r="Q683" s="32"/>
      <c r="R683" s="32"/>
      <c r="S683" s="32"/>
    </row>
    <row r="684" spans="1:19" x14ac:dyDescent="0.2">
      <c r="A684" s="13"/>
      <c r="B684" s="13"/>
      <c r="C684" s="13"/>
      <c r="D684" s="13"/>
      <c r="K684" s="32"/>
      <c r="L684" s="32"/>
      <c r="M684" s="32"/>
      <c r="N684" s="32"/>
      <c r="O684" s="32"/>
      <c r="P684" s="32"/>
      <c r="Q684" s="32"/>
      <c r="R684" s="32"/>
      <c r="S684" s="32"/>
    </row>
    <row r="685" spans="1:19" x14ac:dyDescent="0.2">
      <c r="A685" s="13"/>
      <c r="B685" s="13"/>
      <c r="C685" s="13"/>
      <c r="D685" s="13"/>
      <c r="K685" s="32"/>
      <c r="L685" s="32"/>
      <c r="M685" s="32"/>
      <c r="N685" s="32"/>
      <c r="O685" s="32"/>
      <c r="P685" s="32"/>
      <c r="Q685" s="32"/>
      <c r="R685" s="32"/>
      <c r="S685" s="32"/>
    </row>
    <row r="686" spans="1:19" x14ac:dyDescent="0.2">
      <c r="A686" s="13"/>
      <c r="B686" s="13"/>
      <c r="C686" s="13"/>
      <c r="D686" s="13"/>
      <c r="K686" s="32"/>
      <c r="L686" s="32"/>
      <c r="M686" s="32"/>
      <c r="N686" s="32"/>
      <c r="O686" s="32"/>
      <c r="P686" s="32"/>
      <c r="Q686" s="32"/>
      <c r="R686" s="32"/>
      <c r="S686" s="32"/>
    </row>
    <row r="687" spans="1:19" x14ac:dyDescent="0.2">
      <c r="A687" s="13"/>
      <c r="B687" s="13"/>
      <c r="C687" s="13"/>
      <c r="D687" s="13"/>
      <c r="K687" s="32"/>
      <c r="L687" s="32"/>
      <c r="M687" s="32"/>
      <c r="N687" s="32"/>
      <c r="O687" s="32"/>
      <c r="P687" s="32"/>
      <c r="Q687" s="32"/>
      <c r="R687" s="32"/>
      <c r="S687" s="32"/>
    </row>
    <row r="688" spans="1:19" x14ac:dyDescent="0.2">
      <c r="A688" s="13"/>
      <c r="B688" s="13"/>
      <c r="C688" s="13"/>
      <c r="D688" s="13"/>
      <c r="K688" s="32"/>
      <c r="L688" s="32"/>
      <c r="M688" s="32"/>
      <c r="N688" s="32"/>
      <c r="O688" s="32"/>
      <c r="P688" s="32"/>
      <c r="Q688" s="32"/>
      <c r="R688" s="32"/>
      <c r="S688" s="32"/>
    </row>
    <row r="689" spans="1:19" x14ac:dyDescent="0.2">
      <c r="A689" s="13"/>
      <c r="B689" s="13"/>
      <c r="C689" s="13"/>
      <c r="D689" s="13"/>
      <c r="K689" s="32"/>
      <c r="L689" s="32"/>
      <c r="M689" s="32"/>
      <c r="N689" s="32"/>
      <c r="O689" s="32"/>
      <c r="P689" s="32"/>
      <c r="Q689" s="32"/>
      <c r="R689" s="32"/>
      <c r="S689" s="32"/>
    </row>
    <row r="690" spans="1:19" x14ac:dyDescent="0.2">
      <c r="A690" s="13"/>
      <c r="B690" s="13"/>
      <c r="C690" s="13"/>
      <c r="D690" s="13"/>
      <c r="K690" s="32"/>
      <c r="L690" s="32"/>
      <c r="M690" s="32"/>
      <c r="N690" s="32"/>
      <c r="O690" s="32"/>
      <c r="P690" s="32"/>
      <c r="Q690" s="32"/>
      <c r="R690" s="32"/>
      <c r="S690" s="32"/>
    </row>
    <row r="691" spans="1:19" x14ac:dyDescent="0.2">
      <c r="A691" s="13"/>
      <c r="B691" s="13"/>
      <c r="C691" s="13"/>
      <c r="D691" s="13"/>
      <c r="K691" s="32"/>
      <c r="L691" s="32"/>
      <c r="M691" s="32"/>
      <c r="N691" s="32"/>
      <c r="O691" s="32"/>
      <c r="P691" s="32"/>
      <c r="Q691" s="32"/>
      <c r="R691" s="32"/>
      <c r="S691" s="32"/>
    </row>
    <row r="692" spans="1:19" x14ac:dyDescent="0.2">
      <c r="A692" s="13"/>
      <c r="B692" s="13"/>
      <c r="C692" s="13"/>
      <c r="D692" s="13"/>
      <c r="K692" s="32"/>
      <c r="L692" s="32"/>
      <c r="M692" s="32"/>
      <c r="N692" s="32"/>
      <c r="O692" s="32"/>
      <c r="P692" s="32"/>
      <c r="Q692" s="32"/>
      <c r="R692" s="32"/>
      <c r="S692" s="32"/>
    </row>
    <row r="693" spans="1:19" x14ac:dyDescent="0.2">
      <c r="A693" s="13"/>
      <c r="B693" s="13"/>
      <c r="C693" s="13"/>
      <c r="D693" s="13"/>
      <c r="K693" s="32"/>
      <c r="L693" s="32"/>
      <c r="M693" s="32"/>
      <c r="N693" s="32"/>
      <c r="O693" s="32"/>
      <c r="P693" s="32"/>
      <c r="Q693" s="32"/>
      <c r="R693" s="32"/>
      <c r="S693" s="32"/>
    </row>
    <row r="694" spans="1:19" x14ac:dyDescent="0.2">
      <c r="A694" s="13"/>
      <c r="B694" s="13"/>
      <c r="C694" s="13"/>
      <c r="D694" s="13"/>
      <c r="K694" s="32"/>
      <c r="L694" s="32"/>
      <c r="M694" s="32"/>
      <c r="N694" s="32"/>
      <c r="O694" s="32"/>
      <c r="P694" s="32"/>
      <c r="Q694" s="32"/>
      <c r="R694" s="32"/>
      <c r="S694" s="32"/>
    </row>
    <row r="695" spans="1:19" x14ac:dyDescent="0.2">
      <c r="A695" s="13"/>
      <c r="B695" s="13"/>
      <c r="C695" s="13"/>
      <c r="D695" s="13"/>
      <c r="K695" s="32"/>
      <c r="L695" s="32"/>
      <c r="M695" s="32"/>
      <c r="N695" s="32"/>
      <c r="O695" s="32"/>
      <c r="P695" s="32"/>
      <c r="Q695" s="32"/>
      <c r="R695" s="32"/>
      <c r="S695" s="32"/>
    </row>
    <row r="696" spans="1:19" x14ac:dyDescent="0.2">
      <c r="A696" s="13"/>
      <c r="B696" s="13"/>
      <c r="C696" s="13"/>
      <c r="D696" s="13"/>
      <c r="K696" s="32"/>
      <c r="L696" s="32"/>
      <c r="M696" s="32"/>
      <c r="N696" s="32"/>
      <c r="O696" s="32"/>
      <c r="P696" s="32"/>
      <c r="Q696" s="32"/>
      <c r="R696" s="32"/>
      <c r="S696" s="32"/>
    </row>
    <row r="697" spans="1:19" x14ac:dyDescent="0.2">
      <c r="A697" s="13"/>
      <c r="B697" s="13"/>
      <c r="C697" s="13"/>
      <c r="D697" s="13"/>
      <c r="K697" s="32"/>
      <c r="L697" s="32"/>
      <c r="M697" s="32"/>
      <c r="N697" s="32"/>
      <c r="O697" s="32"/>
      <c r="P697" s="32"/>
      <c r="Q697" s="32"/>
      <c r="R697" s="32"/>
      <c r="S697" s="32"/>
    </row>
    <row r="698" spans="1:19" x14ac:dyDescent="0.2">
      <c r="A698" s="13"/>
      <c r="B698" s="13"/>
      <c r="C698" s="13"/>
      <c r="D698" s="13"/>
      <c r="K698" s="32"/>
      <c r="L698" s="32"/>
      <c r="M698" s="32"/>
      <c r="N698" s="32"/>
      <c r="O698" s="32"/>
      <c r="P698" s="32"/>
      <c r="Q698" s="32"/>
      <c r="R698" s="32"/>
      <c r="S698" s="32"/>
    </row>
    <row r="699" spans="1:19" x14ac:dyDescent="0.2">
      <c r="A699" s="13"/>
      <c r="B699" s="13"/>
      <c r="C699" s="13"/>
      <c r="D699" s="13"/>
      <c r="K699" s="32"/>
      <c r="L699" s="32"/>
      <c r="M699" s="32"/>
      <c r="N699" s="32"/>
      <c r="O699" s="32"/>
      <c r="P699" s="32"/>
      <c r="Q699" s="32"/>
      <c r="R699" s="32"/>
      <c r="S699" s="32"/>
    </row>
    <row r="700" spans="1:19" x14ac:dyDescent="0.2">
      <c r="A700" s="13"/>
      <c r="B700" s="13"/>
      <c r="C700" s="13"/>
      <c r="D700" s="13"/>
      <c r="K700" s="32"/>
      <c r="L700" s="32"/>
      <c r="M700" s="32"/>
      <c r="N700" s="32"/>
      <c r="O700" s="32"/>
      <c r="P700" s="32"/>
      <c r="Q700" s="32"/>
      <c r="R700" s="32"/>
      <c r="S700" s="32"/>
    </row>
    <row r="701" spans="1:19" x14ac:dyDescent="0.2">
      <c r="A701" s="13"/>
      <c r="B701" s="13"/>
      <c r="C701" s="13"/>
      <c r="D701" s="13"/>
      <c r="K701" s="32"/>
      <c r="L701" s="32"/>
      <c r="M701" s="32"/>
      <c r="N701" s="32"/>
      <c r="O701" s="32"/>
      <c r="P701" s="32"/>
      <c r="Q701" s="32"/>
      <c r="R701" s="32"/>
      <c r="S701" s="32"/>
    </row>
    <row r="702" spans="1:19" x14ac:dyDescent="0.2">
      <c r="A702" s="13"/>
      <c r="B702" s="13"/>
      <c r="C702" s="13"/>
      <c r="D702" s="13"/>
      <c r="K702" s="32"/>
      <c r="L702" s="32"/>
      <c r="M702" s="32"/>
      <c r="N702" s="32"/>
      <c r="O702" s="32"/>
      <c r="P702" s="32"/>
      <c r="Q702" s="32"/>
      <c r="R702" s="32"/>
      <c r="S702" s="32"/>
    </row>
    <row r="703" spans="1:19" x14ac:dyDescent="0.2">
      <c r="A703" s="13"/>
      <c r="B703" s="13"/>
      <c r="C703" s="13"/>
      <c r="D703" s="13"/>
      <c r="K703" s="32"/>
      <c r="L703" s="32"/>
      <c r="M703" s="32"/>
      <c r="N703" s="32"/>
      <c r="O703" s="32"/>
      <c r="P703" s="32"/>
      <c r="Q703" s="32"/>
      <c r="R703" s="32"/>
      <c r="S703" s="32"/>
    </row>
    <row r="704" spans="1:19" x14ac:dyDescent="0.2">
      <c r="A704" s="13"/>
      <c r="B704" s="13"/>
      <c r="C704" s="13"/>
      <c r="D704" s="13"/>
      <c r="K704" s="32"/>
      <c r="L704" s="32"/>
      <c r="M704" s="32"/>
      <c r="N704" s="32"/>
      <c r="O704" s="32"/>
      <c r="P704" s="32"/>
      <c r="Q704" s="32"/>
      <c r="R704" s="32"/>
      <c r="S704" s="32"/>
    </row>
    <row r="705" spans="1:19" x14ac:dyDescent="0.2">
      <c r="A705" s="13"/>
      <c r="B705" s="13"/>
      <c r="C705" s="13"/>
      <c r="D705" s="13"/>
      <c r="K705" s="32"/>
      <c r="L705" s="32"/>
      <c r="M705" s="32"/>
      <c r="N705" s="32"/>
      <c r="O705" s="32"/>
      <c r="P705" s="32"/>
      <c r="Q705" s="32"/>
      <c r="R705" s="32"/>
      <c r="S705" s="32"/>
    </row>
    <row r="706" spans="1:19" x14ac:dyDescent="0.2">
      <c r="A706" s="13"/>
      <c r="B706" s="13"/>
      <c r="C706" s="13"/>
      <c r="D706" s="13"/>
      <c r="K706" s="32"/>
      <c r="L706" s="32"/>
      <c r="M706" s="32"/>
      <c r="N706" s="32"/>
      <c r="O706" s="32"/>
      <c r="P706" s="32"/>
      <c r="Q706" s="32"/>
      <c r="R706" s="32"/>
      <c r="S706" s="32"/>
    </row>
    <row r="707" spans="1:19" x14ac:dyDescent="0.2">
      <c r="A707" s="13"/>
      <c r="B707" s="13"/>
      <c r="C707" s="13"/>
      <c r="D707" s="13"/>
      <c r="K707" s="32"/>
      <c r="L707" s="32"/>
      <c r="M707" s="32"/>
      <c r="N707" s="32"/>
      <c r="O707" s="32"/>
      <c r="P707" s="32"/>
      <c r="Q707" s="32"/>
      <c r="R707" s="32"/>
      <c r="S707" s="32"/>
    </row>
    <row r="708" spans="1:19" x14ac:dyDescent="0.2">
      <c r="A708" s="13"/>
      <c r="B708" s="13"/>
      <c r="C708" s="13"/>
      <c r="D708" s="13"/>
      <c r="K708" s="32"/>
      <c r="L708" s="32"/>
      <c r="M708" s="32"/>
      <c r="N708" s="32"/>
      <c r="O708" s="32"/>
      <c r="P708" s="32"/>
      <c r="Q708" s="32"/>
      <c r="R708" s="32"/>
      <c r="S708" s="32"/>
    </row>
    <row r="709" spans="1:19" x14ac:dyDescent="0.2">
      <c r="A709" s="13"/>
      <c r="B709" s="13"/>
      <c r="C709" s="13"/>
      <c r="D709" s="13"/>
      <c r="K709" s="32"/>
      <c r="L709" s="32"/>
      <c r="M709" s="32"/>
      <c r="N709" s="32"/>
      <c r="O709" s="32"/>
      <c r="P709" s="32"/>
      <c r="Q709" s="32"/>
      <c r="R709" s="32"/>
      <c r="S709" s="32"/>
    </row>
    <row r="710" spans="1:19" x14ac:dyDescent="0.2">
      <c r="A710" s="13"/>
      <c r="B710" s="13"/>
      <c r="C710" s="13"/>
      <c r="D710" s="13"/>
      <c r="K710" s="32"/>
      <c r="L710" s="32"/>
      <c r="M710" s="32"/>
      <c r="N710" s="32"/>
      <c r="O710" s="32"/>
      <c r="P710" s="32"/>
      <c r="Q710" s="32"/>
      <c r="R710" s="32"/>
      <c r="S710" s="32"/>
    </row>
    <row r="711" spans="1:19" x14ac:dyDescent="0.2">
      <c r="A711" s="13"/>
      <c r="B711" s="13"/>
      <c r="C711" s="13"/>
      <c r="D711" s="13"/>
      <c r="K711" s="32"/>
      <c r="L711" s="32"/>
      <c r="M711" s="32"/>
      <c r="N711" s="32"/>
      <c r="O711" s="32"/>
      <c r="P711" s="32"/>
      <c r="Q711" s="32"/>
      <c r="R711" s="32"/>
      <c r="S711" s="32"/>
    </row>
    <row r="712" spans="1:19" x14ac:dyDescent="0.2">
      <c r="A712" s="13"/>
      <c r="B712" s="13"/>
      <c r="C712" s="13"/>
      <c r="D712" s="13"/>
      <c r="K712" s="32"/>
      <c r="L712" s="32"/>
      <c r="M712" s="32"/>
      <c r="N712" s="32"/>
      <c r="O712" s="32"/>
      <c r="P712" s="32"/>
      <c r="Q712" s="32"/>
      <c r="R712" s="32"/>
      <c r="S712" s="32"/>
    </row>
    <row r="713" spans="1:19" x14ac:dyDescent="0.2">
      <c r="A713" s="13"/>
      <c r="B713" s="13"/>
      <c r="C713" s="13"/>
      <c r="D713" s="13"/>
      <c r="K713" s="32"/>
      <c r="L713" s="32"/>
      <c r="M713" s="32"/>
      <c r="N713" s="32"/>
      <c r="O713" s="32"/>
      <c r="P713" s="32"/>
      <c r="Q713" s="32"/>
      <c r="R713" s="32"/>
      <c r="S713" s="32"/>
    </row>
    <row r="714" spans="1:19" x14ac:dyDescent="0.2">
      <c r="A714" s="13"/>
      <c r="B714" s="13"/>
      <c r="C714" s="13"/>
      <c r="D714" s="13"/>
      <c r="K714" s="32"/>
      <c r="L714" s="32"/>
      <c r="M714" s="32"/>
      <c r="N714" s="32"/>
      <c r="O714" s="32"/>
      <c r="P714" s="32"/>
      <c r="Q714" s="32"/>
      <c r="R714" s="32"/>
      <c r="S714" s="32"/>
    </row>
    <row r="715" spans="1:19" x14ac:dyDescent="0.2">
      <c r="A715" s="13"/>
      <c r="B715" s="13"/>
      <c r="C715" s="13"/>
      <c r="D715" s="13"/>
      <c r="K715" s="32"/>
      <c r="L715" s="32"/>
      <c r="M715" s="32"/>
      <c r="N715" s="32"/>
      <c r="O715" s="32"/>
      <c r="P715" s="32"/>
      <c r="Q715" s="32"/>
      <c r="R715" s="32"/>
      <c r="S715" s="32"/>
    </row>
    <row r="716" spans="1:19" x14ac:dyDescent="0.2">
      <c r="A716" s="13"/>
      <c r="B716" s="13"/>
      <c r="C716" s="13"/>
      <c r="D716" s="13"/>
      <c r="K716" s="32"/>
      <c r="L716" s="32"/>
      <c r="M716" s="32"/>
      <c r="N716" s="32"/>
      <c r="O716" s="32"/>
      <c r="P716" s="32"/>
      <c r="Q716" s="32"/>
      <c r="R716" s="32"/>
      <c r="S716" s="32"/>
    </row>
    <row r="717" spans="1:19" x14ac:dyDescent="0.2">
      <c r="A717" s="13"/>
      <c r="B717" s="13"/>
      <c r="C717" s="13"/>
      <c r="D717" s="13"/>
      <c r="K717" s="32"/>
      <c r="L717" s="32"/>
      <c r="M717" s="32"/>
      <c r="N717" s="32"/>
      <c r="O717" s="32"/>
      <c r="P717" s="32"/>
      <c r="Q717" s="32"/>
      <c r="R717" s="32"/>
      <c r="S717" s="32"/>
    </row>
    <row r="718" spans="1:19" x14ac:dyDescent="0.2">
      <c r="A718" s="13"/>
      <c r="B718" s="13"/>
      <c r="C718" s="13"/>
      <c r="D718" s="13"/>
      <c r="K718" s="32"/>
      <c r="L718" s="32"/>
      <c r="M718" s="32"/>
      <c r="N718" s="32"/>
      <c r="O718" s="32"/>
      <c r="P718" s="32"/>
      <c r="Q718" s="32"/>
      <c r="R718" s="32"/>
      <c r="S718" s="32"/>
    </row>
    <row r="719" spans="1:19" x14ac:dyDescent="0.2">
      <c r="A719" s="13"/>
      <c r="B719" s="13"/>
      <c r="C719" s="13"/>
      <c r="D719" s="13"/>
      <c r="K719" s="32"/>
      <c r="L719" s="32"/>
      <c r="M719" s="32"/>
      <c r="N719" s="32"/>
      <c r="O719" s="32"/>
      <c r="P719" s="32"/>
      <c r="Q719" s="32"/>
      <c r="R719" s="32"/>
      <c r="S719" s="32"/>
    </row>
    <row r="720" spans="1:19" x14ac:dyDescent="0.2">
      <c r="A720" s="13"/>
      <c r="B720" s="13"/>
      <c r="C720" s="13"/>
      <c r="D720" s="13"/>
      <c r="K720" s="32"/>
      <c r="L720" s="32"/>
      <c r="M720" s="32"/>
      <c r="N720" s="32"/>
      <c r="O720" s="32"/>
      <c r="P720" s="32"/>
      <c r="Q720" s="32"/>
      <c r="R720" s="32"/>
      <c r="S720" s="32"/>
    </row>
    <row r="721" spans="1:19" x14ac:dyDescent="0.2">
      <c r="A721" s="13"/>
      <c r="B721" s="13"/>
      <c r="C721" s="13"/>
      <c r="D721" s="13"/>
      <c r="K721" s="32"/>
      <c r="L721" s="32"/>
      <c r="M721" s="32"/>
      <c r="N721" s="32"/>
      <c r="O721" s="32"/>
      <c r="P721" s="32"/>
      <c r="Q721" s="32"/>
      <c r="R721" s="32"/>
      <c r="S721" s="32"/>
    </row>
    <row r="722" spans="1:19" x14ac:dyDescent="0.2">
      <c r="A722" s="13"/>
      <c r="B722" s="13"/>
      <c r="C722" s="13"/>
      <c r="D722" s="13"/>
      <c r="K722" s="32"/>
      <c r="L722" s="32"/>
      <c r="M722" s="32"/>
      <c r="N722" s="32"/>
      <c r="O722" s="32"/>
      <c r="P722" s="32"/>
      <c r="Q722" s="32"/>
      <c r="R722" s="32"/>
      <c r="S722" s="32"/>
    </row>
    <row r="723" spans="1:19" x14ac:dyDescent="0.2">
      <c r="A723" s="13"/>
      <c r="B723" s="13"/>
      <c r="C723" s="13"/>
      <c r="D723" s="13"/>
      <c r="K723" s="32"/>
      <c r="L723" s="32"/>
      <c r="M723" s="32"/>
      <c r="N723" s="32"/>
      <c r="O723" s="32"/>
      <c r="P723" s="32"/>
      <c r="Q723" s="32"/>
      <c r="R723" s="32"/>
      <c r="S723" s="32"/>
    </row>
    <row r="724" spans="1:19" x14ac:dyDescent="0.2">
      <c r="A724" s="13"/>
      <c r="B724" s="13"/>
      <c r="C724" s="13"/>
      <c r="D724" s="13"/>
      <c r="K724" s="32"/>
      <c r="L724" s="32"/>
      <c r="M724" s="32"/>
      <c r="N724" s="32"/>
      <c r="O724" s="32"/>
      <c r="P724" s="32"/>
      <c r="Q724" s="32"/>
      <c r="R724" s="32"/>
      <c r="S724" s="32"/>
    </row>
    <row r="725" spans="1:19" x14ac:dyDescent="0.2">
      <c r="A725" s="13"/>
      <c r="B725" s="13"/>
      <c r="C725" s="13"/>
      <c r="D725" s="13"/>
      <c r="K725" s="32"/>
      <c r="L725" s="32"/>
      <c r="M725" s="32"/>
      <c r="N725" s="32"/>
      <c r="O725" s="32"/>
      <c r="P725" s="32"/>
      <c r="Q725" s="32"/>
      <c r="R725" s="32"/>
      <c r="S725" s="32"/>
    </row>
    <row r="726" spans="1:19" x14ac:dyDescent="0.2">
      <c r="A726" s="13"/>
      <c r="B726" s="13"/>
      <c r="C726" s="13"/>
      <c r="D726" s="13"/>
      <c r="K726" s="32"/>
      <c r="L726" s="32"/>
      <c r="M726" s="32"/>
      <c r="N726" s="32"/>
      <c r="O726" s="32"/>
      <c r="P726" s="32"/>
      <c r="Q726" s="32"/>
      <c r="R726" s="32"/>
      <c r="S726" s="32"/>
    </row>
    <row r="727" spans="1:19" x14ac:dyDescent="0.2">
      <c r="A727" s="13"/>
      <c r="B727" s="13"/>
      <c r="C727" s="13"/>
      <c r="D727" s="13"/>
      <c r="K727" s="32"/>
      <c r="L727" s="32"/>
      <c r="M727" s="32"/>
      <c r="N727" s="32"/>
      <c r="O727" s="32"/>
      <c r="P727" s="32"/>
      <c r="Q727" s="32"/>
      <c r="R727" s="32"/>
      <c r="S727" s="32"/>
    </row>
    <row r="728" spans="1:19" x14ac:dyDescent="0.2">
      <c r="A728" s="13"/>
      <c r="B728" s="13"/>
      <c r="C728" s="13"/>
      <c r="D728" s="13"/>
      <c r="K728" s="32"/>
      <c r="L728" s="32"/>
      <c r="M728" s="32"/>
      <c r="N728" s="32"/>
      <c r="O728" s="32"/>
      <c r="P728" s="32"/>
      <c r="Q728" s="32"/>
      <c r="R728" s="32"/>
      <c r="S728" s="32"/>
    </row>
    <row r="729" spans="1:19" x14ac:dyDescent="0.2">
      <c r="A729" s="13"/>
      <c r="B729" s="13"/>
      <c r="C729" s="13"/>
      <c r="D729" s="13"/>
      <c r="K729" s="32"/>
      <c r="L729" s="32"/>
      <c r="M729" s="32"/>
      <c r="N729" s="32"/>
      <c r="O729" s="32"/>
      <c r="P729" s="32"/>
      <c r="Q729" s="32"/>
      <c r="R729" s="32"/>
      <c r="S729" s="32"/>
    </row>
    <row r="730" spans="1:19" x14ac:dyDescent="0.2">
      <c r="A730" s="13"/>
      <c r="B730" s="13"/>
      <c r="C730" s="13"/>
      <c r="D730" s="13"/>
      <c r="K730" s="32"/>
      <c r="L730" s="32"/>
      <c r="M730" s="32"/>
      <c r="N730" s="32"/>
      <c r="O730" s="32"/>
      <c r="P730" s="32"/>
      <c r="Q730" s="32"/>
      <c r="R730" s="32"/>
      <c r="S730" s="32"/>
    </row>
    <row r="731" spans="1:19" x14ac:dyDescent="0.2">
      <c r="A731" s="13"/>
      <c r="B731" s="13"/>
      <c r="C731" s="13"/>
      <c r="D731" s="13"/>
      <c r="K731" s="32"/>
      <c r="L731" s="32"/>
      <c r="M731" s="32"/>
      <c r="N731" s="32"/>
      <c r="O731" s="32"/>
      <c r="P731" s="32"/>
      <c r="Q731" s="32"/>
      <c r="R731" s="32"/>
      <c r="S731" s="32"/>
    </row>
    <row r="732" spans="1:19" x14ac:dyDescent="0.2">
      <c r="A732" s="13"/>
      <c r="B732" s="13"/>
      <c r="C732" s="13"/>
      <c r="D732" s="13"/>
      <c r="K732" s="32"/>
      <c r="L732" s="32"/>
      <c r="M732" s="32"/>
      <c r="N732" s="32"/>
      <c r="O732" s="32"/>
      <c r="P732" s="32"/>
      <c r="Q732" s="32"/>
      <c r="R732" s="32"/>
      <c r="S732" s="32"/>
    </row>
    <row r="733" spans="1:19" x14ac:dyDescent="0.2">
      <c r="A733" s="13"/>
      <c r="B733" s="13"/>
      <c r="C733" s="13"/>
      <c r="D733" s="13"/>
      <c r="K733" s="32"/>
      <c r="L733" s="32"/>
      <c r="M733" s="32"/>
      <c r="N733" s="32"/>
      <c r="O733" s="32"/>
      <c r="P733" s="32"/>
      <c r="Q733" s="32"/>
      <c r="R733" s="32"/>
      <c r="S733" s="32"/>
    </row>
    <row r="734" spans="1:19" x14ac:dyDescent="0.2">
      <c r="A734" s="13"/>
      <c r="B734" s="13"/>
      <c r="C734" s="13"/>
      <c r="D734" s="13"/>
      <c r="K734" s="32"/>
      <c r="L734" s="32"/>
      <c r="M734" s="32"/>
      <c r="N734" s="32"/>
      <c r="O734" s="32"/>
      <c r="P734" s="32"/>
      <c r="Q734" s="32"/>
      <c r="R734" s="32"/>
      <c r="S734" s="32"/>
    </row>
    <row r="735" spans="1:19" x14ac:dyDescent="0.2">
      <c r="A735" s="13"/>
      <c r="B735" s="13"/>
      <c r="C735" s="13"/>
      <c r="D735" s="13"/>
      <c r="K735" s="32"/>
      <c r="L735" s="32"/>
      <c r="M735" s="32"/>
      <c r="N735" s="32"/>
      <c r="O735" s="32"/>
      <c r="P735" s="32"/>
      <c r="Q735" s="32"/>
      <c r="R735" s="32"/>
      <c r="S735" s="32"/>
    </row>
    <row r="736" spans="1:19" x14ac:dyDescent="0.2">
      <c r="A736" s="13"/>
      <c r="B736" s="13"/>
      <c r="C736" s="13"/>
      <c r="D736" s="13"/>
      <c r="K736" s="32"/>
      <c r="L736" s="32"/>
      <c r="M736" s="32"/>
      <c r="N736" s="32"/>
      <c r="O736" s="32"/>
      <c r="P736" s="32"/>
      <c r="Q736" s="32"/>
      <c r="R736" s="32"/>
      <c r="S736" s="32"/>
    </row>
    <row r="737" spans="1:19" x14ac:dyDescent="0.2">
      <c r="A737" s="13"/>
      <c r="B737" s="13"/>
      <c r="C737" s="13"/>
      <c r="D737" s="13"/>
      <c r="K737" s="32"/>
      <c r="L737" s="32"/>
      <c r="M737" s="32"/>
      <c r="N737" s="32"/>
      <c r="O737" s="32"/>
      <c r="P737" s="32"/>
      <c r="Q737" s="32"/>
      <c r="R737" s="32"/>
      <c r="S737" s="32"/>
    </row>
    <row r="738" spans="1:19" x14ac:dyDescent="0.2">
      <c r="A738" s="13"/>
      <c r="B738" s="13"/>
      <c r="C738" s="13"/>
      <c r="D738" s="13"/>
      <c r="K738" s="32"/>
      <c r="L738" s="32"/>
      <c r="M738" s="32"/>
      <c r="N738" s="32"/>
      <c r="O738" s="32"/>
      <c r="P738" s="32"/>
      <c r="Q738" s="32"/>
      <c r="R738" s="32"/>
      <c r="S738" s="32"/>
    </row>
    <row r="739" spans="1:19" x14ac:dyDescent="0.2">
      <c r="A739" s="13"/>
      <c r="B739" s="13"/>
      <c r="C739" s="13"/>
      <c r="D739" s="13"/>
      <c r="K739" s="32"/>
      <c r="L739" s="32"/>
      <c r="M739" s="32"/>
      <c r="N739" s="32"/>
      <c r="O739" s="32"/>
      <c r="P739" s="32"/>
      <c r="Q739" s="32"/>
      <c r="R739" s="32"/>
      <c r="S739" s="32"/>
    </row>
    <row r="740" spans="1:19" x14ac:dyDescent="0.2">
      <c r="A740" s="13"/>
      <c r="B740" s="13"/>
      <c r="C740" s="13"/>
      <c r="D740" s="13"/>
      <c r="K740" s="32"/>
      <c r="L740" s="32"/>
      <c r="M740" s="32"/>
      <c r="N740" s="32"/>
      <c r="O740" s="32"/>
      <c r="P740" s="32"/>
      <c r="Q740" s="32"/>
      <c r="R740" s="32"/>
      <c r="S740" s="32"/>
    </row>
    <row r="741" spans="1:19" x14ac:dyDescent="0.2">
      <c r="A741" s="13"/>
      <c r="B741" s="13"/>
      <c r="C741" s="13"/>
      <c r="D741" s="13"/>
      <c r="K741" s="32"/>
      <c r="L741" s="32"/>
      <c r="M741" s="32"/>
      <c r="N741" s="32"/>
      <c r="O741" s="32"/>
      <c r="P741" s="32"/>
      <c r="Q741" s="32"/>
      <c r="R741" s="32"/>
      <c r="S741" s="32"/>
    </row>
    <row r="742" spans="1:19" x14ac:dyDescent="0.2">
      <c r="A742" s="13"/>
      <c r="B742" s="13"/>
      <c r="C742" s="13"/>
      <c r="D742" s="13"/>
      <c r="K742" s="32"/>
      <c r="L742" s="32"/>
      <c r="M742" s="32"/>
      <c r="N742" s="32"/>
      <c r="O742" s="32"/>
      <c r="P742" s="32"/>
      <c r="Q742" s="32"/>
      <c r="R742" s="32"/>
      <c r="S742" s="32"/>
    </row>
    <row r="743" spans="1:19" x14ac:dyDescent="0.2">
      <c r="A743" s="13"/>
      <c r="B743" s="13"/>
      <c r="C743" s="13"/>
      <c r="D743" s="13"/>
      <c r="K743" s="32"/>
      <c r="L743" s="32"/>
      <c r="M743" s="32"/>
      <c r="N743" s="32"/>
      <c r="O743" s="32"/>
      <c r="P743" s="32"/>
      <c r="Q743" s="32"/>
      <c r="R743" s="32"/>
      <c r="S743" s="32"/>
    </row>
    <row r="744" spans="1:19" x14ac:dyDescent="0.2">
      <c r="A744" s="13"/>
      <c r="B744" s="13"/>
      <c r="C744" s="13"/>
      <c r="D744" s="13"/>
      <c r="K744" s="32"/>
      <c r="L744" s="32"/>
      <c r="M744" s="32"/>
      <c r="N744" s="32"/>
      <c r="O744" s="32"/>
      <c r="P744" s="32"/>
      <c r="Q744" s="32"/>
      <c r="R744" s="32"/>
      <c r="S744" s="32"/>
    </row>
    <row r="745" spans="1:19" x14ac:dyDescent="0.2">
      <c r="A745" s="13"/>
      <c r="B745" s="13"/>
      <c r="C745" s="13"/>
      <c r="D745" s="13"/>
      <c r="K745" s="32"/>
      <c r="L745" s="32"/>
      <c r="M745" s="32"/>
      <c r="N745" s="32"/>
      <c r="O745" s="32"/>
      <c r="P745" s="32"/>
      <c r="Q745" s="32"/>
      <c r="R745" s="32"/>
      <c r="S745" s="32"/>
    </row>
    <row r="746" spans="1:19" x14ac:dyDescent="0.2">
      <c r="A746" s="13"/>
      <c r="B746" s="13"/>
      <c r="C746" s="13"/>
      <c r="D746" s="13"/>
      <c r="K746" s="32"/>
      <c r="L746" s="32"/>
      <c r="M746" s="32"/>
      <c r="N746" s="32"/>
      <c r="O746" s="32"/>
      <c r="P746" s="32"/>
      <c r="Q746" s="32"/>
      <c r="R746" s="32"/>
      <c r="S746" s="32"/>
    </row>
    <row r="747" spans="1:19" x14ac:dyDescent="0.2">
      <c r="A747" s="13"/>
      <c r="B747" s="13"/>
      <c r="C747" s="13"/>
      <c r="D747" s="13"/>
      <c r="K747" s="32"/>
      <c r="L747" s="32"/>
      <c r="M747" s="32"/>
      <c r="N747" s="32"/>
      <c r="O747" s="32"/>
      <c r="P747" s="32"/>
      <c r="Q747" s="32"/>
      <c r="R747" s="32"/>
      <c r="S747" s="32"/>
    </row>
    <row r="748" spans="1:19" x14ac:dyDescent="0.2">
      <c r="A748" s="13"/>
      <c r="B748" s="13"/>
      <c r="C748" s="13"/>
      <c r="D748" s="13"/>
      <c r="K748" s="32"/>
      <c r="L748" s="32"/>
      <c r="M748" s="32"/>
      <c r="N748" s="32"/>
      <c r="O748" s="32"/>
      <c r="P748" s="32"/>
      <c r="Q748" s="32"/>
      <c r="R748" s="32"/>
      <c r="S748" s="32"/>
    </row>
    <row r="749" spans="1:19" x14ac:dyDescent="0.2">
      <c r="A749" s="13"/>
      <c r="B749" s="13"/>
      <c r="C749" s="13"/>
      <c r="D749" s="13"/>
      <c r="K749" s="32"/>
      <c r="L749" s="32"/>
      <c r="M749" s="32"/>
      <c r="N749" s="32"/>
      <c r="O749" s="32"/>
      <c r="P749" s="32"/>
      <c r="Q749" s="32"/>
      <c r="R749" s="32"/>
      <c r="S749" s="32"/>
    </row>
    <row r="750" spans="1:19" x14ac:dyDescent="0.2">
      <c r="A750" s="13"/>
      <c r="B750" s="13"/>
      <c r="C750" s="13"/>
      <c r="D750" s="13"/>
      <c r="K750" s="32"/>
      <c r="L750" s="32"/>
      <c r="M750" s="32"/>
      <c r="N750" s="32"/>
      <c r="O750" s="32"/>
      <c r="P750" s="32"/>
      <c r="Q750" s="32"/>
      <c r="R750" s="32"/>
      <c r="S750" s="32"/>
    </row>
    <row r="751" spans="1:19" x14ac:dyDescent="0.2">
      <c r="A751" s="13"/>
      <c r="B751" s="13"/>
      <c r="C751" s="13"/>
      <c r="D751" s="13"/>
      <c r="K751" s="32"/>
      <c r="L751" s="32"/>
      <c r="M751" s="32"/>
      <c r="N751" s="32"/>
      <c r="O751" s="32"/>
      <c r="P751" s="32"/>
      <c r="Q751" s="32"/>
      <c r="R751" s="32"/>
      <c r="S751" s="32"/>
    </row>
    <row r="752" spans="1:19" x14ac:dyDescent="0.2">
      <c r="A752" s="13"/>
      <c r="B752" s="13"/>
      <c r="C752" s="13"/>
      <c r="D752" s="13"/>
      <c r="K752" s="32"/>
      <c r="L752" s="32"/>
      <c r="M752" s="32"/>
      <c r="N752" s="32"/>
      <c r="O752" s="32"/>
      <c r="P752" s="32"/>
      <c r="Q752" s="32"/>
      <c r="R752" s="32"/>
      <c r="S752" s="32"/>
    </row>
    <row r="753" spans="1:19" x14ac:dyDescent="0.2">
      <c r="A753" s="13"/>
      <c r="B753" s="13"/>
      <c r="C753" s="13"/>
      <c r="D753" s="13"/>
      <c r="K753" s="32"/>
      <c r="L753" s="32"/>
      <c r="M753" s="32"/>
      <c r="N753" s="32"/>
      <c r="O753" s="32"/>
      <c r="P753" s="32"/>
      <c r="Q753" s="32"/>
      <c r="R753" s="32"/>
      <c r="S753" s="32"/>
    </row>
    <row r="754" spans="1:19" x14ac:dyDescent="0.2">
      <c r="A754" s="13"/>
      <c r="B754" s="13"/>
      <c r="C754" s="13"/>
      <c r="D754" s="13"/>
      <c r="K754" s="32"/>
      <c r="L754" s="32"/>
      <c r="M754" s="32"/>
      <c r="N754" s="32"/>
      <c r="O754" s="32"/>
      <c r="P754" s="32"/>
      <c r="Q754" s="32"/>
      <c r="R754" s="32"/>
      <c r="S754" s="32"/>
    </row>
    <row r="755" spans="1:19" x14ac:dyDescent="0.2">
      <c r="A755" s="13"/>
      <c r="B755" s="13"/>
      <c r="C755" s="13"/>
      <c r="D755" s="13"/>
      <c r="K755" s="32"/>
      <c r="L755" s="32"/>
      <c r="M755" s="32"/>
      <c r="N755" s="32"/>
      <c r="O755" s="32"/>
      <c r="P755" s="32"/>
      <c r="Q755" s="32"/>
      <c r="R755" s="32"/>
      <c r="S755" s="32"/>
    </row>
    <row r="756" spans="1:19" x14ac:dyDescent="0.2">
      <c r="A756" s="13"/>
      <c r="B756" s="13"/>
      <c r="C756" s="13"/>
      <c r="D756" s="13"/>
      <c r="K756" s="32"/>
      <c r="L756" s="32"/>
      <c r="M756" s="32"/>
      <c r="N756" s="32"/>
      <c r="O756" s="32"/>
      <c r="P756" s="32"/>
      <c r="Q756" s="32"/>
      <c r="R756" s="32"/>
      <c r="S756" s="32"/>
    </row>
    <row r="757" spans="1:19" x14ac:dyDescent="0.2">
      <c r="A757" s="13"/>
      <c r="B757" s="13"/>
      <c r="C757" s="13"/>
      <c r="D757" s="13"/>
      <c r="K757" s="32"/>
      <c r="L757" s="32"/>
      <c r="M757" s="32"/>
      <c r="N757" s="32"/>
      <c r="O757" s="32"/>
      <c r="P757" s="32"/>
      <c r="Q757" s="32"/>
      <c r="R757" s="32"/>
      <c r="S757" s="32"/>
    </row>
    <row r="758" spans="1:19" x14ac:dyDescent="0.2">
      <c r="A758" s="13"/>
      <c r="B758" s="13"/>
      <c r="C758" s="13"/>
      <c r="D758" s="13"/>
      <c r="K758" s="32"/>
      <c r="L758" s="32"/>
      <c r="M758" s="32"/>
      <c r="N758" s="32"/>
      <c r="O758" s="32"/>
      <c r="P758" s="32"/>
      <c r="Q758" s="32"/>
      <c r="R758" s="32"/>
      <c r="S758" s="32"/>
    </row>
    <row r="759" spans="1:19" x14ac:dyDescent="0.2">
      <c r="A759" s="13"/>
      <c r="B759" s="13"/>
      <c r="C759" s="13"/>
      <c r="D759" s="13"/>
      <c r="K759" s="32"/>
      <c r="L759" s="32"/>
      <c r="M759" s="32"/>
      <c r="N759" s="32"/>
      <c r="O759" s="32"/>
      <c r="P759" s="32"/>
      <c r="Q759" s="32"/>
      <c r="R759" s="32"/>
      <c r="S759" s="32"/>
    </row>
    <row r="760" spans="1:19" x14ac:dyDescent="0.2">
      <c r="A760" s="13"/>
      <c r="B760" s="13"/>
      <c r="C760" s="13"/>
      <c r="D760" s="13"/>
      <c r="K760" s="32"/>
      <c r="L760" s="32"/>
      <c r="M760" s="32"/>
      <c r="N760" s="32"/>
      <c r="O760" s="32"/>
      <c r="P760" s="32"/>
      <c r="Q760" s="32"/>
      <c r="R760" s="32"/>
      <c r="S760" s="32"/>
    </row>
    <row r="761" spans="1:19" x14ac:dyDescent="0.2">
      <c r="A761" s="13"/>
      <c r="B761" s="13"/>
      <c r="C761" s="13"/>
      <c r="D761" s="13"/>
      <c r="K761" s="32"/>
      <c r="L761" s="32"/>
      <c r="M761" s="32"/>
      <c r="N761" s="32"/>
      <c r="O761" s="32"/>
      <c r="P761" s="32"/>
      <c r="Q761" s="32"/>
      <c r="R761" s="32"/>
      <c r="S761" s="32"/>
    </row>
    <row r="762" spans="1:19" x14ac:dyDescent="0.2">
      <c r="A762" s="13"/>
      <c r="B762" s="13"/>
      <c r="C762" s="13"/>
      <c r="D762" s="13"/>
      <c r="K762" s="32"/>
      <c r="L762" s="32"/>
      <c r="M762" s="32"/>
      <c r="N762" s="32"/>
      <c r="O762" s="32"/>
      <c r="P762" s="32"/>
      <c r="Q762" s="32"/>
      <c r="R762" s="32"/>
      <c r="S762" s="32"/>
    </row>
    <row r="763" spans="1:19" x14ac:dyDescent="0.2">
      <c r="A763" s="13"/>
      <c r="B763" s="13"/>
      <c r="C763" s="13"/>
      <c r="D763" s="13"/>
      <c r="K763" s="32"/>
      <c r="L763" s="32"/>
      <c r="M763" s="32"/>
      <c r="N763" s="32"/>
      <c r="O763" s="32"/>
      <c r="P763" s="32"/>
      <c r="Q763" s="32"/>
      <c r="R763" s="32"/>
      <c r="S763" s="32"/>
    </row>
    <row r="764" spans="1:19" x14ac:dyDescent="0.2">
      <c r="A764" s="13"/>
      <c r="B764" s="13"/>
      <c r="C764" s="13"/>
      <c r="D764" s="13"/>
      <c r="K764" s="32"/>
      <c r="L764" s="32"/>
      <c r="M764" s="32"/>
      <c r="N764" s="32"/>
      <c r="O764" s="32"/>
      <c r="P764" s="32"/>
      <c r="Q764" s="32"/>
      <c r="R764" s="32"/>
      <c r="S764" s="32"/>
    </row>
    <row r="765" spans="1:19" x14ac:dyDescent="0.2">
      <c r="A765" s="13"/>
      <c r="B765" s="13"/>
      <c r="C765" s="13"/>
      <c r="D765" s="13"/>
      <c r="K765" s="32"/>
      <c r="L765" s="32"/>
      <c r="M765" s="32"/>
      <c r="N765" s="32"/>
      <c r="O765" s="32"/>
      <c r="P765" s="32"/>
      <c r="Q765" s="32"/>
      <c r="R765" s="32"/>
      <c r="S765" s="32"/>
    </row>
    <row r="766" spans="1:19" x14ac:dyDescent="0.2">
      <c r="A766" s="13"/>
      <c r="B766" s="13"/>
      <c r="C766" s="13"/>
      <c r="D766" s="13"/>
      <c r="K766" s="32"/>
      <c r="L766" s="32"/>
      <c r="M766" s="32"/>
      <c r="N766" s="32"/>
      <c r="O766" s="32"/>
      <c r="P766" s="32"/>
      <c r="Q766" s="32"/>
      <c r="R766" s="32"/>
      <c r="S766" s="32"/>
    </row>
    <row r="767" spans="1:19" x14ac:dyDescent="0.2">
      <c r="A767" s="13"/>
      <c r="B767" s="13"/>
      <c r="C767" s="13"/>
      <c r="D767" s="13"/>
      <c r="K767" s="32"/>
      <c r="L767" s="32"/>
      <c r="M767" s="32"/>
      <c r="N767" s="32"/>
      <c r="O767" s="32"/>
      <c r="P767" s="32"/>
      <c r="Q767" s="32"/>
      <c r="R767" s="32"/>
      <c r="S767" s="32"/>
    </row>
    <row r="768" spans="1:19" x14ac:dyDescent="0.2">
      <c r="A768" s="13"/>
      <c r="B768" s="13"/>
      <c r="C768" s="13"/>
      <c r="D768" s="13"/>
      <c r="K768" s="32"/>
      <c r="L768" s="32"/>
      <c r="M768" s="32"/>
      <c r="N768" s="32"/>
      <c r="O768" s="32"/>
      <c r="P768" s="32"/>
      <c r="Q768" s="32"/>
      <c r="R768" s="32"/>
      <c r="S768" s="32"/>
    </row>
    <row r="769" spans="1:19" x14ac:dyDescent="0.2">
      <c r="A769" s="13"/>
      <c r="B769" s="13"/>
      <c r="C769" s="13"/>
      <c r="D769" s="13"/>
      <c r="K769" s="32"/>
      <c r="L769" s="32"/>
      <c r="M769" s="32"/>
      <c r="N769" s="32"/>
      <c r="O769" s="32"/>
      <c r="P769" s="32"/>
      <c r="Q769" s="32"/>
      <c r="R769" s="32"/>
      <c r="S769" s="32"/>
    </row>
    <row r="770" spans="1:19" x14ac:dyDescent="0.2">
      <c r="A770" s="13"/>
      <c r="B770" s="13"/>
      <c r="C770" s="13"/>
      <c r="D770" s="13"/>
      <c r="K770" s="32"/>
      <c r="L770" s="32"/>
      <c r="M770" s="32"/>
      <c r="N770" s="32"/>
      <c r="O770" s="32"/>
      <c r="P770" s="32"/>
      <c r="Q770" s="32"/>
      <c r="R770" s="32"/>
      <c r="S770" s="32"/>
    </row>
    <row r="771" spans="1:19" x14ac:dyDescent="0.2">
      <c r="A771" s="13"/>
      <c r="B771" s="13"/>
      <c r="C771" s="13"/>
      <c r="D771" s="13"/>
      <c r="K771" s="32"/>
      <c r="L771" s="32"/>
      <c r="M771" s="32"/>
      <c r="N771" s="32"/>
      <c r="O771" s="32"/>
      <c r="P771" s="32"/>
      <c r="Q771" s="32"/>
      <c r="R771" s="32"/>
      <c r="S771" s="32"/>
    </row>
    <row r="772" spans="1:19" x14ac:dyDescent="0.2">
      <c r="A772" s="13"/>
      <c r="B772" s="13"/>
      <c r="C772" s="13"/>
      <c r="D772" s="13"/>
      <c r="K772" s="32"/>
      <c r="L772" s="32"/>
      <c r="M772" s="32"/>
      <c r="N772" s="32"/>
      <c r="O772" s="32"/>
      <c r="P772" s="32"/>
      <c r="Q772" s="32"/>
      <c r="R772" s="32"/>
      <c r="S772" s="32"/>
    </row>
    <row r="773" spans="1:19" x14ac:dyDescent="0.2">
      <c r="A773" s="13"/>
      <c r="B773" s="13"/>
      <c r="C773" s="13"/>
      <c r="D773" s="13"/>
      <c r="K773" s="32"/>
      <c r="L773" s="32"/>
      <c r="M773" s="32"/>
      <c r="N773" s="32"/>
      <c r="O773" s="32"/>
      <c r="P773" s="32"/>
      <c r="Q773" s="32"/>
      <c r="R773" s="32"/>
      <c r="S773" s="32"/>
    </row>
    <row r="774" spans="1:19" x14ac:dyDescent="0.2">
      <c r="A774" s="13"/>
      <c r="B774" s="13"/>
      <c r="C774" s="13"/>
      <c r="D774" s="13"/>
      <c r="K774" s="32"/>
      <c r="L774" s="32"/>
      <c r="M774" s="32"/>
      <c r="N774" s="32"/>
      <c r="O774" s="32"/>
      <c r="P774" s="32"/>
      <c r="Q774" s="32"/>
      <c r="R774" s="32"/>
      <c r="S774" s="32"/>
    </row>
    <row r="775" spans="1:19" x14ac:dyDescent="0.2">
      <c r="A775" s="13"/>
      <c r="B775" s="13"/>
      <c r="C775" s="13"/>
      <c r="D775" s="13"/>
      <c r="K775" s="32"/>
      <c r="L775" s="32"/>
      <c r="M775" s="32"/>
      <c r="N775" s="32"/>
      <c r="O775" s="32"/>
      <c r="P775" s="32"/>
      <c r="Q775" s="32"/>
      <c r="R775" s="32"/>
      <c r="S775" s="32"/>
    </row>
    <row r="776" spans="1:19" x14ac:dyDescent="0.2">
      <c r="A776" s="13"/>
      <c r="B776" s="13"/>
      <c r="C776" s="13"/>
      <c r="D776" s="13"/>
      <c r="K776" s="32"/>
      <c r="L776" s="32"/>
      <c r="M776" s="32"/>
      <c r="N776" s="32"/>
      <c r="O776" s="32"/>
      <c r="P776" s="32"/>
      <c r="Q776" s="32"/>
      <c r="R776" s="32"/>
      <c r="S776" s="32"/>
    </row>
    <row r="777" spans="1:19" x14ac:dyDescent="0.2">
      <c r="A777" s="13"/>
      <c r="B777" s="13"/>
      <c r="C777" s="13"/>
      <c r="D777" s="13"/>
      <c r="K777" s="32"/>
      <c r="L777" s="32"/>
      <c r="M777" s="32"/>
      <c r="N777" s="32"/>
      <c r="O777" s="32"/>
      <c r="P777" s="32"/>
      <c r="Q777" s="32"/>
      <c r="R777" s="32"/>
      <c r="S777" s="32"/>
    </row>
    <row r="778" spans="1:19" x14ac:dyDescent="0.2">
      <c r="A778" s="13"/>
      <c r="B778" s="13"/>
      <c r="C778" s="13"/>
      <c r="D778" s="13"/>
      <c r="K778" s="32"/>
      <c r="L778" s="32"/>
      <c r="M778" s="32"/>
      <c r="N778" s="32"/>
      <c r="O778" s="32"/>
      <c r="P778" s="32"/>
      <c r="Q778" s="32"/>
      <c r="R778" s="32"/>
      <c r="S778" s="32"/>
    </row>
    <row r="779" spans="1:19" x14ac:dyDescent="0.2">
      <c r="A779" s="13"/>
      <c r="B779" s="13"/>
      <c r="C779" s="13"/>
      <c r="D779" s="13"/>
      <c r="K779" s="32"/>
      <c r="L779" s="32"/>
      <c r="M779" s="32"/>
      <c r="N779" s="32"/>
      <c r="O779" s="32"/>
      <c r="P779" s="32"/>
      <c r="Q779" s="32"/>
      <c r="R779" s="32"/>
      <c r="S779" s="32"/>
    </row>
    <row r="780" spans="1:19" x14ac:dyDescent="0.2">
      <c r="A780" s="13"/>
      <c r="B780" s="13"/>
      <c r="C780" s="13"/>
      <c r="D780" s="13"/>
      <c r="K780" s="32"/>
      <c r="L780" s="32"/>
      <c r="M780" s="32"/>
      <c r="N780" s="32"/>
      <c r="O780" s="32"/>
      <c r="P780" s="32"/>
      <c r="Q780" s="32"/>
      <c r="R780" s="32"/>
      <c r="S780" s="32"/>
    </row>
    <row r="781" spans="1:19" x14ac:dyDescent="0.2">
      <c r="A781" s="13"/>
      <c r="B781" s="13"/>
      <c r="C781" s="13"/>
      <c r="D781" s="13"/>
      <c r="K781" s="32"/>
      <c r="L781" s="32"/>
      <c r="M781" s="32"/>
      <c r="N781" s="32"/>
      <c r="O781" s="32"/>
      <c r="P781" s="32"/>
      <c r="Q781" s="32"/>
      <c r="R781" s="32"/>
      <c r="S781" s="32"/>
    </row>
    <row r="782" spans="1:19" x14ac:dyDescent="0.2">
      <c r="A782" s="13"/>
      <c r="B782" s="13"/>
      <c r="C782" s="13"/>
      <c r="D782" s="13"/>
      <c r="K782" s="32"/>
      <c r="L782" s="32"/>
      <c r="M782" s="32"/>
      <c r="N782" s="32"/>
      <c r="O782" s="32"/>
      <c r="P782" s="32"/>
      <c r="Q782" s="32"/>
      <c r="R782" s="32"/>
      <c r="S782" s="32"/>
    </row>
    <row r="783" spans="1:19" x14ac:dyDescent="0.2">
      <c r="A783" s="13"/>
      <c r="B783" s="13"/>
      <c r="C783" s="13"/>
      <c r="D783" s="13"/>
      <c r="K783" s="32"/>
      <c r="L783" s="32"/>
      <c r="M783" s="32"/>
      <c r="N783" s="32"/>
      <c r="O783" s="32"/>
      <c r="P783" s="32"/>
      <c r="Q783" s="32"/>
      <c r="R783" s="32"/>
      <c r="S783" s="32"/>
    </row>
    <row r="784" spans="1:19" x14ac:dyDescent="0.2">
      <c r="A784" s="13"/>
      <c r="B784" s="13"/>
      <c r="C784" s="13"/>
      <c r="D784" s="13"/>
      <c r="K784" s="32"/>
      <c r="L784" s="32"/>
      <c r="M784" s="32"/>
      <c r="N784" s="32"/>
      <c r="O784" s="32"/>
      <c r="P784" s="32"/>
      <c r="Q784" s="32"/>
      <c r="R784" s="32"/>
      <c r="S784" s="32"/>
    </row>
    <row r="785" spans="1:19" x14ac:dyDescent="0.2">
      <c r="A785" s="13"/>
      <c r="B785" s="13"/>
      <c r="C785" s="13"/>
      <c r="D785" s="13"/>
      <c r="K785" s="32"/>
      <c r="L785" s="32"/>
      <c r="M785" s="32"/>
      <c r="N785" s="32"/>
      <c r="O785" s="32"/>
      <c r="P785" s="32"/>
      <c r="Q785" s="32"/>
      <c r="R785" s="32"/>
      <c r="S785" s="32"/>
    </row>
    <row r="786" spans="1:19" x14ac:dyDescent="0.2">
      <c r="A786" s="13"/>
      <c r="B786" s="13"/>
      <c r="C786" s="13"/>
      <c r="D786" s="13"/>
      <c r="K786" s="32"/>
      <c r="L786" s="32"/>
      <c r="M786" s="32"/>
      <c r="N786" s="32"/>
      <c r="O786" s="32"/>
      <c r="P786" s="32"/>
      <c r="Q786" s="32"/>
      <c r="R786" s="32"/>
      <c r="S786" s="32"/>
    </row>
    <row r="787" spans="1:19" x14ac:dyDescent="0.2">
      <c r="A787" s="13"/>
      <c r="B787" s="13"/>
      <c r="C787" s="13"/>
      <c r="D787" s="13"/>
      <c r="K787" s="32"/>
      <c r="L787" s="32"/>
      <c r="M787" s="32"/>
      <c r="N787" s="32"/>
      <c r="O787" s="32"/>
      <c r="P787" s="32"/>
      <c r="Q787" s="32"/>
      <c r="R787" s="32"/>
      <c r="S787" s="32"/>
    </row>
    <row r="788" spans="1:19" x14ac:dyDescent="0.2">
      <c r="A788" s="13"/>
      <c r="B788" s="13"/>
      <c r="C788" s="13"/>
      <c r="D788" s="13"/>
      <c r="K788" s="32"/>
      <c r="L788" s="32"/>
      <c r="M788" s="32"/>
      <c r="N788" s="32"/>
      <c r="O788" s="32"/>
      <c r="P788" s="32"/>
      <c r="Q788" s="32"/>
      <c r="R788" s="32"/>
      <c r="S788" s="32"/>
    </row>
    <row r="789" spans="1:19" x14ac:dyDescent="0.2">
      <c r="A789" s="13"/>
      <c r="B789" s="13"/>
      <c r="C789" s="13"/>
      <c r="D789" s="13"/>
      <c r="K789" s="32"/>
      <c r="L789" s="32"/>
      <c r="M789" s="32"/>
      <c r="N789" s="32"/>
      <c r="O789" s="32"/>
      <c r="P789" s="32"/>
      <c r="Q789" s="32"/>
      <c r="R789" s="32"/>
      <c r="S789" s="32"/>
    </row>
    <row r="790" spans="1:19" x14ac:dyDescent="0.2">
      <c r="A790" s="13"/>
      <c r="B790" s="13"/>
      <c r="C790" s="13"/>
      <c r="D790" s="13"/>
      <c r="K790" s="32"/>
      <c r="L790" s="32"/>
      <c r="M790" s="32"/>
      <c r="N790" s="32"/>
      <c r="O790" s="32"/>
      <c r="P790" s="32"/>
      <c r="Q790" s="32"/>
      <c r="R790" s="32"/>
      <c r="S790" s="32"/>
    </row>
    <row r="791" spans="1:19" x14ac:dyDescent="0.2">
      <c r="A791" s="13"/>
      <c r="B791" s="13"/>
      <c r="C791" s="13"/>
      <c r="D791" s="13"/>
      <c r="K791" s="32"/>
      <c r="L791" s="32"/>
      <c r="M791" s="32"/>
      <c r="N791" s="32"/>
      <c r="O791" s="32"/>
      <c r="P791" s="32"/>
      <c r="Q791" s="32"/>
      <c r="R791" s="32"/>
      <c r="S791" s="32"/>
    </row>
    <row r="792" spans="1:19" x14ac:dyDescent="0.2">
      <c r="A792" s="13"/>
      <c r="B792" s="13"/>
      <c r="C792" s="13"/>
      <c r="D792" s="13"/>
      <c r="K792" s="32"/>
      <c r="L792" s="32"/>
      <c r="M792" s="32"/>
      <c r="N792" s="32"/>
      <c r="O792" s="32"/>
      <c r="P792" s="32"/>
      <c r="Q792" s="32"/>
      <c r="R792" s="32"/>
      <c r="S792" s="32"/>
    </row>
    <row r="793" spans="1:19" x14ac:dyDescent="0.2">
      <c r="A793" s="13"/>
      <c r="B793" s="13"/>
      <c r="C793" s="13"/>
      <c r="D793" s="13"/>
      <c r="K793" s="32"/>
      <c r="L793" s="32"/>
      <c r="M793" s="32"/>
      <c r="N793" s="32"/>
      <c r="O793" s="32"/>
      <c r="P793" s="32"/>
      <c r="Q793" s="32"/>
      <c r="R793" s="32"/>
      <c r="S793" s="32"/>
    </row>
    <row r="794" spans="1:19" x14ac:dyDescent="0.2">
      <c r="A794" s="13"/>
      <c r="B794" s="13"/>
      <c r="C794" s="13"/>
      <c r="D794" s="13"/>
      <c r="K794" s="32"/>
      <c r="L794" s="32"/>
      <c r="M794" s="32"/>
      <c r="N794" s="32"/>
      <c r="O794" s="32"/>
      <c r="P794" s="32"/>
      <c r="Q794" s="32"/>
      <c r="R794" s="32"/>
      <c r="S794" s="32"/>
    </row>
    <row r="795" spans="1:19" x14ac:dyDescent="0.2">
      <c r="A795" s="13"/>
      <c r="B795" s="13"/>
      <c r="C795" s="13"/>
      <c r="D795" s="13"/>
      <c r="K795" s="32"/>
      <c r="L795" s="32"/>
      <c r="M795" s="32"/>
      <c r="N795" s="32"/>
      <c r="O795" s="32"/>
      <c r="P795" s="32"/>
      <c r="Q795" s="32"/>
      <c r="R795" s="32"/>
      <c r="S795" s="32"/>
    </row>
    <row r="796" spans="1:19" x14ac:dyDescent="0.2">
      <c r="A796" s="13"/>
      <c r="B796" s="13"/>
      <c r="C796" s="13"/>
      <c r="D796" s="13"/>
      <c r="K796" s="32"/>
      <c r="L796" s="32"/>
      <c r="M796" s="32"/>
      <c r="N796" s="32"/>
      <c r="O796" s="32"/>
      <c r="P796" s="32"/>
      <c r="Q796" s="32"/>
      <c r="R796" s="32"/>
      <c r="S796" s="32"/>
    </row>
    <row r="797" spans="1:19" x14ac:dyDescent="0.2">
      <c r="A797" s="13"/>
      <c r="B797" s="13"/>
      <c r="C797" s="13"/>
      <c r="D797" s="13"/>
      <c r="K797" s="32"/>
      <c r="L797" s="32"/>
      <c r="M797" s="32"/>
      <c r="N797" s="32"/>
      <c r="O797" s="32"/>
      <c r="P797" s="32"/>
      <c r="Q797" s="32"/>
      <c r="R797" s="32"/>
      <c r="S797" s="32"/>
    </row>
    <row r="798" spans="1:19" x14ac:dyDescent="0.2">
      <c r="A798" s="13"/>
      <c r="B798" s="13"/>
      <c r="C798" s="13"/>
      <c r="D798" s="13"/>
      <c r="K798" s="32"/>
      <c r="L798" s="32"/>
      <c r="M798" s="32"/>
      <c r="N798" s="32"/>
      <c r="O798" s="32"/>
      <c r="P798" s="32"/>
      <c r="Q798" s="32"/>
      <c r="R798" s="32"/>
      <c r="S798" s="32"/>
    </row>
    <row r="799" spans="1:19" x14ac:dyDescent="0.2">
      <c r="A799" s="13"/>
      <c r="B799" s="13"/>
      <c r="C799" s="13"/>
      <c r="D799" s="13"/>
      <c r="K799" s="32"/>
      <c r="L799" s="32"/>
      <c r="M799" s="32"/>
      <c r="N799" s="32"/>
      <c r="O799" s="32"/>
      <c r="P799" s="32"/>
      <c r="Q799" s="32"/>
      <c r="R799" s="32"/>
      <c r="S799" s="32"/>
    </row>
    <row r="800" spans="1:19" x14ac:dyDescent="0.2">
      <c r="A800" s="13"/>
      <c r="B800" s="13"/>
      <c r="C800" s="13"/>
      <c r="D800" s="13"/>
      <c r="K800" s="32"/>
      <c r="L800" s="32"/>
      <c r="M800" s="32"/>
      <c r="N800" s="32"/>
      <c r="O800" s="32"/>
      <c r="P800" s="32"/>
      <c r="Q800" s="32"/>
      <c r="R800" s="32"/>
      <c r="S800" s="32"/>
    </row>
    <row r="801" spans="1:19" x14ac:dyDescent="0.2">
      <c r="A801" s="13"/>
      <c r="B801" s="13"/>
      <c r="C801" s="13"/>
      <c r="D801" s="13"/>
      <c r="K801" s="32"/>
      <c r="L801" s="32"/>
      <c r="M801" s="32"/>
      <c r="N801" s="32"/>
      <c r="O801" s="32"/>
      <c r="P801" s="32"/>
      <c r="Q801" s="32"/>
      <c r="R801" s="32"/>
      <c r="S801" s="32"/>
    </row>
    <row r="802" spans="1:19" x14ac:dyDescent="0.2">
      <c r="A802" s="13"/>
      <c r="B802" s="13"/>
      <c r="C802" s="13"/>
      <c r="D802" s="13"/>
      <c r="K802" s="32"/>
      <c r="L802" s="32"/>
      <c r="M802" s="32"/>
      <c r="N802" s="32"/>
      <c r="O802" s="32"/>
      <c r="P802" s="32"/>
      <c r="Q802" s="32"/>
      <c r="R802" s="32"/>
      <c r="S802" s="32"/>
    </row>
    <row r="803" spans="1:19" x14ac:dyDescent="0.2">
      <c r="A803" s="13"/>
      <c r="B803" s="13"/>
      <c r="C803" s="13"/>
      <c r="D803" s="13"/>
      <c r="K803" s="32"/>
      <c r="L803" s="32"/>
      <c r="M803" s="32"/>
      <c r="N803" s="32"/>
      <c r="O803" s="32"/>
      <c r="P803" s="32"/>
      <c r="Q803" s="32"/>
      <c r="R803" s="32"/>
      <c r="S803" s="32"/>
    </row>
    <row r="804" spans="1:19" x14ac:dyDescent="0.2">
      <c r="A804" s="13"/>
      <c r="B804" s="13"/>
      <c r="C804" s="13"/>
      <c r="D804" s="13"/>
      <c r="K804" s="32"/>
      <c r="L804" s="32"/>
      <c r="M804" s="32"/>
      <c r="N804" s="32"/>
      <c r="O804" s="32"/>
      <c r="P804" s="32"/>
      <c r="Q804" s="32"/>
      <c r="R804" s="32"/>
      <c r="S804" s="32"/>
    </row>
    <row r="805" spans="1:19" x14ac:dyDescent="0.2">
      <c r="A805" s="13"/>
      <c r="B805" s="13"/>
      <c r="C805" s="13"/>
      <c r="D805" s="13"/>
      <c r="K805" s="32"/>
      <c r="L805" s="32"/>
      <c r="M805" s="32"/>
      <c r="N805" s="32"/>
      <c r="O805" s="32"/>
      <c r="P805" s="32"/>
      <c r="Q805" s="32"/>
      <c r="R805" s="32"/>
      <c r="S805" s="32"/>
    </row>
    <row r="806" spans="1:19" x14ac:dyDescent="0.2">
      <c r="A806" s="13"/>
      <c r="B806" s="13"/>
      <c r="C806" s="13"/>
      <c r="D806" s="13"/>
      <c r="K806" s="32"/>
      <c r="L806" s="32"/>
      <c r="M806" s="32"/>
      <c r="N806" s="32"/>
      <c r="O806" s="32"/>
      <c r="P806" s="32"/>
      <c r="Q806" s="32"/>
      <c r="R806" s="32"/>
      <c r="S806" s="32"/>
    </row>
    <row r="807" spans="1:19" x14ac:dyDescent="0.2">
      <c r="A807" s="13"/>
      <c r="B807" s="13"/>
      <c r="C807" s="13"/>
      <c r="D807" s="13"/>
      <c r="K807" s="32"/>
      <c r="L807" s="32"/>
      <c r="M807" s="32"/>
      <c r="N807" s="32"/>
      <c r="O807" s="32"/>
      <c r="P807" s="32"/>
      <c r="Q807" s="32"/>
      <c r="R807" s="32"/>
      <c r="S807" s="32"/>
    </row>
    <row r="808" spans="1:19" x14ac:dyDescent="0.2">
      <c r="A808" s="13"/>
      <c r="B808" s="13"/>
      <c r="C808" s="13"/>
      <c r="D808" s="13"/>
      <c r="K808" s="32"/>
      <c r="L808" s="32"/>
      <c r="M808" s="32"/>
      <c r="N808" s="32"/>
      <c r="O808" s="32"/>
      <c r="P808" s="32"/>
      <c r="Q808" s="32"/>
      <c r="R808" s="32"/>
      <c r="S808" s="32"/>
    </row>
    <row r="809" spans="1:19" x14ac:dyDescent="0.2">
      <c r="A809" s="13"/>
      <c r="B809" s="13"/>
      <c r="C809" s="13"/>
      <c r="D809" s="13"/>
      <c r="K809" s="32"/>
      <c r="L809" s="32"/>
      <c r="M809" s="32"/>
      <c r="N809" s="32"/>
      <c r="O809" s="32"/>
      <c r="P809" s="32"/>
      <c r="Q809" s="32"/>
      <c r="R809" s="32"/>
      <c r="S809" s="32"/>
    </row>
    <row r="810" spans="1:19" x14ac:dyDescent="0.2">
      <c r="A810" s="13"/>
      <c r="B810" s="13"/>
      <c r="C810" s="13"/>
      <c r="D810" s="13"/>
      <c r="K810" s="32"/>
      <c r="L810" s="32"/>
      <c r="M810" s="32"/>
      <c r="N810" s="32"/>
      <c r="O810" s="32"/>
      <c r="P810" s="32"/>
      <c r="Q810" s="32"/>
      <c r="R810" s="32"/>
      <c r="S810" s="32"/>
    </row>
    <row r="811" spans="1:19" x14ac:dyDescent="0.2">
      <c r="A811" s="13"/>
      <c r="B811" s="13"/>
      <c r="C811" s="13"/>
      <c r="D811" s="13"/>
      <c r="K811" s="32"/>
      <c r="L811" s="32"/>
      <c r="M811" s="32"/>
      <c r="N811" s="32"/>
      <c r="O811" s="32"/>
      <c r="P811" s="32"/>
      <c r="Q811" s="32"/>
      <c r="R811" s="32"/>
      <c r="S811" s="32"/>
    </row>
    <row r="812" spans="1:19" x14ac:dyDescent="0.2">
      <c r="A812" s="13"/>
      <c r="B812" s="13"/>
      <c r="C812" s="13"/>
      <c r="D812" s="13"/>
      <c r="K812" s="32"/>
      <c r="L812" s="32"/>
      <c r="M812" s="32"/>
      <c r="N812" s="32"/>
      <c r="O812" s="32"/>
      <c r="P812" s="32"/>
      <c r="Q812" s="32"/>
      <c r="R812" s="32"/>
      <c r="S812" s="32"/>
    </row>
    <row r="813" spans="1:19" x14ac:dyDescent="0.2">
      <c r="A813" s="13"/>
      <c r="B813" s="13"/>
      <c r="C813" s="13"/>
      <c r="D813" s="13"/>
      <c r="K813" s="32"/>
      <c r="L813" s="32"/>
      <c r="M813" s="32"/>
      <c r="N813" s="32"/>
      <c r="O813" s="32"/>
      <c r="P813" s="32"/>
      <c r="Q813" s="32"/>
      <c r="R813" s="32"/>
      <c r="S813" s="32"/>
    </row>
    <row r="814" spans="1:19" x14ac:dyDescent="0.2">
      <c r="A814" s="13"/>
      <c r="B814" s="13"/>
      <c r="C814" s="13"/>
      <c r="D814" s="13"/>
      <c r="K814" s="32"/>
      <c r="L814" s="32"/>
      <c r="M814" s="32"/>
      <c r="N814" s="32"/>
      <c r="O814" s="32"/>
      <c r="P814" s="32"/>
      <c r="Q814" s="32"/>
      <c r="R814" s="32"/>
      <c r="S814" s="32"/>
    </row>
    <row r="815" spans="1:19" x14ac:dyDescent="0.2">
      <c r="A815" s="13"/>
      <c r="B815" s="13"/>
      <c r="C815" s="13"/>
      <c r="D815" s="13"/>
      <c r="K815" s="32"/>
      <c r="L815" s="32"/>
      <c r="M815" s="32"/>
      <c r="N815" s="32"/>
      <c r="O815" s="32"/>
      <c r="P815" s="32"/>
      <c r="Q815" s="32"/>
      <c r="R815" s="32"/>
      <c r="S815" s="32"/>
    </row>
    <row r="816" spans="1:19" x14ac:dyDescent="0.2">
      <c r="A816" s="13"/>
      <c r="B816" s="13"/>
      <c r="C816" s="13"/>
      <c r="D816" s="13"/>
      <c r="K816" s="32"/>
      <c r="L816" s="32"/>
      <c r="M816" s="32"/>
      <c r="N816" s="32"/>
      <c r="O816" s="32"/>
      <c r="P816" s="32"/>
      <c r="Q816" s="32"/>
      <c r="R816" s="32"/>
      <c r="S816" s="32"/>
    </row>
    <row r="817" spans="1:19" x14ac:dyDescent="0.2">
      <c r="A817" s="13"/>
      <c r="B817" s="13"/>
      <c r="C817" s="13"/>
      <c r="D817" s="13"/>
      <c r="K817" s="32"/>
      <c r="L817" s="32"/>
      <c r="M817" s="32"/>
      <c r="N817" s="32"/>
      <c r="O817" s="32"/>
      <c r="P817" s="32"/>
      <c r="Q817" s="32"/>
      <c r="R817" s="32"/>
      <c r="S817" s="32"/>
    </row>
    <row r="818" spans="1:19" x14ac:dyDescent="0.2">
      <c r="A818" s="13"/>
      <c r="B818" s="13"/>
      <c r="C818" s="13"/>
      <c r="D818" s="13"/>
      <c r="K818" s="32"/>
      <c r="L818" s="32"/>
      <c r="M818" s="32"/>
      <c r="N818" s="32"/>
      <c r="O818" s="32"/>
      <c r="P818" s="32"/>
      <c r="Q818" s="32"/>
      <c r="R818" s="32"/>
      <c r="S818" s="32"/>
    </row>
    <row r="819" spans="1:19" x14ac:dyDescent="0.2">
      <c r="A819" s="13"/>
      <c r="B819" s="13"/>
      <c r="C819" s="13"/>
      <c r="D819" s="13"/>
      <c r="K819" s="32"/>
      <c r="L819" s="32"/>
      <c r="M819" s="32"/>
      <c r="N819" s="32"/>
      <c r="O819" s="32"/>
      <c r="P819" s="32"/>
      <c r="Q819" s="32"/>
      <c r="R819" s="32"/>
      <c r="S819" s="32"/>
    </row>
    <row r="820" spans="1:19" x14ac:dyDescent="0.2">
      <c r="A820" s="13"/>
      <c r="B820" s="13"/>
      <c r="C820" s="13"/>
      <c r="D820" s="13"/>
      <c r="K820" s="32"/>
      <c r="L820" s="32"/>
      <c r="M820" s="32"/>
      <c r="N820" s="32"/>
      <c r="O820" s="32"/>
      <c r="P820" s="32"/>
      <c r="Q820" s="32"/>
      <c r="R820" s="32"/>
      <c r="S820" s="32"/>
    </row>
    <row r="821" spans="1:19" x14ac:dyDescent="0.2">
      <c r="A821" s="13"/>
      <c r="B821" s="13"/>
      <c r="C821" s="13"/>
      <c r="D821" s="13"/>
      <c r="K821" s="32"/>
      <c r="L821" s="32"/>
      <c r="M821" s="32"/>
      <c r="N821" s="32"/>
      <c r="O821" s="32"/>
      <c r="P821" s="32"/>
      <c r="Q821" s="32"/>
      <c r="R821" s="32"/>
      <c r="S821" s="32"/>
    </row>
    <row r="822" spans="1:19" x14ac:dyDescent="0.2">
      <c r="A822" s="13"/>
      <c r="B822" s="13"/>
      <c r="C822" s="13"/>
      <c r="D822" s="13"/>
      <c r="K822" s="32"/>
      <c r="L822" s="32"/>
      <c r="M822" s="32"/>
      <c r="N822" s="32"/>
      <c r="O822" s="32"/>
      <c r="P822" s="32"/>
      <c r="Q822" s="32"/>
      <c r="R822" s="32"/>
      <c r="S822" s="32"/>
    </row>
    <row r="823" spans="1:19" x14ac:dyDescent="0.2">
      <c r="A823" s="13"/>
      <c r="B823" s="13"/>
      <c r="C823" s="13"/>
      <c r="D823" s="13"/>
      <c r="K823" s="32"/>
      <c r="L823" s="32"/>
      <c r="M823" s="32"/>
      <c r="N823" s="32"/>
      <c r="O823" s="32"/>
      <c r="P823" s="32"/>
      <c r="Q823" s="32"/>
      <c r="R823" s="32"/>
      <c r="S823" s="32"/>
    </row>
    <row r="824" spans="1:19" x14ac:dyDescent="0.2">
      <c r="A824" s="13"/>
      <c r="B824" s="13"/>
      <c r="C824" s="13"/>
      <c r="D824" s="13"/>
      <c r="K824" s="32"/>
      <c r="L824" s="32"/>
      <c r="M824" s="32"/>
      <c r="N824" s="32"/>
      <c r="O824" s="32"/>
      <c r="P824" s="32"/>
      <c r="Q824" s="32"/>
      <c r="R824" s="32"/>
      <c r="S824" s="32"/>
    </row>
    <row r="825" spans="1:19" x14ac:dyDescent="0.2">
      <c r="A825" s="13"/>
      <c r="B825" s="13"/>
      <c r="C825" s="13"/>
      <c r="D825" s="13"/>
      <c r="K825" s="32"/>
      <c r="L825" s="32"/>
      <c r="M825" s="32"/>
      <c r="N825" s="32"/>
      <c r="O825" s="32"/>
      <c r="P825" s="32"/>
      <c r="Q825" s="32"/>
      <c r="R825" s="32"/>
      <c r="S825" s="32"/>
    </row>
    <row r="826" spans="1:19" x14ac:dyDescent="0.2">
      <c r="A826" s="13"/>
      <c r="B826" s="13"/>
      <c r="C826" s="13"/>
      <c r="D826" s="13"/>
      <c r="K826" s="32"/>
      <c r="L826" s="32"/>
      <c r="M826" s="32"/>
      <c r="N826" s="32"/>
      <c r="O826" s="32"/>
      <c r="P826" s="32"/>
      <c r="Q826" s="32"/>
      <c r="R826" s="32"/>
      <c r="S826" s="32"/>
    </row>
    <row r="827" spans="1:19" x14ac:dyDescent="0.2">
      <c r="A827" s="13"/>
      <c r="B827" s="13"/>
      <c r="C827" s="13"/>
      <c r="D827" s="13"/>
      <c r="K827" s="32"/>
      <c r="L827" s="32"/>
      <c r="M827" s="32"/>
      <c r="N827" s="32"/>
      <c r="O827" s="32"/>
      <c r="P827" s="32"/>
      <c r="Q827" s="32"/>
      <c r="R827" s="32"/>
      <c r="S827" s="32"/>
    </row>
    <row r="828" spans="1:19" x14ac:dyDescent="0.2">
      <c r="A828" s="13"/>
      <c r="B828" s="13"/>
      <c r="C828" s="13"/>
      <c r="D828" s="13"/>
      <c r="K828" s="32"/>
      <c r="L828" s="32"/>
      <c r="M828" s="32"/>
      <c r="N828" s="32"/>
      <c r="O828" s="32"/>
      <c r="P828" s="32"/>
      <c r="Q828" s="32"/>
      <c r="R828" s="32"/>
      <c r="S828" s="32"/>
    </row>
    <row r="829" spans="1:19" x14ac:dyDescent="0.2">
      <c r="A829" s="13"/>
      <c r="B829" s="13"/>
      <c r="C829" s="13"/>
      <c r="D829" s="13"/>
      <c r="K829" s="32"/>
      <c r="L829" s="32"/>
      <c r="M829" s="32"/>
      <c r="N829" s="32"/>
      <c r="O829" s="32"/>
      <c r="P829" s="32"/>
      <c r="Q829" s="32"/>
      <c r="R829" s="32"/>
      <c r="S829" s="32"/>
    </row>
    <row r="830" spans="1:19" x14ac:dyDescent="0.2">
      <c r="A830" s="13"/>
      <c r="B830" s="13"/>
      <c r="C830" s="13"/>
      <c r="D830" s="13"/>
      <c r="K830" s="32"/>
      <c r="L830" s="32"/>
      <c r="M830" s="32"/>
      <c r="N830" s="32"/>
      <c r="O830" s="32"/>
      <c r="P830" s="32"/>
      <c r="Q830" s="32"/>
      <c r="R830" s="32"/>
      <c r="S830" s="32"/>
    </row>
    <row r="831" spans="1:19" x14ac:dyDescent="0.2">
      <c r="A831" s="13"/>
      <c r="B831" s="13"/>
      <c r="C831" s="13"/>
      <c r="D831" s="13"/>
      <c r="K831" s="32"/>
      <c r="L831" s="32"/>
      <c r="M831" s="32"/>
      <c r="N831" s="32"/>
      <c r="O831" s="32"/>
      <c r="P831" s="32"/>
      <c r="Q831" s="32"/>
      <c r="R831" s="32"/>
      <c r="S831" s="32"/>
    </row>
    <row r="832" spans="1:19" x14ac:dyDescent="0.2">
      <c r="A832" s="13"/>
      <c r="B832" s="13"/>
      <c r="C832" s="13"/>
      <c r="D832" s="13"/>
      <c r="K832" s="32"/>
      <c r="L832" s="32"/>
      <c r="M832" s="32"/>
      <c r="N832" s="32"/>
      <c r="O832" s="32"/>
      <c r="P832" s="32"/>
      <c r="Q832" s="32"/>
      <c r="R832" s="32"/>
      <c r="S832" s="32"/>
    </row>
    <row r="833" spans="1:19" x14ac:dyDescent="0.2">
      <c r="A833" s="13"/>
      <c r="B833" s="13"/>
      <c r="C833" s="13"/>
      <c r="D833" s="13"/>
      <c r="K833" s="32"/>
      <c r="L833" s="32"/>
      <c r="M833" s="32"/>
      <c r="N833" s="32"/>
      <c r="O833" s="32"/>
      <c r="P833" s="32"/>
      <c r="Q833" s="32"/>
      <c r="R833" s="32"/>
      <c r="S833" s="32"/>
    </row>
    <row r="834" spans="1:19" x14ac:dyDescent="0.2">
      <c r="A834" s="13"/>
      <c r="B834" s="13"/>
      <c r="C834" s="13"/>
      <c r="D834" s="13"/>
      <c r="K834" s="32"/>
      <c r="L834" s="32"/>
      <c r="M834" s="32"/>
      <c r="N834" s="32"/>
      <c r="O834" s="32"/>
      <c r="P834" s="32"/>
      <c r="Q834" s="32"/>
      <c r="R834" s="32"/>
      <c r="S834" s="32"/>
    </row>
    <row r="835" spans="1:19" x14ac:dyDescent="0.2">
      <c r="A835" s="13"/>
      <c r="B835" s="13"/>
      <c r="C835" s="13"/>
      <c r="D835" s="13"/>
      <c r="K835" s="32"/>
      <c r="L835" s="32"/>
      <c r="M835" s="32"/>
      <c r="N835" s="32"/>
      <c r="O835" s="32"/>
      <c r="P835" s="32"/>
      <c r="Q835" s="32"/>
      <c r="R835" s="32"/>
      <c r="S835" s="32"/>
    </row>
    <row r="836" spans="1:19" x14ac:dyDescent="0.2">
      <c r="A836" s="13"/>
      <c r="B836" s="13"/>
      <c r="C836" s="13"/>
      <c r="D836" s="13"/>
      <c r="K836" s="32"/>
      <c r="L836" s="32"/>
      <c r="M836" s="32"/>
      <c r="N836" s="32"/>
      <c r="O836" s="32"/>
      <c r="P836" s="32"/>
      <c r="Q836" s="32"/>
      <c r="R836" s="32"/>
      <c r="S836" s="32"/>
    </row>
    <row r="837" spans="1:19" x14ac:dyDescent="0.2">
      <c r="A837" s="13"/>
      <c r="B837" s="13"/>
      <c r="C837" s="13"/>
      <c r="D837" s="13"/>
      <c r="K837" s="32"/>
      <c r="L837" s="32"/>
      <c r="M837" s="32"/>
      <c r="N837" s="32"/>
      <c r="O837" s="32"/>
      <c r="P837" s="32"/>
      <c r="Q837" s="32"/>
      <c r="R837" s="32"/>
      <c r="S837" s="32"/>
    </row>
    <row r="838" spans="1:19" x14ac:dyDescent="0.2">
      <c r="A838" s="13"/>
      <c r="B838" s="13"/>
      <c r="C838" s="13"/>
      <c r="D838" s="13"/>
      <c r="K838" s="32"/>
      <c r="L838" s="32"/>
      <c r="M838" s="32"/>
      <c r="N838" s="32"/>
      <c r="O838" s="32"/>
      <c r="P838" s="32"/>
      <c r="Q838" s="32"/>
      <c r="R838" s="32"/>
      <c r="S838" s="32"/>
    </row>
    <row r="839" spans="1:19" x14ac:dyDescent="0.2">
      <c r="A839" s="13"/>
      <c r="B839" s="13"/>
      <c r="C839" s="13"/>
      <c r="D839" s="13"/>
      <c r="K839" s="32"/>
      <c r="L839" s="32"/>
      <c r="M839" s="32"/>
      <c r="N839" s="32"/>
      <c r="O839" s="32"/>
      <c r="P839" s="32"/>
      <c r="Q839" s="32"/>
      <c r="R839" s="32"/>
      <c r="S839" s="32"/>
    </row>
    <row r="840" spans="1:19" x14ac:dyDescent="0.2">
      <c r="A840" s="13"/>
      <c r="B840" s="13"/>
      <c r="C840" s="13"/>
      <c r="D840" s="13"/>
      <c r="K840" s="32"/>
      <c r="L840" s="32"/>
      <c r="M840" s="32"/>
      <c r="N840" s="32"/>
      <c r="O840" s="32"/>
      <c r="P840" s="32"/>
      <c r="Q840" s="32"/>
      <c r="R840" s="32"/>
      <c r="S840" s="32"/>
    </row>
    <row r="841" spans="1:19" x14ac:dyDescent="0.2">
      <c r="A841" s="13"/>
      <c r="B841" s="13"/>
      <c r="C841" s="13"/>
      <c r="D841" s="13"/>
      <c r="K841" s="32"/>
      <c r="L841" s="32"/>
      <c r="M841" s="32"/>
      <c r="N841" s="32"/>
      <c r="O841" s="32"/>
      <c r="P841" s="32"/>
      <c r="Q841" s="32"/>
      <c r="R841" s="32"/>
      <c r="S841" s="32"/>
    </row>
    <row r="842" spans="1:19" x14ac:dyDescent="0.2">
      <c r="A842" s="13"/>
      <c r="B842" s="13"/>
      <c r="C842" s="13"/>
      <c r="D842" s="13"/>
      <c r="K842" s="32"/>
      <c r="L842" s="32"/>
      <c r="M842" s="32"/>
      <c r="N842" s="32"/>
      <c r="O842" s="32"/>
      <c r="P842" s="32"/>
      <c r="Q842" s="32"/>
      <c r="R842" s="32"/>
      <c r="S842" s="32"/>
    </row>
    <row r="843" spans="1:19" x14ac:dyDescent="0.2">
      <c r="A843" s="13"/>
      <c r="B843" s="13"/>
      <c r="C843" s="13"/>
      <c r="D843" s="13"/>
      <c r="K843" s="32"/>
      <c r="L843" s="32"/>
      <c r="M843" s="32"/>
      <c r="N843" s="32"/>
      <c r="O843" s="32"/>
      <c r="P843" s="32"/>
      <c r="Q843" s="32"/>
      <c r="R843" s="32"/>
      <c r="S843" s="32"/>
    </row>
    <row r="844" spans="1:19" x14ac:dyDescent="0.2">
      <c r="A844" s="13"/>
      <c r="B844" s="13"/>
      <c r="C844" s="13"/>
      <c r="D844" s="13"/>
      <c r="K844" s="32"/>
      <c r="L844" s="32"/>
      <c r="M844" s="32"/>
      <c r="N844" s="32"/>
      <c r="O844" s="32"/>
      <c r="P844" s="32"/>
      <c r="Q844" s="32"/>
      <c r="R844" s="32"/>
      <c r="S844" s="32"/>
    </row>
    <row r="845" spans="1:19" x14ac:dyDescent="0.2">
      <c r="A845" s="13"/>
      <c r="B845" s="13"/>
      <c r="C845" s="13"/>
      <c r="D845" s="13"/>
      <c r="K845" s="32"/>
      <c r="L845" s="32"/>
      <c r="M845" s="32"/>
      <c r="N845" s="32"/>
      <c r="O845" s="32"/>
      <c r="P845" s="32"/>
      <c r="Q845" s="32"/>
      <c r="R845" s="32"/>
      <c r="S845" s="32"/>
    </row>
    <row r="846" spans="1:19" x14ac:dyDescent="0.2">
      <c r="A846" s="13"/>
      <c r="B846" s="13"/>
      <c r="C846" s="13"/>
      <c r="D846" s="13"/>
      <c r="K846" s="32"/>
      <c r="L846" s="32"/>
      <c r="M846" s="32"/>
      <c r="N846" s="32"/>
      <c r="O846" s="32"/>
      <c r="P846" s="32"/>
      <c r="Q846" s="32"/>
      <c r="R846" s="32"/>
      <c r="S846" s="32"/>
    </row>
    <row r="847" spans="1:19" x14ac:dyDescent="0.2">
      <c r="A847" s="13"/>
      <c r="B847" s="13"/>
      <c r="C847" s="13"/>
      <c r="D847" s="13"/>
      <c r="K847" s="32"/>
      <c r="L847" s="32"/>
      <c r="M847" s="32"/>
      <c r="N847" s="32"/>
      <c r="O847" s="32"/>
      <c r="P847" s="32"/>
      <c r="Q847" s="32"/>
      <c r="R847" s="32"/>
      <c r="S847" s="32"/>
    </row>
    <row r="848" spans="1:19" x14ac:dyDescent="0.2">
      <c r="A848" s="13"/>
      <c r="B848" s="13"/>
      <c r="C848" s="13"/>
      <c r="D848" s="13"/>
      <c r="K848" s="32"/>
      <c r="L848" s="32"/>
      <c r="M848" s="32"/>
      <c r="N848" s="32"/>
      <c r="O848" s="32"/>
      <c r="P848" s="32"/>
      <c r="Q848" s="32"/>
      <c r="R848" s="32"/>
      <c r="S848" s="32"/>
    </row>
    <row r="849" spans="1:19" x14ac:dyDescent="0.2">
      <c r="A849" s="13"/>
      <c r="B849" s="13"/>
      <c r="C849" s="13"/>
      <c r="D849" s="13"/>
      <c r="K849" s="32"/>
      <c r="L849" s="32"/>
      <c r="M849" s="32"/>
      <c r="N849" s="32"/>
      <c r="O849" s="32"/>
      <c r="P849" s="32"/>
      <c r="Q849" s="32"/>
      <c r="R849" s="32"/>
      <c r="S849" s="32"/>
    </row>
    <row r="850" spans="1:19" x14ac:dyDescent="0.2">
      <c r="A850" s="13"/>
      <c r="B850" s="13"/>
      <c r="C850" s="13"/>
      <c r="D850" s="13"/>
      <c r="K850" s="32"/>
      <c r="L850" s="32"/>
      <c r="M850" s="32"/>
      <c r="N850" s="32"/>
      <c r="O850" s="32"/>
      <c r="P850" s="32"/>
      <c r="Q850" s="32"/>
      <c r="R850" s="32"/>
      <c r="S850" s="32"/>
    </row>
    <row r="851" spans="1:19" x14ac:dyDescent="0.2">
      <c r="A851" s="13"/>
      <c r="B851" s="13"/>
      <c r="C851" s="13"/>
      <c r="D851" s="13"/>
      <c r="K851" s="32"/>
      <c r="L851" s="32"/>
      <c r="M851" s="32"/>
      <c r="N851" s="32"/>
      <c r="O851" s="32"/>
      <c r="P851" s="32"/>
      <c r="Q851" s="32"/>
      <c r="R851" s="32"/>
      <c r="S851" s="32"/>
    </row>
    <row r="852" spans="1:19" x14ac:dyDescent="0.2">
      <c r="A852" s="13"/>
      <c r="B852" s="13"/>
      <c r="C852" s="13"/>
      <c r="D852" s="13"/>
      <c r="K852" s="32"/>
      <c r="L852" s="32"/>
      <c r="M852" s="32"/>
      <c r="N852" s="32"/>
      <c r="O852" s="32"/>
      <c r="P852" s="32"/>
      <c r="Q852" s="32"/>
      <c r="R852" s="32"/>
      <c r="S852" s="32"/>
    </row>
    <row r="853" spans="1:19" x14ac:dyDescent="0.2">
      <c r="A853" s="13"/>
      <c r="B853" s="13"/>
      <c r="C853" s="13"/>
      <c r="D853" s="13"/>
      <c r="K853" s="32"/>
      <c r="L853" s="32"/>
      <c r="M853" s="32"/>
      <c r="N853" s="32"/>
      <c r="O853" s="32"/>
      <c r="P853" s="32"/>
      <c r="Q853" s="32"/>
      <c r="R853" s="32"/>
      <c r="S853" s="32"/>
    </row>
    <row r="854" spans="1:19" x14ac:dyDescent="0.2">
      <c r="A854" s="13"/>
      <c r="B854" s="13"/>
      <c r="C854" s="13"/>
      <c r="D854" s="13"/>
      <c r="K854" s="32"/>
      <c r="L854" s="32"/>
      <c r="M854" s="32"/>
      <c r="N854" s="32"/>
      <c r="O854" s="32"/>
      <c r="P854" s="32"/>
      <c r="Q854" s="32"/>
      <c r="R854" s="32"/>
      <c r="S854" s="32"/>
    </row>
    <row r="855" spans="1:19" x14ac:dyDescent="0.2">
      <c r="A855" s="13"/>
      <c r="B855" s="13"/>
      <c r="C855" s="13"/>
      <c r="D855" s="13"/>
      <c r="K855" s="32"/>
      <c r="L855" s="32"/>
      <c r="M855" s="32"/>
      <c r="N855" s="32"/>
      <c r="O855" s="32"/>
      <c r="P855" s="32"/>
      <c r="Q855" s="32"/>
      <c r="R855" s="32"/>
      <c r="S855" s="32"/>
    </row>
    <row r="856" spans="1:19" x14ac:dyDescent="0.2">
      <c r="A856" s="13"/>
      <c r="B856" s="13"/>
      <c r="C856" s="13"/>
      <c r="D856" s="13"/>
      <c r="K856" s="32"/>
      <c r="L856" s="32"/>
      <c r="M856" s="32"/>
      <c r="N856" s="32"/>
      <c r="O856" s="32"/>
      <c r="P856" s="32"/>
      <c r="Q856" s="32"/>
      <c r="R856" s="32"/>
      <c r="S856" s="32"/>
    </row>
    <row r="857" spans="1:19" x14ac:dyDescent="0.2">
      <c r="A857" s="13"/>
      <c r="B857" s="13"/>
      <c r="C857" s="13"/>
      <c r="D857" s="13"/>
      <c r="K857" s="32"/>
      <c r="L857" s="32"/>
      <c r="M857" s="32"/>
      <c r="N857" s="32"/>
      <c r="O857" s="32"/>
      <c r="P857" s="32"/>
      <c r="Q857" s="32"/>
      <c r="R857" s="32"/>
      <c r="S857" s="32"/>
    </row>
    <row r="858" spans="1:19" x14ac:dyDescent="0.2">
      <c r="A858" s="13"/>
      <c r="B858" s="13"/>
      <c r="C858" s="13"/>
      <c r="D858" s="13"/>
      <c r="K858" s="32"/>
      <c r="L858" s="32"/>
      <c r="M858" s="32"/>
      <c r="N858" s="32"/>
      <c r="O858" s="32"/>
      <c r="P858" s="32"/>
      <c r="Q858" s="32"/>
      <c r="R858" s="32"/>
      <c r="S858" s="32"/>
    </row>
    <row r="859" spans="1:19" x14ac:dyDescent="0.2">
      <c r="A859" s="13"/>
      <c r="B859" s="13"/>
      <c r="C859" s="13"/>
      <c r="D859" s="13"/>
      <c r="K859" s="32"/>
      <c r="L859" s="32"/>
      <c r="M859" s="32"/>
      <c r="N859" s="32"/>
      <c r="O859" s="32"/>
      <c r="P859" s="32"/>
      <c r="Q859" s="32"/>
      <c r="R859" s="32"/>
      <c r="S859" s="32"/>
    </row>
    <row r="860" spans="1:19" x14ac:dyDescent="0.2">
      <c r="A860" s="13"/>
      <c r="B860" s="13"/>
      <c r="C860" s="13"/>
      <c r="D860" s="13"/>
      <c r="K860" s="32"/>
      <c r="L860" s="32"/>
      <c r="M860" s="32"/>
      <c r="N860" s="32"/>
      <c r="O860" s="32"/>
      <c r="P860" s="32"/>
      <c r="Q860" s="32"/>
      <c r="R860" s="32"/>
      <c r="S860" s="32"/>
    </row>
    <row r="861" spans="1:19" x14ac:dyDescent="0.2">
      <c r="A861" s="13"/>
      <c r="B861" s="13"/>
      <c r="C861" s="13"/>
      <c r="D861" s="13"/>
      <c r="K861" s="32"/>
      <c r="L861" s="32"/>
      <c r="M861" s="32"/>
      <c r="N861" s="32"/>
      <c r="O861" s="32"/>
      <c r="P861" s="32"/>
      <c r="Q861" s="32"/>
      <c r="R861" s="32"/>
      <c r="S861" s="32"/>
    </row>
    <row r="862" spans="1:19" x14ac:dyDescent="0.2">
      <c r="A862" s="13"/>
      <c r="B862" s="13"/>
      <c r="C862" s="13"/>
      <c r="D862" s="13"/>
      <c r="K862" s="32"/>
      <c r="L862" s="32"/>
      <c r="M862" s="32"/>
      <c r="N862" s="32"/>
      <c r="O862" s="32"/>
      <c r="P862" s="32"/>
      <c r="Q862" s="32"/>
      <c r="R862" s="32"/>
      <c r="S862" s="32"/>
    </row>
    <row r="863" spans="1:19" x14ac:dyDescent="0.2">
      <c r="A863" s="13"/>
      <c r="B863" s="13"/>
      <c r="C863" s="13"/>
      <c r="D863" s="13"/>
      <c r="K863" s="32"/>
      <c r="L863" s="32"/>
      <c r="M863" s="32"/>
      <c r="N863" s="32"/>
      <c r="O863" s="32"/>
      <c r="P863" s="32"/>
      <c r="Q863" s="32"/>
      <c r="R863" s="32"/>
      <c r="S863" s="32"/>
    </row>
    <row r="864" spans="1:19" x14ac:dyDescent="0.2">
      <c r="A864" s="13"/>
      <c r="B864" s="13"/>
      <c r="C864" s="13"/>
      <c r="D864" s="13"/>
      <c r="K864" s="32"/>
      <c r="L864" s="32"/>
      <c r="M864" s="32"/>
      <c r="N864" s="32"/>
      <c r="O864" s="32"/>
      <c r="P864" s="32"/>
      <c r="Q864" s="32"/>
      <c r="R864" s="32"/>
      <c r="S864" s="32"/>
    </row>
    <row r="865" spans="1:19" x14ac:dyDescent="0.2">
      <c r="A865" s="13"/>
      <c r="B865" s="13"/>
      <c r="C865" s="13"/>
      <c r="D865" s="13"/>
      <c r="K865" s="32"/>
      <c r="L865" s="32"/>
      <c r="M865" s="32"/>
      <c r="N865" s="32"/>
      <c r="O865" s="32"/>
      <c r="P865" s="32"/>
      <c r="Q865" s="32"/>
      <c r="R865" s="32"/>
      <c r="S865" s="32"/>
    </row>
    <row r="866" spans="1:19" x14ac:dyDescent="0.2">
      <c r="A866" s="13"/>
      <c r="B866" s="13"/>
      <c r="C866" s="13"/>
      <c r="D866" s="13"/>
      <c r="K866" s="32"/>
      <c r="L866" s="32"/>
      <c r="M866" s="32"/>
      <c r="N866" s="32"/>
      <c r="O866" s="32"/>
      <c r="P866" s="32"/>
      <c r="Q866" s="32"/>
      <c r="R866" s="32"/>
      <c r="S866" s="32"/>
    </row>
    <row r="867" spans="1:19" x14ac:dyDescent="0.2">
      <c r="A867" s="13"/>
      <c r="B867" s="13"/>
      <c r="C867" s="13"/>
      <c r="D867" s="13"/>
      <c r="K867" s="32"/>
      <c r="L867" s="32"/>
      <c r="M867" s="32"/>
      <c r="N867" s="32"/>
      <c r="O867" s="32"/>
      <c r="P867" s="32"/>
      <c r="Q867" s="32"/>
      <c r="R867" s="32"/>
      <c r="S867" s="32"/>
    </row>
    <row r="868" spans="1:19" x14ac:dyDescent="0.2">
      <c r="A868" s="13"/>
      <c r="B868" s="13"/>
      <c r="C868" s="13"/>
      <c r="D868" s="13"/>
      <c r="K868" s="32"/>
      <c r="L868" s="32"/>
      <c r="M868" s="32"/>
      <c r="N868" s="32"/>
      <c r="O868" s="32"/>
      <c r="P868" s="32"/>
      <c r="Q868" s="32"/>
      <c r="R868" s="32"/>
      <c r="S868" s="32"/>
    </row>
    <row r="869" spans="1:19" x14ac:dyDescent="0.2">
      <c r="A869" s="13"/>
      <c r="B869" s="13"/>
      <c r="C869" s="13"/>
      <c r="D869" s="13"/>
      <c r="K869" s="32"/>
      <c r="L869" s="32"/>
      <c r="M869" s="32"/>
      <c r="N869" s="32"/>
      <c r="O869" s="32"/>
      <c r="P869" s="32"/>
      <c r="Q869" s="32"/>
      <c r="R869" s="32"/>
      <c r="S869" s="32"/>
    </row>
    <row r="870" spans="1:19" x14ac:dyDescent="0.2">
      <c r="A870" s="13"/>
      <c r="B870" s="13"/>
      <c r="C870" s="13"/>
      <c r="D870" s="13"/>
      <c r="K870" s="32"/>
      <c r="L870" s="32"/>
      <c r="M870" s="32"/>
      <c r="N870" s="32"/>
      <c r="O870" s="32"/>
      <c r="P870" s="32"/>
      <c r="Q870" s="32"/>
      <c r="R870" s="32"/>
      <c r="S870" s="32"/>
    </row>
    <row r="871" spans="1:19" x14ac:dyDescent="0.2">
      <c r="A871" s="13"/>
      <c r="B871" s="13"/>
      <c r="C871" s="13"/>
      <c r="D871" s="13"/>
      <c r="K871" s="32"/>
      <c r="L871" s="32"/>
      <c r="M871" s="32"/>
      <c r="N871" s="32"/>
      <c r="O871" s="32"/>
      <c r="P871" s="32"/>
      <c r="Q871" s="32"/>
      <c r="R871" s="32"/>
      <c r="S871" s="32"/>
    </row>
    <row r="872" spans="1:19" x14ac:dyDescent="0.2">
      <c r="A872" s="13"/>
      <c r="B872" s="13"/>
      <c r="C872" s="13"/>
      <c r="D872" s="13"/>
      <c r="K872" s="32"/>
      <c r="L872" s="32"/>
      <c r="M872" s="32"/>
      <c r="N872" s="32"/>
      <c r="O872" s="32"/>
      <c r="P872" s="32"/>
      <c r="Q872" s="32"/>
      <c r="R872" s="32"/>
      <c r="S872" s="32"/>
    </row>
    <row r="873" spans="1:19" x14ac:dyDescent="0.2">
      <c r="A873" s="13"/>
      <c r="B873" s="13"/>
      <c r="C873" s="13"/>
      <c r="D873" s="13"/>
      <c r="K873" s="32"/>
      <c r="L873" s="32"/>
      <c r="M873" s="32"/>
      <c r="N873" s="32"/>
      <c r="O873" s="32"/>
      <c r="P873" s="32"/>
      <c r="Q873" s="32"/>
      <c r="R873" s="32"/>
      <c r="S873" s="32"/>
    </row>
    <row r="874" spans="1:19" x14ac:dyDescent="0.2">
      <c r="A874" s="13"/>
      <c r="B874" s="13"/>
      <c r="C874" s="13"/>
      <c r="D874" s="13"/>
      <c r="K874" s="32"/>
      <c r="L874" s="32"/>
      <c r="M874" s="32"/>
      <c r="N874" s="32"/>
      <c r="O874" s="32"/>
      <c r="P874" s="32"/>
      <c r="Q874" s="32"/>
      <c r="R874" s="32"/>
      <c r="S874" s="32"/>
    </row>
    <row r="875" spans="1:19" x14ac:dyDescent="0.2">
      <c r="A875" s="13"/>
      <c r="B875" s="13"/>
      <c r="C875" s="13"/>
      <c r="D875" s="13"/>
      <c r="K875" s="32"/>
      <c r="L875" s="32"/>
      <c r="M875" s="32"/>
      <c r="N875" s="32"/>
      <c r="O875" s="32"/>
      <c r="P875" s="32"/>
      <c r="Q875" s="32"/>
      <c r="R875" s="32"/>
      <c r="S875" s="32"/>
    </row>
    <row r="876" spans="1:19" x14ac:dyDescent="0.2">
      <c r="A876" s="13"/>
      <c r="B876" s="13"/>
      <c r="C876" s="13"/>
      <c r="D876" s="13"/>
      <c r="K876" s="32"/>
      <c r="L876" s="32"/>
      <c r="M876" s="32"/>
      <c r="N876" s="32"/>
      <c r="O876" s="32"/>
      <c r="P876" s="32"/>
      <c r="Q876" s="32"/>
      <c r="R876" s="32"/>
      <c r="S876" s="32"/>
    </row>
    <row r="877" spans="1:19" x14ac:dyDescent="0.2">
      <c r="A877" s="13"/>
      <c r="B877" s="13"/>
      <c r="C877" s="13"/>
      <c r="D877" s="13"/>
      <c r="K877" s="32"/>
      <c r="L877" s="32"/>
      <c r="M877" s="32"/>
      <c r="N877" s="32"/>
      <c r="O877" s="32"/>
      <c r="P877" s="32"/>
      <c r="Q877" s="32"/>
      <c r="R877" s="32"/>
      <c r="S877" s="32"/>
    </row>
    <row r="878" spans="1:19" x14ac:dyDescent="0.2">
      <c r="A878" s="13"/>
      <c r="B878" s="13"/>
      <c r="C878" s="13"/>
      <c r="D878" s="13"/>
      <c r="K878" s="32"/>
      <c r="L878" s="32"/>
      <c r="M878" s="32"/>
      <c r="N878" s="32"/>
      <c r="O878" s="32"/>
      <c r="P878" s="32"/>
      <c r="Q878" s="32"/>
      <c r="R878" s="32"/>
      <c r="S878" s="32"/>
    </row>
    <row r="879" spans="1:19" x14ac:dyDescent="0.2">
      <c r="A879" s="13"/>
      <c r="B879" s="13"/>
      <c r="C879" s="13"/>
      <c r="D879" s="13"/>
      <c r="K879" s="32"/>
      <c r="L879" s="32"/>
      <c r="M879" s="32"/>
      <c r="N879" s="32"/>
      <c r="O879" s="32"/>
      <c r="P879" s="32"/>
      <c r="Q879" s="32"/>
      <c r="R879" s="32"/>
      <c r="S879" s="32"/>
    </row>
    <row r="880" spans="1:19" x14ac:dyDescent="0.2">
      <c r="A880" s="13"/>
      <c r="B880" s="13"/>
      <c r="C880" s="13"/>
      <c r="D880" s="13"/>
      <c r="K880" s="32"/>
      <c r="L880" s="32"/>
      <c r="M880" s="32"/>
      <c r="N880" s="32"/>
      <c r="O880" s="32"/>
      <c r="P880" s="32"/>
      <c r="Q880" s="32"/>
      <c r="R880" s="32"/>
      <c r="S880" s="32"/>
    </row>
    <row r="881" spans="1:19" x14ac:dyDescent="0.2">
      <c r="A881" s="13"/>
      <c r="B881" s="13"/>
      <c r="C881" s="13"/>
      <c r="D881" s="13"/>
      <c r="K881" s="32"/>
      <c r="L881" s="32"/>
      <c r="M881" s="32"/>
      <c r="N881" s="32"/>
      <c r="O881" s="32"/>
      <c r="P881" s="32"/>
      <c r="Q881" s="32"/>
      <c r="R881" s="32"/>
      <c r="S881" s="32"/>
    </row>
    <row r="882" spans="1:19" x14ac:dyDescent="0.2">
      <c r="A882" s="13"/>
      <c r="B882" s="13"/>
      <c r="C882" s="13"/>
      <c r="D882" s="13"/>
      <c r="K882" s="32"/>
      <c r="L882" s="32"/>
      <c r="M882" s="32"/>
      <c r="N882" s="32"/>
      <c r="O882" s="32"/>
      <c r="P882" s="32"/>
      <c r="Q882" s="32"/>
      <c r="R882" s="32"/>
      <c r="S882" s="32"/>
    </row>
    <row r="883" spans="1:19" x14ac:dyDescent="0.2">
      <c r="A883" s="13"/>
      <c r="B883" s="13"/>
      <c r="C883" s="13"/>
      <c r="D883" s="13"/>
      <c r="K883" s="32"/>
      <c r="L883" s="32"/>
      <c r="M883" s="32"/>
      <c r="N883" s="32"/>
      <c r="O883" s="32"/>
      <c r="P883" s="32"/>
      <c r="Q883" s="32"/>
      <c r="R883" s="32"/>
      <c r="S883" s="32"/>
    </row>
    <row r="884" spans="1:19" x14ac:dyDescent="0.2">
      <c r="A884" s="13"/>
      <c r="B884" s="13"/>
      <c r="C884" s="13"/>
      <c r="D884" s="13"/>
      <c r="K884" s="32"/>
      <c r="L884" s="32"/>
      <c r="M884" s="32"/>
      <c r="N884" s="32"/>
      <c r="O884" s="32"/>
      <c r="P884" s="32"/>
      <c r="Q884" s="32"/>
      <c r="R884" s="32"/>
      <c r="S884" s="32"/>
    </row>
    <row r="885" spans="1:19" x14ac:dyDescent="0.2">
      <c r="A885" s="13"/>
      <c r="B885" s="13"/>
      <c r="C885" s="13"/>
      <c r="D885" s="13"/>
      <c r="K885" s="32"/>
      <c r="L885" s="32"/>
      <c r="M885" s="32"/>
      <c r="N885" s="32"/>
      <c r="O885" s="32"/>
      <c r="P885" s="32"/>
      <c r="Q885" s="32"/>
      <c r="R885" s="32"/>
      <c r="S885" s="32"/>
    </row>
    <row r="886" spans="1:19" x14ac:dyDescent="0.2">
      <c r="A886" s="13"/>
      <c r="B886" s="13"/>
      <c r="C886" s="13"/>
      <c r="D886" s="13"/>
      <c r="K886" s="32"/>
      <c r="L886" s="32"/>
      <c r="M886" s="32"/>
      <c r="N886" s="32"/>
      <c r="O886" s="32"/>
      <c r="P886" s="32"/>
      <c r="Q886" s="32"/>
      <c r="R886" s="32"/>
      <c r="S886" s="32"/>
    </row>
    <row r="887" spans="1:19" x14ac:dyDescent="0.2">
      <c r="A887" s="13"/>
      <c r="B887" s="13"/>
      <c r="C887" s="13"/>
      <c r="D887" s="13"/>
      <c r="K887" s="32"/>
      <c r="L887" s="32"/>
      <c r="M887" s="32"/>
      <c r="N887" s="32"/>
      <c r="O887" s="32"/>
      <c r="P887" s="32"/>
      <c r="Q887" s="32"/>
      <c r="R887" s="32"/>
      <c r="S887" s="32"/>
    </row>
    <row r="888" spans="1:19" x14ac:dyDescent="0.2">
      <c r="A888" s="13"/>
      <c r="B888" s="13"/>
      <c r="C888" s="13"/>
      <c r="D888" s="13"/>
      <c r="K888" s="32"/>
      <c r="L888" s="32"/>
      <c r="M888" s="32"/>
      <c r="N888" s="32"/>
      <c r="O888" s="32"/>
      <c r="P888" s="32"/>
      <c r="Q888" s="32"/>
      <c r="R888" s="32"/>
      <c r="S888" s="32"/>
    </row>
    <row r="889" spans="1:19" x14ac:dyDescent="0.2">
      <c r="A889" s="13"/>
      <c r="B889" s="13"/>
      <c r="C889" s="13"/>
      <c r="D889" s="13"/>
      <c r="K889" s="32"/>
      <c r="L889" s="32"/>
      <c r="M889" s="32"/>
      <c r="N889" s="32"/>
      <c r="O889" s="32"/>
      <c r="P889" s="32"/>
      <c r="Q889" s="32"/>
      <c r="R889" s="32"/>
      <c r="S889" s="32"/>
    </row>
    <row r="890" spans="1:19" x14ac:dyDescent="0.2">
      <c r="A890" s="13"/>
      <c r="B890" s="13"/>
      <c r="C890" s="13"/>
      <c r="D890" s="13"/>
      <c r="K890" s="32"/>
      <c r="L890" s="32"/>
      <c r="M890" s="32"/>
      <c r="N890" s="32"/>
      <c r="O890" s="32"/>
      <c r="P890" s="32"/>
      <c r="Q890" s="32"/>
      <c r="R890" s="32"/>
      <c r="S890" s="32"/>
    </row>
    <row r="891" spans="1:19" x14ac:dyDescent="0.2">
      <c r="A891" s="13"/>
      <c r="B891" s="13"/>
      <c r="C891" s="13"/>
      <c r="D891" s="13"/>
      <c r="K891" s="32"/>
      <c r="L891" s="32"/>
      <c r="M891" s="32"/>
      <c r="N891" s="32"/>
      <c r="O891" s="32"/>
      <c r="P891" s="32"/>
      <c r="Q891" s="32"/>
      <c r="R891" s="32"/>
      <c r="S891" s="32"/>
    </row>
    <row r="892" spans="1:19" x14ac:dyDescent="0.2">
      <c r="A892" s="13"/>
      <c r="B892" s="13"/>
      <c r="C892" s="13"/>
      <c r="D892" s="13"/>
      <c r="K892" s="32"/>
      <c r="L892" s="32"/>
      <c r="M892" s="32"/>
      <c r="N892" s="32"/>
      <c r="O892" s="32"/>
      <c r="P892" s="32"/>
      <c r="Q892" s="32"/>
      <c r="R892" s="32"/>
      <c r="S892" s="32"/>
    </row>
    <row r="893" spans="1:19" x14ac:dyDescent="0.2">
      <c r="A893" s="13"/>
      <c r="B893" s="13"/>
      <c r="C893" s="13"/>
      <c r="D893" s="13"/>
      <c r="K893" s="32"/>
      <c r="L893" s="32"/>
      <c r="M893" s="32"/>
      <c r="N893" s="32"/>
      <c r="O893" s="32"/>
      <c r="P893" s="32"/>
      <c r="Q893" s="32"/>
      <c r="R893" s="32"/>
      <c r="S893" s="32"/>
    </row>
    <row r="894" spans="1:19" x14ac:dyDescent="0.2">
      <c r="A894" s="13"/>
      <c r="B894" s="13"/>
      <c r="C894" s="13"/>
      <c r="D894" s="13"/>
      <c r="K894" s="32"/>
      <c r="L894" s="32"/>
      <c r="M894" s="32"/>
      <c r="N894" s="32"/>
      <c r="O894" s="32"/>
      <c r="P894" s="32"/>
      <c r="Q894" s="32"/>
      <c r="R894" s="32"/>
      <c r="S894" s="32"/>
    </row>
    <row r="895" spans="1:19" x14ac:dyDescent="0.2">
      <c r="A895" s="13"/>
      <c r="B895" s="13"/>
      <c r="C895" s="13"/>
      <c r="D895" s="13"/>
      <c r="K895" s="32"/>
      <c r="L895" s="32"/>
      <c r="M895" s="32"/>
      <c r="N895" s="32"/>
      <c r="O895" s="32"/>
      <c r="P895" s="32"/>
      <c r="Q895" s="32"/>
      <c r="R895" s="32"/>
      <c r="S895" s="32"/>
    </row>
    <row r="896" spans="1:19" x14ac:dyDescent="0.2">
      <c r="A896" s="13"/>
      <c r="B896" s="13"/>
      <c r="C896" s="13"/>
      <c r="D896" s="13"/>
      <c r="K896" s="32"/>
      <c r="L896" s="32"/>
      <c r="M896" s="32"/>
      <c r="N896" s="32"/>
      <c r="O896" s="32"/>
      <c r="P896" s="32"/>
      <c r="Q896" s="32"/>
      <c r="R896" s="32"/>
      <c r="S896" s="32"/>
    </row>
    <row r="897" spans="1:19" x14ac:dyDescent="0.2">
      <c r="A897" s="13"/>
      <c r="B897" s="13"/>
      <c r="C897" s="13"/>
      <c r="D897" s="13"/>
      <c r="K897" s="32"/>
      <c r="L897" s="32"/>
      <c r="M897" s="32"/>
      <c r="N897" s="32"/>
      <c r="O897" s="32"/>
      <c r="P897" s="32"/>
      <c r="Q897" s="32"/>
      <c r="R897" s="32"/>
      <c r="S897" s="32"/>
    </row>
    <row r="898" spans="1:19" x14ac:dyDescent="0.2">
      <c r="A898" s="13"/>
      <c r="B898" s="13"/>
      <c r="C898" s="13"/>
      <c r="D898" s="13"/>
      <c r="K898" s="32"/>
      <c r="L898" s="32"/>
      <c r="M898" s="32"/>
      <c r="N898" s="32"/>
      <c r="O898" s="32"/>
      <c r="P898" s="32"/>
      <c r="Q898" s="32"/>
      <c r="R898" s="32"/>
      <c r="S898" s="32"/>
    </row>
    <row r="899" spans="1:19" x14ac:dyDescent="0.2">
      <c r="A899" s="13"/>
      <c r="B899" s="13"/>
      <c r="C899" s="13"/>
      <c r="D899" s="13"/>
      <c r="K899" s="32"/>
      <c r="L899" s="32"/>
      <c r="M899" s="32"/>
      <c r="N899" s="32"/>
      <c r="O899" s="32"/>
      <c r="P899" s="32"/>
      <c r="Q899" s="32"/>
      <c r="R899" s="32"/>
      <c r="S899" s="32"/>
    </row>
    <row r="900" spans="1:19" x14ac:dyDescent="0.2">
      <c r="A900" s="13"/>
      <c r="B900" s="13"/>
      <c r="C900" s="13"/>
      <c r="D900" s="13"/>
      <c r="K900" s="32"/>
      <c r="L900" s="32"/>
      <c r="M900" s="32"/>
      <c r="N900" s="32"/>
      <c r="O900" s="32"/>
      <c r="P900" s="32"/>
      <c r="Q900" s="32"/>
      <c r="R900" s="32"/>
      <c r="S900" s="32"/>
    </row>
    <row r="901" spans="1:19" x14ac:dyDescent="0.2">
      <c r="A901" s="13"/>
      <c r="B901" s="13"/>
      <c r="C901" s="13"/>
      <c r="D901" s="13"/>
      <c r="K901" s="32"/>
      <c r="L901" s="32"/>
      <c r="M901" s="32"/>
      <c r="N901" s="32"/>
      <c r="O901" s="32"/>
      <c r="P901" s="32"/>
      <c r="Q901" s="32"/>
      <c r="R901" s="32"/>
      <c r="S901" s="32"/>
    </row>
    <row r="902" spans="1:19" x14ac:dyDescent="0.2">
      <c r="A902" s="13"/>
      <c r="B902" s="13"/>
      <c r="C902" s="13"/>
      <c r="D902" s="13"/>
      <c r="K902" s="32"/>
      <c r="L902" s="32"/>
      <c r="M902" s="32"/>
      <c r="N902" s="32"/>
      <c r="O902" s="32"/>
      <c r="P902" s="32"/>
      <c r="Q902" s="32"/>
      <c r="R902" s="32"/>
      <c r="S902" s="32"/>
    </row>
    <row r="903" spans="1:19" x14ac:dyDescent="0.2">
      <c r="A903" s="13"/>
      <c r="B903" s="13"/>
      <c r="C903" s="13"/>
      <c r="D903" s="13"/>
      <c r="K903" s="32"/>
      <c r="L903" s="32"/>
      <c r="M903" s="32"/>
      <c r="N903" s="32"/>
      <c r="O903" s="32"/>
      <c r="P903" s="32"/>
      <c r="Q903" s="32"/>
      <c r="R903" s="32"/>
      <c r="S903" s="32"/>
    </row>
    <row r="904" spans="1:19" x14ac:dyDescent="0.2">
      <c r="A904" s="13"/>
      <c r="B904" s="13"/>
      <c r="C904" s="13"/>
      <c r="D904" s="13"/>
      <c r="K904" s="32"/>
      <c r="L904" s="32"/>
      <c r="M904" s="32"/>
      <c r="N904" s="32"/>
      <c r="O904" s="32"/>
      <c r="P904" s="32"/>
      <c r="Q904" s="32"/>
      <c r="R904" s="32"/>
      <c r="S904" s="32"/>
    </row>
    <row r="905" spans="1:19" x14ac:dyDescent="0.2">
      <c r="A905" s="13"/>
      <c r="B905" s="13"/>
      <c r="C905" s="13"/>
      <c r="D905" s="13"/>
      <c r="K905" s="32"/>
      <c r="L905" s="32"/>
      <c r="M905" s="32"/>
      <c r="N905" s="32"/>
      <c r="O905" s="32"/>
      <c r="P905" s="32"/>
      <c r="Q905" s="32"/>
      <c r="R905" s="32"/>
      <c r="S905" s="32"/>
    </row>
    <row r="906" spans="1:19" x14ac:dyDescent="0.2">
      <c r="A906" s="13"/>
      <c r="B906" s="13"/>
      <c r="C906" s="13"/>
      <c r="D906" s="13"/>
      <c r="K906" s="32"/>
      <c r="L906" s="32"/>
      <c r="M906" s="32"/>
      <c r="N906" s="32"/>
      <c r="O906" s="32"/>
      <c r="P906" s="32"/>
      <c r="Q906" s="32"/>
      <c r="R906" s="32"/>
      <c r="S906" s="32"/>
    </row>
    <row r="907" spans="1:19" x14ac:dyDescent="0.2">
      <c r="A907" s="13"/>
      <c r="B907" s="13"/>
      <c r="C907" s="13"/>
      <c r="D907" s="13"/>
      <c r="K907" s="32"/>
      <c r="L907" s="32"/>
      <c r="M907" s="32"/>
      <c r="N907" s="32"/>
      <c r="O907" s="32"/>
      <c r="P907" s="32"/>
      <c r="Q907" s="32"/>
      <c r="R907" s="32"/>
      <c r="S907" s="32"/>
    </row>
    <row r="908" spans="1:19" x14ac:dyDescent="0.2">
      <c r="A908" s="13"/>
      <c r="B908" s="13"/>
      <c r="C908" s="13"/>
      <c r="D908" s="13"/>
      <c r="K908" s="32"/>
      <c r="L908" s="32"/>
      <c r="M908" s="32"/>
      <c r="N908" s="32"/>
      <c r="O908" s="32"/>
      <c r="P908" s="32"/>
      <c r="Q908" s="32"/>
      <c r="R908" s="32"/>
      <c r="S908" s="32"/>
    </row>
    <row r="909" spans="1:19" x14ac:dyDescent="0.2">
      <c r="A909" s="13"/>
      <c r="B909" s="13"/>
      <c r="C909" s="13"/>
      <c r="D909" s="13"/>
      <c r="K909" s="32"/>
      <c r="L909" s="32"/>
      <c r="M909" s="32"/>
      <c r="N909" s="32"/>
      <c r="O909" s="32"/>
      <c r="P909" s="32"/>
      <c r="Q909" s="32"/>
      <c r="R909" s="32"/>
      <c r="S909" s="32"/>
    </row>
    <row r="910" spans="1:19" x14ac:dyDescent="0.2">
      <c r="A910" s="13"/>
      <c r="B910" s="13"/>
      <c r="C910" s="13"/>
      <c r="D910" s="13"/>
      <c r="K910" s="32"/>
      <c r="L910" s="32"/>
      <c r="M910" s="32"/>
      <c r="N910" s="32"/>
      <c r="O910" s="32"/>
      <c r="P910" s="32"/>
      <c r="Q910" s="32"/>
      <c r="R910" s="32"/>
      <c r="S910" s="32"/>
    </row>
    <row r="911" spans="1:19" x14ac:dyDescent="0.2">
      <c r="A911" s="13"/>
      <c r="B911" s="13"/>
      <c r="C911" s="13"/>
      <c r="D911" s="13"/>
      <c r="K911" s="32"/>
      <c r="L911" s="32"/>
      <c r="M911" s="32"/>
      <c r="N911" s="32"/>
      <c r="O911" s="32"/>
      <c r="P911" s="32"/>
      <c r="Q911" s="32"/>
      <c r="R911" s="32"/>
      <c r="S911" s="32"/>
    </row>
    <row r="912" spans="1:19" x14ac:dyDescent="0.2">
      <c r="A912" s="13"/>
      <c r="B912" s="13"/>
      <c r="C912" s="13"/>
      <c r="D912" s="13"/>
      <c r="K912" s="32"/>
      <c r="L912" s="32"/>
      <c r="M912" s="32"/>
      <c r="N912" s="32"/>
      <c r="O912" s="32"/>
      <c r="P912" s="32"/>
      <c r="Q912" s="32"/>
      <c r="R912" s="32"/>
      <c r="S912" s="32"/>
    </row>
    <row r="913" spans="1:19" x14ac:dyDescent="0.2">
      <c r="A913" s="13"/>
      <c r="B913" s="13"/>
      <c r="C913" s="13"/>
      <c r="D913" s="13"/>
      <c r="K913" s="32"/>
      <c r="L913" s="32"/>
      <c r="M913" s="32"/>
      <c r="N913" s="32"/>
      <c r="O913" s="32"/>
      <c r="P913" s="32"/>
      <c r="Q913" s="32"/>
      <c r="R913" s="32"/>
      <c r="S913" s="32"/>
    </row>
    <row r="914" spans="1:19" x14ac:dyDescent="0.2">
      <c r="A914" s="13"/>
      <c r="B914" s="13"/>
      <c r="C914" s="13"/>
      <c r="D914" s="13"/>
      <c r="K914" s="32"/>
      <c r="L914" s="32"/>
      <c r="M914" s="32"/>
      <c r="N914" s="32"/>
      <c r="O914" s="32"/>
      <c r="P914" s="32"/>
      <c r="Q914" s="32"/>
      <c r="R914" s="32"/>
      <c r="S914" s="32"/>
    </row>
    <row r="915" spans="1:19" x14ac:dyDescent="0.2">
      <c r="A915" s="13"/>
      <c r="B915" s="13"/>
      <c r="C915" s="13"/>
      <c r="D915" s="13"/>
      <c r="K915" s="32"/>
      <c r="L915" s="32"/>
      <c r="M915" s="32"/>
      <c r="N915" s="32"/>
      <c r="O915" s="32"/>
      <c r="P915" s="32"/>
      <c r="Q915" s="32"/>
      <c r="R915" s="32"/>
      <c r="S915" s="32"/>
    </row>
    <row r="916" spans="1:19" x14ac:dyDescent="0.2">
      <c r="A916" s="13"/>
      <c r="B916" s="13"/>
      <c r="C916" s="13"/>
      <c r="D916" s="13"/>
      <c r="K916" s="32"/>
      <c r="L916" s="32"/>
      <c r="M916" s="32"/>
      <c r="N916" s="32"/>
      <c r="O916" s="32"/>
      <c r="P916" s="32"/>
      <c r="Q916" s="32"/>
      <c r="R916" s="32"/>
      <c r="S916" s="32"/>
    </row>
    <row r="917" spans="1:19" x14ac:dyDescent="0.2">
      <c r="A917" s="13"/>
      <c r="B917" s="13"/>
      <c r="C917" s="13"/>
      <c r="D917" s="13"/>
      <c r="K917" s="32"/>
      <c r="L917" s="32"/>
      <c r="M917" s="32"/>
      <c r="N917" s="32"/>
      <c r="O917" s="32"/>
      <c r="P917" s="32"/>
      <c r="Q917" s="32"/>
      <c r="R917" s="32"/>
      <c r="S917" s="32"/>
    </row>
    <row r="918" spans="1:19" x14ac:dyDescent="0.2">
      <c r="A918" s="13"/>
      <c r="B918" s="13"/>
      <c r="C918" s="13"/>
      <c r="D918" s="13"/>
      <c r="K918" s="32"/>
      <c r="L918" s="32"/>
      <c r="M918" s="32"/>
      <c r="N918" s="32"/>
      <c r="O918" s="32"/>
      <c r="P918" s="32"/>
      <c r="Q918" s="32"/>
      <c r="R918" s="32"/>
      <c r="S918" s="32"/>
    </row>
    <row r="919" spans="1:19" x14ac:dyDescent="0.2">
      <c r="A919" s="13"/>
      <c r="B919" s="13"/>
      <c r="C919" s="13"/>
      <c r="D919" s="13"/>
      <c r="K919" s="32"/>
      <c r="L919" s="32"/>
      <c r="M919" s="32"/>
      <c r="N919" s="32"/>
      <c r="O919" s="32"/>
      <c r="P919" s="32"/>
      <c r="Q919" s="32"/>
      <c r="R919" s="32"/>
      <c r="S919" s="32"/>
    </row>
    <row r="920" spans="1:19" x14ac:dyDescent="0.2">
      <c r="A920" s="13"/>
      <c r="B920" s="13"/>
      <c r="C920" s="13"/>
      <c r="D920" s="13"/>
      <c r="K920" s="32"/>
      <c r="L920" s="32"/>
      <c r="M920" s="32"/>
      <c r="N920" s="32"/>
      <c r="O920" s="32"/>
      <c r="P920" s="32"/>
      <c r="Q920" s="32"/>
      <c r="R920" s="32"/>
      <c r="S920" s="32"/>
    </row>
    <row r="921" spans="1:19" x14ac:dyDescent="0.2">
      <c r="A921" s="13"/>
      <c r="B921" s="13"/>
      <c r="C921" s="13"/>
      <c r="D921" s="13"/>
      <c r="K921" s="32"/>
      <c r="L921" s="32"/>
      <c r="M921" s="32"/>
      <c r="N921" s="32"/>
      <c r="O921" s="32"/>
      <c r="P921" s="32"/>
      <c r="Q921" s="32"/>
      <c r="R921" s="32"/>
      <c r="S921" s="32"/>
    </row>
    <row r="922" spans="1:19" x14ac:dyDescent="0.2">
      <c r="A922" s="13"/>
      <c r="B922" s="13"/>
      <c r="C922" s="13"/>
      <c r="D922" s="13"/>
      <c r="K922" s="32"/>
      <c r="L922" s="32"/>
      <c r="M922" s="32"/>
      <c r="N922" s="32"/>
      <c r="O922" s="32"/>
      <c r="P922" s="32"/>
      <c r="Q922" s="32"/>
      <c r="R922" s="32"/>
      <c r="S922" s="32"/>
    </row>
    <row r="923" spans="1:19" x14ac:dyDescent="0.2">
      <c r="A923" s="13"/>
      <c r="B923" s="13"/>
      <c r="C923" s="13"/>
      <c r="D923" s="13"/>
      <c r="K923" s="32"/>
      <c r="L923" s="32"/>
      <c r="M923" s="32"/>
      <c r="N923" s="32"/>
      <c r="O923" s="32"/>
      <c r="P923" s="32"/>
      <c r="Q923" s="32"/>
      <c r="R923" s="32"/>
      <c r="S923" s="32"/>
    </row>
    <row r="924" spans="1:19" x14ac:dyDescent="0.2">
      <c r="A924" s="13"/>
      <c r="B924" s="13"/>
      <c r="C924" s="13"/>
      <c r="D924" s="13"/>
      <c r="K924" s="32"/>
      <c r="L924" s="32"/>
      <c r="M924" s="32"/>
      <c r="N924" s="32"/>
      <c r="O924" s="32"/>
      <c r="P924" s="32"/>
      <c r="Q924" s="32"/>
      <c r="R924" s="32"/>
      <c r="S924" s="32"/>
    </row>
    <row r="925" spans="1:19" x14ac:dyDescent="0.2">
      <c r="A925" s="13"/>
      <c r="B925" s="13"/>
      <c r="C925" s="13"/>
      <c r="D925" s="13"/>
      <c r="K925" s="32"/>
      <c r="L925" s="32"/>
      <c r="M925" s="32"/>
      <c r="N925" s="32"/>
      <c r="O925" s="32"/>
      <c r="P925" s="32"/>
      <c r="Q925" s="32"/>
      <c r="R925" s="32"/>
      <c r="S925" s="32"/>
    </row>
    <row r="926" spans="1:19" x14ac:dyDescent="0.2">
      <c r="A926" s="13"/>
      <c r="B926" s="13"/>
      <c r="C926" s="13"/>
      <c r="D926" s="13"/>
      <c r="K926" s="32"/>
      <c r="L926" s="32"/>
      <c r="M926" s="32"/>
      <c r="N926" s="32"/>
      <c r="O926" s="32"/>
      <c r="P926" s="32"/>
      <c r="Q926" s="32"/>
      <c r="R926" s="32"/>
      <c r="S926" s="32"/>
    </row>
    <row r="927" spans="1:19" x14ac:dyDescent="0.2">
      <c r="A927" s="13"/>
      <c r="B927" s="13"/>
      <c r="C927" s="13"/>
      <c r="D927" s="13"/>
      <c r="K927" s="32"/>
      <c r="L927" s="32"/>
      <c r="M927" s="32"/>
      <c r="N927" s="32"/>
      <c r="O927" s="32"/>
      <c r="P927" s="32"/>
      <c r="Q927" s="32"/>
      <c r="R927" s="32"/>
      <c r="S927" s="32"/>
    </row>
    <row r="928" spans="1:19" x14ac:dyDescent="0.2">
      <c r="A928" s="13"/>
      <c r="B928" s="13"/>
      <c r="C928" s="13"/>
      <c r="D928" s="13"/>
      <c r="K928" s="32"/>
      <c r="L928" s="32"/>
      <c r="M928" s="32"/>
      <c r="N928" s="32"/>
      <c r="O928" s="32"/>
      <c r="P928" s="32"/>
      <c r="Q928" s="32"/>
      <c r="R928" s="32"/>
      <c r="S928" s="32"/>
    </row>
    <row r="929" spans="1:19" x14ac:dyDescent="0.2">
      <c r="A929" s="13"/>
      <c r="B929" s="13"/>
      <c r="C929" s="13"/>
      <c r="D929" s="13"/>
      <c r="K929" s="32"/>
      <c r="L929" s="32"/>
      <c r="M929" s="32"/>
      <c r="N929" s="32"/>
      <c r="O929" s="32"/>
      <c r="P929" s="32"/>
      <c r="Q929" s="32"/>
      <c r="R929" s="32"/>
      <c r="S929" s="32"/>
    </row>
    <row r="930" spans="1:19" x14ac:dyDescent="0.2">
      <c r="A930" s="13"/>
      <c r="B930" s="13"/>
      <c r="C930" s="13"/>
      <c r="D930" s="13"/>
      <c r="K930" s="32"/>
      <c r="L930" s="32"/>
      <c r="M930" s="32"/>
      <c r="N930" s="32"/>
      <c r="O930" s="32"/>
      <c r="P930" s="32"/>
      <c r="Q930" s="32"/>
      <c r="R930" s="32"/>
      <c r="S930" s="32"/>
    </row>
    <row r="931" spans="1:19" x14ac:dyDescent="0.2">
      <c r="A931" s="13"/>
      <c r="B931" s="13"/>
      <c r="C931" s="13"/>
      <c r="D931" s="13"/>
      <c r="K931" s="32"/>
      <c r="L931" s="32"/>
      <c r="M931" s="32"/>
      <c r="N931" s="32"/>
      <c r="O931" s="32"/>
      <c r="P931" s="32"/>
      <c r="Q931" s="32"/>
      <c r="R931" s="32"/>
      <c r="S931" s="32"/>
    </row>
    <row r="932" spans="1:19" x14ac:dyDescent="0.2">
      <c r="A932" s="13"/>
      <c r="B932" s="13"/>
      <c r="C932" s="13"/>
      <c r="D932" s="13"/>
      <c r="K932" s="32"/>
      <c r="L932" s="32"/>
      <c r="M932" s="32"/>
      <c r="N932" s="32"/>
      <c r="O932" s="32"/>
      <c r="P932" s="32"/>
      <c r="Q932" s="32"/>
      <c r="R932" s="32"/>
      <c r="S932" s="32"/>
    </row>
    <row r="933" spans="1:19" x14ac:dyDescent="0.2">
      <c r="A933" s="13"/>
      <c r="B933" s="13"/>
      <c r="C933" s="13"/>
      <c r="D933" s="13"/>
      <c r="K933" s="32"/>
      <c r="L933" s="32"/>
      <c r="M933" s="32"/>
      <c r="N933" s="32"/>
      <c r="O933" s="32"/>
      <c r="P933" s="32"/>
      <c r="Q933" s="32"/>
      <c r="R933" s="32"/>
      <c r="S933" s="32"/>
    </row>
    <row r="934" spans="1:19" x14ac:dyDescent="0.2">
      <c r="A934" s="13"/>
      <c r="B934" s="13"/>
      <c r="C934" s="13"/>
      <c r="D934" s="13"/>
      <c r="K934" s="32"/>
      <c r="L934" s="32"/>
      <c r="M934" s="32"/>
      <c r="N934" s="32"/>
      <c r="O934" s="32"/>
      <c r="P934" s="32"/>
      <c r="Q934" s="32"/>
      <c r="R934" s="32"/>
      <c r="S934" s="32"/>
    </row>
    <row r="935" spans="1:19" x14ac:dyDescent="0.2">
      <c r="A935" s="13"/>
      <c r="B935" s="13"/>
      <c r="C935" s="13"/>
      <c r="D935" s="13"/>
      <c r="K935" s="32"/>
      <c r="L935" s="32"/>
      <c r="M935" s="32"/>
      <c r="N935" s="32"/>
      <c r="O935" s="32"/>
      <c r="P935" s="32"/>
      <c r="Q935" s="32"/>
      <c r="R935" s="32"/>
      <c r="S935" s="32"/>
    </row>
    <row r="936" spans="1:19" x14ac:dyDescent="0.2">
      <c r="A936" s="13"/>
      <c r="B936" s="13"/>
      <c r="C936" s="13"/>
      <c r="D936" s="13"/>
      <c r="K936" s="32"/>
      <c r="L936" s="32"/>
      <c r="M936" s="32"/>
      <c r="N936" s="32"/>
      <c r="O936" s="32"/>
      <c r="P936" s="32"/>
      <c r="Q936" s="32"/>
      <c r="R936" s="32"/>
      <c r="S936" s="32"/>
    </row>
    <row r="937" spans="1:19" x14ac:dyDescent="0.2">
      <c r="A937" s="13"/>
      <c r="B937" s="13"/>
      <c r="C937" s="13"/>
      <c r="D937" s="13"/>
      <c r="K937" s="32"/>
      <c r="L937" s="32"/>
      <c r="M937" s="32"/>
      <c r="N937" s="32"/>
      <c r="O937" s="32"/>
      <c r="P937" s="32"/>
      <c r="Q937" s="32"/>
      <c r="R937" s="32"/>
      <c r="S937" s="32"/>
    </row>
    <row r="938" spans="1:19" x14ac:dyDescent="0.2">
      <c r="A938" s="13"/>
      <c r="B938" s="13"/>
      <c r="C938" s="13"/>
      <c r="D938" s="13"/>
      <c r="K938" s="32"/>
      <c r="L938" s="32"/>
      <c r="M938" s="32"/>
      <c r="N938" s="32"/>
      <c r="O938" s="32"/>
      <c r="P938" s="32"/>
      <c r="Q938" s="32"/>
      <c r="R938" s="32"/>
      <c r="S938" s="32"/>
    </row>
    <row r="939" spans="1:19" x14ac:dyDescent="0.2">
      <c r="A939" s="13"/>
      <c r="B939" s="13"/>
      <c r="C939" s="13"/>
      <c r="D939" s="13"/>
      <c r="K939" s="32"/>
      <c r="L939" s="32"/>
      <c r="M939" s="32"/>
      <c r="N939" s="32"/>
      <c r="O939" s="32"/>
      <c r="P939" s="32"/>
      <c r="Q939" s="32"/>
      <c r="R939" s="32"/>
      <c r="S939" s="32"/>
    </row>
    <row r="940" spans="1:19" x14ac:dyDescent="0.2">
      <c r="A940" s="13"/>
      <c r="B940" s="13"/>
      <c r="C940" s="13"/>
      <c r="D940" s="13"/>
      <c r="K940" s="32"/>
      <c r="L940" s="32"/>
      <c r="M940" s="32"/>
      <c r="N940" s="32"/>
      <c r="O940" s="32"/>
      <c r="P940" s="32"/>
      <c r="Q940" s="32"/>
      <c r="R940" s="32"/>
      <c r="S940" s="32"/>
    </row>
    <row r="941" spans="1:19" x14ac:dyDescent="0.2">
      <c r="A941" s="13"/>
      <c r="B941" s="13"/>
      <c r="C941" s="13"/>
      <c r="D941" s="13"/>
      <c r="K941" s="32"/>
      <c r="L941" s="32"/>
      <c r="M941" s="32"/>
      <c r="N941" s="32"/>
      <c r="O941" s="32"/>
      <c r="P941" s="32"/>
      <c r="Q941" s="32"/>
      <c r="R941" s="32"/>
      <c r="S941" s="32"/>
    </row>
    <row r="942" spans="1:19" x14ac:dyDescent="0.2">
      <c r="A942" s="13"/>
      <c r="B942" s="13"/>
      <c r="C942" s="13"/>
      <c r="D942" s="13"/>
      <c r="K942" s="32"/>
      <c r="L942" s="32"/>
      <c r="M942" s="32"/>
      <c r="N942" s="32"/>
      <c r="O942" s="32"/>
      <c r="P942" s="32"/>
      <c r="Q942" s="32"/>
      <c r="R942" s="32"/>
      <c r="S942" s="32"/>
    </row>
    <row r="943" spans="1:19" x14ac:dyDescent="0.2">
      <c r="A943" s="13"/>
      <c r="B943" s="13"/>
      <c r="C943" s="13"/>
      <c r="D943" s="13"/>
      <c r="K943" s="32"/>
      <c r="L943" s="32"/>
      <c r="M943" s="32"/>
      <c r="N943" s="32"/>
      <c r="O943" s="32"/>
      <c r="P943" s="32"/>
      <c r="Q943" s="32"/>
      <c r="R943" s="32"/>
      <c r="S943" s="32"/>
    </row>
    <row r="944" spans="1:19" x14ac:dyDescent="0.2">
      <c r="A944" s="13"/>
      <c r="B944" s="13"/>
      <c r="C944" s="13"/>
      <c r="D944" s="13"/>
      <c r="K944" s="32"/>
      <c r="L944" s="32"/>
      <c r="M944" s="32"/>
      <c r="N944" s="32"/>
      <c r="O944" s="32"/>
      <c r="P944" s="32"/>
      <c r="Q944" s="32"/>
      <c r="R944" s="32"/>
      <c r="S944" s="32"/>
    </row>
    <row r="945" spans="1:19" x14ac:dyDescent="0.2">
      <c r="A945" s="13"/>
      <c r="B945" s="13"/>
      <c r="C945" s="13"/>
      <c r="D945" s="13"/>
      <c r="K945" s="32"/>
      <c r="L945" s="32"/>
      <c r="M945" s="32"/>
      <c r="N945" s="32"/>
      <c r="O945" s="32"/>
      <c r="P945" s="32"/>
      <c r="Q945" s="32"/>
      <c r="R945" s="32"/>
      <c r="S945" s="32"/>
    </row>
    <row r="946" spans="1:19" x14ac:dyDescent="0.2">
      <c r="A946" s="13"/>
      <c r="B946" s="13"/>
      <c r="C946" s="13"/>
      <c r="D946" s="13"/>
      <c r="K946" s="32"/>
      <c r="L946" s="32"/>
      <c r="M946" s="32"/>
      <c r="N946" s="32"/>
      <c r="O946" s="32"/>
      <c r="P946" s="32"/>
      <c r="Q946" s="32"/>
      <c r="R946" s="32"/>
      <c r="S946" s="32"/>
    </row>
    <row r="947" spans="1:19" x14ac:dyDescent="0.2">
      <c r="A947" s="13"/>
      <c r="B947" s="13"/>
      <c r="C947" s="13"/>
      <c r="D947" s="13"/>
      <c r="K947" s="32"/>
      <c r="L947" s="32"/>
      <c r="M947" s="32"/>
      <c r="N947" s="32"/>
      <c r="O947" s="32"/>
      <c r="P947" s="32"/>
      <c r="Q947" s="32"/>
      <c r="R947" s="32"/>
      <c r="S947" s="32"/>
    </row>
    <row r="948" spans="1:19" x14ac:dyDescent="0.2">
      <c r="A948" s="13"/>
      <c r="B948" s="13"/>
      <c r="C948" s="13"/>
      <c r="D948" s="13"/>
      <c r="K948" s="32"/>
      <c r="L948" s="32"/>
      <c r="M948" s="32"/>
      <c r="N948" s="32"/>
      <c r="O948" s="32"/>
      <c r="P948" s="32"/>
      <c r="Q948" s="32"/>
      <c r="R948" s="32"/>
      <c r="S948" s="32"/>
    </row>
    <row r="949" spans="1:19" x14ac:dyDescent="0.2">
      <c r="A949" s="13"/>
      <c r="B949" s="13"/>
      <c r="C949" s="13"/>
      <c r="D949" s="13"/>
      <c r="K949" s="32"/>
      <c r="L949" s="32"/>
      <c r="M949" s="32"/>
      <c r="N949" s="32"/>
      <c r="O949" s="32"/>
      <c r="P949" s="32"/>
      <c r="Q949" s="32"/>
      <c r="R949" s="32"/>
      <c r="S949" s="32"/>
    </row>
    <row r="950" spans="1:19" x14ac:dyDescent="0.2">
      <c r="A950" s="13"/>
      <c r="B950" s="13"/>
      <c r="C950" s="13"/>
      <c r="D950" s="13"/>
      <c r="K950" s="32"/>
      <c r="L950" s="32"/>
      <c r="M950" s="32"/>
      <c r="N950" s="32"/>
      <c r="O950" s="32"/>
      <c r="P950" s="32"/>
      <c r="Q950" s="32"/>
      <c r="R950" s="32"/>
      <c r="S950" s="32"/>
    </row>
    <row r="951" spans="1:19" x14ac:dyDescent="0.2">
      <c r="A951" s="13"/>
      <c r="B951" s="13"/>
      <c r="C951" s="13"/>
      <c r="D951" s="13"/>
      <c r="K951" s="32"/>
      <c r="L951" s="32"/>
      <c r="M951" s="32"/>
      <c r="N951" s="32"/>
      <c r="O951" s="32"/>
      <c r="P951" s="32"/>
      <c r="Q951" s="32"/>
      <c r="R951" s="32"/>
      <c r="S951" s="32"/>
    </row>
    <row r="952" spans="1:19" x14ac:dyDescent="0.2">
      <c r="A952" s="13"/>
      <c r="B952" s="13"/>
      <c r="C952" s="13"/>
      <c r="D952" s="13"/>
      <c r="K952" s="32"/>
      <c r="L952" s="32"/>
      <c r="M952" s="32"/>
      <c r="N952" s="32"/>
      <c r="O952" s="32"/>
      <c r="P952" s="32"/>
      <c r="Q952" s="32"/>
      <c r="R952" s="32"/>
      <c r="S952" s="32"/>
    </row>
    <row r="953" spans="1:19" x14ac:dyDescent="0.2">
      <c r="A953" s="13"/>
      <c r="B953" s="13"/>
      <c r="C953" s="13"/>
      <c r="D953" s="13"/>
      <c r="K953" s="32"/>
      <c r="L953" s="32"/>
      <c r="M953" s="32"/>
      <c r="N953" s="32"/>
      <c r="O953" s="32"/>
      <c r="P953" s="32"/>
      <c r="Q953" s="32"/>
      <c r="R953" s="32"/>
      <c r="S953" s="32"/>
    </row>
    <row r="954" spans="1:19" x14ac:dyDescent="0.2">
      <c r="A954" s="13"/>
      <c r="B954" s="13"/>
      <c r="C954" s="13"/>
      <c r="D954" s="13"/>
      <c r="K954" s="32"/>
      <c r="L954" s="32"/>
      <c r="M954" s="32"/>
      <c r="N954" s="32"/>
      <c r="O954" s="32"/>
      <c r="P954" s="32"/>
      <c r="Q954" s="32"/>
      <c r="R954" s="32"/>
      <c r="S954" s="32"/>
    </row>
    <row r="955" spans="1:19" x14ac:dyDescent="0.2">
      <c r="A955" s="13"/>
      <c r="B955" s="13"/>
      <c r="C955" s="13"/>
      <c r="D955" s="13"/>
      <c r="K955" s="32"/>
      <c r="L955" s="32"/>
      <c r="M955" s="32"/>
      <c r="N955" s="32"/>
      <c r="O955" s="32"/>
      <c r="P955" s="32"/>
      <c r="Q955" s="32"/>
      <c r="R955" s="32"/>
      <c r="S955" s="32"/>
    </row>
    <row r="956" spans="1:19" x14ac:dyDescent="0.2">
      <c r="A956" s="13"/>
      <c r="B956" s="13"/>
      <c r="C956" s="13"/>
      <c r="D956" s="13"/>
      <c r="K956" s="32"/>
      <c r="L956" s="32"/>
      <c r="M956" s="32"/>
      <c r="N956" s="32"/>
      <c r="O956" s="32"/>
      <c r="P956" s="32"/>
      <c r="Q956" s="32"/>
      <c r="R956" s="32"/>
      <c r="S956" s="32"/>
    </row>
    <row r="957" spans="1:19" x14ac:dyDescent="0.2">
      <c r="A957" s="13"/>
      <c r="B957" s="13"/>
      <c r="C957" s="13"/>
      <c r="D957" s="13"/>
      <c r="K957" s="32"/>
      <c r="L957" s="32"/>
      <c r="M957" s="32"/>
      <c r="N957" s="32"/>
      <c r="O957" s="32"/>
      <c r="P957" s="32"/>
      <c r="Q957" s="32"/>
      <c r="R957" s="32"/>
      <c r="S957" s="32"/>
    </row>
    <row r="958" spans="1:19" x14ac:dyDescent="0.2">
      <c r="A958" s="13"/>
      <c r="B958" s="13"/>
      <c r="C958" s="13"/>
      <c r="D958" s="13"/>
      <c r="K958" s="32"/>
      <c r="L958" s="32"/>
      <c r="M958" s="32"/>
      <c r="N958" s="32"/>
      <c r="O958" s="32"/>
      <c r="P958" s="32"/>
      <c r="Q958" s="32"/>
      <c r="R958" s="32"/>
      <c r="S958" s="32"/>
    </row>
    <row r="959" spans="1:19" x14ac:dyDescent="0.2">
      <c r="A959" s="13"/>
      <c r="B959" s="13"/>
      <c r="C959" s="13"/>
      <c r="D959" s="13"/>
      <c r="K959" s="32"/>
      <c r="L959" s="32"/>
      <c r="M959" s="32"/>
      <c r="N959" s="32"/>
      <c r="O959" s="32"/>
      <c r="P959" s="32"/>
      <c r="Q959" s="32"/>
      <c r="R959" s="32"/>
      <c r="S959" s="32"/>
    </row>
    <row r="960" spans="1:19" x14ac:dyDescent="0.2">
      <c r="A960" s="13"/>
      <c r="B960" s="13"/>
      <c r="C960" s="13"/>
      <c r="D960" s="13"/>
      <c r="K960" s="32"/>
      <c r="L960" s="32"/>
      <c r="M960" s="32"/>
      <c r="N960" s="32"/>
      <c r="O960" s="32"/>
      <c r="P960" s="32"/>
      <c r="Q960" s="32"/>
      <c r="R960" s="32"/>
      <c r="S960" s="32"/>
    </row>
    <row r="961" spans="1:19" x14ac:dyDescent="0.2">
      <c r="A961" s="13"/>
      <c r="B961" s="13"/>
      <c r="C961" s="13"/>
      <c r="D961" s="13"/>
      <c r="K961" s="32"/>
      <c r="L961" s="32"/>
      <c r="M961" s="32"/>
      <c r="N961" s="32"/>
      <c r="O961" s="32"/>
      <c r="P961" s="32"/>
      <c r="Q961" s="32"/>
      <c r="R961" s="32"/>
      <c r="S961" s="32"/>
    </row>
    <row r="962" spans="1:19" x14ac:dyDescent="0.2">
      <c r="A962" s="13"/>
      <c r="B962" s="13"/>
      <c r="C962" s="13"/>
      <c r="D962" s="13"/>
      <c r="K962" s="32"/>
      <c r="L962" s="32"/>
      <c r="M962" s="32"/>
      <c r="N962" s="32"/>
      <c r="O962" s="32"/>
      <c r="P962" s="32"/>
      <c r="Q962" s="32"/>
      <c r="R962" s="32"/>
      <c r="S962" s="32"/>
    </row>
    <row r="963" spans="1:19" x14ac:dyDescent="0.2">
      <c r="A963" s="13"/>
      <c r="B963" s="13"/>
      <c r="C963" s="13"/>
      <c r="D963" s="13"/>
      <c r="K963" s="32"/>
      <c r="L963" s="32"/>
      <c r="M963" s="32"/>
      <c r="N963" s="32"/>
      <c r="O963" s="32"/>
      <c r="P963" s="32"/>
      <c r="Q963" s="32"/>
      <c r="R963" s="32"/>
      <c r="S963" s="32"/>
    </row>
    <row r="964" spans="1:19" x14ac:dyDescent="0.2">
      <c r="A964" s="13"/>
      <c r="B964" s="13"/>
      <c r="C964" s="13"/>
      <c r="D964" s="13"/>
      <c r="K964" s="32"/>
      <c r="L964" s="32"/>
      <c r="M964" s="32"/>
      <c r="N964" s="32"/>
      <c r="O964" s="32"/>
      <c r="P964" s="32"/>
      <c r="Q964" s="32"/>
      <c r="R964" s="32"/>
      <c r="S964" s="32"/>
    </row>
    <row r="965" spans="1:19" x14ac:dyDescent="0.2">
      <c r="A965" s="13"/>
      <c r="B965" s="13"/>
      <c r="C965" s="13"/>
      <c r="D965" s="13"/>
      <c r="K965" s="32"/>
      <c r="L965" s="32"/>
      <c r="M965" s="32"/>
      <c r="N965" s="32"/>
      <c r="O965" s="32"/>
      <c r="P965" s="32"/>
      <c r="Q965" s="32"/>
      <c r="R965" s="32"/>
      <c r="S965" s="32"/>
    </row>
    <row r="966" spans="1:19" x14ac:dyDescent="0.2">
      <c r="A966" s="13"/>
      <c r="B966" s="13"/>
      <c r="C966" s="13"/>
      <c r="D966" s="13"/>
      <c r="K966" s="32"/>
      <c r="L966" s="32"/>
      <c r="M966" s="32"/>
      <c r="N966" s="32"/>
      <c r="O966" s="32"/>
      <c r="P966" s="32"/>
      <c r="Q966" s="32"/>
      <c r="R966" s="32"/>
      <c r="S966" s="32"/>
    </row>
    <row r="967" spans="1:19" x14ac:dyDescent="0.2">
      <c r="A967" s="13"/>
      <c r="B967" s="13"/>
      <c r="C967" s="13"/>
      <c r="D967" s="13"/>
      <c r="K967" s="32"/>
      <c r="L967" s="32"/>
      <c r="M967" s="32"/>
      <c r="N967" s="32"/>
      <c r="O967" s="32"/>
      <c r="P967" s="32"/>
      <c r="Q967" s="32"/>
      <c r="R967" s="32"/>
      <c r="S967" s="32"/>
    </row>
    <row r="968" spans="1:19" x14ac:dyDescent="0.2">
      <c r="A968" s="13"/>
      <c r="B968" s="13"/>
      <c r="C968" s="13"/>
      <c r="D968" s="13"/>
      <c r="K968" s="32"/>
      <c r="L968" s="32"/>
      <c r="M968" s="32"/>
      <c r="N968" s="32"/>
      <c r="O968" s="32"/>
      <c r="P968" s="32"/>
      <c r="Q968" s="32"/>
      <c r="R968" s="32"/>
      <c r="S968" s="32"/>
    </row>
    <row r="969" spans="1:19" x14ac:dyDescent="0.2">
      <c r="A969" s="13"/>
      <c r="B969" s="13"/>
      <c r="C969" s="13"/>
      <c r="D969" s="13"/>
      <c r="K969" s="32"/>
      <c r="L969" s="32"/>
      <c r="M969" s="32"/>
      <c r="N969" s="32"/>
      <c r="O969" s="32"/>
      <c r="P969" s="32"/>
      <c r="Q969" s="32"/>
      <c r="R969" s="32"/>
      <c r="S969" s="32"/>
    </row>
    <row r="970" spans="1:19" x14ac:dyDescent="0.2">
      <c r="A970" s="13"/>
      <c r="B970" s="13"/>
      <c r="C970" s="13"/>
      <c r="D970" s="13"/>
      <c r="K970" s="32"/>
      <c r="L970" s="32"/>
      <c r="M970" s="32"/>
      <c r="N970" s="32"/>
      <c r="O970" s="32"/>
      <c r="P970" s="32"/>
      <c r="Q970" s="32"/>
      <c r="R970" s="32"/>
      <c r="S970" s="32"/>
    </row>
    <row r="971" spans="1:19" x14ac:dyDescent="0.2">
      <c r="A971" s="13"/>
      <c r="B971" s="13"/>
      <c r="C971" s="13"/>
      <c r="D971" s="13"/>
      <c r="K971" s="32"/>
      <c r="L971" s="32"/>
      <c r="M971" s="32"/>
      <c r="N971" s="32"/>
      <c r="O971" s="32"/>
      <c r="P971" s="32"/>
      <c r="Q971" s="32"/>
      <c r="R971" s="32"/>
      <c r="S971" s="32"/>
    </row>
    <row r="972" spans="1:19" x14ac:dyDescent="0.2">
      <c r="A972" s="13"/>
      <c r="B972" s="13"/>
      <c r="C972" s="13"/>
      <c r="D972" s="13"/>
      <c r="K972" s="32"/>
      <c r="L972" s="32"/>
      <c r="M972" s="32"/>
      <c r="N972" s="32"/>
      <c r="O972" s="32"/>
      <c r="P972" s="32"/>
      <c r="Q972" s="32"/>
      <c r="R972" s="32"/>
      <c r="S972" s="32"/>
    </row>
    <row r="973" spans="1:19" x14ac:dyDescent="0.2">
      <c r="A973" s="13"/>
      <c r="B973" s="13"/>
      <c r="C973" s="13"/>
      <c r="D973" s="13"/>
      <c r="K973" s="32"/>
      <c r="L973" s="32"/>
      <c r="M973" s="32"/>
      <c r="N973" s="32"/>
      <c r="O973" s="32"/>
      <c r="P973" s="32"/>
      <c r="Q973" s="32"/>
      <c r="R973" s="32"/>
      <c r="S973" s="32"/>
    </row>
    <row r="974" spans="1:19" x14ac:dyDescent="0.2">
      <c r="A974" s="13"/>
      <c r="B974" s="13"/>
      <c r="C974" s="13"/>
      <c r="D974" s="13"/>
      <c r="K974" s="32"/>
      <c r="L974" s="32"/>
      <c r="M974" s="32"/>
      <c r="N974" s="32"/>
      <c r="O974" s="32"/>
      <c r="P974" s="32"/>
      <c r="Q974" s="32"/>
      <c r="R974" s="32"/>
      <c r="S974" s="32"/>
    </row>
    <row r="975" spans="1:19" x14ac:dyDescent="0.2">
      <c r="A975" s="13"/>
      <c r="B975" s="13"/>
      <c r="C975" s="13"/>
      <c r="D975" s="13"/>
      <c r="K975" s="32"/>
      <c r="L975" s="32"/>
      <c r="M975" s="32"/>
      <c r="N975" s="32"/>
      <c r="O975" s="32"/>
      <c r="P975" s="32"/>
      <c r="Q975" s="32"/>
      <c r="R975" s="32"/>
      <c r="S975" s="32"/>
    </row>
    <row r="976" spans="1:19" x14ac:dyDescent="0.2">
      <c r="A976" s="13"/>
      <c r="B976" s="13"/>
      <c r="C976" s="13"/>
      <c r="D976" s="13"/>
      <c r="K976" s="32"/>
      <c r="L976" s="32"/>
      <c r="M976" s="32"/>
      <c r="N976" s="32"/>
      <c r="O976" s="32"/>
      <c r="P976" s="32"/>
      <c r="Q976" s="32"/>
      <c r="R976" s="32"/>
      <c r="S976" s="32"/>
    </row>
    <row r="977" spans="1:19" x14ac:dyDescent="0.2">
      <c r="A977" s="13"/>
      <c r="B977" s="13"/>
      <c r="C977" s="13"/>
      <c r="D977" s="13"/>
      <c r="K977" s="32"/>
      <c r="L977" s="32"/>
      <c r="M977" s="32"/>
      <c r="N977" s="32"/>
      <c r="O977" s="32"/>
      <c r="P977" s="32"/>
      <c r="Q977" s="32"/>
      <c r="R977" s="32"/>
      <c r="S977" s="32"/>
    </row>
    <row r="978" spans="1:19" x14ac:dyDescent="0.2">
      <c r="A978" s="13"/>
      <c r="B978" s="13"/>
      <c r="C978" s="13"/>
      <c r="D978" s="13"/>
      <c r="K978" s="32"/>
      <c r="L978" s="32"/>
      <c r="M978" s="32"/>
      <c r="N978" s="32"/>
      <c r="O978" s="32"/>
      <c r="P978" s="32"/>
      <c r="Q978" s="32"/>
      <c r="R978" s="32"/>
      <c r="S978" s="32"/>
    </row>
    <row r="979" spans="1:19" x14ac:dyDescent="0.2">
      <c r="A979" s="13"/>
      <c r="B979" s="13"/>
      <c r="C979" s="13"/>
      <c r="D979" s="13"/>
      <c r="K979" s="32"/>
      <c r="L979" s="32"/>
      <c r="M979" s="32"/>
      <c r="N979" s="32"/>
      <c r="O979" s="32"/>
      <c r="P979" s="32"/>
      <c r="Q979" s="32"/>
      <c r="R979" s="32"/>
      <c r="S979" s="32"/>
    </row>
    <row r="980" spans="1:19" x14ac:dyDescent="0.2">
      <c r="A980" s="13"/>
      <c r="B980" s="13"/>
      <c r="C980" s="13"/>
      <c r="D980" s="13"/>
      <c r="K980" s="32"/>
      <c r="L980" s="32"/>
      <c r="M980" s="32"/>
      <c r="N980" s="32"/>
      <c r="O980" s="32"/>
      <c r="P980" s="32"/>
      <c r="Q980" s="32"/>
      <c r="R980" s="32"/>
      <c r="S980" s="32"/>
    </row>
    <row r="981" spans="1:19" x14ac:dyDescent="0.2">
      <c r="A981" s="13"/>
      <c r="B981" s="13"/>
      <c r="C981" s="13"/>
      <c r="D981" s="13"/>
      <c r="K981" s="32"/>
      <c r="L981" s="32"/>
      <c r="M981" s="32"/>
      <c r="N981" s="32"/>
      <c r="O981" s="32"/>
      <c r="P981" s="32"/>
      <c r="Q981" s="32"/>
      <c r="R981" s="32"/>
      <c r="S981" s="32"/>
    </row>
    <row r="982" spans="1:19" x14ac:dyDescent="0.2">
      <c r="A982" s="13"/>
      <c r="B982" s="13"/>
      <c r="C982" s="13"/>
      <c r="D982" s="13"/>
      <c r="K982" s="32"/>
      <c r="L982" s="32"/>
      <c r="M982" s="32"/>
      <c r="N982" s="32"/>
      <c r="O982" s="32"/>
      <c r="P982" s="32"/>
      <c r="Q982" s="32"/>
      <c r="R982" s="32"/>
      <c r="S982" s="32"/>
    </row>
    <row r="983" spans="1:19" x14ac:dyDescent="0.2">
      <c r="A983" s="13"/>
      <c r="B983" s="13"/>
      <c r="C983" s="13"/>
      <c r="D983" s="13"/>
      <c r="K983" s="32"/>
      <c r="L983" s="32"/>
      <c r="M983" s="32"/>
      <c r="N983" s="32"/>
      <c r="O983" s="32"/>
      <c r="P983" s="32"/>
      <c r="Q983" s="32"/>
      <c r="R983" s="32"/>
      <c r="S983" s="32"/>
    </row>
    <row r="984" spans="1:19" x14ac:dyDescent="0.2">
      <c r="A984" s="13"/>
      <c r="B984" s="13"/>
      <c r="C984" s="13"/>
      <c r="D984" s="13"/>
      <c r="K984" s="32"/>
      <c r="L984" s="32"/>
      <c r="M984" s="32"/>
      <c r="N984" s="32"/>
      <c r="O984" s="32"/>
      <c r="P984" s="32"/>
      <c r="Q984" s="32"/>
      <c r="R984" s="32"/>
      <c r="S984" s="32"/>
    </row>
    <row r="985" spans="1:19" x14ac:dyDescent="0.2">
      <c r="A985" s="13"/>
      <c r="B985" s="13"/>
      <c r="C985" s="13"/>
      <c r="D985" s="13"/>
      <c r="K985" s="32"/>
      <c r="L985" s="32"/>
      <c r="M985" s="32"/>
      <c r="N985" s="32"/>
      <c r="O985" s="32"/>
      <c r="P985" s="32"/>
      <c r="Q985" s="32"/>
      <c r="R985" s="32"/>
      <c r="S985" s="32"/>
    </row>
    <row r="986" spans="1:19" x14ac:dyDescent="0.2">
      <c r="A986" s="13"/>
      <c r="B986" s="13"/>
      <c r="C986" s="13"/>
      <c r="D986" s="13"/>
      <c r="K986" s="32"/>
      <c r="L986" s="32"/>
      <c r="M986" s="32"/>
      <c r="N986" s="32"/>
      <c r="O986" s="32"/>
      <c r="P986" s="32"/>
      <c r="Q986" s="32"/>
      <c r="R986" s="32"/>
      <c r="S986" s="32"/>
    </row>
    <row r="987" spans="1:19" x14ac:dyDescent="0.2">
      <c r="A987" s="13"/>
      <c r="B987" s="13"/>
      <c r="C987" s="13"/>
      <c r="D987" s="13"/>
      <c r="K987" s="32"/>
      <c r="L987" s="32"/>
      <c r="M987" s="32"/>
      <c r="N987" s="32"/>
      <c r="O987" s="32"/>
      <c r="P987" s="32"/>
      <c r="Q987" s="32"/>
      <c r="R987" s="32"/>
      <c r="S987" s="32"/>
    </row>
    <row r="988" spans="1:19" x14ac:dyDescent="0.2">
      <c r="A988" s="13"/>
      <c r="B988" s="13"/>
      <c r="C988" s="13"/>
      <c r="D988" s="13"/>
      <c r="K988" s="32"/>
      <c r="L988" s="32"/>
      <c r="M988" s="32"/>
      <c r="N988" s="32"/>
      <c r="O988" s="32"/>
      <c r="P988" s="32"/>
      <c r="Q988" s="32"/>
      <c r="R988" s="32"/>
      <c r="S988" s="32"/>
    </row>
    <row r="989" spans="1:19" x14ac:dyDescent="0.2">
      <c r="A989" s="13"/>
      <c r="B989" s="13"/>
      <c r="C989" s="13"/>
      <c r="D989" s="13"/>
      <c r="K989" s="32"/>
      <c r="L989" s="32"/>
      <c r="M989" s="32"/>
      <c r="N989" s="32"/>
      <c r="O989" s="32"/>
      <c r="P989" s="32"/>
      <c r="Q989" s="32"/>
      <c r="R989" s="32"/>
      <c r="S989" s="32"/>
    </row>
    <row r="990" spans="1:19" x14ac:dyDescent="0.2">
      <c r="A990" s="13"/>
      <c r="B990" s="13"/>
      <c r="C990" s="13"/>
      <c r="D990" s="13"/>
      <c r="K990" s="32"/>
      <c r="L990" s="32"/>
      <c r="M990" s="32"/>
      <c r="N990" s="32"/>
      <c r="O990" s="32"/>
      <c r="P990" s="32"/>
      <c r="Q990" s="32"/>
      <c r="R990" s="32"/>
      <c r="S990" s="32"/>
    </row>
    <row r="991" spans="1:19" x14ac:dyDescent="0.2">
      <c r="A991" s="13"/>
      <c r="B991" s="13"/>
      <c r="C991" s="13"/>
      <c r="D991" s="13"/>
      <c r="K991" s="32"/>
      <c r="L991" s="32"/>
      <c r="M991" s="32"/>
      <c r="N991" s="32"/>
      <c r="O991" s="32"/>
      <c r="P991" s="32"/>
      <c r="Q991" s="32"/>
      <c r="R991" s="32"/>
      <c r="S991" s="32"/>
    </row>
    <row r="992" spans="1:19" x14ac:dyDescent="0.2">
      <c r="A992" s="13"/>
      <c r="B992" s="13"/>
      <c r="C992" s="13"/>
      <c r="D992" s="13"/>
      <c r="K992" s="32"/>
      <c r="L992" s="32"/>
      <c r="M992" s="32"/>
      <c r="N992" s="32"/>
      <c r="O992" s="32"/>
      <c r="P992" s="32"/>
      <c r="Q992" s="32"/>
      <c r="R992" s="32"/>
      <c r="S992" s="32"/>
    </row>
    <row r="993" spans="1:19" x14ac:dyDescent="0.2">
      <c r="A993" s="13"/>
      <c r="B993" s="13"/>
      <c r="C993" s="13"/>
      <c r="D993" s="13"/>
      <c r="K993" s="32"/>
      <c r="L993" s="32"/>
      <c r="M993" s="32"/>
      <c r="N993" s="32"/>
      <c r="O993" s="32"/>
      <c r="P993" s="32"/>
      <c r="Q993" s="32"/>
      <c r="R993" s="32"/>
      <c r="S993" s="32"/>
    </row>
    <row r="994" spans="1:19" x14ac:dyDescent="0.2">
      <c r="A994" s="13"/>
      <c r="B994" s="13"/>
      <c r="C994" s="13"/>
      <c r="D994" s="13"/>
      <c r="K994" s="32"/>
      <c r="L994" s="32"/>
      <c r="M994" s="32"/>
      <c r="N994" s="32"/>
      <c r="O994" s="32"/>
      <c r="P994" s="32"/>
      <c r="Q994" s="32"/>
      <c r="R994" s="32"/>
      <c r="S994" s="32"/>
    </row>
    <row r="995" spans="1:19" x14ac:dyDescent="0.2">
      <c r="A995" s="13"/>
      <c r="B995" s="13"/>
      <c r="C995" s="13"/>
      <c r="D995" s="13"/>
      <c r="K995" s="32"/>
      <c r="L995" s="32"/>
      <c r="M995" s="32"/>
      <c r="N995" s="32"/>
      <c r="O995" s="32"/>
      <c r="P995" s="32"/>
      <c r="Q995" s="32"/>
      <c r="R995" s="32"/>
      <c r="S995" s="32"/>
    </row>
    <row r="996" spans="1:19" x14ac:dyDescent="0.2">
      <c r="A996" s="13"/>
      <c r="B996" s="13"/>
      <c r="C996" s="13"/>
      <c r="D996" s="13"/>
      <c r="K996" s="32"/>
      <c r="L996" s="32"/>
      <c r="M996" s="32"/>
      <c r="N996" s="32"/>
      <c r="O996" s="32"/>
      <c r="P996" s="32"/>
      <c r="Q996" s="32"/>
      <c r="R996" s="32"/>
      <c r="S996" s="32"/>
    </row>
    <row r="997" spans="1:19" x14ac:dyDescent="0.2">
      <c r="A997" s="13"/>
      <c r="B997" s="13"/>
      <c r="C997" s="13"/>
      <c r="D997" s="13"/>
      <c r="K997" s="32"/>
      <c r="L997" s="32"/>
      <c r="M997" s="32"/>
      <c r="N997" s="32"/>
      <c r="O997" s="32"/>
      <c r="P997" s="32"/>
      <c r="Q997" s="32"/>
      <c r="R997" s="32"/>
      <c r="S997" s="32"/>
    </row>
    <row r="998" spans="1:19" x14ac:dyDescent="0.2">
      <c r="A998" s="13"/>
      <c r="B998" s="13"/>
      <c r="C998" s="13"/>
      <c r="D998" s="13"/>
      <c r="K998" s="32"/>
      <c r="L998" s="32"/>
      <c r="M998" s="32"/>
      <c r="N998" s="32"/>
      <c r="O998" s="32"/>
      <c r="P998" s="32"/>
      <c r="Q998" s="32"/>
      <c r="R998" s="32"/>
      <c r="S998" s="32"/>
    </row>
    <row r="999" spans="1:19" x14ac:dyDescent="0.2">
      <c r="A999" s="13"/>
      <c r="B999" s="13"/>
      <c r="C999" s="13"/>
      <c r="D999" s="13"/>
      <c r="K999" s="32"/>
      <c r="L999" s="32"/>
      <c r="M999" s="32"/>
      <c r="N999" s="32"/>
      <c r="O999" s="32"/>
      <c r="P999" s="32"/>
      <c r="Q999" s="32"/>
      <c r="R999" s="32"/>
      <c r="S999" s="32"/>
    </row>
    <row r="1000" spans="1:19" x14ac:dyDescent="0.2">
      <c r="A1000" s="13"/>
      <c r="B1000" s="13"/>
      <c r="C1000" s="13"/>
      <c r="D1000" s="13"/>
      <c r="K1000" s="32"/>
      <c r="L1000" s="32"/>
      <c r="M1000" s="32"/>
      <c r="N1000" s="32"/>
      <c r="O1000" s="32"/>
      <c r="P1000" s="32"/>
      <c r="Q1000" s="32"/>
      <c r="R1000" s="32"/>
      <c r="S1000" s="32"/>
    </row>
    <row r="1001" spans="1:19" x14ac:dyDescent="0.2">
      <c r="A1001" s="13"/>
      <c r="B1001" s="13"/>
      <c r="C1001" s="13"/>
      <c r="D1001" s="13"/>
      <c r="K1001" s="32"/>
      <c r="L1001" s="32"/>
      <c r="M1001" s="32"/>
      <c r="N1001" s="32"/>
      <c r="O1001" s="32"/>
      <c r="P1001" s="32"/>
      <c r="Q1001" s="32"/>
      <c r="R1001" s="32"/>
      <c r="S1001" s="32"/>
    </row>
  </sheetData>
  <autoFilter ref="L3:M21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2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5" width="21.5703125" customWidth="1"/>
  </cols>
  <sheetData>
    <row r="1" spans="1:9" x14ac:dyDescent="0.2">
      <c r="A1" s="1" t="s">
        <v>3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10</v>
      </c>
      <c r="G1" s="1" t="s">
        <v>11</v>
      </c>
      <c r="H1" s="1" t="s">
        <v>12</v>
      </c>
      <c r="I1" s="1" t="s">
        <v>13</v>
      </c>
    </row>
    <row r="2" spans="1:9" x14ac:dyDescent="0.2">
      <c r="A2" s="2">
        <v>43753.880914768517</v>
      </c>
      <c r="B2" s="4">
        <v>0</v>
      </c>
      <c r="C2" s="4">
        <v>0</v>
      </c>
    </row>
    <row r="3" spans="1:9" x14ac:dyDescent="0.2">
      <c r="A3" s="2">
        <v>43753.882811782409</v>
      </c>
      <c r="B3" s="4">
        <v>0</v>
      </c>
      <c r="C3" s="4">
        <v>1</v>
      </c>
    </row>
    <row r="4" spans="1:9" x14ac:dyDescent="0.2">
      <c r="A4" s="2">
        <v>43754.275494571761</v>
      </c>
      <c r="B4" s="4">
        <v>86</v>
      </c>
      <c r="C4" s="4">
        <v>12.893700000000001</v>
      </c>
      <c r="D4" s="4">
        <v>84</v>
      </c>
      <c r="E4" s="4">
        <v>23.5776</v>
      </c>
    </row>
    <row r="5" spans="1:9" x14ac:dyDescent="0.2">
      <c r="A5" s="2">
        <v>43754.289668252313</v>
      </c>
      <c r="B5" s="4">
        <v>108</v>
      </c>
      <c r="C5" s="4">
        <v>2.7240000000000002</v>
      </c>
      <c r="D5" s="4">
        <v>109</v>
      </c>
      <c r="E5" s="4">
        <v>20.541699999999999</v>
      </c>
      <c r="F5" s="4">
        <v>110</v>
      </c>
      <c r="G5" s="4">
        <v>27.875399999999999</v>
      </c>
    </row>
    <row r="6" spans="1:9" x14ac:dyDescent="0.2">
      <c r="A6" s="2">
        <v>43754.346652997687</v>
      </c>
      <c r="B6" s="4">
        <v>35</v>
      </c>
      <c r="C6" s="4">
        <v>36.832500000000003</v>
      </c>
    </row>
    <row r="7" spans="1:9" x14ac:dyDescent="0.2">
      <c r="A7" s="2">
        <v>43754.378485196758</v>
      </c>
      <c r="B7" s="4">
        <v>133</v>
      </c>
      <c r="C7" s="4">
        <v>10.847</v>
      </c>
    </row>
    <row r="8" spans="1:9" x14ac:dyDescent="0.2">
      <c r="A8" s="2">
        <v>43754.43184203704</v>
      </c>
      <c r="B8" s="4">
        <v>36</v>
      </c>
      <c r="C8" s="4">
        <v>13.867599999999999</v>
      </c>
      <c r="D8" s="4">
        <v>37</v>
      </c>
      <c r="E8" s="4">
        <v>15.1877</v>
      </c>
      <c r="F8" s="4">
        <v>38</v>
      </c>
      <c r="G8" s="4">
        <v>7.6181000000000001</v>
      </c>
      <c r="H8" s="4">
        <v>39</v>
      </c>
      <c r="I8" s="4" t="s">
        <v>70</v>
      </c>
    </row>
    <row r="9" spans="1:9" x14ac:dyDescent="0.2">
      <c r="A9" s="2">
        <v>43754.432862372691</v>
      </c>
      <c r="B9" s="4">
        <v>40</v>
      </c>
      <c r="C9" s="4">
        <v>22.609100000000002</v>
      </c>
      <c r="D9" s="4">
        <v>41</v>
      </c>
      <c r="E9" s="4">
        <v>19.804300000000001</v>
      </c>
      <c r="F9" s="4">
        <v>42</v>
      </c>
      <c r="G9" s="4" t="s">
        <v>19</v>
      </c>
      <c r="H9" s="4">
        <v>43</v>
      </c>
      <c r="I9" s="4" t="s">
        <v>71</v>
      </c>
    </row>
    <row r="10" spans="1:9" x14ac:dyDescent="0.2">
      <c r="A10" s="2">
        <v>43754.435426493059</v>
      </c>
      <c r="B10" s="4">
        <v>44</v>
      </c>
      <c r="C10" s="4">
        <v>13.7294</v>
      </c>
      <c r="D10" s="4">
        <v>45</v>
      </c>
      <c r="E10" s="4">
        <v>1.2188000000000001</v>
      </c>
      <c r="F10" s="4">
        <v>46</v>
      </c>
      <c r="G10" s="4">
        <v>6.3324999999999996</v>
      </c>
      <c r="H10" s="4">
        <v>47</v>
      </c>
      <c r="I10" s="9" t="s">
        <v>72</v>
      </c>
    </row>
    <row r="11" spans="1:9" x14ac:dyDescent="0.2">
      <c r="A11" s="2">
        <v>43754.436070601849</v>
      </c>
      <c r="B11" s="4">
        <v>48</v>
      </c>
      <c r="C11" s="4" t="s">
        <v>19</v>
      </c>
      <c r="D11" s="4">
        <v>49</v>
      </c>
      <c r="E11" s="4" t="s">
        <v>73</v>
      </c>
      <c r="F11" s="4">
        <v>50</v>
      </c>
      <c r="G11" s="4" t="s">
        <v>74</v>
      </c>
      <c r="H11" s="4">
        <v>51</v>
      </c>
      <c r="I11" s="4" t="s">
        <v>75</v>
      </c>
    </row>
    <row r="12" spans="1:9" x14ac:dyDescent="0.2">
      <c r="A12" s="2">
        <v>43754.436893506943</v>
      </c>
      <c r="B12" s="4">
        <v>52</v>
      </c>
      <c r="C12" s="4">
        <v>14.8462</v>
      </c>
      <c r="D12" s="4">
        <v>53</v>
      </c>
      <c r="E12" s="4">
        <v>18.258700000000001</v>
      </c>
      <c r="F12" s="4">
        <v>54</v>
      </c>
      <c r="G12" s="4">
        <v>8.1155000000000008</v>
      </c>
      <c r="H12" s="4">
        <v>55</v>
      </c>
      <c r="I12" s="4" t="s">
        <v>76</v>
      </c>
    </row>
    <row r="13" spans="1:9" x14ac:dyDescent="0.2">
      <c r="A13" s="2">
        <v>43754.437791631943</v>
      </c>
      <c r="B13" s="4">
        <v>56</v>
      </c>
      <c r="C13" s="9" t="s">
        <v>77</v>
      </c>
      <c r="D13" s="4">
        <v>57</v>
      </c>
      <c r="E13" s="9" t="s">
        <v>78</v>
      </c>
      <c r="F13" s="4">
        <v>58</v>
      </c>
      <c r="G13" s="9" t="s">
        <v>79</v>
      </c>
      <c r="H13" s="4">
        <v>59</v>
      </c>
      <c r="I13" s="4" t="s">
        <v>80</v>
      </c>
    </row>
    <row r="14" spans="1:9" x14ac:dyDescent="0.2">
      <c r="A14" s="2">
        <v>43754.438653749996</v>
      </c>
      <c r="B14" s="4">
        <v>60</v>
      </c>
      <c r="C14" s="4" t="s">
        <v>19</v>
      </c>
      <c r="D14" s="4">
        <v>61</v>
      </c>
      <c r="E14" s="9" t="s">
        <v>81</v>
      </c>
      <c r="F14" s="4">
        <v>62</v>
      </c>
      <c r="G14" s="9" t="s">
        <v>82</v>
      </c>
      <c r="H14" s="4">
        <v>63</v>
      </c>
      <c r="I14" s="4" t="s">
        <v>83</v>
      </c>
    </row>
    <row r="15" spans="1:9" x14ac:dyDescent="0.2">
      <c r="A15" s="2">
        <v>43754.439349398148</v>
      </c>
      <c r="B15" s="4">
        <v>64</v>
      </c>
      <c r="C15" s="9" t="s">
        <v>84</v>
      </c>
      <c r="D15" s="4">
        <v>65</v>
      </c>
      <c r="E15" s="4" t="s">
        <v>85</v>
      </c>
      <c r="F15" s="4">
        <v>66</v>
      </c>
      <c r="G15" s="9" t="s">
        <v>86</v>
      </c>
      <c r="H15" s="4">
        <v>67</v>
      </c>
      <c r="I15" s="9" t="s">
        <v>87</v>
      </c>
    </row>
    <row r="16" spans="1:9" x14ac:dyDescent="0.2">
      <c r="A16" s="2">
        <v>43754.440168622685</v>
      </c>
      <c r="B16" s="4">
        <v>68</v>
      </c>
      <c r="C16" s="4" t="s">
        <v>88</v>
      </c>
      <c r="D16" s="4">
        <v>69</v>
      </c>
      <c r="E16" s="4" t="s">
        <v>89</v>
      </c>
      <c r="F16" s="4">
        <v>70</v>
      </c>
      <c r="G16" s="9" t="s">
        <v>90</v>
      </c>
      <c r="H16" s="4">
        <v>71</v>
      </c>
      <c r="I16" s="4" t="s">
        <v>91</v>
      </c>
    </row>
    <row r="17" spans="1:9" x14ac:dyDescent="0.2">
      <c r="A17" s="2">
        <v>43754.45204157407</v>
      </c>
      <c r="B17" s="4">
        <v>95</v>
      </c>
      <c r="C17" s="4">
        <v>12.8796</v>
      </c>
      <c r="D17" s="4">
        <v>92</v>
      </c>
      <c r="E17" s="4">
        <v>22.298400000000001</v>
      </c>
      <c r="F17" s="4">
        <v>94</v>
      </c>
      <c r="G17" s="4" t="s">
        <v>66</v>
      </c>
    </row>
    <row r="18" spans="1:9" x14ac:dyDescent="0.2">
      <c r="A18" s="2">
        <v>43754.452240543978</v>
      </c>
      <c r="B18" s="4">
        <v>93</v>
      </c>
      <c r="C18" s="4" t="s">
        <v>66</v>
      </c>
    </row>
    <row r="19" spans="1:9" x14ac:dyDescent="0.2">
      <c r="A19" s="2">
        <v>43754.455618217587</v>
      </c>
      <c r="B19" s="4">
        <v>59</v>
      </c>
      <c r="C19" s="4" t="s">
        <v>92</v>
      </c>
    </row>
    <row r="20" spans="1:9" x14ac:dyDescent="0.2">
      <c r="A20" s="2">
        <v>43754.474848726852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1:9" x14ac:dyDescent="0.2">
      <c r="A21" s="2">
        <v>43754.474855891203</v>
      </c>
      <c r="B21" s="4">
        <v>104</v>
      </c>
      <c r="C21" s="4">
        <v>18.336300000000001</v>
      </c>
      <c r="D21" s="4">
        <v>105</v>
      </c>
      <c r="E21" s="4">
        <v>20.838699999999999</v>
      </c>
      <c r="F21" s="4">
        <v>106</v>
      </c>
      <c r="G21" s="4">
        <v>13.423400000000001</v>
      </c>
    </row>
    <row r="22" spans="1:9" x14ac:dyDescent="0.2">
      <c r="A22" s="2">
        <v>43754.475119050927</v>
      </c>
      <c r="B22" s="4">
        <v>107</v>
      </c>
      <c r="C22" s="4">
        <v>12.4116</v>
      </c>
    </row>
    <row r="23" spans="1:9" x14ac:dyDescent="0.2">
      <c r="A23" s="2">
        <v>43754.476009479171</v>
      </c>
      <c r="B23" s="4">
        <v>24</v>
      </c>
      <c r="C23" s="4">
        <v>26.864000000000001</v>
      </c>
      <c r="D23" s="4">
        <v>25</v>
      </c>
      <c r="E23" s="4">
        <v>5.6578999999999997</v>
      </c>
      <c r="F23" s="4">
        <v>26</v>
      </c>
      <c r="G23" s="4">
        <v>2.6996000000000002</v>
      </c>
      <c r="H23" s="4">
        <v>27</v>
      </c>
      <c r="I23" s="4" t="s">
        <v>93</v>
      </c>
    </row>
    <row r="24" spans="1:9" x14ac:dyDescent="0.2">
      <c r="A24" s="2">
        <v>43754.480496203701</v>
      </c>
      <c r="B24" s="4">
        <v>27</v>
      </c>
      <c r="C24" s="4">
        <v>16.428999999999998</v>
      </c>
    </row>
    <row r="25" spans="1:9" x14ac:dyDescent="0.2">
      <c r="A25" s="2">
        <v>43754.490978680551</v>
      </c>
      <c r="B25" s="4">
        <v>27</v>
      </c>
      <c r="C25" s="4">
        <v>16.428999999999998</v>
      </c>
    </row>
    <row r="26" spans="1:9" x14ac:dyDescent="0.2">
      <c r="A26" s="2">
        <v>43754.502535706022</v>
      </c>
    </row>
    <row r="27" spans="1:9" x14ac:dyDescent="0.2">
      <c r="A27" s="2">
        <v>43754.510998773148</v>
      </c>
      <c r="B27" s="4">
        <v>96</v>
      </c>
      <c r="C27" s="4">
        <v>12.363799999999999</v>
      </c>
    </row>
    <row r="28" spans="1:9" x14ac:dyDescent="0.2">
      <c r="A28" s="2">
        <v>43754.51237394676</v>
      </c>
      <c r="B28" s="4">
        <v>76</v>
      </c>
      <c r="C28" s="4">
        <v>16.7883</v>
      </c>
      <c r="D28" s="4">
        <v>77</v>
      </c>
      <c r="E28" s="4">
        <v>5.5259</v>
      </c>
      <c r="F28" s="4">
        <v>78</v>
      </c>
      <c r="G28" s="4">
        <v>12.162699999999999</v>
      </c>
      <c r="H28" s="4">
        <v>79</v>
      </c>
      <c r="I28" s="4">
        <v>28.185199999999998</v>
      </c>
    </row>
    <row r="29" spans="1:9" x14ac:dyDescent="0.2">
      <c r="A29" s="2">
        <v>43754.514748923611</v>
      </c>
      <c r="B29" s="4">
        <v>170</v>
      </c>
      <c r="C29" s="4">
        <v>17.7972</v>
      </c>
      <c r="D29" s="4">
        <v>169</v>
      </c>
      <c r="E29" s="4">
        <v>6.7694999999999999</v>
      </c>
      <c r="F29" s="4">
        <v>168</v>
      </c>
      <c r="G29" s="4">
        <v>8.1067</v>
      </c>
      <c r="H29" s="4">
        <v>167</v>
      </c>
      <c r="I29" s="4">
        <v>10.2148</v>
      </c>
    </row>
    <row r="30" spans="1:9" x14ac:dyDescent="0.2">
      <c r="A30" s="2">
        <v>43754.51475480324</v>
      </c>
      <c r="B30" s="4">
        <v>100</v>
      </c>
      <c r="C30" s="4">
        <v>26.5488</v>
      </c>
      <c r="D30" s="4">
        <v>101</v>
      </c>
      <c r="E30" s="4">
        <v>8.6776</v>
      </c>
      <c r="F30" s="4">
        <v>102</v>
      </c>
      <c r="G30" s="4">
        <v>2.2010999999999998</v>
      </c>
      <c r="H30" s="4">
        <v>103</v>
      </c>
      <c r="I30" s="4">
        <v>23.978200000000001</v>
      </c>
    </row>
    <row r="31" spans="1:9" x14ac:dyDescent="0.2">
      <c r="A31" s="2">
        <v>43754.531811666668</v>
      </c>
      <c r="B31" s="4">
        <v>81</v>
      </c>
      <c r="C31" s="4">
        <v>17.9131</v>
      </c>
      <c r="D31" s="4">
        <v>82</v>
      </c>
      <c r="E31" s="4">
        <v>10.473000000000001</v>
      </c>
      <c r="F31" s="4">
        <v>83</v>
      </c>
      <c r="G31" s="4">
        <v>17.061800000000002</v>
      </c>
      <c r="H31" s="4">
        <v>80</v>
      </c>
      <c r="I31" s="4" t="s">
        <v>67</v>
      </c>
    </row>
    <row r="32" spans="1:9" x14ac:dyDescent="0.2">
      <c r="A32" s="2">
        <v>43754.536765127312</v>
      </c>
    </row>
    <row r="33" spans="1:9" x14ac:dyDescent="0.2">
      <c r="A33" s="2">
        <v>43754.543611111112</v>
      </c>
    </row>
    <row r="34" spans="1:9" x14ac:dyDescent="0.2">
      <c r="A34" s="2">
        <v>43754.544617430554</v>
      </c>
      <c r="B34" s="4">
        <v>181</v>
      </c>
      <c r="C34" s="4">
        <v>6.78</v>
      </c>
    </row>
    <row r="35" spans="1:9" x14ac:dyDescent="0.2">
      <c r="A35" s="2">
        <v>43754.550606782403</v>
      </c>
      <c r="B35" s="4">
        <v>159</v>
      </c>
      <c r="C35" s="4" t="s">
        <v>94</v>
      </c>
      <c r="D35" s="4">
        <v>160</v>
      </c>
      <c r="E35" s="9" t="s">
        <v>95</v>
      </c>
      <c r="F35" s="4">
        <v>161</v>
      </c>
      <c r="G35" s="9" t="s">
        <v>96</v>
      </c>
      <c r="H35" s="4">
        <v>162</v>
      </c>
      <c r="I35" s="4" t="s">
        <v>97</v>
      </c>
    </row>
    <row r="36" spans="1:9" x14ac:dyDescent="0.2">
      <c r="A36" s="2">
        <v>43754.551896944446</v>
      </c>
      <c r="B36" s="4">
        <v>40</v>
      </c>
      <c r="C36" s="4" t="s">
        <v>98</v>
      </c>
      <c r="D36" s="4">
        <v>41</v>
      </c>
      <c r="E36" s="4" t="s">
        <v>99</v>
      </c>
      <c r="F36" s="4">
        <v>43</v>
      </c>
      <c r="G36" s="4" t="s">
        <v>71</v>
      </c>
    </row>
    <row r="37" spans="1:9" x14ac:dyDescent="0.2">
      <c r="A37" s="2">
        <v>43754.551989803236</v>
      </c>
      <c r="B37" s="4">
        <v>191</v>
      </c>
      <c r="C37" s="4">
        <v>16.6645</v>
      </c>
      <c r="D37" s="4">
        <v>192</v>
      </c>
      <c r="E37" s="4">
        <v>5.3015999999999996</v>
      </c>
      <c r="F37" s="4">
        <v>193</v>
      </c>
      <c r="G37" s="4">
        <v>17.8292</v>
      </c>
      <c r="H37" s="4">
        <v>194</v>
      </c>
      <c r="I37" s="4">
        <v>28.186199999999999</v>
      </c>
    </row>
    <row r="38" spans="1:9" x14ac:dyDescent="0.2">
      <c r="A38" s="2">
        <v>43754.552678831024</v>
      </c>
      <c r="B38" s="4">
        <v>161</v>
      </c>
      <c r="C38" s="9" t="s">
        <v>96</v>
      </c>
      <c r="D38" s="4">
        <v>162</v>
      </c>
      <c r="E38" s="4" t="s">
        <v>97</v>
      </c>
    </row>
    <row r="39" spans="1:9" x14ac:dyDescent="0.2">
      <c r="A39" s="2">
        <v>43754.553397534721</v>
      </c>
      <c r="B39" s="4">
        <v>162</v>
      </c>
      <c r="C39" s="4" t="s">
        <v>97</v>
      </c>
    </row>
    <row r="40" spans="1:9" x14ac:dyDescent="0.2">
      <c r="A40" s="2">
        <v>43754.56654274305</v>
      </c>
      <c r="B40" s="4">
        <v>36</v>
      </c>
      <c r="C40" s="4">
        <v>13.867599999999999</v>
      </c>
      <c r="D40" s="4">
        <v>37</v>
      </c>
      <c r="E40" s="4">
        <v>15.1877</v>
      </c>
      <c r="F40" s="4">
        <v>38</v>
      </c>
      <c r="G40" s="4">
        <v>7.6181000000000001</v>
      </c>
      <c r="H40" s="4">
        <v>39</v>
      </c>
      <c r="I40" s="4">
        <v>40.956800000000001</v>
      </c>
    </row>
    <row r="41" spans="1:9" x14ac:dyDescent="0.2">
      <c r="A41" s="2">
        <v>43754.567290914347</v>
      </c>
      <c r="B41" s="4">
        <v>40</v>
      </c>
      <c r="C41" s="4">
        <v>22.609100000000002</v>
      </c>
      <c r="D41" s="4">
        <v>41</v>
      </c>
      <c r="E41" s="4">
        <v>19.804300000000001</v>
      </c>
      <c r="F41" s="4">
        <v>42</v>
      </c>
      <c r="G41" s="4" t="s">
        <v>67</v>
      </c>
      <c r="H41" s="4">
        <v>43</v>
      </c>
      <c r="I41" s="4">
        <v>15.186</v>
      </c>
    </row>
    <row r="42" spans="1:9" x14ac:dyDescent="0.2">
      <c r="A42" s="2">
        <v>43754.567869942126</v>
      </c>
      <c r="B42" s="4">
        <v>44</v>
      </c>
      <c r="C42" s="4">
        <v>13.7294</v>
      </c>
      <c r="D42" s="4">
        <v>45</v>
      </c>
      <c r="E42" s="4">
        <v>1.2188000000000001</v>
      </c>
      <c r="F42" s="4">
        <v>46</v>
      </c>
      <c r="G42" s="4">
        <v>6.3324999999999996</v>
      </c>
      <c r="H42" s="4">
        <v>47</v>
      </c>
      <c r="I42" s="4">
        <v>9.6478999999999999</v>
      </c>
    </row>
    <row r="43" spans="1:9" x14ac:dyDescent="0.2">
      <c r="A43" s="2">
        <v>43754.568519305554</v>
      </c>
      <c r="B43" s="4">
        <v>48</v>
      </c>
      <c r="C43" s="4" t="s">
        <v>67</v>
      </c>
      <c r="D43" s="4">
        <v>49</v>
      </c>
      <c r="E43" s="4">
        <v>21.6248</v>
      </c>
      <c r="F43" s="4">
        <v>50</v>
      </c>
      <c r="G43" s="4">
        <v>23.802</v>
      </c>
      <c r="H43" s="4">
        <v>51</v>
      </c>
      <c r="I43" s="4">
        <v>13.5184</v>
      </c>
    </row>
    <row r="44" spans="1:9" x14ac:dyDescent="0.2">
      <c r="A44" s="2">
        <v>43754.569126608796</v>
      </c>
      <c r="B44" s="4">
        <v>52</v>
      </c>
      <c r="C44" s="4">
        <v>14.8462</v>
      </c>
      <c r="D44" s="4">
        <v>53</v>
      </c>
      <c r="E44" s="4">
        <v>18.258700000000001</v>
      </c>
      <c r="F44" s="4">
        <v>54</v>
      </c>
      <c r="G44" s="4">
        <v>8.1155000000000008</v>
      </c>
      <c r="H44" s="4">
        <v>55</v>
      </c>
      <c r="I44" s="4">
        <v>14.6358</v>
      </c>
    </row>
    <row r="45" spans="1:9" x14ac:dyDescent="0.2">
      <c r="A45" s="2">
        <v>43754.569755937497</v>
      </c>
      <c r="B45" s="4">
        <v>56</v>
      </c>
      <c r="C45" s="4">
        <v>11.729900000000001</v>
      </c>
      <c r="D45" s="4">
        <v>57</v>
      </c>
      <c r="E45" s="4">
        <v>10.370900000000001</v>
      </c>
      <c r="F45" s="4">
        <v>58</v>
      </c>
      <c r="G45" s="4">
        <v>5.1852999999999998</v>
      </c>
      <c r="H45" s="4">
        <v>59</v>
      </c>
      <c r="I45" s="4">
        <v>21.9788</v>
      </c>
    </row>
    <row r="46" spans="1:9" x14ac:dyDescent="0.2">
      <c r="A46" s="2">
        <v>43754.570724004632</v>
      </c>
      <c r="B46" s="4">
        <v>60</v>
      </c>
      <c r="C46" s="4" t="s">
        <v>67</v>
      </c>
      <c r="D46" s="4">
        <v>61</v>
      </c>
      <c r="E46" s="4">
        <v>12.8887</v>
      </c>
      <c r="F46" s="4">
        <v>62</v>
      </c>
      <c r="G46" s="4">
        <v>7.7367999999999997</v>
      </c>
      <c r="H46" s="4">
        <v>63</v>
      </c>
      <c r="I46" s="4">
        <v>23.469000000000001</v>
      </c>
    </row>
    <row r="47" spans="1:9" x14ac:dyDescent="0.2">
      <c r="A47" s="2">
        <v>43754.571499756945</v>
      </c>
      <c r="B47" s="4">
        <v>64</v>
      </c>
      <c r="C47" s="4">
        <v>5.4592000000000001</v>
      </c>
      <c r="D47" s="4">
        <v>65</v>
      </c>
      <c r="E47" s="4">
        <v>21.928999999999998</v>
      </c>
      <c r="F47" s="4">
        <v>66</v>
      </c>
      <c r="G47" s="4">
        <v>4.2873000000000001</v>
      </c>
      <c r="H47" s="4">
        <v>67</v>
      </c>
      <c r="I47" s="4">
        <v>8.3070000000000004</v>
      </c>
    </row>
    <row r="48" spans="1:9" x14ac:dyDescent="0.2">
      <c r="A48" s="2">
        <v>43754.572530983802</v>
      </c>
      <c r="B48" s="4">
        <v>68</v>
      </c>
      <c r="C48" s="4">
        <v>13.4293</v>
      </c>
      <c r="D48" s="4">
        <v>69</v>
      </c>
      <c r="E48" s="4">
        <v>22.1175</v>
      </c>
      <c r="F48" s="4">
        <v>70</v>
      </c>
      <c r="G48" s="4">
        <v>10.367900000000001</v>
      </c>
      <c r="H48" s="4">
        <v>71</v>
      </c>
      <c r="I48" s="4">
        <v>24.018000000000001</v>
      </c>
    </row>
    <row r="49" spans="1:9" x14ac:dyDescent="0.2">
      <c r="A49" s="2">
        <v>43754.604912777781</v>
      </c>
      <c r="B49" s="4">
        <v>28</v>
      </c>
      <c r="C49" s="4">
        <v>30.395600000000002</v>
      </c>
      <c r="D49" s="4">
        <v>29</v>
      </c>
      <c r="E49" s="4">
        <v>17.521000000000001</v>
      </c>
      <c r="F49" s="4">
        <v>30</v>
      </c>
      <c r="G49" s="4">
        <v>19.541499999999999</v>
      </c>
      <c r="H49" s="4">
        <v>31</v>
      </c>
      <c r="I49" s="4">
        <v>11.1524</v>
      </c>
    </row>
    <row r="50" spans="1:9" x14ac:dyDescent="0.2">
      <c r="A50" s="2">
        <v>43754.613095729168</v>
      </c>
      <c r="B50" s="4">
        <v>20</v>
      </c>
      <c r="C50" s="4">
        <v>26.325299999999999</v>
      </c>
      <c r="D50" s="4">
        <v>21</v>
      </c>
      <c r="E50" s="4">
        <v>7.8669000000000002</v>
      </c>
      <c r="F50" s="4">
        <v>22</v>
      </c>
      <c r="G50" s="4">
        <v>24.276499999999999</v>
      </c>
      <c r="H50" s="4">
        <v>23</v>
      </c>
      <c r="I50" s="4">
        <v>14.1082</v>
      </c>
    </row>
    <row r="51" spans="1:9" x14ac:dyDescent="0.2">
      <c r="A51" s="2">
        <v>43754.616438807869</v>
      </c>
      <c r="B51" s="4">
        <v>152</v>
      </c>
      <c r="C51" s="4">
        <v>9.5609000000000002</v>
      </c>
      <c r="D51" s="4">
        <v>153</v>
      </c>
      <c r="E51" s="4">
        <v>13.7994</v>
      </c>
      <c r="F51" s="4">
        <v>154</v>
      </c>
      <c r="G51" s="4">
        <v>21.079799999999999</v>
      </c>
    </row>
    <row r="52" spans="1:9" x14ac:dyDescent="0.2">
      <c r="A52" s="2">
        <v>43754.650157164353</v>
      </c>
      <c r="B52" s="4">
        <v>88</v>
      </c>
      <c r="C52" s="4">
        <v>19.015699999999999</v>
      </c>
      <c r="D52" s="4">
        <v>89</v>
      </c>
      <c r="E52" s="4">
        <v>3.3500999999999999</v>
      </c>
      <c r="F52" s="4">
        <v>90</v>
      </c>
      <c r="G52" s="4">
        <v>13.505100000000001</v>
      </c>
      <c r="H52" s="4">
        <v>91</v>
      </c>
      <c r="I52" s="4">
        <v>19.5672</v>
      </c>
    </row>
    <row r="53" spans="1:9" x14ac:dyDescent="0.2">
      <c r="A53" s="2">
        <v>43754.660886354162</v>
      </c>
      <c r="B53" s="4">
        <v>151</v>
      </c>
      <c r="C53" s="4">
        <v>11.1357</v>
      </c>
    </row>
    <row r="54" spans="1:9" x14ac:dyDescent="0.2">
      <c r="A54" s="2">
        <v>43754.668762604168</v>
      </c>
      <c r="B54" s="4">
        <v>163</v>
      </c>
      <c r="C54" s="4" t="s">
        <v>65</v>
      </c>
      <c r="D54" s="4">
        <v>164</v>
      </c>
      <c r="E54" s="4" t="s">
        <v>100</v>
      </c>
      <c r="F54" s="4">
        <v>165</v>
      </c>
      <c r="G54" s="9" t="s">
        <v>101</v>
      </c>
      <c r="H54" s="4">
        <v>166</v>
      </c>
      <c r="I54" s="9" t="s">
        <v>102</v>
      </c>
    </row>
    <row r="55" spans="1:9" x14ac:dyDescent="0.2">
      <c r="A55" s="2">
        <v>43754.675671469908</v>
      </c>
      <c r="B55" s="4">
        <v>155</v>
      </c>
      <c r="C55" s="9" t="s">
        <v>103</v>
      </c>
      <c r="D55" s="4">
        <v>156</v>
      </c>
      <c r="E55" s="9" t="s">
        <v>104</v>
      </c>
      <c r="F55" s="4">
        <v>157</v>
      </c>
      <c r="G55" s="9" t="s">
        <v>105</v>
      </c>
      <c r="H55" s="4">
        <v>158</v>
      </c>
      <c r="I55" s="9" t="s">
        <v>106</v>
      </c>
    </row>
    <row r="56" spans="1:9" x14ac:dyDescent="0.2">
      <c r="A56" s="2">
        <v>43754.685178194442</v>
      </c>
      <c r="B56" s="4">
        <v>142</v>
      </c>
      <c r="C56" s="4" t="s">
        <v>107</v>
      </c>
      <c r="D56" s="4">
        <v>141</v>
      </c>
      <c r="E56" s="4">
        <v>15.0306</v>
      </c>
      <c r="F56" s="4">
        <v>140</v>
      </c>
      <c r="G56" s="4">
        <v>22.751200000000001</v>
      </c>
      <c r="H56" s="4">
        <v>139</v>
      </c>
      <c r="I56" s="4">
        <v>28.267600000000002</v>
      </c>
    </row>
    <row r="57" spans="1:9" x14ac:dyDescent="0.2">
      <c r="A57" s="2">
        <v>43754.687109965278</v>
      </c>
      <c r="B57" s="4">
        <v>138</v>
      </c>
      <c r="C57" s="4">
        <v>16.514299999999999</v>
      </c>
      <c r="D57" s="4">
        <v>137</v>
      </c>
      <c r="E57" s="4">
        <v>4.3432000000000004</v>
      </c>
      <c r="F57" s="4">
        <v>136</v>
      </c>
      <c r="G57" s="4">
        <v>9.4433000000000007</v>
      </c>
      <c r="H57" s="4">
        <v>135</v>
      </c>
      <c r="I57" s="4">
        <v>8.3378999999999994</v>
      </c>
    </row>
    <row r="58" spans="1:9" x14ac:dyDescent="0.2">
      <c r="A58" s="2">
        <v>43754.687786585651</v>
      </c>
      <c r="B58" s="4">
        <v>187</v>
      </c>
      <c r="C58" s="4" t="s">
        <v>108</v>
      </c>
      <c r="D58" s="4">
        <v>188</v>
      </c>
      <c r="E58" s="4" t="s">
        <v>109</v>
      </c>
      <c r="F58" s="4">
        <v>189</v>
      </c>
      <c r="G58" s="9" t="s">
        <v>110</v>
      </c>
      <c r="H58" s="4">
        <v>190</v>
      </c>
      <c r="I58" s="4" t="s">
        <v>111</v>
      </c>
    </row>
    <row r="59" spans="1:9" x14ac:dyDescent="0.2">
      <c r="A59" s="2">
        <v>43754.688902326394</v>
      </c>
      <c r="B59" s="4">
        <v>134</v>
      </c>
      <c r="C59" s="4">
        <v>14.217000000000001</v>
      </c>
      <c r="D59" s="4">
        <v>133</v>
      </c>
      <c r="E59" s="4">
        <v>10.847</v>
      </c>
      <c r="F59" s="4">
        <v>132</v>
      </c>
      <c r="G59" s="4" t="s">
        <v>107</v>
      </c>
      <c r="H59" s="4">
        <v>131</v>
      </c>
      <c r="I59" s="4">
        <v>23.822900000000001</v>
      </c>
    </row>
    <row r="60" spans="1:9" x14ac:dyDescent="0.2">
      <c r="A60" s="2">
        <v>43754.69110862269</v>
      </c>
      <c r="B60" s="4">
        <v>130</v>
      </c>
      <c r="C60" s="4">
        <v>16.499099999999999</v>
      </c>
      <c r="D60" s="4">
        <v>129</v>
      </c>
      <c r="E60" s="4">
        <v>5.3958000000000004</v>
      </c>
      <c r="F60" s="4">
        <v>128</v>
      </c>
      <c r="G60" s="4">
        <v>12.8492</v>
      </c>
      <c r="H60" s="4">
        <v>127</v>
      </c>
      <c r="I60" s="4">
        <v>18.904699999999998</v>
      </c>
    </row>
    <row r="61" spans="1:9" x14ac:dyDescent="0.2">
      <c r="A61" s="2">
        <v>43754.693316226854</v>
      </c>
      <c r="B61" s="4">
        <v>126</v>
      </c>
      <c r="C61" s="4">
        <v>22.775300000000001</v>
      </c>
      <c r="D61" s="4">
        <v>125</v>
      </c>
      <c r="E61" s="4">
        <v>12.4504</v>
      </c>
      <c r="F61" s="4">
        <v>124</v>
      </c>
      <c r="G61" s="4">
        <v>13.151</v>
      </c>
      <c r="H61" s="4">
        <v>123</v>
      </c>
      <c r="I61" s="4">
        <v>25.011099999999999</v>
      </c>
    </row>
    <row r="62" spans="1:9" x14ac:dyDescent="0.2">
      <c r="A62" s="2">
        <v>43754.695639652782</v>
      </c>
      <c r="B62" s="4">
        <v>122</v>
      </c>
      <c r="C62" s="4">
        <v>14.6113</v>
      </c>
      <c r="D62" s="4">
        <v>121</v>
      </c>
      <c r="E62" s="4">
        <v>2.4496000000000002</v>
      </c>
      <c r="F62" s="4">
        <v>120</v>
      </c>
      <c r="G62" s="4">
        <v>11.6747</v>
      </c>
      <c r="H62" s="4">
        <v>119</v>
      </c>
      <c r="I62" s="4">
        <v>11.8195</v>
      </c>
    </row>
    <row r="63" spans="1:9" x14ac:dyDescent="0.2">
      <c r="A63" s="2">
        <v>43754.697504432872</v>
      </c>
      <c r="B63" s="4">
        <v>118</v>
      </c>
      <c r="C63" s="4">
        <v>25.0548</v>
      </c>
      <c r="D63" s="4">
        <v>117</v>
      </c>
      <c r="E63" s="4">
        <v>6.4531000000000001</v>
      </c>
      <c r="F63" s="4">
        <v>116</v>
      </c>
      <c r="G63" s="4">
        <v>12.7729</v>
      </c>
      <c r="H63" s="4">
        <v>115</v>
      </c>
      <c r="I63" s="4">
        <v>17.2346</v>
      </c>
    </row>
    <row r="64" spans="1:9" x14ac:dyDescent="0.2">
      <c r="A64" s="2">
        <v>43754.699246296295</v>
      </c>
      <c r="B64" s="4">
        <v>114</v>
      </c>
      <c r="C64" s="4">
        <v>11.5311</v>
      </c>
      <c r="D64" s="4">
        <v>113</v>
      </c>
      <c r="E64" s="4">
        <v>16.205400000000001</v>
      </c>
      <c r="F64" s="4">
        <v>112</v>
      </c>
      <c r="G64" s="4">
        <v>12.3565</v>
      </c>
      <c r="H64" s="4">
        <v>111</v>
      </c>
      <c r="I64" s="4">
        <v>8.1295000000000002</v>
      </c>
    </row>
    <row r="65" spans="1:9" x14ac:dyDescent="0.2">
      <c r="A65" s="2">
        <v>43754.701117233795</v>
      </c>
      <c r="B65" s="4">
        <v>110</v>
      </c>
      <c r="C65" s="4">
        <v>27.875399999999999</v>
      </c>
      <c r="D65" s="4">
        <v>109</v>
      </c>
      <c r="E65" s="4">
        <v>20.5443</v>
      </c>
      <c r="F65" s="4">
        <v>108</v>
      </c>
      <c r="G65" s="4">
        <v>2.7240000000000002</v>
      </c>
    </row>
    <row r="66" spans="1:9" x14ac:dyDescent="0.2">
      <c r="A66" s="2">
        <v>43754.737898576393</v>
      </c>
      <c r="B66" s="4">
        <v>183</v>
      </c>
      <c r="C66" s="4">
        <v>18.468</v>
      </c>
      <c r="D66" s="4">
        <v>184</v>
      </c>
      <c r="E66" s="4">
        <v>14.448</v>
      </c>
      <c r="F66" s="4">
        <v>185</v>
      </c>
      <c r="G66" s="4">
        <v>9.2407000000000004</v>
      </c>
      <c r="H66" s="4">
        <v>186</v>
      </c>
      <c r="I66" s="4">
        <v>28.741099999999999</v>
      </c>
    </row>
    <row r="67" spans="1:9" x14ac:dyDescent="0.2">
      <c r="A67" s="2">
        <v>43754.739297326392</v>
      </c>
      <c r="B67" s="4">
        <v>175</v>
      </c>
      <c r="C67" s="4" t="s">
        <v>112</v>
      </c>
      <c r="D67" s="4">
        <v>176</v>
      </c>
      <c r="E67" s="4">
        <v>21.847300000000001</v>
      </c>
      <c r="F67" s="4">
        <v>177</v>
      </c>
      <c r="G67" s="4">
        <v>14.289099999999999</v>
      </c>
      <c r="H67" s="4">
        <v>178</v>
      </c>
      <c r="I67" s="4">
        <v>21.6494</v>
      </c>
    </row>
    <row r="68" spans="1:9" x14ac:dyDescent="0.2">
      <c r="A68" s="2">
        <v>43754.748567430557</v>
      </c>
      <c r="B68" s="4">
        <v>171</v>
      </c>
      <c r="C68" s="9" t="s">
        <v>113</v>
      </c>
      <c r="D68" s="4">
        <v>172</v>
      </c>
      <c r="E68" s="9" t="s">
        <v>114</v>
      </c>
      <c r="F68" s="4">
        <v>173</v>
      </c>
      <c r="G68" s="9" t="s">
        <v>115</v>
      </c>
      <c r="H68" s="4">
        <v>174</v>
      </c>
      <c r="I68" s="4" t="s">
        <v>116</v>
      </c>
    </row>
    <row r="69" spans="1:9" x14ac:dyDescent="0.2">
      <c r="A69" s="2">
        <v>43754.750050590279</v>
      </c>
      <c r="B69" s="4">
        <v>143</v>
      </c>
      <c r="C69" s="4" t="s">
        <v>117</v>
      </c>
      <c r="D69" s="4">
        <v>144</v>
      </c>
      <c r="E69" s="4" t="s">
        <v>118</v>
      </c>
      <c r="F69" s="4">
        <v>145</v>
      </c>
      <c r="G69" s="4" t="s">
        <v>119</v>
      </c>
      <c r="H69" s="4">
        <v>146</v>
      </c>
      <c r="I69" s="4" t="s">
        <v>120</v>
      </c>
    </row>
    <row r="70" spans="1:9" x14ac:dyDescent="0.2">
      <c r="A70" s="2">
        <v>43754.750149965279</v>
      </c>
      <c r="B70" s="4">
        <v>173</v>
      </c>
      <c r="C70" s="9" t="s">
        <v>115</v>
      </c>
      <c r="D70" s="4">
        <v>174</v>
      </c>
      <c r="E70" s="4" t="s">
        <v>116</v>
      </c>
    </row>
    <row r="71" spans="1:9" x14ac:dyDescent="0.2">
      <c r="A71" s="2">
        <v>43754.750490474536</v>
      </c>
      <c r="B71" s="4">
        <v>147</v>
      </c>
      <c r="C71" s="9" t="s">
        <v>121</v>
      </c>
      <c r="D71" s="4">
        <v>148</v>
      </c>
      <c r="E71" s="9" t="s">
        <v>122</v>
      </c>
      <c r="F71" s="4">
        <v>149</v>
      </c>
      <c r="H71" s="4">
        <v>150</v>
      </c>
      <c r="I71" s="9" t="s">
        <v>123</v>
      </c>
    </row>
    <row r="72" spans="1:9" x14ac:dyDescent="0.2">
      <c r="A72" s="2">
        <v>43754.750711631947</v>
      </c>
      <c r="B72" s="4">
        <v>174</v>
      </c>
      <c r="C72" s="4" t="s">
        <v>116</v>
      </c>
    </row>
    <row r="73" spans="1:9" x14ac:dyDescent="0.2">
      <c r="A73" s="2">
        <v>43754.751938784721</v>
      </c>
      <c r="B73" s="4">
        <v>195</v>
      </c>
      <c r="C73" s="4">
        <v>20.494299999999999</v>
      </c>
      <c r="D73" s="4">
        <v>196</v>
      </c>
      <c r="E73" s="4">
        <v>13.421799999999999</v>
      </c>
      <c r="F73" s="4">
        <v>197</v>
      </c>
      <c r="G73" s="4">
        <v>11.4085</v>
      </c>
      <c r="H73" s="4">
        <v>198</v>
      </c>
      <c r="I73" s="4">
        <v>25.598400000000002</v>
      </c>
    </row>
    <row r="74" spans="1:9" x14ac:dyDescent="0.2">
      <c r="A74" s="2">
        <v>43754.752855081024</v>
      </c>
      <c r="B74" s="4">
        <v>12</v>
      </c>
      <c r="C74" s="4">
        <v>34.7851</v>
      </c>
      <c r="D74" s="4">
        <v>13</v>
      </c>
      <c r="E74" s="4">
        <v>21.1188</v>
      </c>
      <c r="F74" s="4">
        <v>14</v>
      </c>
      <c r="G74" s="4">
        <v>10.010899999999999</v>
      </c>
      <c r="H74" s="4">
        <v>15</v>
      </c>
      <c r="I74" s="4">
        <v>14.841100000000001</v>
      </c>
    </row>
    <row r="75" spans="1:9" x14ac:dyDescent="0.2">
      <c r="A75" s="2">
        <v>43754.780082546291</v>
      </c>
      <c r="B75" s="4">
        <v>16</v>
      </c>
      <c r="C75" s="4" t="s">
        <v>124</v>
      </c>
      <c r="D75" s="4">
        <v>17</v>
      </c>
      <c r="E75" s="9" t="s">
        <v>125</v>
      </c>
      <c r="F75" s="4">
        <v>18</v>
      </c>
      <c r="G75" s="4" t="s">
        <v>126</v>
      </c>
      <c r="H75" s="4">
        <v>19</v>
      </c>
      <c r="I75" s="9" t="s">
        <v>127</v>
      </c>
    </row>
    <row r="76" spans="1:9" x14ac:dyDescent="0.2">
      <c r="A76" s="2">
        <v>43754.780468078709</v>
      </c>
      <c r="B76" s="4">
        <v>74</v>
      </c>
      <c r="C76" s="4" t="s">
        <v>128</v>
      </c>
    </row>
    <row r="77" spans="1:9" x14ac:dyDescent="0.2">
      <c r="A77" s="2">
        <v>43754.781645729163</v>
      </c>
      <c r="B77" s="4">
        <v>116</v>
      </c>
      <c r="C77" s="4">
        <v>12.853</v>
      </c>
    </row>
    <row r="78" spans="1:9" x14ac:dyDescent="0.2">
      <c r="A78" s="2">
        <v>43754.782187245371</v>
      </c>
      <c r="B78" s="4">
        <v>74</v>
      </c>
      <c r="C78" s="4">
        <v>15.113</v>
      </c>
    </row>
    <row r="79" spans="1:9" x14ac:dyDescent="0.2">
      <c r="A79" s="2">
        <v>43754.7944397338</v>
      </c>
      <c r="B79" s="4">
        <v>32</v>
      </c>
      <c r="C79" s="4">
        <v>46.427199999999999</v>
      </c>
      <c r="D79" s="4">
        <v>33</v>
      </c>
      <c r="E79" s="4">
        <v>14.9434</v>
      </c>
      <c r="F79" s="4">
        <v>34</v>
      </c>
      <c r="G79" s="4">
        <v>24.625</v>
      </c>
      <c r="H79" s="4">
        <v>35</v>
      </c>
      <c r="I79" s="4">
        <v>36.832500000000003</v>
      </c>
    </row>
    <row r="80" spans="1:9" x14ac:dyDescent="0.2">
      <c r="A80" s="2">
        <v>43754.798256689814</v>
      </c>
      <c r="B80" s="4">
        <v>72</v>
      </c>
      <c r="C80" s="4" t="s">
        <v>129</v>
      </c>
      <c r="D80" s="4">
        <v>73</v>
      </c>
      <c r="E80" s="4" t="s">
        <v>130</v>
      </c>
      <c r="F80" s="4">
        <v>74</v>
      </c>
      <c r="G80" s="4" t="s">
        <v>128</v>
      </c>
      <c r="H80" s="4">
        <v>75</v>
      </c>
      <c r="I80" s="4" t="s">
        <v>131</v>
      </c>
    </row>
    <row r="81" spans="1:9" x14ac:dyDescent="0.2">
      <c r="A81" s="2">
        <v>43754.818463796299</v>
      </c>
      <c r="B81" s="4">
        <v>1</v>
      </c>
      <c r="C81" s="4" t="s">
        <v>132</v>
      </c>
      <c r="D81" s="4">
        <v>2</v>
      </c>
      <c r="E81" s="4" t="s">
        <v>133</v>
      </c>
      <c r="F81" s="4">
        <v>3</v>
      </c>
      <c r="G81" s="4" t="s">
        <v>134</v>
      </c>
    </row>
    <row r="82" spans="1:9" x14ac:dyDescent="0.2">
      <c r="A82" s="2">
        <v>43754.819596782407</v>
      </c>
      <c r="B82" s="4">
        <v>3</v>
      </c>
      <c r="C82" s="4" t="s">
        <v>134</v>
      </c>
    </row>
    <row r="83" spans="1:9" x14ac:dyDescent="0.2">
      <c r="A83" s="2">
        <v>43754.821004479163</v>
      </c>
      <c r="B83" s="4">
        <v>4</v>
      </c>
      <c r="C83" s="4" t="s">
        <v>135</v>
      </c>
      <c r="D83" s="4">
        <v>5</v>
      </c>
      <c r="E83" s="4" t="s">
        <v>136</v>
      </c>
      <c r="F83" s="4">
        <v>6</v>
      </c>
      <c r="G83" s="4" t="s">
        <v>137</v>
      </c>
      <c r="H83" s="4">
        <v>7</v>
      </c>
      <c r="I83" s="4" t="s">
        <v>138</v>
      </c>
    </row>
    <row r="84" spans="1:9" x14ac:dyDescent="0.2">
      <c r="A84" s="2">
        <v>43754.845807222227</v>
      </c>
      <c r="B84" s="4">
        <v>24</v>
      </c>
      <c r="C84" s="4" t="s">
        <v>139</v>
      </c>
      <c r="D84" s="4">
        <v>25</v>
      </c>
      <c r="E84" s="9" t="s">
        <v>140</v>
      </c>
      <c r="F84" s="4">
        <v>26</v>
      </c>
      <c r="G84" s="9" t="s">
        <v>30</v>
      </c>
      <c r="H84" s="4">
        <v>27</v>
      </c>
      <c r="I84" s="4" t="s">
        <v>93</v>
      </c>
    </row>
    <row r="85" spans="1:9" x14ac:dyDescent="0.2">
      <c r="A85" s="2">
        <v>43754.872393067126</v>
      </c>
      <c r="B85" s="4">
        <v>210</v>
      </c>
      <c r="C85" s="4">
        <v>30.54</v>
      </c>
      <c r="D85" s="4">
        <v>209</v>
      </c>
      <c r="E85" s="4">
        <v>10.454599999999999</v>
      </c>
      <c r="F85" s="4">
        <v>208</v>
      </c>
      <c r="G85" s="4">
        <v>20.851199999999999</v>
      </c>
      <c r="H85" s="4">
        <v>207</v>
      </c>
      <c r="I85" s="4">
        <v>33.306399999999996</v>
      </c>
    </row>
    <row r="86" spans="1:9" x14ac:dyDescent="0.2">
      <c r="A86" s="2">
        <v>43754.896552488426</v>
      </c>
      <c r="B86" s="4">
        <v>8</v>
      </c>
      <c r="C86" s="4">
        <v>27.574999999999999</v>
      </c>
      <c r="D86" s="4">
        <v>9</v>
      </c>
      <c r="E86" s="4">
        <v>10.1637</v>
      </c>
      <c r="F86" s="4">
        <v>10</v>
      </c>
      <c r="G86" s="4">
        <v>10.271000000000001</v>
      </c>
      <c r="H86" s="4">
        <v>11</v>
      </c>
      <c r="I86" s="4" t="s">
        <v>65</v>
      </c>
    </row>
    <row r="87" spans="1:9" x14ac:dyDescent="0.2">
      <c r="A87" s="2">
        <v>43754.903547465277</v>
      </c>
      <c r="B87" s="4">
        <v>18</v>
      </c>
      <c r="C87" s="4" t="s">
        <v>126</v>
      </c>
      <c r="D87" s="4">
        <v>19</v>
      </c>
      <c r="E87" s="9" t="s">
        <v>141</v>
      </c>
    </row>
    <row r="88" spans="1:9" x14ac:dyDescent="0.2">
      <c r="A88" s="2">
        <v>43754.906364664348</v>
      </c>
      <c r="B88" s="4">
        <v>6</v>
      </c>
      <c r="C88" s="4">
        <v>0</v>
      </c>
    </row>
    <row r="89" spans="1:9" x14ac:dyDescent="0.2">
      <c r="A89" s="2">
        <v>43754.907143495366</v>
      </c>
      <c r="B89" s="4">
        <v>19</v>
      </c>
      <c r="C89" s="9" t="s">
        <v>141</v>
      </c>
    </row>
    <row r="90" spans="1:9" x14ac:dyDescent="0.2">
      <c r="A90" s="2">
        <v>43754.908929861107</v>
      </c>
      <c r="B90" s="4">
        <v>145</v>
      </c>
      <c r="C90" s="4" t="s">
        <v>119</v>
      </c>
      <c r="D90" s="4">
        <v>146</v>
      </c>
      <c r="E90" s="4" t="s">
        <v>120</v>
      </c>
      <c r="F90" s="4">
        <v>150</v>
      </c>
      <c r="G90" s="9" t="s">
        <v>123</v>
      </c>
    </row>
    <row r="91" spans="1:9" x14ac:dyDescent="0.2">
      <c r="A91" s="2">
        <v>43754.910026805555</v>
      </c>
      <c r="B91" s="4">
        <v>150</v>
      </c>
      <c r="C91" s="9" t="s">
        <v>123</v>
      </c>
    </row>
    <row r="92" spans="1:9" x14ac:dyDescent="0.2">
      <c r="A92" s="2">
        <v>43754.91175457176</v>
      </c>
      <c r="B92" s="4">
        <v>165</v>
      </c>
      <c r="C92" s="4" t="s">
        <v>65</v>
      </c>
      <c r="D92" s="4">
        <v>166</v>
      </c>
      <c r="E92" s="9" t="s">
        <v>102</v>
      </c>
    </row>
    <row r="93" spans="1:9" x14ac:dyDescent="0.2">
      <c r="A93" s="2">
        <v>43754.912065601849</v>
      </c>
      <c r="B93" s="4">
        <v>149</v>
      </c>
      <c r="C93" s="4" t="s">
        <v>65</v>
      </c>
      <c r="D93" s="4">
        <v>150</v>
      </c>
      <c r="E93" s="9" t="s">
        <v>123</v>
      </c>
    </row>
    <row r="94" spans="1:9" x14ac:dyDescent="0.2">
      <c r="A94" s="2">
        <v>43754.912304039353</v>
      </c>
      <c r="B94" s="4">
        <v>7</v>
      </c>
      <c r="C94" s="4" t="s">
        <v>138</v>
      </c>
    </row>
    <row r="95" spans="1:9" x14ac:dyDescent="0.2">
      <c r="A95" s="2">
        <v>43754.912517974539</v>
      </c>
      <c r="E95" s="4">
        <v>165</v>
      </c>
      <c r="F95" s="9" t="s">
        <v>101</v>
      </c>
    </row>
    <row r="96" spans="1:9" x14ac:dyDescent="0.2">
      <c r="A96" s="2">
        <v>43754.914051678235</v>
      </c>
      <c r="B96" s="4">
        <v>166</v>
      </c>
      <c r="C96" s="9" t="s">
        <v>102</v>
      </c>
    </row>
    <row r="97" spans="1:9" x14ac:dyDescent="0.2">
      <c r="A97" s="2">
        <v>43754.914447199073</v>
      </c>
      <c r="B97" s="4">
        <v>189</v>
      </c>
      <c r="C97" s="9" t="s">
        <v>110</v>
      </c>
      <c r="D97" s="4">
        <v>190</v>
      </c>
      <c r="E97" s="4" t="s">
        <v>111</v>
      </c>
    </row>
    <row r="98" spans="1:9" x14ac:dyDescent="0.2">
      <c r="A98" s="2">
        <v>43754.915610648153</v>
      </c>
      <c r="B98" s="4">
        <v>190</v>
      </c>
      <c r="C98" s="4" t="s">
        <v>111</v>
      </c>
    </row>
    <row r="99" spans="1:9" x14ac:dyDescent="0.2">
      <c r="A99" s="2">
        <v>43754.916643240736</v>
      </c>
      <c r="B99" s="4">
        <v>206</v>
      </c>
      <c r="C99" s="4">
        <v>26.1876</v>
      </c>
      <c r="D99" s="4">
        <v>205</v>
      </c>
      <c r="E99" s="4">
        <v>8.9100999999999999</v>
      </c>
      <c r="F99" s="4">
        <v>204</v>
      </c>
      <c r="G99" s="4">
        <v>7.7013999999999996</v>
      </c>
      <c r="H99" s="4">
        <v>203</v>
      </c>
      <c r="I99" s="4">
        <v>10.9595</v>
      </c>
    </row>
    <row r="100" spans="1:9" x14ac:dyDescent="0.2">
      <c r="A100" s="2">
        <v>43754.918190694443</v>
      </c>
      <c r="B100" s="4">
        <v>202</v>
      </c>
      <c r="C100" s="4">
        <v>42.537399999999998</v>
      </c>
      <c r="D100" s="4">
        <v>201</v>
      </c>
      <c r="E100" s="4">
        <v>11.1189</v>
      </c>
      <c r="F100" s="4">
        <v>200</v>
      </c>
      <c r="G100" s="4">
        <v>78.8887</v>
      </c>
      <c r="H100" s="4">
        <v>199</v>
      </c>
      <c r="I100" s="4" t="s">
        <v>19</v>
      </c>
    </row>
    <row r="101" spans="1:9" x14ac:dyDescent="0.2">
      <c r="A101" s="2">
        <v>43754.921267314814</v>
      </c>
      <c r="B101" s="4">
        <v>182</v>
      </c>
      <c r="C101" s="4">
        <v>37.122399999999999</v>
      </c>
      <c r="D101" s="4">
        <v>180</v>
      </c>
      <c r="E101" s="4">
        <v>24.127800000000001</v>
      </c>
      <c r="F101" s="4">
        <v>179</v>
      </c>
      <c r="G101" s="4">
        <v>32.993400000000001</v>
      </c>
    </row>
    <row r="102" spans="1:9" x14ac:dyDescent="0.2">
      <c r="A102" s="2">
        <v>43754.922756979169</v>
      </c>
      <c r="B102" s="4">
        <v>48</v>
      </c>
      <c r="C102" s="4">
        <v>7.7337999999999996</v>
      </c>
    </row>
    <row r="103" spans="1:9" x14ac:dyDescent="0.2">
      <c r="A103" s="2">
        <v>43754.926191828708</v>
      </c>
    </row>
    <row r="104" spans="1:9" x14ac:dyDescent="0.2">
      <c r="A104" s="2">
        <v>43754.92988325232</v>
      </c>
      <c r="B104" s="4">
        <v>157</v>
      </c>
      <c r="C104" s="9" t="s">
        <v>105</v>
      </c>
      <c r="D104" s="4">
        <v>158</v>
      </c>
      <c r="E104" s="9" t="s">
        <v>106</v>
      </c>
    </row>
    <row r="105" spans="1:9" x14ac:dyDescent="0.2">
      <c r="A105" s="2">
        <v>43755.270733171295</v>
      </c>
      <c r="B105" s="4">
        <v>75</v>
      </c>
      <c r="C105" s="4" t="s">
        <v>131</v>
      </c>
    </row>
    <row r="106" spans="1:9" x14ac:dyDescent="0.2">
      <c r="A106" s="2">
        <v>43755.351046759257</v>
      </c>
      <c r="B106" s="4">
        <v>87</v>
      </c>
      <c r="C106" s="4" t="s">
        <v>142</v>
      </c>
    </row>
    <row r="107" spans="1:9" x14ac:dyDescent="0.2">
      <c r="A107" s="2">
        <v>43755.390136122689</v>
      </c>
      <c r="B107" s="4">
        <v>158</v>
      </c>
      <c r="C107" s="9" t="s">
        <v>106</v>
      </c>
    </row>
    <row r="108" spans="1:9" x14ac:dyDescent="0.2">
      <c r="A108" s="2">
        <v>43755.500881504631</v>
      </c>
      <c r="B108" s="4">
        <v>85</v>
      </c>
      <c r="C108" s="4" t="s">
        <v>19</v>
      </c>
    </row>
    <row r="109" spans="1:9" x14ac:dyDescent="0.2">
      <c r="A109" s="2">
        <v>43755.536635266202</v>
      </c>
      <c r="B109" s="4">
        <v>182</v>
      </c>
      <c r="C109" s="4">
        <v>37.122399999999999</v>
      </c>
      <c r="D109" s="4">
        <v>180</v>
      </c>
      <c r="E109" s="4">
        <v>24.127800000000001</v>
      </c>
      <c r="F109" s="4">
        <v>179</v>
      </c>
      <c r="G109" s="4">
        <v>32.993400000000001</v>
      </c>
    </row>
    <row r="110" spans="1:9" x14ac:dyDescent="0.2">
      <c r="A110" s="2">
        <v>43755.537484791668</v>
      </c>
      <c r="B110" s="4">
        <v>98</v>
      </c>
      <c r="C110" s="4">
        <v>8.3026</v>
      </c>
      <c r="D110" s="4">
        <v>99</v>
      </c>
      <c r="E110" s="4">
        <v>21.444500000000001</v>
      </c>
      <c r="F110" s="4">
        <v>97</v>
      </c>
      <c r="G110" s="4">
        <v>11.681800000000001</v>
      </c>
    </row>
    <row r="111" spans="1:9" x14ac:dyDescent="0.2">
      <c r="A111" s="2">
        <v>43755.572288032403</v>
      </c>
      <c r="B111" s="4" t="s">
        <v>143</v>
      </c>
      <c r="C111" s="4" t="s">
        <v>69</v>
      </c>
    </row>
    <row r="112" spans="1:9" x14ac:dyDescent="0.2">
      <c r="A112" s="2">
        <v>43755.719424791663</v>
      </c>
      <c r="B112" s="4">
        <v>98</v>
      </c>
      <c r="C112" s="4">
        <v>8.3026</v>
      </c>
      <c r="D112" s="4">
        <v>99</v>
      </c>
      <c r="E112" s="4">
        <v>21.444500000000001</v>
      </c>
      <c r="F112" s="4">
        <v>97</v>
      </c>
      <c r="G112" s="4">
        <v>11.681800000000001</v>
      </c>
    </row>
    <row r="113" spans="1:9" x14ac:dyDescent="0.2">
      <c r="A113" s="2">
        <v>43755.720100115737</v>
      </c>
      <c r="B113" s="4">
        <v>85</v>
      </c>
      <c r="C113" s="4">
        <v>7.95</v>
      </c>
    </row>
    <row r="114" spans="1:9" x14ac:dyDescent="0.2">
      <c r="A114" s="2">
        <v>43755.726611481485</v>
      </c>
      <c r="B114" s="4">
        <v>42</v>
      </c>
      <c r="C114" s="4">
        <v>5.2203999999999997</v>
      </c>
    </row>
    <row r="115" spans="1:9" x14ac:dyDescent="0.2">
      <c r="A115" s="2">
        <v>43755.816981435186</v>
      </c>
      <c r="B115" s="4">
        <v>182</v>
      </c>
      <c r="C115" s="4">
        <v>37.1248</v>
      </c>
    </row>
    <row r="116" spans="1:9" x14ac:dyDescent="0.2">
      <c r="A116" s="2">
        <v>43755.82078869213</v>
      </c>
      <c r="B116" s="4">
        <v>182</v>
      </c>
      <c r="C116" s="4">
        <v>37.1248</v>
      </c>
    </row>
    <row r="117" spans="1:9" x14ac:dyDescent="0.2">
      <c r="A117" s="2">
        <v>43755.88625166667</v>
      </c>
      <c r="B117" s="4">
        <v>42</v>
      </c>
      <c r="C117" s="4">
        <v>5.2203999999999997</v>
      </c>
    </row>
    <row r="118" spans="1:9" x14ac:dyDescent="0.2">
      <c r="A118" s="2">
        <v>43755.887038506946</v>
      </c>
      <c r="B118" s="4">
        <v>40</v>
      </c>
      <c r="C118" s="4">
        <v>22.612200000000001</v>
      </c>
      <c r="D118" s="4">
        <v>41</v>
      </c>
      <c r="E118" s="4">
        <v>19.805299999999999</v>
      </c>
      <c r="F118" s="4">
        <v>42</v>
      </c>
      <c r="G118" s="4">
        <v>5.2203999999999997</v>
      </c>
      <c r="H118" s="4">
        <v>43</v>
      </c>
      <c r="I118" s="4">
        <v>15.186</v>
      </c>
    </row>
    <row r="119" spans="1:9" x14ac:dyDescent="0.2">
      <c r="A119" s="2">
        <v>43756.579644849538</v>
      </c>
      <c r="B119" s="4">
        <v>132</v>
      </c>
      <c r="C119" s="4">
        <v>6.6340000000000003</v>
      </c>
    </row>
    <row r="120" spans="1:9" x14ac:dyDescent="0.2">
      <c r="A120" s="2">
        <v>43756.652478113421</v>
      </c>
      <c r="B120" s="4">
        <v>142</v>
      </c>
      <c r="C120" s="4">
        <v>27.997</v>
      </c>
    </row>
    <row r="121" spans="1:9" x14ac:dyDescent="0.2">
      <c r="A121" s="2">
        <v>43756.766020578703</v>
      </c>
      <c r="B121" s="4">
        <v>80</v>
      </c>
      <c r="C121" s="4">
        <v>5.25</v>
      </c>
    </row>
    <row r="122" spans="1:9" x14ac:dyDescent="0.2">
      <c r="A122" s="2">
        <v>43756.80580076389</v>
      </c>
      <c r="B122" s="4">
        <v>80</v>
      </c>
      <c r="C122" s="4">
        <v>15.25</v>
      </c>
    </row>
    <row r="123" spans="1:9" x14ac:dyDescent="0.2">
      <c r="A123" s="2">
        <v>43757.706942581019</v>
      </c>
      <c r="B123" s="4">
        <v>203</v>
      </c>
      <c r="C123" s="4">
        <v>20.918900000000001</v>
      </c>
    </row>
    <row r="124" spans="1:9" x14ac:dyDescent="0.2">
      <c r="A124" s="2">
        <v>43762.350767511569</v>
      </c>
      <c r="B124" s="4">
        <v>93</v>
      </c>
      <c r="C124" s="4" t="s">
        <v>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6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9" width="21.5703125" customWidth="1"/>
  </cols>
  <sheetData>
    <row r="1" spans="1:3" x14ac:dyDescent="0.2">
      <c r="A1" s="1" t="s">
        <v>3</v>
      </c>
      <c r="B1" s="1" t="s">
        <v>155</v>
      </c>
      <c r="C1" s="1" t="s">
        <v>156</v>
      </c>
    </row>
    <row r="2" spans="1:3" x14ac:dyDescent="0.2">
      <c r="A2" s="2">
        <v>43726.485910601856</v>
      </c>
      <c r="B2" s="4">
        <v>147</v>
      </c>
      <c r="C2" s="4">
        <v>8.2716999999999992</v>
      </c>
    </row>
    <row r="3" spans="1:3" x14ac:dyDescent="0.2">
      <c r="A3" s="2">
        <v>43726.486113402774</v>
      </c>
      <c r="B3" s="4">
        <v>148</v>
      </c>
      <c r="C3" s="4">
        <v>9.5523000000000007</v>
      </c>
    </row>
    <row r="4" spans="1:3" x14ac:dyDescent="0.2">
      <c r="A4" s="2">
        <v>43726.486286585648</v>
      </c>
      <c r="B4" s="4">
        <v>149</v>
      </c>
      <c r="C4" s="4">
        <v>14.9231</v>
      </c>
    </row>
    <row r="5" spans="1:3" x14ac:dyDescent="0.2">
      <c r="A5" s="2">
        <v>43726.486428449076</v>
      </c>
      <c r="B5" s="4">
        <v>150</v>
      </c>
      <c r="C5" s="4">
        <v>11.339</v>
      </c>
    </row>
    <row r="6" spans="1:3" x14ac:dyDescent="0.2">
      <c r="A6" s="2">
        <v>43726.492473032413</v>
      </c>
      <c r="B6" s="4">
        <v>88</v>
      </c>
      <c r="C6" s="4">
        <v>18.899999999999999</v>
      </c>
    </row>
    <row r="7" spans="1:3" x14ac:dyDescent="0.2">
      <c r="A7" s="2">
        <v>43726.496832928242</v>
      </c>
      <c r="B7" s="4">
        <v>151</v>
      </c>
      <c r="C7" s="4">
        <v>11.1347</v>
      </c>
    </row>
    <row r="8" spans="1:3" x14ac:dyDescent="0.2">
      <c r="A8" s="2">
        <v>43726.497020972223</v>
      </c>
      <c r="B8" s="4">
        <v>152</v>
      </c>
      <c r="C8" s="4">
        <v>9.5555000000000003</v>
      </c>
    </row>
    <row r="9" spans="1:3" x14ac:dyDescent="0.2">
      <c r="A9" s="2">
        <v>43726.497287094906</v>
      </c>
      <c r="B9" s="4">
        <v>153</v>
      </c>
      <c r="C9" s="4" t="s">
        <v>68</v>
      </c>
    </row>
    <row r="10" spans="1:3" x14ac:dyDescent="0.2">
      <c r="A10" s="2">
        <v>43726.497487488421</v>
      </c>
      <c r="B10" s="4">
        <v>154</v>
      </c>
      <c r="C10" s="4">
        <v>20.9191</v>
      </c>
    </row>
    <row r="11" spans="1:3" x14ac:dyDescent="0.2">
      <c r="A11" s="2">
        <v>43726.501478391205</v>
      </c>
      <c r="B11" s="4">
        <v>195</v>
      </c>
      <c r="C11" s="4">
        <v>20.275300000000001</v>
      </c>
    </row>
    <row r="12" spans="1:3" x14ac:dyDescent="0.2">
      <c r="A12" s="2">
        <v>43726.501863865742</v>
      </c>
      <c r="B12" s="4">
        <v>196</v>
      </c>
      <c r="C12" s="4">
        <v>13.398199999999999</v>
      </c>
    </row>
    <row r="13" spans="1:3" x14ac:dyDescent="0.2">
      <c r="A13" s="2">
        <v>43726.502196423608</v>
      </c>
      <c r="B13" s="4">
        <v>197</v>
      </c>
      <c r="C13" s="4">
        <v>11.211</v>
      </c>
    </row>
    <row r="14" spans="1:3" x14ac:dyDescent="0.2">
      <c r="A14" s="2">
        <v>43726.50248033565</v>
      </c>
      <c r="B14" s="4">
        <v>198</v>
      </c>
      <c r="C14" s="4">
        <v>25.2529</v>
      </c>
    </row>
    <row r="15" spans="1:3" x14ac:dyDescent="0.2">
      <c r="A15" s="2">
        <v>43726.507131307866</v>
      </c>
      <c r="B15" s="4">
        <v>75</v>
      </c>
      <c r="C15" s="4">
        <v>22.157499999999999</v>
      </c>
    </row>
    <row r="16" spans="1:3" x14ac:dyDescent="0.2">
      <c r="A16" s="2">
        <v>43726.5152709838</v>
      </c>
      <c r="B16" s="4">
        <v>207</v>
      </c>
      <c r="C16" s="4">
        <v>33.0199</v>
      </c>
    </row>
    <row r="17" spans="1:3" x14ac:dyDescent="0.2">
      <c r="A17" s="2">
        <v>43726.515522928239</v>
      </c>
      <c r="B17" s="4">
        <v>208</v>
      </c>
      <c r="C17" s="4">
        <v>20.520800000000001</v>
      </c>
    </row>
    <row r="18" spans="1:3" x14ac:dyDescent="0.2">
      <c r="A18" s="2">
        <v>43726.515758668982</v>
      </c>
      <c r="B18" s="4">
        <v>209</v>
      </c>
      <c r="C18" s="4">
        <v>10.4063</v>
      </c>
    </row>
    <row r="19" spans="1:3" x14ac:dyDescent="0.2">
      <c r="A19" s="2">
        <v>43726.516013356479</v>
      </c>
      <c r="B19" s="4">
        <v>210</v>
      </c>
      <c r="C19" s="4">
        <v>30.3413</v>
      </c>
    </row>
    <row r="20" spans="1:3" x14ac:dyDescent="0.2">
      <c r="A20" s="2">
        <v>43726.516807581022</v>
      </c>
      <c r="B20" s="4">
        <v>175</v>
      </c>
      <c r="C20" s="4">
        <v>31.958600000000001</v>
      </c>
    </row>
    <row r="21" spans="1:3" x14ac:dyDescent="0.2">
      <c r="A21" s="2">
        <v>43726.523525150464</v>
      </c>
      <c r="B21" s="4">
        <v>176</v>
      </c>
      <c r="C21" s="4">
        <v>21.832100000000001</v>
      </c>
    </row>
    <row r="22" spans="1:3" x14ac:dyDescent="0.2">
      <c r="A22" s="2">
        <v>43726.523917349536</v>
      </c>
      <c r="B22" s="4">
        <v>177</v>
      </c>
      <c r="C22" s="4">
        <v>14.1524</v>
      </c>
    </row>
    <row r="23" spans="1:3" x14ac:dyDescent="0.2">
      <c r="A23" s="2">
        <v>43726.524293912036</v>
      </c>
      <c r="B23" s="4">
        <v>178</v>
      </c>
      <c r="C23" s="4" t="s">
        <v>68</v>
      </c>
    </row>
    <row r="24" spans="1:3" x14ac:dyDescent="0.2">
      <c r="A24" s="2">
        <v>43726.533029363425</v>
      </c>
      <c r="B24" s="4">
        <v>171</v>
      </c>
      <c r="C24" s="4">
        <v>10.137700000000001</v>
      </c>
    </row>
    <row r="25" spans="1:3" x14ac:dyDescent="0.2">
      <c r="A25" s="2">
        <v>43726.533300833333</v>
      </c>
      <c r="B25" s="4">
        <v>172</v>
      </c>
      <c r="C25" s="4">
        <v>10.965</v>
      </c>
    </row>
    <row r="26" spans="1:3" x14ac:dyDescent="0.2">
      <c r="A26" s="2">
        <v>43726.533559236108</v>
      </c>
      <c r="B26" s="4">
        <v>173</v>
      </c>
      <c r="C26" s="4">
        <v>7.2690000000000001</v>
      </c>
    </row>
    <row r="27" spans="1:3" x14ac:dyDescent="0.2">
      <c r="A27" s="2">
        <v>43726.533752222225</v>
      </c>
      <c r="B27" s="4">
        <v>174</v>
      </c>
      <c r="C27" s="4">
        <v>20.8887</v>
      </c>
    </row>
    <row r="28" spans="1:3" x14ac:dyDescent="0.2">
      <c r="A28" s="2">
        <v>43726.555093761577</v>
      </c>
      <c r="B28" s="4">
        <v>100</v>
      </c>
      <c r="C28" s="4">
        <v>26.281300000000002</v>
      </c>
    </row>
    <row r="29" spans="1:3" x14ac:dyDescent="0.2">
      <c r="A29" s="2">
        <v>43726.555425694445</v>
      </c>
      <c r="B29" s="4">
        <v>101</v>
      </c>
      <c r="C29" s="4">
        <v>8.6388999999999996</v>
      </c>
    </row>
    <row r="30" spans="1:3" x14ac:dyDescent="0.2">
      <c r="A30" s="2">
        <v>43726.555593622688</v>
      </c>
      <c r="B30" s="4">
        <v>102</v>
      </c>
      <c r="C30" s="4">
        <v>2.2002000000000002</v>
      </c>
    </row>
    <row r="31" spans="1:3" x14ac:dyDescent="0.2">
      <c r="A31" s="2">
        <v>43726.555879583335</v>
      </c>
      <c r="B31" s="4">
        <v>103</v>
      </c>
      <c r="C31" s="4">
        <v>23.584800000000001</v>
      </c>
    </row>
    <row r="32" spans="1:3" x14ac:dyDescent="0.2">
      <c r="A32" s="2">
        <v>43726.563505925922</v>
      </c>
      <c r="B32" s="4">
        <v>36</v>
      </c>
      <c r="C32" s="4">
        <v>13.8161</v>
      </c>
    </row>
    <row r="33" spans="1:3" x14ac:dyDescent="0.2">
      <c r="A33" s="2">
        <v>43726.56370885417</v>
      </c>
      <c r="B33" s="4">
        <v>37</v>
      </c>
      <c r="C33" s="4">
        <v>14.898099999999999</v>
      </c>
    </row>
    <row r="34" spans="1:3" x14ac:dyDescent="0.2">
      <c r="A34" s="2">
        <v>43726.563896018517</v>
      </c>
      <c r="B34" s="4">
        <v>38</v>
      </c>
      <c r="C34" s="4">
        <v>7.6092000000000004</v>
      </c>
    </row>
    <row r="35" spans="1:3" x14ac:dyDescent="0.2">
      <c r="A35" s="2">
        <v>43726.564077476854</v>
      </c>
      <c r="B35" s="4">
        <v>39</v>
      </c>
      <c r="C35" s="4">
        <v>40.615900000000003</v>
      </c>
    </row>
    <row r="36" spans="1:3" x14ac:dyDescent="0.2">
      <c r="A36" s="2">
        <v>43726.56436157407</v>
      </c>
      <c r="B36" s="4">
        <v>40</v>
      </c>
      <c r="C36" s="4" t="s">
        <v>157</v>
      </c>
    </row>
    <row r="37" spans="1:3" x14ac:dyDescent="0.2">
      <c r="A37" s="2">
        <v>43726.56458377315</v>
      </c>
      <c r="B37" s="4">
        <v>41</v>
      </c>
      <c r="C37" s="4">
        <v>19.498200000000001</v>
      </c>
    </row>
    <row r="38" spans="1:3" x14ac:dyDescent="0.2">
      <c r="A38" s="2">
        <v>43726.564769467594</v>
      </c>
      <c r="B38" s="4">
        <v>42</v>
      </c>
      <c r="C38" s="4">
        <v>5.0918000000000001</v>
      </c>
    </row>
    <row r="39" spans="1:3" x14ac:dyDescent="0.2">
      <c r="A39" s="2">
        <v>43726.564930266206</v>
      </c>
      <c r="B39" s="4">
        <v>43</v>
      </c>
      <c r="C39" s="4">
        <v>15.0326</v>
      </c>
    </row>
    <row r="40" spans="1:3" x14ac:dyDescent="0.2">
      <c r="A40" s="2">
        <v>43726.565129641203</v>
      </c>
      <c r="B40" s="4">
        <v>44</v>
      </c>
      <c r="C40" s="4">
        <v>13.7049</v>
      </c>
    </row>
    <row r="41" spans="1:3" x14ac:dyDescent="0.2">
      <c r="A41" s="2">
        <v>43726.565292268519</v>
      </c>
      <c r="B41" s="4">
        <v>45</v>
      </c>
      <c r="C41" s="4">
        <v>1.0873999999999999</v>
      </c>
    </row>
    <row r="42" spans="1:3" x14ac:dyDescent="0.2">
      <c r="A42" s="2">
        <v>43726.565457210643</v>
      </c>
      <c r="B42" s="4">
        <v>46</v>
      </c>
      <c r="C42" s="4">
        <v>6.3090999999999999</v>
      </c>
    </row>
    <row r="43" spans="1:3" x14ac:dyDescent="0.2">
      <c r="A43" s="2">
        <v>43726.565608958335</v>
      </c>
      <c r="B43" s="4">
        <v>47</v>
      </c>
      <c r="C43" s="4" t="s">
        <v>67</v>
      </c>
    </row>
    <row r="44" spans="1:3" x14ac:dyDescent="0.2">
      <c r="A44" s="2">
        <v>43726.565808067127</v>
      </c>
      <c r="B44" s="4">
        <v>48</v>
      </c>
      <c r="C44" s="4">
        <v>7.7337999999999996</v>
      </c>
    </row>
    <row r="45" spans="1:3" x14ac:dyDescent="0.2">
      <c r="A45" s="2">
        <v>43726.56598965278</v>
      </c>
      <c r="B45" s="4">
        <v>49</v>
      </c>
      <c r="C45" s="4">
        <v>21.352599999999999</v>
      </c>
    </row>
    <row r="46" spans="1:3" x14ac:dyDescent="0.2">
      <c r="A46" s="2">
        <v>43726.56617085648</v>
      </c>
      <c r="B46" s="4">
        <v>50</v>
      </c>
      <c r="C46" s="4">
        <v>23.312899999999999</v>
      </c>
    </row>
    <row r="47" spans="1:3" x14ac:dyDescent="0.2">
      <c r="A47" s="2">
        <v>43726.566349259258</v>
      </c>
      <c r="B47" s="4">
        <v>51</v>
      </c>
      <c r="C47" s="4">
        <v>13.4649</v>
      </c>
    </row>
    <row r="48" spans="1:3" x14ac:dyDescent="0.2">
      <c r="A48" s="2">
        <v>43726.566625798616</v>
      </c>
      <c r="B48" s="4">
        <v>52</v>
      </c>
      <c r="C48" s="4">
        <v>14.620200000000001</v>
      </c>
    </row>
    <row r="49" spans="1:3" x14ac:dyDescent="0.2">
      <c r="A49" s="2">
        <v>43726.566869050926</v>
      </c>
      <c r="B49" s="4">
        <v>53</v>
      </c>
      <c r="C49" s="4">
        <v>17.981100000000001</v>
      </c>
    </row>
    <row r="50" spans="1:3" x14ac:dyDescent="0.2">
      <c r="A50" s="2">
        <v>43726.567028425925</v>
      </c>
      <c r="B50" s="4">
        <v>54</v>
      </c>
      <c r="C50" s="4">
        <v>8.0140999999999991</v>
      </c>
    </row>
    <row r="51" spans="1:3" x14ac:dyDescent="0.2">
      <c r="A51" s="2">
        <v>43726.567191458336</v>
      </c>
      <c r="B51" s="4">
        <v>55</v>
      </c>
      <c r="C51" s="4">
        <v>14.6242</v>
      </c>
    </row>
    <row r="52" spans="1:3" x14ac:dyDescent="0.2">
      <c r="A52" s="2">
        <v>43726.567360810186</v>
      </c>
      <c r="B52" s="4">
        <v>56</v>
      </c>
      <c r="C52" s="4">
        <v>11.6539</v>
      </c>
    </row>
    <row r="53" spans="1:3" x14ac:dyDescent="0.2">
      <c r="A53" s="2">
        <v>43726.567660451386</v>
      </c>
      <c r="B53" s="4">
        <v>57</v>
      </c>
      <c r="C53" s="4">
        <v>10.232799999999999</v>
      </c>
    </row>
    <row r="54" spans="1:3" x14ac:dyDescent="0.2">
      <c r="A54" s="2">
        <v>43726.567801851852</v>
      </c>
      <c r="B54" s="4">
        <v>58</v>
      </c>
      <c r="C54" s="4">
        <v>5.1593999999999998</v>
      </c>
    </row>
    <row r="55" spans="1:3" x14ac:dyDescent="0.2">
      <c r="A55" s="2">
        <v>43726.567943194445</v>
      </c>
      <c r="B55" s="4">
        <v>59</v>
      </c>
      <c r="C55" s="4" t="s">
        <v>67</v>
      </c>
    </row>
    <row r="56" spans="1:3" x14ac:dyDescent="0.2">
      <c r="A56" s="2">
        <v>43726.568145162033</v>
      </c>
      <c r="B56" s="4">
        <v>60</v>
      </c>
      <c r="C56" s="4" t="s">
        <v>67</v>
      </c>
    </row>
    <row r="57" spans="1:3" x14ac:dyDescent="0.2">
      <c r="A57" s="2">
        <v>43726.56837252315</v>
      </c>
      <c r="B57" s="4">
        <v>61</v>
      </c>
      <c r="C57" s="4" t="s">
        <v>67</v>
      </c>
    </row>
    <row r="58" spans="1:3" x14ac:dyDescent="0.2">
      <c r="A58" s="2">
        <v>43726.56855916667</v>
      </c>
      <c r="B58" s="4">
        <v>62</v>
      </c>
      <c r="C58" s="4">
        <v>7.6867999999999999</v>
      </c>
    </row>
    <row r="59" spans="1:3" x14ac:dyDescent="0.2">
      <c r="A59" s="2">
        <v>43726.568701435186</v>
      </c>
      <c r="B59" s="4">
        <v>63</v>
      </c>
      <c r="C59" s="4">
        <v>23.010899999999999</v>
      </c>
    </row>
    <row r="60" spans="1:3" x14ac:dyDescent="0.2">
      <c r="A60" s="2">
        <v>43726.568931655092</v>
      </c>
      <c r="B60" s="4">
        <v>64</v>
      </c>
      <c r="C60" s="4">
        <v>5.3387000000000002</v>
      </c>
    </row>
    <row r="61" spans="1:3" x14ac:dyDescent="0.2">
      <c r="A61" s="2">
        <v>43726.569121296299</v>
      </c>
      <c r="B61" s="4">
        <v>65</v>
      </c>
      <c r="C61" s="4">
        <v>21.682300000000001</v>
      </c>
    </row>
    <row r="62" spans="1:3" x14ac:dyDescent="0.2">
      <c r="A62" s="2">
        <v>43726.569412604164</v>
      </c>
      <c r="B62" s="4">
        <v>66</v>
      </c>
      <c r="C62" s="4">
        <v>4.2529000000000003</v>
      </c>
    </row>
    <row r="63" spans="1:3" x14ac:dyDescent="0.2">
      <c r="A63" s="2">
        <v>43726.569560069445</v>
      </c>
      <c r="B63" s="4">
        <v>67</v>
      </c>
      <c r="C63" s="4">
        <v>8.3063000000000002</v>
      </c>
    </row>
    <row r="64" spans="1:3" x14ac:dyDescent="0.2">
      <c r="A64" s="2">
        <v>43726.569719155093</v>
      </c>
      <c r="B64" s="4">
        <v>68</v>
      </c>
      <c r="C64" s="4">
        <v>13.2262</v>
      </c>
    </row>
    <row r="65" spans="1:3" x14ac:dyDescent="0.2">
      <c r="A65" s="2">
        <v>43726.569954942126</v>
      </c>
      <c r="B65" s="4">
        <v>69</v>
      </c>
      <c r="C65" s="4">
        <v>21.752600000000001</v>
      </c>
    </row>
    <row r="66" spans="1:3" x14ac:dyDescent="0.2">
      <c r="A66" s="2">
        <v>43726.570163634256</v>
      </c>
      <c r="B66" s="4">
        <v>70</v>
      </c>
      <c r="C66" s="4">
        <v>10.302300000000001</v>
      </c>
    </row>
    <row r="67" spans="1:3" x14ac:dyDescent="0.2">
      <c r="A67" s="2">
        <v>43726.570336782403</v>
      </c>
      <c r="B67" s="4">
        <v>71</v>
      </c>
      <c r="C67" s="4">
        <v>23.972999999999999</v>
      </c>
    </row>
    <row r="68" spans="1:3" x14ac:dyDescent="0.2">
      <c r="A68" s="2">
        <v>43726.577474837963</v>
      </c>
      <c r="B68" s="4">
        <v>167</v>
      </c>
      <c r="C68" s="4">
        <v>10.2065</v>
      </c>
    </row>
    <row r="69" spans="1:3" x14ac:dyDescent="0.2">
      <c r="A69" s="2">
        <v>43726.577733738421</v>
      </c>
      <c r="B69" s="4">
        <v>168</v>
      </c>
      <c r="C69" s="4">
        <v>8.1067</v>
      </c>
    </row>
    <row r="70" spans="1:3" x14ac:dyDescent="0.2">
      <c r="A70" s="2">
        <v>43726.577935092588</v>
      </c>
      <c r="B70" s="4">
        <v>169</v>
      </c>
      <c r="C70" s="4">
        <v>6.7046999999999999</v>
      </c>
    </row>
    <row r="71" spans="1:3" x14ac:dyDescent="0.2">
      <c r="A71" s="2">
        <v>43726.578159710647</v>
      </c>
      <c r="B71" s="4">
        <v>170</v>
      </c>
      <c r="C71" s="4">
        <v>17.5869</v>
      </c>
    </row>
    <row r="72" spans="1:3" x14ac:dyDescent="0.2">
      <c r="A72" s="2">
        <v>43726.587212824074</v>
      </c>
      <c r="B72" s="4">
        <v>80</v>
      </c>
      <c r="C72" s="4">
        <v>14.6982</v>
      </c>
    </row>
    <row r="73" spans="1:3" x14ac:dyDescent="0.2">
      <c r="A73" s="2">
        <v>43726.587727789352</v>
      </c>
      <c r="B73" s="4">
        <v>81</v>
      </c>
      <c r="C73" s="4">
        <v>17.619800000000001</v>
      </c>
    </row>
    <row r="74" spans="1:3" x14ac:dyDescent="0.2">
      <c r="A74" s="2">
        <v>43726.588311307874</v>
      </c>
      <c r="B74" s="4">
        <v>83</v>
      </c>
      <c r="C74" s="4">
        <v>17.053899999999999</v>
      </c>
    </row>
    <row r="75" spans="1:3" x14ac:dyDescent="0.2">
      <c r="A75" s="2">
        <v>43726.588677233798</v>
      </c>
      <c r="B75" s="4">
        <v>82</v>
      </c>
      <c r="C75" s="4">
        <v>10.3505</v>
      </c>
    </row>
    <row r="76" spans="1:3" x14ac:dyDescent="0.2">
      <c r="A76" s="2">
        <v>43726.590565763894</v>
      </c>
      <c r="B76" s="4">
        <v>71</v>
      </c>
      <c r="C76" s="4" t="s">
        <v>158</v>
      </c>
    </row>
    <row r="77" spans="1:3" x14ac:dyDescent="0.2">
      <c r="A77" s="2">
        <v>43726.591657187499</v>
      </c>
      <c r="B77" s="4">
        <v>155</v>
      </c>
      <c r="C77" s="4">
        <v>11.806900000000001</v>
      </c>
    </row>
    <row r="78" spans="1:3" x14ac:dyDescent="0.2">
      <c r="A78" s="2">
        <v>43726.591918449078</v>
      </c>
      <c r="B78" s="4">
        <v>156</v>
      </c>
      <c r="C78" s="4">
        <v>10.1572</v>
      </c>
    </row>
    <row r="79" spans="1:3" x14ac:dyDescent="0.2">
      <c r="A79" s="2">
        <v>43726.592131273152</v>
      </c>
      <c r="B79" s="4">
        <v>157</v>
      </c>
      <c r="C79" s="4">
        <v>9.5117999999999991</v>
      </c>
    </row>
    <row r="80" spans="1:3" x14ac:dyDescent="0.2">
      <c r="A80" s="2">
        <v>43726.59233112268</v>
      </c>
      <c r="B80" s="4">
        <v>158</v>
      </c>
      <c r="C80" s="4">
        <v>4.4089999999999998</v>
      </c>
    </row>
    <row r="81" spans="1:3" x14ac:dyDescent="0.2">
      <c r="A81" s="2">
        <v>43726.597688634254</v>
      </c>
      <c r="B81" s="4">
        <v>94</v>
      </c>
      <c r="C81" s="4" t="s">
        <v>66</v>
      </c>
    </row>
    <row r="82" spans="1:3" x14ac:dyDescent="0.2">
      <c r="A82" s="2">
        <v>43726.600899502315</v>
      </c>
      <c r="B82" s="4">
        <v>92</v>
      </c>
      <c r="C82" s="4">
        <v>22.063500000000001</v>
      </c>
    </row>
    <row r="83" spans="1:3" x14ac:dyDescent="0.2">
      <c r="A83" s="2">
        <v>43726.601124155088</v>
      </c>
      <c r="B83" s="4">
        <v>93</v>
      </c>
      <c r="C83" s="4">
        <v>16.3461</v>
      </c>
    </row>
    <row r="84" spans="1:3" x14ac:dyDescent="0.2">
      <c r="A84" s="2">
        <v>43726.60134306713</v>
      </c>
      <c r="B84" s="4">
        <v>95</v>
      </c>
      <c r="C84" s="4">
        <v>12.871700000000001</v>
      </c>
    </row>
    <row r="85" spans="1:3" x14ac:dyDescent="0.2">
      <c r="A85" s="2">
        <v>43726.612919606487</v>
      </c>
      <c r="B85" s="4">
        <v>28</v>
      </c>
      <c r="C85" s="4" t="s">
        <v>159</v>
      </c>
    </row>
    <row r="86" spans="1:3" x14ac:dyDescent="0.2">
      <c r="A86" s="2">
        <v>43726.640607986112</v>
      </c>
      <c r="B86" s="4">
        <v>1</v>
      </c>
      <c r="C86" s="4">
        <v>23.952999999999999</v>
      </c>
    </row>
    <row r="87" spans="1:3" x14ac:dyDescent="0.2">
      <c r="A87" s="2">
        <v>43726.640859548614</v>
      </c>
      <c r="B87" s="4">
        <v>2</v>
      </c>
      <c r="C87" s="4">
        <v>17.1267</v>
      </c>
    </row>
    <row r="88" spans="1:3" x14ac:dyDescent="0.2">
      <c r="A88" s="2">
        <v>43726.641075474538</v>
      </c>
      <c r="B88" s="4">
        <v>3</v>
      </c>
      <c r="C88" s="4">
        <v>26.4068</v>
      </c>
    </row>
    <row r="89" spans="1:3" x14ac:dyDescent="0.2">
      <c r="A89" s="2">
        <v>43726.644285069444</v>
      </c>
      <c r="B89" s="4">
        <v>29</v>
      </c>
      <c r="C89" s="4">
        <v>17.0534</v>
      </c>
    </row>
    <row r="90" spans="1:3" x14ac:dyDescent="0.2">
      <c r="A90" s="2">
        <v>43726.644677557866</v>
      </c>
      <c r="B90" s="4">
        <v>30</v>
      </c>
      <c r="C90" s="4">
        <v>19.025600000000001</v>
      </c>
    </row>
    <row r="91" spans="1:3" x14ac:dyDescent="0.2">
      <c r="A91" s="2">
        <v>43726.645043020835</v>
      </c>
      <c r="B91" s="4">
        <v>31</v>
      </c>
      <c r="C91" s="4">
        <v>11.118399999999999</v>
      </c>
    </row>
    <row r="92" spans="1:3" x14ac:dyDescent="0.2">
      <c r="A92" s="2">
        <v>43726.745062615737</v>
      </c>
      <c r="B92" s="4">
        <v>159</v>
      </c>
      <c r="C92" s="4" t="s">
        <v>160</v>
      </c>
    </row>
    <row r="93" spans="1:3" x14ac:dyDescent="0.2">
      <c r="A93" s="2">
        <v>43726.756026250005</v>
      </c>
      <c r="B93" s="4">
        <v>96</v>
      </c>
      <c r="C93" s="4" t="s">
        <v>66</v>
      </c>
    </row>
    <row r="94" spans="1:3" x14ac:dyDescent="0.2">
      <c r="A94" s="2">
        <v>43726.756381064813</v>
      </c>
      <c r="B94" s="4">
        <v>97</v>
      </c>
      <c r="C94" s="4">
        <v>11.4794</v>
      </c>
    </row>
    <row r="95" spans="1:3" x14ac:dyDescent="0.2">
      <c r="A95" s="2">
        <v>43726.75660043981</v>
      </c>
      <c r="B95" s="4">
        <v>98</v>
      </c>
      <c r="C95" s="4">
        <v>8.2545000000000002</v>
      </c>
    </row>
    <row r="96" spans="1:3" x14ac:dyDescent="0.2">
      <c r="A96" s="2">
        <v>43726.756873657403</v>
      </c>
      <c r="B96" s="4">
        <v>99</v>
      </c>
      <c r="C96" s="4">
        <v>21.3626</v>
      </c>
    </row>
    <row r="97" spans="1:3" x14ac:dyDescent="0.2">
      <c r="A97" s="2">
        <v>43726.771884293979</v>
      </c>
      <c r="B97" s="4">
        <v>84</v>
      </c>
      <c r="C97" s="4">
        <v>23.403500000000001</v>
      </c>
    </row>
    <row r="98" spans="1:3" x14ac:dyDescent="0.2">
      <c r="A98" s="2">
        <v>43726.772161122688</v>
      </c>
      <c r="B98" s="4">
        <v>86</v>
      </c>
      <c r="C98" s="4">
        <v>12.796200000000001</v>
      </c>
    </row>
    <row r="99" spans="1:3" x14ac:dyDescent="0.2">
      <c r="A99" s="2">
        <v>43726.773617650462</v>
      </c>
      <c r="B99" s="4">
        <v>85</v>
      </c>
      <c r="C99" s="4" t="s">
        <v>68</v>
      </c>
    </row>
    <row r="100" spans="1:3" x14ac:dyDescent="0.2">
      <c r="A100" s="2">
        <v>43726.773862314818</v>
      </c>
      <c r="B100" s="4">
        <v>87</v>
      </c>
      <c r="C100" s="4" t="s">
        <v>68</v>
      </c>
    </row>
    <row r="101" spans="1:3" x14ac:dyDescent="0.2">
      <c r="A101" s="2">
        <v>43726.776543310189</v>
      </c>
      <c r="B101" s="4">
        <v>114</v>
      </c>
      <c r="C101" s="4">
        <v>11.438599999999999</v>
      </c>
    </row>
    <row r="102" spans="1:3" x14ac:dyDescent="0.2">
      <c r="A102" s="2">
        <v>43726.776913831018</v>
      </c>
      <c r="B102" s="4">
        <v>108</v>
      </c>
      <c r="C102" s="4">
        <v>2.714</v>
      </c>
    </row>
    <row r="103" spans="1:3" x14ac:dyDescent="0.2">
      <c r="A103" s="2">
        <v>43726.777526018515</v>
      </c>
      <c r="B103" s="4">
        <v>109</v>
      </c>
      <c r="C103" s="4">
        <v>20.445699999999999</v>
      </c>
    </row>
    <row r="104" spans="1:3" x14ac:dyDescent="0.2">
      <c r="A104" s="2">
        <v>43726.777941527776</v>
      </c>
      <c r="B104" s="4">
        <v>110</v>
      </c>
      <c r="C104" s="4">
        <v>27.8599</v>
      </c>
    </row>
    <row r="105" spans="1:3" x14ac:dyDescent="0.2">
      <c r="A105" s="2">
        <v>43726.778208854172</v>
      </c>
      <c r="B105" s="4">
        <v>111</v>
      </c>
      <c r="C105" s="4">
        <v>7.9538000000000002</v>
      </c>
    </row>
    <row r="106" spans="1:3" x14ac:dyDescent="0.2">
      <c r="A106" s="2">
        <v>43726.778476006948</v>
      </c>
      <c r="B106" s="4">
        <v>112</v>
      </c>
      <c r="C106" s="4">
        <v>12.1812</v>
      </c>
    </row>
    <row r="107" spans="1:3" x14ac:dyDescent="0.2">
      <c r="A107" s="2">
        <v>43726.778845185181</v>
      </c>
      <c r="B107" s="4">
        <v>113</v>
      </c>
      <c r="C107" s="4">
        <v>15.9915</v>
      </c>
    </row>
    <row r="108" spans="1:3" x14ac:dyDescent="0.2">
      <c r="A108" s="2">
        <v>43726.779116516205</v>
      </c>
      <c r="B108" s="4">
        <v>115</v>
      </c>
      <c r="C108" s="4">
        <v>17.161200000000001</v>
      </c>
    </row>
    <row r="109" spans="1:3" x14ac:dyDescent="0.2">
      <c r="A109" s="2">
        <v>43726.779369062497</v>
      </c>
      <c r="B109" s="4">
        <v>116</v>
      </c>
      <c r="C109" s="4">
        <v>12.681900000000001</v>
      </c>
    </row>
    <row r="110" spans="1:3" x14ac:dyDescent="0.2">
      <c r="A110" s="2">
        <v>43726.779588784717</v>
      </c>
      <c r="B110" s="4">
        <v>117</v>
      </c>
      <c r="C110" s="4">
        <v>6.4462999999999999</v>
      </c>
    </row>
    <row r="111" spans="1:3" x14ac:dyDescent="0.2">
      <c r="A111" s="2">
        <v>43726.779849166662</v>
      </c>
      <c r="B111" s="4">
        <v>118</v>
      </c>
      <c r="C111" s="4">
        <v>24.563300000000002</v>
      </c>
    </row>
    <row r="112" spans="1:3" x14ac:dyDescent="0.2">
      <c r="A112" s="2">
        <v>43726.780578923615</v>
      </c>
      <c r="B112" s="4">
        <v>119</v>
      </c>
      <c r="C112" s="4">
        <v>11.808400000000001</v>
      </c>
    </row>
    <row r="113" spans="1:3" x14ac:dyDescent="0.2">
      <c r="A113" s="2">
        <v>43726.780854895835</v>
      </c>
      <c r="B113" s="4">
        <v>120</v>
      </c>
      <c r="C113" s="4">
        <v>11.5716</v>
      </c>
    </row>
    <row r="114" spans="1:3" x14ac:dyDescent="0.2">
      <c r="A114" s="2">
        <v>43726.781097650462</v>
      </c>
      <c r="B114" s="4">
        <v>121</v>
      </c>
      <c r="C114" s="4">
        <v>2.4371999999999998</v>
      </c>
    </row>
    <row r="115" spans="1:3" x14ac:dyDescent="0.2">
      <c r="A115" s="2">
        <v>43726.781366898147</v>
      </c>
      <c r="B115" s="4">
        <v>122</v>
      </c>
      <c r="C115" s="4">
        <v>14.5412</v>
      </c>
    </row>
    <row r="116" spans="1:3" x14ac:dyDescent="0.2">
      <c r="A116" s="2">
        <v>43726.781663877315</v>
      </c>
      <c r="B116" s="4">
        <v>123</v>
      </c>
      <c r="C116" s="4">
        <v>24.521999999999998</v>
      </c>
    </row>
    <row r="117" spans="1:3" x14ac:dyDescent="0.2">
      <c r="A117" s="2">
        <v>43726.781898298606</v>
      </c>
      <c r="B117" s="4">
        <v>124</v>
      </c>
      <c r="C117" s="4">
        <v>12.9809</v>
      </c>
    </row>
    <row r="118" spans="1:3" x14ac:dyDescent="0.2">
      <c r="A118" s="2">
        <v>43726.782179097223</v>
      </c>
      <c r="B118" s="4">
        <v>125</v>
      </c>
      <c r="C118" s="4">
        <v>12.2323</v>
      </c>
    </row>
    <row r="119" spans="1:3" x14ac:dyDescent="0.2">
      <c r="A119" s="2">
        <v>43726.782419282405</v>
      </c>
      <c r="B119" s="4">
        <v>126</v>
      </c>
      <c r="C119" s="4">
        <v>22.3965</v>
      </c>
    </row>
    <row r="120" spans="1:3" x14ac:dyDescent="0.2">
      <c r="A120" s="2">
        <v>43726.782653726856</v>
      </c>
      <c r="B120" s="4">
        <v>127</v>
      </c>
      <c r="C120" s="4">
        <v>18.890899999999998</v>
      </c>
    </row>
    <row r="121" spans="1:3" x14ac:dyDescent="0.2">
      <c r="A121" s="2">
        <v>43726.782988217594</v>
      </c>
      <c r="B121" s="4">
        <v>128</v>
      </c>
      <c r="C121" s="4">
        <v>12.6053</v>
      </c>
    </row>
    <row r="122" spans="1:3" x14ac:dyDescent="0.2">
      <c r="A122" s="2">
        <v>43726.783251736109</v>
      </c>
      <c r="B122" s="4">
        <v>129</v>
      </c>
      <c r="C122" s="4">
        <v>5.2972000000000001</v>
      </c>
    </row>
    <row r="123" spans="1:3" x14ac:dyDescent="0.2">
      <c r="A123" s="2">
        <v>43726.783533414353</v>
      </c>
      <c r="B123" s="4">
        <v>130</v>
      </c>
      <c r="C123" s="4">
        <v>16.225100000000001</v>
      </c>
    </row>
    <row r="124" spans="1:3" x14ac:dyDescent="0.2">
      <c r="A124" s="2">
        <v>43726.783753229167</v>
      </c>
      <c r="B124" s="4">
        <v>131</v>
      </c>
      <c r="C124" s="4">
        <v>23.568100000000001</v>
      </c>
    </row>
    <row r="125" spans="1:3" x14ac:dyDescent="0.2">
      <c r="A125" s="2">
        <v>43726.784001226857</v>
      </c>
      <c r="B125" s="4">
        <v>132</v>
      </c>
      <c r="C125" s="4">
        <v>6.5369000000000002</v>
      </c>
    </row>
    <row r="126" spans="1:3" x14ac:dyDescent="0.2">
      <c r="A126" s="2">
        <v>43726.784243518516</v>
      </c>
      <c r="B126" s="4">
        <v>133</v>
      </c>
      <c r="C126" s="4">
        <v>10.741899999999999</v>
      </c>
    </row>
    <row r="127" spans="1:3" x14ac:dyDescent="0.2">
      <c r="A127" s="2">
        <v>43726.784669722227</v>
      </c>
      <c r="B127" s="4">
        <v>134</v>
      </c>
      <c r="C127" s="4" t="s">
        <v>107</v>
      </c>
    </row>
    <row r="128" spans="1:3" x14ac:dyDescent="0.2">
      <c r="A128" s="2">
        <v>43726.784946504631</v>
      </c>
      <c r="B128" s="4">
        <v>135</v>
      </c>
      <c r="C128" s="4">
        <v>8.2911999999999999</v>
      </c>
    </row>
    <row r="129" spans="1:3" x14ac:dyDescent="0.2">
      <c r="A129" s="2">
        <v>43726.785321736112</v>
      </c>
      <c r="B129" s="4">
        <v>136</v>
      </c>
      <c r="C129" s="4" t="s">
        <v>67</v>
      </c>
    </row>
    <row r="130" spans="1:3" x14ac:dyDescent="0.2">
      <c r="A130" s="2">
        <v>43726.78565341435</v>
      </c>
      <c r="B130" s="4">
        <v>137</v>
      </c>
      <c r="C130" s="4">
        <v>4.3432000000000004</v>
      </c>
    </row>
    <row r="131" spans="1:3" x14ac:dyDescent="0.2">
      <c r="A131" s="2">
        <v>43726.785926759258</v>
      </c>
      <c r="B131" s="4">
        <v>138</v>
      </c>
      <c r="C131" s="4">
        <v>16.309200000000001</v>
      </c>
    </row>
    <row r="132" spans="1:3" x14ac:dyDescent="0.2">
      <c r="A132" s="2">
        <v>43726.786338645834</v>
      </c>
      <c r="B132" s="4">
        <v>139</v>
      </c>
      <c r="C132" s="4">
        <v>27.8035</v>
      </c>
    </row>
    <row r="133" spans="1:3" x14ac:dyDescent="0.2">
      <c r="A133" s="2">
        <v>43726.786621631945</v>
      </c>
      <c r="B133" s="4">
        <v>140</v>
      </c>
      <c r="C133" s="4" t="s">
        <v>41</v>
      </c>
    </row>
    <row r="134" spans="1:3" x14ac:dyDescent="0.2">
      <c r="A134" s="2">
        <v>43726.786960729165</v>
      </c>
      <c r="B134" s="4">
        <v>141</v>
      </c>
      <c r="C134" s="4">
        <v>14.8729</v>
      </c>
    </row>
    <row r="135" spans="1:3" x14ac:dyDescent="0.2">
      <c r="A135" s="2">
        <v>43726.787252847222</v>
      </c>
      <c r="B135" s="4">
        <v>142</v>
      </c>
      <c r="C135" s="4">
        <v>27.670100000000001</v>
      </c>
    </row>
    <row r="136" spans="1:3" x14ac:dyDescent="0.2">
      <c r="A136" s="2">
        <v>43726.788855497682</v>
      </c>
      <c r="B136" s="4">
        <v>89</v>
      </c>
      <c r="C136" s="4">
        <v>3.35</v>
      </c>
    </row>
    <row r="137" spans="1:3" x14ac:dyDescent="0.2">
      <c r="A137" s="2">
        <v>43726.789389826386</v>
      </c>
      <c r="B137" s="4">
        <v>90</v>
      </c>
      <c r="C137" s="4" t="s">
        <v>66</v>
      </c>
    </row>
    <row r="138" spans="1:3" x14ac:dyDescent="0.2">
      <c r="A138" s="2">
        <v>43726.789688055556</v>
      </c>
      <c r="B138" s="4">
        <v>20</v>
      </c>
      <c r="C138" s="4">
        <v>25.997800000000002</v>
      </c>
    </row>
    <row r="139" spans="1:3" x14ac:dyDescent="0.2">
      <c r="A139" s="2">
        <v>43726.789968738427</v>
      </c>
      <c r="B139" s="4">
        <v>91</v>
      </c>
      <c r="C139" s="4">
        <v>19.5</v>
      </c>
    </row>
    <row r="140" spans="1:3" x14ac:dyDescent="0.2">
      <c r="A140" s="2">
        <v>43726.790161111116</v>
      </c>
      <c r="B140" s="4">
        <v>21</v>
      </c>
      <c r="C140" s="4">
        <v>7.7961999999999998</v>
      </c>
    </row>
    <row r="141" spans="1:3" x14ac:dyDescent="0.2">
      <c r="A141" s="2">
        <v>43726.790613761579</v>
      </c>
      <c r="B141" s="4">
        <v>22</v>
      </c>
      <c r="C141" s="4" t="s">
        <v>66</v>
      </c>
    </row>
    <row r="142" spans="1:3" x14ac:dyDescent="0.2">
      <c r="A142" s="2">
        <v>43726.791012939815</v>
      </c>
      <c r="B142" s="4">
        <v>23</v>
      </c>
      <c r="C142" s="4">
        <v>14.0862</v>
      </c>
    </row>
    <row r="143" spans="1:3" x14ac:dyDescent="0.2">
      <c r="A143" s="2">
        <v>43726.795715185188</v>
      </c>
      <c r="B143" s="4">
        <v>163</v>
      </c>
      <c r="C143" s="4">
        <v>25.831199999999999</v>
      </c>
    </row>
    <row r="144" spans="1:3" x14ac:dyDescent="0.2">
      <c r="A144" s="2">
        <v>43726.795943460646</v>
      </c>
      <c r="B144" s="4">
        <v>164</v>
      </c>
      <c r="C144" s="4">
        <v>0.66010000000000002</v>
      </c>
    </row>
    <row r="145" spans="1:3" x14ac:dyDescent="0.2">
      <c r="A145" s="2">
        <v>43726.79625944444</v>
      </c>
      <c r="B145" s="4">
        <v>165</v>
      </c>
      <c r="C145" s="4">
        <v>6.7458</v>
      </c>
    </row>
    <row r="146" spans="1:3" x14ac:dyDescent="0.2">
      <c r="A146" s="2">
        <v>43726.796459155092</v>
      </c>
      <c r="B146" s="4">
        <v>166</v>
      </c>
      <c r="C146" s="4">
        <v>9.1937999999999995</v>
      </c>
    </row>
    <row r="147" spans="1:3" x14ac:dyDescent="0.2">
      <c r="A147" s="2">
        <v>43726.824888993055</v>
      </c>
      <c r="B147" s="4">
        <v>183</v>
      </c>
      <c r="C147" s="4" t="s">
        <v>161</v>
      </c>
    </row>
    <row r="148" spans="1:3" x14ac:dyDescent="0.2">
      <c r="A148" s="2">
        <v>43726.825347754631</v>
      </c>
      <c r="B148" s="4">
        <v>184</v>
      </c>
      <c r="C148" s="4" t="s">
        <v>162</v>
      </c>
    </row>
    <row r="149" spans="1:3" x14ac:dyDescent="0.2">
      <c r="A149" s="2">
        <v>43726.825793518517</v>
      </c>
      <c r="B149" s="4">
        <v>185</v>
      </c>
      <c r="C149" s="4" t="s">
        <v>163</v>
      </c>
    </row>
    <row r="150" spans="1:3" x14ac:dyDescent="0.2">
      <c r="A150" s="2">
        <v>43726.826288067125</v>
      </c>
      <c r="B150" s="4">
        <v>186</v>
      </c>
      <c r="C150" s="4" t="s">
        <v>164</v>
      </c>
    </row>
    <row r="151" spans="1:3" x14ac:dyDescent="0.2">
      <c r="A151" s="2">
        <v>43726.836027777783</v>
      </c>
      <c r="B151" s="4">
        <v>8</v>
      </c>
      <c r="C151" s="4">
        <v>27.397300000000001</v>
      </c>
    </row>
    <row r="152" spans="1:3" x14ac:dyDescent="0.2">
      <c r="A152" s="2">
        <v>43726.836367777782</v>
      </c>
      <c r="B152" s="4">
        <v>9</v>
      </c>
      <c r="C152" s="4">
        <v>10.1607</v>
      </c>
    </row>
    <row r="153" spans="1:3" x14ac:dyDescent="0.2">
      <c r="A153" s="2">
        <v>43726.836717025464</v>
      </c>
      <c r="B153" s="4">
        <v>10</v>
      </c>
      <c r="C153" s="4">
        <v>10.075900000000001</v>
      </c>
    </row>
    <row r="154" spans="1:3" x14ac:dyDescent="0.2">
      <c r="A154" s="2">
        <v>43726.838714224534</v>
      </c>
      <c r="B154" s="4">
        <v>11</v>
      </c>
      <c r="C154" s="4" t="s">
        <v>107</v>
      </c>
    </row>
    <row r="155" spans="1:3" x14ac:dyDescent="0.2">
      <c r="A155" s="2">
        <v>43726.840431180557</v>
      </c>
      <c r="B155" s="4">
        <v>191</v>
      </c>
      <c r="C155" s="4" t="s">
        <v>165</v>
      </c>
    </row>
    <row r="156" spans="1:3" x14ac:dyDescent="0.2">
      <c r="A156" s="2">
        <v>43726.840741736116</v>
      </c>
      <c r="B156" s="4">
        <v>192</v>
      </c>
      <c r="C156" s="4" t="s">
        <v>166</v>
      </c>
    </row>
    <row r="157" spans="1:3" x14ac:dyDescent="0.2">
      <c r="A157" s="2">
        <v>43726.841001319444</v>
      </c>
      <c r="B157" s="4">
        <v>193</v>
      </c>
      <c r="C157" s="4" t="s">
        <v>107</v>
      </c>
    </row>
    <row r="158" spans="1:3" x14ac:dyDescent="0.2">
      <c r="A158" s="2">
        <v>43726.841255787032</v>
      </c>
      <c r="B158" s="4">
        <v>194</v>
      </c>
      <c r="C158" s="4">
        <v>27.684999999999999</v>
      </c>
    </row>
    <row r="159" spans="1:3" x14ac:dyDescent="0.2">
      <c r="A159" s="2">
        <v>43726.871464548611</v>
      </c>
      <c r="B159" s="4">
        <v>12</v>
      </c>
      <c r="C159" s="4">
        <v>34.515599999999999</v>
      </c>
    </row>
    <row r="160" spans="1:3" x14ac:dyDescent="0.2">
      <c r="A160" s="2">
        <v>43726.872045775468</v>
      </c>
      <c r="B160" s="4">
        <v>14</v>
      </c>
      <c r="C160" s="4">
        <v>9.9464000000000006</v>
      </c>
    </row>
    <row r="161" spans="1:3" x14ac:dyDescent="0.2">
      <c r="A161" s="2">
        <v>43726.872284988422</v>
      </c>
      <c r="B161" s="4">
        <v>15</v>
      </c>
      <c r="C161" s="4">
        <v>14.811999999999999</v>
      </c>
    </row>
    <row r="162" spans="1:3" x14ac:dyDescent="0.2">
      <c r="A162" s="2">
        <v>43792.783003576391</v>
      </c>
      <c r="B162" s="4">
        <v>13</v>
      </c>
      <c r="C162" s="4" t="s">
        <v>67</v>
      </c>
    </row>
    <row r="163" spans="1:3" x14ac:dyDescent="0.2">
      <c r="A163" s="2">
        <v>43727.26203150463</v>
      </c>
      <c r="B163" s="4">
        <v>108</v>
      </c>
      <c r="C163" s="4">
        <v>2.714</v>
      </c>
    </row>
    <row r="164" spans="1:3" x14ac:dyDescent="0.2">
      <c r="A164" s="2">
        <v>43727.353253622685</v>
      </c>
      <c r="B164" s="4">
        <v>37</v>
      </c>
      <c r="C164" s="4">
        <v>14.898099999999999</v>
      </c>
    </row>
    <row r="165" spans="1:3" x14ac:dyDescent="0.2">
      <c r="A165" s="2">
        <v>43727.366231712964</v>
      </c>
      <c r="B165" s="4">
        <v>34</v>
      </c>
      <c r="C165" s="4">
        <v>24.243200000000002</v>
      </c>
    </row>
    <row r="166" spans="1:3" x14ac:dyDescent="0.2">
      <c r="A166" s="2">
        <v>43727.390550393524</v>
      </c>
      <c r="B166" s="4">
        <v>31</v>
      </c>
      <c r="C166" s="4">
        <v>11.118399999999999</v>
      </c>
    </row>
    <row r="167" spans="1:3" x14ac:dyDescent="0.2">
      <c r="A167" s="2">
        <v>43727.390774548607</v>
      </c>
      <c r="B167" s="4">
        <v>30</v>
      </c>
      <c r="C167" s="4">
        <v>19.025600000000001</v>
      </c>
    </row>
    <row r="168" spans="1:3" x14ac:dyDescent="0.2">
      <c r="A168" s="2">
        <v>43727.391070578698</v>
      </c>
      <c r="B168" s="4">
        <v>29</v>
      </c>
      <c r="C168" s="4">
        <v>17.0534</v>
      </c>
    </row>
    <row r="169" spans="1:3" x14ac:dyDescent="0.2">
      <c r="A169" s="2">
        <v>43727.405807071758</v>
      </c>
      <c r="B169" s="4">
        <v>206</v>
      </c>
      <c r="C169" s="4">
        <v>26.113600000000002</v>
      </c>
    </row>
    <row r="170" spans="1:3" x14ac:dyDescent="0.2">
      <c r="A170" s="2">
        <v>43727.406099548607</v>
      </c>
      <c r="B170" s="4">
        <v>205</v>
      </c>
      <c r="C170" s="4">
        <v>8.6309000000000005</v>
      </c>
    </row>
    <row r="171" spans="1:3" x14ac:dyDescent="0.2">
      <c r="A171" s="2">
        <v>43727.40631622685</v>
      </c>
      <c r="B171" s="4">
        <v>204</v>
      </c>
      <c r="C171" s="4">
        <v>7.6835000000000004</v>
      </c>
    </row>
    <row r="172" spans="1:3" x14ac:dyDescent="0.2">
      <c r="A172" s="2">
        <v>43727.413148946755</v>
      </c>
      <c r="B172" s="4">
        <v>16</v>
      </c>
      <c r="C172" s="4">
        <v>30.994</v>
      </c>
    </row>
    <row r="173" spans="1:3" x14ac:dyDescent="0.2">
      <c r="A173" s="2">
        <v>43727.413358101854</v>
      </c>
      <c r="B173" s="4">
        <v>17</v>
      </c>
      <c r="C173" s="4">
        <v>10.276899999999999</v>
      </c>
    </row>
    <row r="174" spans="1:3" x14ac:dyDescent="0.2">
      <c r="A174" s="2">
        <v>43727.413576793981</v>
      </c>
      <c r="B174" s="4">
        <v>18</v>
      </c>
      <c r="C174" s="4">
        <v>13.3262</v>
      </c>
    </row>
    <row r="175" spans="1:3" x14ac:dyDescent="0.2">
      <c r="A175" s="2">
        <v>43727.41383326389</v>
      </c>
      <c r="B175" s="4">
        <v>19</v>
      </c>
      <c r="C175" s="4" t="s">
        <v>107</v>
      </c>
    </row>
    <row r="176" spans="1:3" x14ac:dyDescent="0.2">
      <c r="A176" s="2">
        <v>43727.414027777777</v>
      </c>
      <c r="B176" s="4">
        <v>24</v>
      </c>
      <c r="C176" s="4">
        <v>26.777899999999999</v>
      </c>
    </row>
    <row r="177" spans="1:3" x14ac:dyDescent="0.2">
      <c r="A177" s="2">
        <v>43727.414365104167</v>
      </c>
      <c r="B177" s="4">
        <v>25</v>
      </c>
      <c r="C177" s="4">
        <v>5.6578999999999997</v>
      </c>
    </row>
    <row r="178" spans="1:3" x14ac:dyDescent="0.2">
      <c r="A178" s="2">
        <v>43727.414531875002</v>
      </c>
      <c r="B178" s="4">
        <v>26</v>
      </c>
      <c r="C178" s="4">
        <v>2.6996000000000002</v>
      </c>
    </row>
    <row r="179" spans="1:3" x14ac:dyDescent="0.2">
      <c r="A179" s="2">
        <v>43727.414757974533</v>
      </c>
      <c r="B179" s="4">
        <v>32</v>
      </c>
      <c r="C179" s="4">
        <v>45.705800000000004</v>
      </c>
    </row>
    <row r="180" spans="1:3" x14ac:dyDescent="0.2">
      <c r="A180" s="2">
        <v>43727.416351608801</v>
      </c>
      <c r="B180" s="4">
        <v>27</v>
      </c>
      <c r="C180" s="4" t="s">
        <v>41</v>
      </c>
    </row>
    <row r="181" spans="1:3" x14ac:dyDescent="0.2">
      <c r="A181" s="2">
        <v>43727.416732581019</v>
      </c>
      <c r="B181" s="4">
        <v>33</v>
      </c>
      <c r="C181" s="4">
        <v>14.689500000000001</v>
      </c>
    </row>
    <row r="182" spans="1:3" x14ac:dyDescent="0.2">
      <c r="A182" s="2">
        <v>43727.416901249999</v>
      </c>
      <c r="B182" s="4">
        <v>35</v>
      </c>
      <c r="C182" s="4">
        <v>36.209000000000003</v>
      </c>
    </row>
    <row r="183" spans="1:3" x14ac:dyDescent="0.2">
      <c r="A183" s="2">
        <v>43727.417132557872</v>
      </c>
      <c r="B183" s="4">
        <v>203</v>
      </c>
      <c r="C183" s="4" t="s">
        <v>41</v>
      </c>
    </row>
    <row r="184" spans="1:3" x14ac:dyDescent="0.2">
      <c r="A184" s="2">
        <v>43727.417333425925</v>
      </c>
      <c r="B184" s="4">
        <v>204</v>
      </c>
      <c r="C184" s="4">
        <v>7.6835000000000004</v>
      </c>
    </row>
    <row r="185" spans="1:3" x14ac:dyDescent="0.2">
      <c r="A185" s="2">
        <v>43727.417528831022</v>
      </c>
      <c r="B185" s="4">
        <v>205</v>
      </c>
      <c r="C185" s="4">
        <v>8.6309000000000005</v>
      </c>
    </row>
    <row r="186" spans="1:3" x14ac:dyDescent="0.2">
      <c r="A186" s="2">
        <v>43727.417793969908</v>
      </c>
      <c r="B186" s="4">
        <v>206</v>
      </c>
      <c r="C186" s="4">
        <v>26.113600000000002</v>
      </c>
    </row>
    <row r="187" spans="1:3" x14ac:dyDescent="0.2">
      <c r="A187" s="2">
        <v>43727.421173437499</v>
      </c>
      <c r="B187" s="4">
        <v>22</v>
      </c>
      <c r="C187" s="4">
        <v>23.9635</v>
      </c>
    </row>
    <row r="188" spans="1:3" x14ac:dyDescent="0.2">
      <c r="A188" s="2">
        <v>43727.422333229166</v>
      </c>
      <c r="B188" s="4">
        <v>181</v>
      </c>
      <c r="C188" s="4">
        <v>6.7786</v>
      </c>
    </row>
    <row r="189" spans="1:3" x14ac:dyDescent="0.2">
      <c r="A189" s="2">
        <v>43727.422711562496</v>
      </c>
      <c r="B189" s="4">
        <v>180</v>
      </c>
      <c r="C189" s="4">
        <v>23.982099999999999</v>
      </c>
    </row>
    <row r="190" spans="1:3" x14ac:dyDescent="0.2">
      <c r="A190" s="2">
        <v>43727.423355243052</v>
      </c>
      <c r="B190" s="4">
        <v>181</v>
      </c>
      <c r="C190" s="4">
        <v>6.7796000000000003</v>
      </c>
    </row>
    <row r="191" spans="1:3" x14ac:dyDescent="0.2">
      <c r="A191" s="2">
        <v>43727.425022627314</v>
      </c>
      <c r="B191" s="4">
        <v>180</v>
      </c>
      <c r="C191" s="4">
        <v>23.982099999999999</v>
      </c>
    </row>
    <row r="192" spans="1:3" x14ac:dyDescent="0.2">
      <c r="A192" s="2">
        <v>43727.43071320602</v>
      </c>
      <c r="B192" s="4">
        <v>179</v>
      </c>
      <c r="C192" s="4" t="s">
        <v>41</v>
      </c>
    </row>
    <row r="193" spans="1:3" x14ac:dyDescent="0.2">
      <c r="A193" s="2">
        <v>43727.430928379632</v>
      </c>
      <c r="B193" s="4">
        <v>182</v>
      </c>
      <c r="C193" s="4" t="s">
        <v>41</v>
      </c>
    </row>
    <row r="194" spans="1:3" x14ac:dyDescent="0.2">
      <c r="A194" s="2">
        <v>43727.445537106483</v>
      </c>
      <c r="B194" s="4">
        <v>74</v>
      </c>
      <c r="C194" s="4">
        <v>15.076000000000001</v>
      </c>
    </row>
    <row r="195" spans="1:3" x14ac:dyDescent="0.2">
      <c r="A195" s="2">
        <v>43727.445736701389</v>
      </c>
      <c r="B195" s="4">
        <v>73</v>
      </c>
      <c r="C195" s="4">
        <v>21.421199999999999</v>
      </c>
    </row>
    <row r="196" spans="1:3" x14ac:dyDescent="0.2">
      <c r="A196" s="2">
        <v>43727.446042361116</v>
      </c>
      <c r="B196" s="4">
        <v>72</v>
      </c>
      <c r="C196" s="4">
        <v>22.894400000000001</v>
      </c>
    </row>
    <row r="197" spans="1:3" x14ac:dyDescent="0.2">
      <c r="A197" s="2">
        <v>43727.446982800924</v>
      </c>
      <c r="B197" s="4">
        <v>76</v>
      </c>
      <c r="C197" s="4">
        <v>16.7422</v>
      </c>
    </row>
    <row r="198" spans="1:3" x14ac:dyDescent="0.2">
      <c r="A198" s="2">
        <v>43727.447161643518</v>
      </c>
      <c r="B198" s="4">
        <v>77</v>
      </c>
      <c r="C198" s="4">
        <v>5.4579000000000004</v>
      </c>
    </row>
    <row r="199" spans="1:3" x14ac:dyDescent="0.2">
      <c r="A199" s="2">
        <v>43727.447359837963</v>
      </c>
      <c r="B199" s="4">
        <v>79</v>
      </c>
      <c r="C199" s="4">
        <v>27.889700000000001</v>
      </c>
    </row>
    <row r="200" spans="1:3" x14ac:dyDescent="0.2">
      <c r="A200" s="2">
        <v>43727.448299861113</v>
      </c>
      <c r="B200" s="4">
        <v>78</v>
      </c>
      <c r="C200" s="4" t="s">
        <v>167</v>
      </c>
    </row>
    <row r="201" spans="1:3" x14ac:dyDescent="0.2">
      <c r="A201" s="2">
        <v>43727.469227557871</v>
      </c>
      <c r="B201" s="4">
        <v>104</v>
      </c>
      <c r="C201" s="4">
        <v>18.232900000000001</v>
      </c>
    </row>
    <row r="202" spans="1:3" x14ac:dyDescent="0.2">
      <c r="A202" s="2">
        <v>43727.469367939819</v>
      </c>
      <c r="B202" s="4">
        <v>105</v>
      </c>
      <c r="C202" s="4">
        <v>20.355699999999999</v>
      </c>
    </row>
    <row r="203" spans="1:3" x14ac:dyDescent="0.2">
      <c r="A203" s="2">
        <v>43727.469537731478</v>
      </c>
      <c r="B203" s="4">
        <v>106</v>
      </c>
      <c r="C203" s="4">
        <v>13.293699999999999</v>
      </c>
    </row>
    <row r="204" spans="1:3" x14ac:dyDescent="0.2">
      <c r="A204" s="2">
        <v>43727.469681168979</v>
      </c>
      <c r="B204" s="4">
        <v>107</v>
      </c>
      <c r="C204" s="4">
        <v>12.4048</v>
      </c>
    </row>
    <row r="205" spans="1:3" x14ac:dyDescent="0.2">
      <c r="A205" s="2">
        <v>43727.536078807869</v>
      </c>
      <c r="B205" s="4">
        <v>143</v>
      </c>
      <c r="C205" s="4">
        <v>24.903300000000002</v>
      </c>
    </row>
    <row r="206" spans="1:3" x14ac:dyDescent="0.2">
      <c r="A206" s="2">
        <v>43727.536401863428</v>
      </c>
      <c r="B206" s="4">
        <v>144</v>
      </c>
      <c r="C206" s="4">
        <v>19.542899999999999</v>
      </c>
    </row>
    <row r="207" spans="1:3" x14ac:dyDescent="0.2">
      <c r="A207" s="2">
        <v>43727.536664733794</v>
      </c>
      <c r="B207" s="4">
        <v>145</v>
      </c>
      <c r="C207" s="4">
        <v>18.001999999999999</v>
      </c>
    </row>
    <row r="208" spans="1:3" x14ac:dyDescent="0.2">
      <c r="A208" s="2">
        <v>43727.53699158565</v>
      </c>
      <c r="B208" s="4">
        <v>146</v>
      </c>
      <c r="C208" s="4">
        <v>28.460899999999999</v>
      </c>
    </row>
    <row r="209" spans="1:3" x14ac:dyDescent="0.2">
      <c r="A209" s="2">
        <v>43727.661757245369</v>
      </c>
      <c r="B209" s="4">
        <v>22</v>
      </c>
      <c r="C209" s="4" t="s">
        <v>168</v>
      </c>
    </row>
    <row r="210" spans="1:3" x14ac:dyDescent="0.2">
      <c r="A210" s="2">
        <v>43727.726512118054</v>
      </c>
      <c r="B210" s="4">
        <v>108</v>
      </c>
      <c r="C210" s="4">
        <v>2.714</v>
      </c>
    </row>
    <row r="211" spans="1:3" x14ac:dyDescent="0.2">
      <c r="A211" s="2">
        <v>43727.771504895834</v>
      </c>
      <c r="B211" s="4">
        <v>176</v>
      </c>
      <c r="C211" s="4" t="s">
        <v>160</v>
      </c>
    </row>
    <row r="212" spans="1:3" x14ac:dyDescent="0.2">
      <c r="A212" s="2">
        <v>43727.771830335652</v>
      </c>
      <c r="B212" s="4">
        <v>160</v>
      </c>
      <c r="C212" s="4" t="s">
        <v>169</v>
      </c>
    </row>
    <row r="213" spans="1:3" x14ac:dyDescent="0.2">
      <c r="A213" s="2">
        <v>43727.772084571756</v>
      </c>
      <c r="B213" s="4">
        <v>161</v>
      </c>
      <c r="C213" s="4">
        <v>9.5576000000000008</v>
      </c>
    </row>
    <row r="214" spans="1:3" x14ac:dyDescent="0.2">
      <c r="A214" s="2">
        <v>43727.772429351855</v>
      </c>
      <c r="B214" s="4">
        <v>162</v>
      </c>
      <c r="C214" s="4">
        <v>16.1814</v>
      </c>
    </row>
    <row r="215" spans="1:3" x14ac:dyDescent="0.2">
      <c r="A215" s="2">
        <v>43727.820983680554</v>
      </c>
      <c r="B215" s="4">
        <v>11</v>
      </c>
      <c r="C215" s="4">
        <v>11.853999999999999</v>
      </c>
    </row>
    <row r="216" spans="1:3" x14ac:dyDescent="0.2">
      <c r="A216" s="2">
        <v>43727.85324679398</v>
      </c>
      <c r="B216" s="4">
        <v>19</v>
      </c>
      <c r="C216" s="4">
        <v>9.3805999999999994</v>
      </c>
    </row>
    <row r="217" spans="1:3" x14ac:dyDescent="0.2">
      <c r="A217" s="2">
        <v>43727.85455866898</v>
      </c>
      <c r="B217" s="4">
        <v>4</v>
      </c>
      <c r="C217" s="4">
        <v>32.226999999999997</v>
      </c>
    </row>
    <row r="218" spans="1:3" x14ac:dyDescent="0.2">
      <c r="A218" s="2">
        <v>43727.854825937495</v>
      </c>
      <c r="B218" s="4">
        <v>5</v>
      </c>
      <c r="C218" s="4">
        <v>20.926100000000002</v>
      </c>
    </row>
    <row r="219" spans="1:3" x14ac:dyDescent="0.2">
      <c r="A219" s="2">
        <v>43727.855024293982</v>
      </c>
      <c r="B219" s="4">
        <v>6</v>
      </c>
      <c r="C219" s="4" t="s">
        <v>68</v>
      </c>
    </row>
    <row r="220" spans="1:3" x14ac:dyDescent="0.2">
      <c r="A220" s="2">
        <v>43727.855211226852</v>
      </c>
      <c r="B220" s="4">
        <v>7</v>
      </c>
      <c r="C220" s="4" t="s">
        <v>138</v>
      </c>
    </row>
    <row r="221" spans="1:3" x14ac:dyDescent="0.2">
      <c r="A221" s="2">
        <v>43727.856763344906</v>
      </c>
      <c r="B221" s="4">
        <v>190</v>
      </c>
      <c r="C221" s="4">
        <v>25.972999999999999</v>
      </c>
    </row>
    <row r="222" spans="1:3" x14ac:dyDescent="0.2">
      <c r="A222" s="2">
        <v>43727.857185833331</v>
      </c>
      <c r="B222" s="4">
        <v>189</v>
      </c>
      <c r="C222" s="4">
        <v>11.6568</v>
      </c>
    </row>
    <row r="223" spans="1:3" x14ac:dyDescent="0.2">
      <c r="A223" s="2">
        <v>43727.857506759261</v>
      </c>
      <c r="B223" s="4">
        <v>188</v>
      </c>
      <c r="C223" s="4">
        <v>22.629899999999999</v>
      </c>
    </row>
    <row r="224" spans="1:3" x14ac:dyDescent="0.2">
      <c r="A224" s="2">
        <v>43727.857746030088</v>
      </c>
      <c r="B224" s="4">
        <v>187</v>
      </c>
      <c r="C224" s="4">
        <v>32.2605</v>
      </c>
    </row>
    <row r="225" spans="1:3" x14ac:dyDescent="0.2">
      <c r="A225" s="2">
        <v>43727.868942303241</v>
      </c>
      <c r="B225" s="4">
        <v>178</v>
      </c>
      <c r="C225" s="4">
        <v>21.351299999999998</v>
      </c>
    </row>
    <row r="226" spans="1:3" x14ac:dyDescent="0.2">
      <c r="A226" s="2">
        <v>43727.878648310187</v>
      </c>
      <c r="B226" s="4">
        <v>202</v>
      </c>
      <c r="C226" s="4">
        <v>42.190600000000003</v>
      </c>
    </row>
    <row r="227" spans="1:3" x14ac:dyDescent="0.2">
      <c r="A227" s="2">
        <v>43727.878976435182</v>
      </c>
      <c r="B227" s="4">
        <v>201</v>
      </c>
      <c r="C227" s="4">
        <v>10.894600000000001</v>
      </c>
    </row>
    <row r="228" spans="1:3" x14ac:dyDescent="0.2">
      <c r="A228" s="2">
        <v>43727.879262395829</v>
      </c>
      <c r="B228" s="4">
        <v>200</v>
      </c>
      <c r="C228" s="4" t="s">
        <v>170</v>
      </c>
    </row>
    <row r="229" spans="1:3" x14ac:dyDescent="0.2">
      <c r="A229" s="2">
        <v>43727.879591701392</v>
      </c>
      <c r="B229" s="4">
        <v>199</v>
      </c>
      <c r="C229" s="4">
        <v>10.8034</v>
      </c>
    </row>
    <row r="230" spans="1:3" x14ac:dyDescent="0.2">
      <c r="A230" s="2">
        <v>43727.889383715279</v>
      </c>
      <c r="B230" s="4">
        <v>133</v>
      </c>
      <c r="C230" s="4">
        <v>10.742000000000001</v>
      </c>
    </row>
    <row r="231" spans="1:3" x14ac:dyDescent="0.2">
      <c r="A231" s="2">
        <v>43727.904164618056</v>
      </c>
      <c r="B231" s="4">
        <v>90</v>
      </c>
      <c r="C231" s="4">
        <v>13.47</v>
      </c>
    </row>
    <row r="232" spans="1:3" x14ac:dyDescent="0.2">
      <c r="A232" s="2">
        <v>43728.464962812504</v>
      </c>
      <c r="B232" s="4">
        <v>159</v>
      </c>
      <c r="C232" s="4">
        <v>18.53</v>
      </c>
    </row>
    <row r="233" spans="1:3" x14ac:dyDescent="0.2">
      <c r="A233" s="2">
        <v>43728.50326946759</v>
      </c>
      <c r="B233" s="4">
        <v>153</v>
      </c>
      <c r="C233" s="4">
        <v>13.614100000000001</v>
      </c>
    </row>
    <row r="234" spans="1:3" x14ac:dyDescent="0.2">
      <c r="A234" s="2">
        <v>43728.555351874995</v>
      </c>
      <c r="B234" s="4">
        <v>40</v>
      </c>
      <c r="C234" s="4" t="s">
        <v>171</v>
      </c>
    </row>
    <row r="235" spans="1:3" x14ac:dyDescent="0.2">
      <c r="A235" s="2">
        <v>43729.802567361112</v>
      </c>
      <c r="B235" s="4">
        <v>61</v>
      </c>
      <c r="C235" s="4">
        <v>12.721299999999999</v>
      </c>
    </row>
    <row r="236" spans="1:3" x14ac:dyDescent="0.2">
      <c r="A236" s="2">
        <v>43731.441602800929</v>
      </c>
      <c r="B236" s="4">
        <v>28</v>
      </c>
      <c r="C236" s="4">
        <v>30.130800000000001</v>
      </c>
    </row>
    <row r="237" spans="1:3" x14ac:dyDescent="0.2">
      <c r="A237" s="2">
        <v>43731.483305983798</v>
      </c>
      <c r="B237" s="4">
        <v>6</v>
      </c>
      <c r="C237" s="4">
        <v>0</v>
      </c>
    </row>
    <row r="238" spans="1:3" x14ac:dyDescent="0.2">
      <c r="A238" s="2">
        <v>43731.709488946755</v>
      </c>
      <c r="B238" s="4">
        <v>191</v>
      </c>
      <c r="C238" s="4">
        <v>16.6356</v>
      </c>
    </row>
    <row r="239" spans="1:3" x14ac:dyDescent="0.2">
      <c r="A239" s="2">
        <v>43731.709800983794</v>
      </c>
      <c r="B239" s="4">
        <v>193</v>
      </c>
      <c r="C239" s="48">
        <v>17.683</v>
      </c>
    </row>
    <row r="240" spans="1:3" x14ac:dyDescent="0.2">
      <c r="A240" s="2">
        <v>43731.732166608796</v>
      </c>
      <c r="B240" s="4">
        <v>27</v>
      </c>
      <c r="C240" s="4">
        <v>16.183900000000001</v>
      </c>
    </row>
    <row r="241" spans="1:3" x14ac:dyDescent="0.2">
      <c r="A241" s="2">
        <v>43731.850683611112</v>
      </c>
      <c r="B241" s="4">
        <v>140</v>
      </c>
      <c r="C241" s="4">
        <v>22.409300000000002</v>
      </c>
    </row>
    <row r="242" spans="1:3" x14ac:dyDescent="0.2">
      <c r="A242" s="2">
        <v>43731.961824837963</v>
      </c>
      <c r="B242" s="4">
        <v>193</v>
      </c>
      <c r="C242" s="4">
        <v>17.683700000000002</v>
      </c>
    </row>
    <row r="243" spans="1:3" x14ac:dyDescent="0.2">
      <c r="A243" s="2">
        <v>43732.538143807869</v>
      </c>
      <c r="B243" s="4">
        <v>96</v>
      </c>
      <c r="C243" s="4">
        <v>12.281599999999999</v>
      </c>
    </row>
    <row r="244" spans="1:3" x14ac:dyDescent="0.2">
      <c r="A244" s="2">
        <v>43732.538409456014</v>
      </c>
      <c r="B244" s="4">
        <v>78</v>
      </c>
      <c r="C244" s="4">
        <v>12.0166</v>
      </c>
    </row>
    <row r="245" spans="1:3" x14ac:dyDescent="0.2">
      <c r="A245" s="2">
        <v>43733.243135277778</v>
      </c>
      <c r="B245" s="4">
        <v>134</v>
      </c>
      <c r="C245" s="4">
        <v>14.0426</v>
      </c>
    </row>
    <row r="246" spans="1:3" x14ac:dyDescent="0.2">
      <c r="A246" s="2">
        <v>43734.664656284724</v>
      </c>
      <c r="B246" s="4">
        <v>134</v>
      </c>
      <c r="C246" s="4">
        <v>14.041600000000001</v>
      </c>
    </row>
    <row r="247" spans="1:3" x14ac:dyDescent="0.2">
      <c r="A247" s="2">
        <v>43734.665277164357</v>
      </c>
      <c r="B247" s="4">
        <v>203</v>
      </c>
      <c r="C247" s="4">
        <v>20.818200000000001</v>
      </c>
    </row>
    <row r="248" spans="1:3" x14ac:dyDescent="0.2">
      <c r="A248" s="2">
        <v>43734.741957592589</v>
      </c>
      <c r="B248" s="4">
        <v>87</v>
      </c>
      <c r="C248" s="4">
        <v>13.2964</v>
      </c>
    </row>
    <row r="249" spans="1:3" x14ac:dyDescent="0.2">
      <c r="A249" s="2">
        <v>43754.301752002313</v>
      </c>
      <c r="B249" s="4">
        <v>181</v>
      </c>
      <c r="C249" s="4">
        <v>6.78</v>
      </c>
    </row>
    <row r="250" spans="1:3" x14ac:dyDescent="0.2">
      <c r="A250" s="2">
        <v>43754.303818692133</v>
      </c>
      <c r="B250" s="4">
        <v>181</v>
      </c>
      <c r="C250" s="4">
        <v>6.78</v>
      </c>
    </row>
    <row r="251" spans="1:3" x14ac:dyDescent="0.2">
      <c r="A251" s="2">
        <v>43754.354986863429</v>
      </c>
      <c r="B251" s="4">
        <v>79</v>
      </c>
      <c r="C251" s="4">
        <v>28.185199999999998</v>
      </c>
    </row>
    <row r="252" spans="1:3" x14ac:dyDescent="0.2">
      <c r="A252" s="2">
        <v>43754.355135925929</v>
      </c>
      <c r="B252" s="4">
        <v>78</v>
      </c>
      <c r="C252" s="4">
        <v>12.162699999999999</v>
      </c>
    </row>
    <row r="253" spans="1:3" x14ac:dyDescent="0.2">
      <c r="A253" s="2">
        <v>43754.355330520833</v>
      </c>
      <c r="B253" s="4">
        <v>77</v>
      </c>
      <c r="C253" s="4">
        <v>5.5259</v>
      </c>
    </row>
    <row r="254" spans="1:3" x14ac:dyDescent="0.2">
      <c r="A254" s="2">
        <v>43754.355453900462</v>
      </c>
      <c r="B254" s="4">
        <v>76</v>
      </c>
      <c r="C254" s="4">
        <v>16.7883</v>
      </c>
    </row>
    <row r="255" spans="1:3" x14ac:dyDescent="0.2">
      <c r="A255" s="2">
        <v>43754.500492997686</v>
      </c>
      <c r="B255" s="4">
        <v>76</v>
      </c>
      <c r="C255" s="4">
        <v>16.787299999999998</v>
      </c>
    </row>
    <row r="256" spans="1:3" x14ac:dyDescent="0.2">
      <c r="A256" s="2">
        <v>43754.50147570602</v>
      </c>
      <c r="B256" s="4">
        <v>77</v>
      </c>
      <c r="C256" s="4">
        <v>5.5259</v>
      </c>
    </row>
    <row r="257" spans="1:3" x14ac:dyDescent="0.2">
      <c r="A257" s="2">
        <v>43754.501834699069</v>
      </c>
      <c r="B257" s="4">
        <v>78</v>
      </c>
      <c r="C257" s="4">
        <v>12.162699999999999</v>
      </c>
    </row>
    <row r="258" spans="1:3" x14ac:dyDescent="0.2">
      <c r="A258" s="2">
        <v>43754.502188680555</v>
      </c>
      <c r="B258" s="4">
        <v>79</v>
      </c>
      <c r="C258" s="4">
        <v>28.185199999999998</v>
      </c>
    </row>
    <row r="259" spans="1:3" x14ac:dyDescent="0.2">
      <c r="A259" s="2">
        <v>43754.539457870371</v>
      </c>
      <c r="B259" s="4">
        <v>181</v>
      </c>
      <c r="C259" s="4">
        <v>6.78</v>
      </c>
    </row>
    <row r="260" spans="1:3" x14ac:dyDescent="0.2">
      <c r="A260" s="2">
        <v>43754.54127371528</v>
      </c>
      <c r="B260" s="4">
        <v>181</v>
      </c>
      <c r="C260" s="4">
        <v>6.78</v>
      </c>
    </row>
  </sheetData>
  <autoFilter ref="A1:C26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1"/>
  <sheetViews>
    <sheetView showGridLines="0" workbookViewId="0"/>
  </sheetViews>
  <sheetFormatPr defaultColWidth="14.42578125" defaultRowHeight="15.75" customHeight="1" x14ac:dyDescent="0.2"/>
  <cols>
    <col min="4" max="4" width="7.42578125" customWidth="1"/>
    <col min="5" max="5" width="13.5703125" customWidth="1"/>
    <col min="7" max="7" width="5.5703125" customWidth="1"/>
    <col min="9" max="10" width="7.85546875" customWidth="1"/>
    <col min="11" max="11" width="3" customWidth="1"/>
    <col min="12" max="12" width="5.5703125" customWidth="1"/>
    <col min="13" max="18" width="11.28515625" customWidth="1"/>
  </cols>
  <sheetData>
    <row r="1" spans="1:19" x14ac:dyDescent="0.2">
      <c r="A1" s="4" t="s">
        <v>172</v>
      </c>
      <c r="B1" s="4" t="s">
        <v>61</v>
      </c>
      <c r="C1" s="4" t="s">
        <v>173</v>
      </c>
      <c r="D1" s="13"/>
      <c r="E1" s="4" t="s">
        <v>174</v>
      </c>
      <c r="K1" s="17"/>
    </row>
    <row r="2" spans="1:19" x14ac:dyDescent="0.2">
      <c r="A2" s="4">
        <v>1</v>
      </c>
      <c r="B2" s="4">
        <v>1</v>
      </c>
      <c r="C2" s="1" t="str">
        <f>IF(ISERROR(FIND("не",LOWER(VLOOKUP(A2,'Ответы на 23.09.19'!$B:$C,2,0)),1)),IF(ISERROR(VLOOKUP(A2,'Ответы на 23.09.19'!B:B,1,0)),"-","+"),"не работает")</f>
        <v>+</v>
      </c>
      <c r="D2" s="16">
        <f>COUNTIF('Ответы на 23.09.19'!$B:$B,A2)</f>
        <v>1</v>
      </c>
      <c r="E2" s="23">
        <f t="array" ref="E2">IF(D2=0,"-", INDEX('Ответы на 23.09.19'!$C$2:$C$1055,SMALL(IF($A2='Ответы на 23.09.19'!$B$2:$B$1055,ROW('Ответы на 23.09.19'!$C$2:$C$1055)-1,""),D2)))</f>
        <v>23.952999999999999</v>
      </c>
      <c r="F2" s="1">
        <f t="array" ref="F2">IFERROR(INDEX('Ответы на 23.09.19'!$C$2:$C$500,SMALL(IF('Ответы на 23.09.19'!$B$2:$B$500=$A2,ROW('Ответы на 23.09.19'!$C$2:$C$500)-ROW($H$1)),D2)),"")</f>
        <v>23.952999999999999</v>
      </c>
      <c r="K2" s="19"/>
      <c r="L2" s="17" t="s">
        <v>175</v>
      </c>
    </row>
    <row r="3" spans="1:19" x14ac:dyDescent="0.2">
      <c r="A3" s="4">
        <v>2</v>
      </c>
      <c r="B3" s="4">
        <v>1</v>
      </c>
      <c r="C3" s="1" t="str">
        <f>IF(ISERROR(FIND("не",LOWER(VLOOKUP(A3,'Ответы на 23.09.19'!$B:$C,2,0)),1)),IF(ISERROR(VLOOKUP(A3,'Ответы на 23.09.19'!B:B,1,0)),"-","+"),"не работает")</f>
        <v>+</v>
      </c>
      <c r="D3" s="16">
        <f>COUNTIF('Ответы на 23.09.19'!$B:$B,A3)</f>
        <v>1</v>
      </c>
      <c r="E3" s="23">
        <f t="array" ref="E3">IF(D3=0,"-", INDEX('Ответы на 23.09.19'!$C$2:$C$1055,SMALL(IF($A3='Ответы на 23.09.19'!$B$2:$B$1055,ROW('Ответы на 23.09.19'!$C$2:$C$1055)-1,""),D3)))</f>
        <v>17.1267</v>
      </c>
      <c r="F3" s="1">
        <f t="array" ref="F3">IFERROR(INDEX('Ответы на 23.09.19'!$C$2:$C$500,SMALL(IF('Ответы на 23.09.19'!$B$2:$B$500=$A3,ROW('Ответы на 23.09.19'!$C$2:$C$500)-ROW($H$1)),D3)),"")</f>
        <v>17.1267</v>
      </c>
      <c r="K3" s="50"/>
      <c r="L3" s="19" t="s">
        <v>59</v>
      </c>
      <c r="M3" s="73">
        <f ca="1">NOW()</f>
        <v>43906.96149814815</v>
      </c>
      <c r="N3" s="74"/>
      <c r="O3" s="74"/>
      <c r="P3" s="74"/>
      <c r="Q3" s="74"/>
      <c r="R3" s="74"/>
    </row>
    <row r="4" spans="1:19" x14ac:dyDescent="0.2">
      <c r="A4" s="4">
        <v>3</v>
      </c>
      <c r="B4" s="4">
        <v>1</v>
      </c>
      <c r="C4" s="1" t="str">
        <f>IF(ISERROR(FIND("не",LOWER(VLOOKUP(A4,'Ответы на 23.09.19'!$B:$C,2,0)),1)),IF(ISERROR(VLOOKUP(A4,'Ответы на 23.09.19'!B:B,1,0)),"-","+"),"не работает")</f>
        <v>+</v>
      </c>
      <c r="D4" s="16">
        <f>COUNTIF('Ответы на 23.09.19'!$B:$B,A4)</f>
        <v>1</v>
      </c>
      <c r="E4" s="23">
        <f t="array" ref="E4">IF(D4=0,"-", INDEX('Ответы на 23.09.19'!$C$2:$C$1055,SMALL(IF($A4='Ответы на 23.09.19'!$B$2:$B$1055,ROW('Ответы на 23.09.19'!$C$2:$C$1055)-1,""),D4)))</f>
        <v>26.4068</v>
      </c>
      <c r="F4" s="1">
        <f t="array" ref="F4">IFERROR(INDEX('Ответы на 23.09.19'!$C$2:$C$500,SMALL(IF('Ответы на 23.09.19'!$B$2:$B$500=$A4,ROW('Ответы на 23.09.19'!$C$2:$C$500)-ROW($H$1)),D4)),"")</f>
        <v>26.4068</v>
      </c>
      <c r="H4" s="51"/>
      <c r="I4" s="52">
        <f>SUM(I5:I7)</f>
        <v>210</v>
      </c>
      <c r="J4" s="52"/>
      <c r="K4" s="53"/>
      <c r="L4" s="50"/>
      <c r="M4" s="75" t="s">
        <v>61</v>
      </c>
      <c r="N4" s="76"/>
      <c r="O4" s="76"/>
      <c r="P4" s="76"/>
      <c r="Q4" s="76"/>
      <c r="R4" s="72"/>
    </row>
    <row r="5" spans="1:19" x14ac:dyDescent="0.2">
      <c r="A5" s="4">
        <v>4</v>
      </c>
      <c r="B5" s="4">
        <v>1</v>
      </c>
      <c r="C5" s="1" t="str">
        <f>IF(ISERROR(FIND("не",LOWER(VLOOKUP(A5,'Ответы на 23.09.19'!$B:$C,2,0)),1)),IF(ISERROR(VLOOKUP(A5,'Ответы на 23.09.19'!B:B,1,0)),"-","+"),"не работает")</f>
        <v>+</v>
      </c>
      <c r="D5" s="16">
        <f>COUNTIF('Ответы на 23.09.19'!$B:$B,A5)</f>
        <v>1</v>
      </c>
      <c r="E5" s="23">
        <f t="array" ref="E5">IF(D5=0,"-", INDEX('Ответы на 23.09.19'!$C$2:$C$1055,SMALL(IF($A5='Ответы на 23.09.19'!$B$2:$B$1055,ROW('Ответы на 23.09.19'!$C$2:$C$1055)-1,""),D5)))</f>
        <v>32.226999999999997</v>
      </c>
      <c r="F5" s="1">
        <f t="array" ref="F5">IFERROR(INDEX('Ответы на 23.09.19'!$C$2:$C$500,SMALL(IF('Ответы на 23.09.19'!$B$2:$B$500=$A5,ROW('Ответы на 23.09.19'!$C$2:$C$500)-ROW($H$1)),D5)),"")</f>
        <v>32.226999999999997</v>
      </c>
      <c r="H5" s="19" t="s">
        <v>176</v>
      </c>
      <c r="I5" s="16">
        <f>COUNTIF($C$2:$C$211,"+")+COUNTIF($J$8:$J$45,"&lt;&gt;"&amp;"-")</f>
        <v>200</v>
      </c>
      <c r="J5" s="54">
        <f t="shared" ref="J5:J7" si="0">I5/I$4</f>
        <v>0.95238095238095233</v>
      </c>
      <c r="K5" s="55"/>
      <c r="L5" s="53"/>
      <c r="M5" s="3">
        <v>1</v>
      </c>
      <c r="N5" s="3">
        <v>2</v>
      </c>
      <c r="O5" s="3">
        <v>3</v>
      </c>
      <c r="P5" s="3">
        <v>4</v>
      </c>
      <c r="Q5" s="3">
        <v>5</v>
      </c>
      <c r="R5" s="3">
        <v>6</v>
      </c>
    </row>
    <row r="6" spans="1:19" x14ac:dyDescent="0.2">
      <c r="A6" s="4">
        <v>5</v>
      </c>
      <c r="B6" s="4">
        <v>1</v>
      </c>
      <c r="C6" s="1" t="str">
        <f>IF(ISERROR(FIND("не",LOWER(VLOOKUP(A6,'Ответы на 23.09.19'!$B:$C,2,0)),1)),IF(ISERROR(VLOOKUP(A6,'Ответы на 23.09.19'!B:B,1,0)),"-","+"),"не работает")</f>
        <v>+</v>
      </c>
      <c r="D6" s="16">
        <f>COUNTIF('Ответы на 23.09.19'!$B:$B,A6)</f>
        <v>1</v>
      </c>
      <c r="E6" s="23">
        <f t="array" ref="E6">IF(D6=0,"-", INDEX('Ответы на 23.09.19'!$C$2:$C$1055,SMALL(IF($A6='Ответы на 23.09.19'!$B$2:$B$1055,ROW('Ответы на 23.09.19'!$C$2:$C$1055)-1,""),D6)))</f>
        <v>20.926100000000002</v>
      </c>
      <c r="F6" s="1">
        <f t="array" ref="F6">IFERROR(INDEX('Ответы на 23.09.19'!$C$2:$C$500,SMALL(IF('Ответы на 23.09.19'!$B$2:$B$500=$A6,ROW('Ответы на 23.09.19'!$C$2:$C$500)-ROW($H$1)),D6)),"")</f>
        <v>20.926100000000002</v>
      </c>
      <c r="H6" s="19" t="s">
        <v>177</v>
      </c>
      <c r="I6" s="16">
        <f>COUNTIF($C$2:$C$211,"-")</f>
        <v>0</v>
      </c>
      <c r="J6" s="54">
        <f t="shared" si="0"/>
        <v>0</v>
      </c>
      <c r="K6" s="55"/>
      <c r="M6" s="22">
        <f t="shared" ref="M6:R6" si="1">M7/ COUNTIF($B$2:$B$211,M5)</f>
        <v>0</v>
      </c>
      <c r="N6" s="22">
        <f t="shared" si="1"/>
        <v>0</v>
      </c>
      <c r="O6" s="22">
        <f t="shared" si="1"/>
        <v>0</v>
      </c>
      <c r="P6" s="22">
        <f t="shared" si="1"/>
        <v>0</v>
      </c>
      <c r="Q6" s="22">
        <f t="shared" si="1"/>
        <v>0</v>
      </c>
      <c r="R6" s="22">
        <f t="shared" si="1"/>
        <v>0</v>
      </c>
      <c r="S6" s="23" t="s">
        <v>63</v>
      </c>
    </row>
    <row r="7" spans="1:19" x14ac:dyDescent="0.2">
      <c r="A7" s="4">
        <v>6</v>
      </c>
      <c r="B7" s="4">
        <v>1</v>
      </c>
      <c r="C7" s="1" t="str">
        <f>IF(ISERROR(FIND("не",LOWER(VLOOKUP(A7,'Ответы на 23.09.19'!$B:$C,2,0)),1)),IF(ISERROR(VLOOKUP(A7,'Ответы на 23.09.19'!B:B,1,0)),"-","+"),"не работает")</f>
        <v>не работает</v>
      </c>
      <c r="D7" s="16">
        <f>COUNTIF('Ответы на 23.09.19'!$B:$B,A7)</f>
        <v>2</v>
      </c>
      <c r="E7" s="23">
        <f t="array" ref="E7">IF(D7=0,"-", INDEX('Ответы на 23.09.19'!$C$2:$C$1055,SMALL(IF($A7='Ответы на 23.09.19'!$B$2:$B$1055,ROW('Ответы на 23.09.19'!$C$2:$C$1055)-1,""),D7)))</f>
        <v>0</v>
      </c>
      <c r="F7" s="1">
        <f t="array" ref="F7">IFERROR(INDEX('Ответы на 23.09.19'!$C$2:$C$500,SMALL(IF('Ответы на 23.09.19'!$B$2:$B$500=$A7,ROW('Ответы на 23.09.19'!$C$2:$C$500)-ROW($H$1)),D7)),"")</f>
        <v>0</v>
      </c>
      <c r="H7" s="56" t="s">
        <v>178</v>
      </c>
      <c r="I7" s="57">
        <f>COUNTIF($C$2:$C$211,"не работает")-COUNTIF($J$8:$J$45,"&lt;&gt;"&amp;"-")</f>
        <v>10</v>
      </c>
      <c r="J7" s="58">
        <f t="shared" si="0"/>
        <v>4.7619047619047616E-2</v>
      </c>
      <c r="K7" s="55"/>
      <c r="M7" s="24">
        <f t="shared" ref="M7:R7" si="2">COUNTIF(M8:M45,"&lt;&gt;"&amp;"-")</f>
        <v>0</v>
      </c>
      <c r="N7" s="24">
        <f t="shared" si="2"/>
        <v>0</v>
      </c>
      <c r="O7" s="24">
        <f t="shared" si="2"/>
        <v>0</v>
      </c>
      <c r="P7" s="24">
        <f t="shared" si="2"/>
        <v>0</v>
      </c>
      <c r="Q7" s="24">
        <f t="shared" si="2"/>
        <v>0</v>
      </c>
      <c r="R7" s="24">
        <f t="shared" si="2"/>
        <v>0</v>
      </c>
      <c r="S7" s="23" t="s">
        <v>64</v>
      </c>
    </row>
    <row r="8" spans="1:19" x14ac:dyDescent="0.2">
      <c r="A8" s="4">
        <v>7</v>
      </c>
      <c r="B8" s="4">
        <v>1</v>
      </c>
      <c r="C8" s="1" t="str">
        <f>IF(ISERROR(FIND("не",LOWER(VLOOKUP(A8,'Ответы на 23.09.19'!$B:$C,2,0)),1)),IF(ISERROR(VLOOKUP(A8,'Ответы на 23.09.19'!B:B,1,0)),"-","+"),"не работает")</f>
        <v>+</v>
      </c>
      <c r="D8" s="16">
        <f>COUNTIF('Ответы на 23.09.19'!$B:$B,A8)</f>
        <v>1</v>
      </c>
      <c r="E8" s="23" t="str">
        <f t="array" ref="E8">IF(D8=0,"-", INDEX('Ответы на 23.09.19'!$C$2:$C$1055,SMALL(IF($A8='Ответы на 23.09.19'!$B$2:$B$1055,ROW('Ответы на 23.09.19'!$C$2:$C$1055)-1,""),D8)))</f>
        <v>10, 8997</v>
      </c>
      <c r="F8" s="1" t="str">
        <f t="array" ref="F8">IFERROR(INDEX('Ответы на 23.09.19'!$C$2:$C$500,SMALL(IF('Ответы на 23.09.19'!$B$2:$B$500=$A8,ROW('Ответы на 23.09.19'!$C$2:$C$500)-ROW($H$1)),D8)),"")</f>
        <v>10, 8997</v>
      </c>
      <c r="H8" s="19" t="s">
        <v>179</v>
      </c>
      <c r="I8" s="59">
        <f t="array" ref="I8">IFERROR(SMALL(IF($C$2:$C$211="не работает",$A$2:$A$211),$L8),"-")</f>
        <v>6</v>
      </c>
      <c r="J8" s="60">
        <f t="array" ref="J8">IFERROR(INDEX('Ответы на 23.09.19'!$C$2:$C$1055,SMALL(IF(I8='Ответы на 23.09.19'!$B$2:$B$1055,ROW('Ответы на 23.09.19'!$C$2:$C$1055)-1,""),2)),"-")</f>
        <v>0</v>
      </c>
      <c r="K8" s="55"/>
      <c r="L8" s="61">
        <v>1</v>
      </c>
      <c r="M8" s="13" t="str">
        <f t="array" ref="M8">IFERROR(SMALL(IF($B$2:$B$211&amp;$C$2:$C$211=M$5&amp;"-",$A$2:$A$211),$L8),"-")</f>
        <v>-</v>
      </c>
      <c r="N8" s="13" t="str">
        <f t="array" ref="N8">IFERROR(SMALL(IF($B$2:$B$211&amp;$C$2:$C$211=N$5&amp;"-",$A$2:$A$211),$L8),"-")</f>
        <v>-</v>
      </c>
      <c r="O8" s="13" t="str">
        <f t="array" ref="O8">IFERROR(SMALL(IF($B$2:$B$211&amp;$C$2:$C$211=O$5&amp;"-",$A$2:$A$211),$L8),"-")</f>
        <v>-</v>
      </c>
      <c r="P8" s="13" t="str">
        <f t="array" ref="P8">IFERROR(SMALL(IF($B$2:$B$211&amp;$C$2:$C$211=P$5&amp;"-",$A$2:$A$211),$L8),"-")</f>
        <v>-</v>
      </c>
      <c r="Q8" s="13" t="str">
        <f t="array" ref="Q8">IFERROR(SMALL(IF($B$2:$B$211&amp;$C$2:$C$211=Q$5&amp;"-",$A$2:$A$211),$L8),"-")</f>
        <v>-</v>
      </c>
      <c r="R8" s="13" t="str">
        <f t="array" ref="R8">IFERROR(SMALL(IF($B$2:$B$211&amp;$C$2:$C$211=R$5&amp;"-",$A$2:$A$211),$L8),"-")</f>
        <v>-</v>
      </c>
    </row>
    <row r="9" spans="1:19" x14ac:dyDescent="0.2">
      <c r="A9" s="4">
        <v>8</v>
      </c>
      <c r="B9" s="4">
        <v>1</v>
      </c>
      <c r="C9" s="1" t="str">
        <f>IF(ISERROR(FIND("не",LOWER(VLOOKUP(A9,'Ответы на 23.09.19'!$B:$C,2,0)),1)),IF(ISERROR(VLOOKUP(A9,'Ответы на 23.09.19'!B:B,1,0)),"-","+"),"не работает")</f>
        <v>+</v>
      </c>
      <c r="D9" s="16">
        <f>COUNTIF('Ответы на 23.09.19'!$B:$B,A9)</f>
        <v>1</v>
      </c>
      <c r="E9" s="23">
        <f t="array" ref="E9">IF(D9=0,"-", INDEX('Ответы на 23.09.19'!$C$2:$C$1055,SMALL(IF($A9='Ответы на 23.09.19'!$B$2:$B$1055,ROW('Ответы на 23.09.19'!$C$2:$C$1055)-1,""),D9)))</f>
        <v>27.397300000000001</v>
      </c>
      <c r="F9" s="1">
        <f t="array" ref="F9">IFERROR(INDEX('Ответы на 23.09.19'!$C$2:$C$500,SMALL(IF('Ответы на 23.09.19'!$B$2:$B$500=$A9,ROW('Ответы на 23.09.19'!$C$2:$C$500)-ROW($H$1)),D9)),"")</f>
        <v>27.397300000000001</v>
      </c>
      <c r="I9" s="59">
        <f t="array" ref="I9">IFERROR(SMALL(IF($C$2:$C$211="не работает",$A$2:$A$211),$L9),"-")</f>
        <v>11</v>
      </c>
      <c r="J9" s="60">
        <f t="array" ref="J9">IFERROR(INDEX('Ответы на 23.09.19'!$C$2:$C$1055,SMALL(IF(I9='Ответы на 23.09.19'!$B$2:$B$1055,ROW('Ответы на 23.09.19'!$C$2:$C$1055)-1,""),2)),"-")</f>
        <v>11.853999999999999</v>
      </c>
      <c r="K9" s="55"/>
      <c r="L9" s="61">
        <v>2</v>
      </c>
      <c r="M9" s="13" t="str">
        <f t="array" ref="M9">IFERROR(SMALL(IF($B$2:$B$211&amp;$C$2:$C$211=M$5&amp;"-",$A$2:$A$211),$L9),"-")</f>
        <v>-</v>
      </c>
      <c r="N9" s="13" t="str">
        <f t="array" ref="N9">IFERROR(SMALL(IF($B$2:$B$211&amp;$C$2:$C$211=N$5&amp;"-",$A$2:$A$211),$L9),"-")</f>
        <v>-</v>
      </c>
      <c r="O9" s="13" t="str">
        <f t="array" ref="O9">IFERROR(SMALL(IF($B$2:$B$211&amp;$C$2:$C$211=O$5&amp;"-",$A$2:$A$211),$L9),"-")</f>
        <v>-</v>
      </c>
      <c r="P9" s="13" t="str">
        <f t="array" ref="P9">IFERROR(SMALL(IF($B$2:$B$211&amp;$C$2:$C$211=P$5&amp;"-",$A$2:$A$211),$L9),"-")</f>
        <v>-</v>
      </c>
      <c r="Q9" s="13" t="str">
        <f t="array" ref="Q9">IFERROR(SMALL(IF($B$2:$B$211&amp;$C$2:$C$211=Q$5&amp;"-",$A$2:$A$211),$L9),"-")</f>
        <v>-</v>
      </c>
      <c r="R9" s="13" t="str">
        <f t="array" ref="R9">IFERROR(SMALL(IF($B$2:$B$211&amp;$C$2:$C$211=R$5&amp;"-",$A$2:$A$211),$L9),"-")</f>
        <v>-</v>
      </c>
    </row>
    <row r="10" spans="1:19" x14ac:dyDescent="0.2">
      <c r="A10" s="4">
        <v>9</v>
      </c>
      <c r="B10" s="4">
        <v>1</v>
      </c>
      <c r="C10" s="1" t="str">
        <f>IF(ISERROR(FIND("не",LOWER(VLOOKUP(A10,'Ответы на 23.09.19'!$B:$C,2,0)),1)),IF(ISERROR(VLOOKUP(A10,'Ответы на 23.09.19'!B:B,1,0)),"-","+"),"не работает")</f>
        <v>+</v>
      </c>
      <c r="D10" s="16">
        <f>COUNTIF('Ответы на 23.09.19'!$B:$B,A10)</f>
        <v>1</v>
      </c>
      <c r="E10" s="23">
        <f t="array" ref="E10">IF(D10=0,"-", INDEX('Ответы на 23.09.19'!$C$2:$C$1055,SMALL(IF($A10='Ответы на 23.09.19'!$B$2:$B$1055,ROW('Ответы на 23.09.19'!$C$2:$C$1055)-1,""),D10)))</f>
        <v>10.1607</v>
      </c>
      <c r="F10" s="1">
        <f t="array" ref="F10">IFERROR(INDEX('Ответы на 23.09.19'!$C$2:$C$500,SMALL(IF('Ответы на 23.09.19'!$B$2:$B$500=$A10,ROW('Ответы на 23.09.19'!$C$2:$C$500)-ROW($H$1)),D10)),"")</f>
        <v>10.1607</v>
      </c>
      <c r="I10" s="59">
        <f t="array" ref="I10">IFERROR(SMALL(IF($C$2:$C$211="не работает",$A$2:$A$211),$L10),"-")</f>
        <v>13</v>
      </c>
      <c r="J10" s="60" t="str">
        <f t="array" ref="J10">IFERROR(INDEX('Ответы на 23.09.19'!$C$2:$C$1055,SMALL(IF(I10='Ответы на 23.09.19'!$B$2:$B$1055,ROW('Ответы на 23.09.19'!$C$2:$C$1055)-1,""),2)),"-")</f>
        <v>-</v>
      </c>
      <c r="K10" s="55"/>
      <c r="L10" s="61">
        <v>3</v>
      </c>
      <c r="M10" s="13" t="str">
        <f t="array" ref="M10">IFERROR(SMALL(IF($B$2:$B$211&amp;$C$2:$C$211=M$5&amp;"-",$A$2:$A$211),$L10),"-")</f>
        <v>-</v>
      </c>
      <c r="N10" s="13" t="str">
        <f t="array" ref="N10">IFERROR(SMALL(IF($B$2:$B$211&amp;$C$2:$C$211=N$5&amp;"-",$A$2:$A$211),$L10),"-")</f>
        <v>-</v>
      </c>
      <c r="O10" s="13" t="str">
        <f t="array" ref="O10">IFERROR(SMALL(IF($B$2:$B$211&amp;$C$2:$C$211=O$5&amp;"-",$A$2:$A$211),$L10),"-")</f>
        <v>-</v>
      </c>
      <c r="P10" s="13" t="str">
        <f t="array" ref="P10">IFERROR(SMALL(IF($B$2:$B$211&amp;$C$2:$C$211=P$5&amp;"-",$A$2:$A$211),$L10),"-")</f>
        <v>-</v>
      </c>
      <c r="Q10" s="13" t="str">
        <f t="array" ref="Q10">IFERROR(SMALL(IF($B$2:$B$211&amp;$C$2:$C$211=Q$5&amp;"-",$A$2:$A$211),$L10),"-")</f>
        <v>-</v>
      </c>
      <c r="R10" s="13" t="str">
        <f t="array" ref="R10">IFERROR(SMALL(IF($B$2:$B$211&amp;$C$2:$C$211=R$5&amp;"-",$A$2:$A$211),$L10),"-")</f>
        <v>-</v>
      </c>
    </row>
    <row r="11" spans="1:19" x14ac:dyDescent="0.2">
      <c r="A11" s="4">
        <v>10</v>
      </c>
      <c r="B11" s="4">
        <v>1</v>
      </c>
      <c r="C11" s="1" t="str">
        <f>IF(ISERROR(FIND("не",LOWER(VLOOKUP(A11,'Ответы на 23.09.19'!$B:$C,2,0)),1)),IF(ISERROR(VLOOKUP(A11,'Ответы на 23.09.19'!B:B,1,0)),"-","+"),"не работает")</f>
        <v>+</v>
      </c>
      <c r="D11" s="16">
        <f>COUNTIF('Ответы на 23.09.19'!$B:$B,A11)</f>
        <v>1</v>
      </c>
      <c r="E11" s="23">
        <f t="array" ref="E11">IF(D11=0,"-", INDEX('Ответы на 23.09.19'!$C$2:$C$1055,SMALL(IF($A11='Ответы на 23.09.19'!$B$2:$B$1055,ROW('Ответы на 23.09.19'!$C$2:$C$1055)-1,""),D11)))</f>
        <v>10.075900000000001</v>
      </c>
      <c r="F11" s="1">
        <f t="array" ref="F11">IFERROR(INDEX('Ответы на 23.09.19'!$C$2:$C$500,SMALL(IF('Ответы на 23.09.19'!$B$2:$B$500=$A11,ROW('Ответы на 23.09.19'!$C$2:$C$500)-ROW($H$1)),D11)),"")</f>
        <v>10.075900000000001</v>
      </c>
      <c r="I11" s="59">
        <f t="array" ref="I11">IFERROR(SMALL(IF($C$2:$C$211="не работает",$A$2:$A$211),$L11),"-")</f>
        <v>19</v>
      </c>
      <c r="J11" s="60">
        <f t="array" ref="J11">IFERROR(INDEX('Ответы на 23.09.19'!$C$2:$C$1055,SMALL(IF(I11='Ответы на 23.09.19'!$B$2:$B$1055,ROW('Ответы на 23.09.19'!$C$2:$C$1055)-1,""),2)),"-")</f>
        <v>9.3805999999999994</v>
      </c>
      <c r="K11" s="55"/>
      <c r="L11" s="61">
        <v>4</v>
      </c>
      <c r="M11" s="13" t="str">
        <f t="array" ref="M11">IFERROR(SMALL(IF($B$2:$B$211&amp;$C$2:$C$211=M$5&amp;"-",$A$2:$A$211),$L11),"-")</f>
        <v>-</v>
      </c>
      <c r="N11" s="13" t="str">
        <f t="array" ref="N11">IFERROR(SMALL(IF($B$2:$B$211&amp;$C$2:$C$211=N$5&amp;"-",$A$2:$A$211),$L11),"-")</f>
        <v>-</v>
      </c>
      <c r="O11" s="13" t="str">
        <f t="array" ref="O11">IFERROR(SMALL(IF($B$2:$B$211&amp;$C$2:$C$211=O$5&amp;"-",$A$2:$A$211),$L11),"-")</f>
        <v>-</v>
      </c>
      <c r="P11" s="13" t="str">
        <f t="array" ref="P11">IFERROR(SMALL(IF($B$2:$B$211&amp;$C$2:$C$211=P$5&amp;"-",$A$2:$A$211),$L11),"-")</f>
        <v>-</v>
      </c>
      <c r="Q11" s="13" t="str">
        <f t="array" ref="Q11">IFERROR(SMALL(IF($B$2:$B$211&amp;$C$2:$C$211=Q$5&amp;"-",$A$2:$A$211),$L11),"-")</f>
        <v>-</v>
      </c>
      <c r="R11" s="13" t="str">
        <f t="array" ref="R11">IFERROR(SMALL(IF($B$2:$B$211&amp;$C$2:$C$211=R$5&amp;"-",$A$2:$A$211),$L11),"-")</f>
        <v>-</v>
      </c>
    </row>
    <row r="12" spans="1:19" x14ac:dyDescent="0.2">
      <c r="A12" s="4">
        <v>11</v>
      </c>
      <c r="B12" s="4">
        <v>1</v>
      </c>
      <c r="C12" s="1" t="str">
        <f>IF(ISERROR(FIND("не",LOWER(VLOOKUP(A12,'Ответы на 23.09.19'!$B:$C,2,0)),1)),IF(ISERROR(VLOOKUP(A12,'Ответы на 23.09.19'!B:B,1,0)),"-","+"),"не работает")</f>
        <v>не работает</v>
      </c>
      <c r="D12" s="16">
        <f>COUNTIF('Ответы на 23.09.19'!$B:$B,A12)</f>
        <v>2</v>
      </c>
      <c r="E12" s="23">
        <f t="array" ref="E12">IF(D12=0,"-", INDEX('Ответы на 23.09.19'!$C$2:$C$1055,SMALL(IF($A12='Ответы на 23.09.19'!$B$2:$B$1055,ROW('Ответы на 23.09.19'!$C$2:$C$1055)-1,""),D12)))</f>
        <v>11.853999999999999</v>
      </c>
      <c r="F12" s="1">
        <f t="array" ref="F12">IFERROR(INDEX('Ответы на 23.09.19'!$C$2:$C$500,SMALL(IF('Ответы на 23.09.19'!$B$2:$B$500=$A12,ROW('Ответы на 23.09.19'!$C$2:$C$500)-ROW($H$1)),D12)),"")</f>
        <v>11.853999999999999</v>
      </c>
      <c r="I12" s="59">
        <f t="array" ref="I12">IFERROR(SMALL(IF($C$2:$C$211="не работает",$A$2:$A$211),$L12),"-")</f>
        <v>22</v>
      </c>
      <c r="J12" s="60">
        <f t="array" ref="J12">IFERROR(INDEX('Ответы на 23.09.19'!$C$2:$C$1055,SMALL(IF(I12='Ответы на 23.09.19'!$B$2:$B$1055,ROW('Ответы на 23.09.19'!$C$2:$C$1055)-1,""),2)),"-")</f>
        <v>23.9635</v>
      </c>
      <c r="K12" s="55"/>
      <c r="L12" s="61">
        <v>5</v>
      </c>
      <c r="M12" s="13" t="str">
        <f t="array" ref="M12">IFERROR(SMALL(IF($B$2:$B$211&amp;$C$2:$C$211=M$5&amp;"-",$A$2:$A$211),$L12),"-")</f>
        <v>-</v>
      </c>
      <c r="N12" s="13" t="str">
        <f t="array" ref="N12">IFERROR(SMALL(IF($B$2:$B$211&amp;$C$2:$C$211=N$5&amp;"-",$A$2:$A$211),$L12),"-")</f>
        <v>-</v>
      </c>
      <c r="O12" s="13" t="str">
        <f t="array" ref="O12">IFERROR(SMALL(IF($B$2:$B$211&amp;$C$2:$C$211=O$5&amp;"-",$A$2:$A$211),$L12),"-")</f>
        <v>-</v>
      </c>
      <c r="P12" s="13" t="str">
        <f t="array" ref="P12">IFERROR(SMALL(IF($B$2:$B$211&amp;$C$2:$C$211=P$5&amp;"-",$A$2:$A$211),$L12),"-")</f>
        <v>-</v>
      </c>
      <c r="Q12" s="13" t="str">
        <f t="array" ref="Q12">IFERROR(SMALL(IF($B$2:$B$211&amp;$C$2:$C$211=Q$5&amp;"-",$A$2:$A$211),$L12),"-")</f>
        <v>-</v>
      </c>
      <c r="R12" s="13" t="str">
        <f t="array" ref="R12">IFERROR(SMALL(IF($B$2:$B$211&amp;$C$2:$C$211=R$5&amp;"-",$A$2:$A$211),$L12),"-")</f>
        <v>-</v>
      </c>
    </row>
    <row r="13" spans="1:19" x14ac:dyDescent="0.2">
      <c r="A13" s="4">
        <v>12</v>
      </c>
      <c r="B13" s="4">
        <v>1</v>
      </c>
      <c r="C13" s="1" t="str">
        <f>IF(ISERROR(FIND("не",LOWER(VLOOKUP(A13,'Ответы на 23.09.19'!$B:$C,2,0)),1)),IF(ISERROR(VLOOKUP(A13,'Ответы на 23.09.19'!B:B,1,0)),"-","+"),"не работает")</f>
        <v>+</v>
      </c>
      <c r="D13" s="16">
        <f>COUNTIF('Ответы на 23.09.19'!$B:$B,A13)</f>
        <v>1</v>
      </c>
      <c r="E13" s="23">
        <f t="array" ref="E13">IF(D13=0,"-", INDEX('Ответы на 23.09.19'!$C$2:$C$1055,SMALL(IF($A13='Ответы на 23.09.19'!$B$2:$B$1055,ROW('Ответы на 23.09.19'!$C$2:$C$1055)-1,""),D13)))</f>
        <v>34.515599999999999</v>
      </c>
      <c r="F13" s="1">
        <f t="array" ref="F13">IFERROR(INDEX('Ответы на 23.09.19'!$C$2:$C$500,SMALL(IF('Ответы на 23.09.19'!$B$2:$B$500=$A13,ROW('Ответы на 23.09.19'!$C$2:$C$500)-ROW($H$1)),D13)),"")</f>
        <v>34.515599999999999</v>
      </c>
      <c r="I13" s="59">
        <f t="array" ref="I13">IFERROR(SMALL(IF($C$2:$C$211="не работает",$A$2:$A$211),$L13),"-")</f>
        <v>27</v>
      </c>
      <c r="J13" s="60">
        <f t="array" ref="J13">IFERROR(INDEX('Ответы на 23.09.19'!$C$2:$C$1055,SMALL(IF(I13='Ответы на 23.09.19'!$B$2:$B$1055,ROW('Ответы на 23.09.19'!$C$2:$C$1055)-1,""),2)),"-")</f>
        <v>16.183900000000001</v>
      </c>
      <c r="K13" s="55"/>
      <c r="L13" s="61">
        <v>6</v>
      </c>
      <c r="M13" s="13" t="str">
        <f t="array" ref="M13">IFERROR(SMALL(IF($B$2:$B$211&amp;$C$2:$C$211=M$5&amp;"-",$A$2:$A$211),$L13),"-")</f>
        <v>-</v>
      </c>
      <c r="N13" s="13" t="str">
        <f t="array" ref="N13">IFERROR(SMALL(IF($B$2:$B$211&amp;$C$2:$C$211=N$5&amp;"-",$A$2:$A$211),$L13),"-")</f>
        <v>-</v>
      </c>
      <c r="O13" s="13" t="str">
        <f t="array" ref="O13">IFERROR(SMALL(IF($B$2:$B$211&amp;$C$2:$C$211=O$5&amp;"-",$A$2:$A$211),$L13),"-")</f>
        <v>-</v>
      </c>
      <c r="P13" s="13" t="str">
        <f t="array" ref="P13">IFERROR(SMALL(IF($B$2:$B$211&amp;$C$2:$C$211=P$5&amp;"-",$A$2:$A$211),$L13),"-")</f>
        <v>-</v>
      </c>
      <c r="Q13" s="13" t="str">
        <f t="array" ref="Q13">IFERROR(SMALL(IF($B$2:$B$211&amp;$C$2:$C$211=Q$5&amp;"-",$A$2:$A$211),$L13),"-")</f>
        <v>-</v>
      </c>
      <c r="R13" s="13" t="str">
        <f t="array" ref="R13">IFERROR(SMALL(IF($B$2:$B$211&amp;$C$2:$C$211=R$5&amp;"-",$A$2:$A$211),$L13),"-")</f>
        <v>-</v>
      </c>
    </row>
    <row r="14" spans="1:19" x14ac:dyDescent="0.2">
      <c r="A14" s="4">
        <v>13</v>
      </c>
      <c r="B14" s="4">
        <v>1</v>
      </c>
      <c r="C14" s="1" t="str">
        <f>IF(ISERROR(FIND("не",LOWER(VLOOKUP(A14,'Ответы на 23.09.19'!$B:$C,2,0)),1)),IF(ISERROR(VLOOKUP(A14,'Ответы на 23.09.19'!B:B,1,0)),"-","+"),"не работает")</f>
        <v>не работает</v>
      </c>
      <c r="D14" s="16">
        <f>COUNTIF('Ответы на 23.09.19'!$B:$B,A14)</f>
        <v>1</v>
      </c>
      <c r="E14" s="23" t="str">
        <f t="array" ref="E14">IF(D14=0,"-", INDEX('Ответы на 23.09.19'!$C$2:$C$1055,SMALL(IF($A14='Ответы на 23.09.19'!$B$2:$B$1055,ROW('Ответы на 23.09.19'!$C$2:$C$1055)-1,""),D14)))</f>
        <v>Не,работает</v>
      </c>
      <c r="F14" s="1" t="str">
        <f t="array" ref="F14">IFERROR(INDEX('Ответы на 23.09.19'!$C$2:$C$500,SMALL(IF('Ответы на 23.09.19'!$B$2:$B$500=$A14,ROW('Ответы на 23.09.19'!$C$2:$C$500)-ROW($H$1)),D14)),"")</f>
        <v>Не,работает</v>
      </c>
      <c r="I14" s="59">
        <f t="array" ref="I14">IFERROR(SMALL(IF($C$2:$C$211="не работает",$A$2:$A$211),$L14),"-")</f>
        <v>28</v>
      </c>
      <c r="J14" s="60">
        <f t="array" ref="J14">IFERROR(INDEX('Ответы на 23.09.19'!$C$2:$C$1055,SMALL(IF(I14='Ответы на 23.09.19'!$B$2:$B$1055,ROW('Ответы на 23.09.19'!$C$2:$C$1055)-1,""),2)),"-")</f>
        <v>30.130800000000001</v>
      </c>
      <c r="K14" s="55"/>
      <c r="L14" s="61">
        <v>7</v>
      </c>
      <c r="M14" s="13" t="str">
        <f t="array" ref="M14">IFERROR(SMALL(IF($B$2:$B$211&amp;$C$2:$C$211=M$5&amp;"-",$A$2:$A$211),$L14),"-")</f>
        <v>-</v>
      </c>
      <c r="N14" s="13" t="str">
        <f t="array" ref="N14">IFERROR(SMALL(IF($B$2:$B$211&amp;$C$2:$C$211=N$5&amp;"-",$A$2:$A$211),$L14),"-")</f>
        <v>-</v>
      </c>
      <c r="O14" s="13" t="str">
        <f t="array" ref="O14">IFERROR(SMALL(IF($B$2:$B$211&amp;$C$2:$C$211=O$5&amp;"-",$A$2:$A$211),$L14),"-")</f>
        <v>-</v>
      </c>
      <c r="P14" s="13" t="str">
        <f t="array" ref="P14">IFERROR(SMALL(IF($B$2:$B$211&amp;$C$2:$C$211=P$5&amp;"-",$A$2:$A$211),$L14),"-")</f>
        <v>-</v>
      </c>
      <c r="Q14" s="13" t="str">
        <f t="array" ref="Q14">IFERROR(SMALL(IF($B$2:$B$211&amp;$C$2:$C$211=Q$5&amp;"-",$A$2:$A$211),$L14),"-")</f>
        <v>-</v>
      </c>
      <c r="R14" s="13" t="str">
        <f t="array" ref="R14">IFERROR(SMALL(IF($B$2:$B$211&amp;$C$2:$C$211=R$5&amp;"-",$A$2:$A$211),$L14),"-")</f>
        <v>-</v>
      </c>
    </row>
    <row r="15" spans="1:19" x14ac:dyDescent="0.2">
      <c r="A15" s="4">
        <v>14</v>
      </c>
      <c r="B15" s="4">
        <v>1</v>
      </c>
      <c r="C15" s="1" t="str">
        <f>IF(ISERROR(FIND("не",LOWER(VLOOKUP(A15,'Ответы на 23.09.19'!$B:$C,2,0)),1)),IF(ISERROR(VLOOKUP(A15,'Ответы на 23.09.19'!B:B,1,0)),"-","+"),"не работает")</f>
        <v>+</v>
      </c>
      <c r="D15" s="16">
        <f>COUNTIF('Ответы на 23.09.19'!$B:$B,A15)</f>
        <v>1</v>
      </c>
      <c r="E15" s="23">
        <f t="array" ref="E15">IF(D15=0,"-", INDEX('Ответы на 23.09.19'!$C$2:$C$1055,SMALL(IF($A15='Ответы на 23.09.19'!$B$2:$B$1055,ROW('Ответы на 23.09.19'!$C$2:$C$1055)-1,""),D15)))</f>
        <v>9.9464000000000006</v>
      </c>
      <c r="F15" s="1">
        <f t="array" ref="F15">IFERROR(INDEX('Ответы на 23.09.19'!$C$2:$C$500,SMALL(IF('Ответы на 23.09.19'!$B$2:$B$500=$A15,ROW('Ответы на 23.09.19'!$C$2:$C$500)-ROW($H$1)),D15)),"")</f>
        <v>9.9464000000000006</v>
      </c>
      <c r="I15" s="59">
        <f t="array" ref="I15">IFERROR(SMALL(IF($C$2:$C$211="не работает",$A$2:$A$211),$L15),"-")</f>
        <v>40</v>
      </c>
      <c r="J15" s="60" t="str">
        <f t="array" ref="J15">IFERROR(INDEX('Ответы на 23.09.19'!$C$2:$C$1055,SMALL(IF(I15='Ответы на 23.09.19'!$B$2:$B$1055,ROW('Ответы на 23.09.19'!$C$2:$C$1055)-1,""),2)),"-")</f>
        <v>22, 1902</v>
      </c>
      <c r="K15" s="55"/>
      <c r="L15" s="61">
        <v>8</v>
      </c>
      <c r="M15" s="13" t="str">
        <f t="array" ref="M15">IFERROR(SMALL(IF($B$2:$B$211&amp;$C$2:$C$211=M$5&amp;"-",$A$2:$A$211),$L15),"-")</f>
        <v>-</v>
      </c>
      <c r="N15" s="13" t="str">
        <f t="array" ref="N15">IFERROR(SMALL(IF($B$2:$B$211&amp;$C$2:$C$211=N$5&amp;"-",$A$2:$A$211),$L15),"-")</f>
        <v>-</v>
      </c>
      <c r="O15" s="13" t="str">
        <f t="array" ref="O15">IFERROR(SMALL(IF($B$2:$B$211&amp;$C$2:$C$211=O$5&amp;"-",$A$2:$A$211),$L15),"-")</f>
        <v>-</v>
      </c>
      <c r="P15" s="13" t="str">
        <f t="array" ref="P15">IFERROR(SMALL(IF($B$2:$B$211&amp;$C$2:$C$211=P$5&amp;"-",$A$2:$A$211),$L15),"-")</f>
        <v>-</v>
      </c>
      <c r="Q15" s="13" t="str">
        <f t="array" ref="Q15">IFERROR(SMALL(IF($B$2:$B$211&amp;$C$2:$C$211=Q$5&amp;"-",$A$2:$A$211),$L15),"-")</f>
        <v>-</v>
      </c>
      <c r="R15" s="13" t="str">
        <f t="array" ref="R15">IFERROR(SMALL(IF($B$2:$B$211&amp;$C$2:$C$211=R$5&amp;"-",$A$2:$A$211),$L15),"-")</f>
        <v>-</v>
      </c>
    </row>
    <row r="16" spans="1:19" x14ac:dyDescent="0.2">
      <c r="A16" s="4">
        <v>15</v>
      </c>
      <c r="B16" s="4">
        <v>1</v>
      </c>
      <c r="C16" s="1" t="str">
        <f>IF(ISERROR(FIND("не",LOWER(VLOOKUP(A16,'Ответы на 23.09.19'!$B:$C,2,0)),1)),IF(ISERROR(VLOOKUP(A16,'Ответы на 23.09.19'!B:B,1,0)),"-","+"),"не работает")</f>
        <v>+</v>
      </c>
      <c r="D16" s="16">
        <f>COUNTIF('Ответы на 23.09.19'!$B:$B,A16)</f>
        <v>1</v>
      </c>
      <c r="E16" s="23">
        <f t="array" ref="E16">IF(D16=0,"-", INDEX('Ответы на 23.09.19'!$C$2:$C$1055,SMALL(IF($A16='Ответы на 23.09.19'!$B$2:$B$1055,ROW('Ответы на 23.09.19'!$C$2:$C$1055)-1,""),D16)))</f>
        <v>14.811999999999999</v>
      </c>
      <c r="F16" s="1">
        <f t="array" ref="F16">IFERROR(INDEX('Ответы на 23.09.19'!$C$2:$C$500,SMALL(IF('Ответы на 23.09.19'!$B$2:$B$500=$A16,ROW('Ответы на 23.09.19'!$C$2:$C$500)-ROW($H$1)),D16)),"")</f>
        <v>14.811999999999999</v>
      </c>
      <c r="I16" s="59">
        <f t="array" ref="I16">IFERROR(SMALL(IF($C$2:$C$211="не работает",$A$2:$A$211),$L16),"-")</f>
        <v>47</v>
      </c>
      <c r="J16" s="60" t="str">
        <f t="array" ref="J16">IFERROR(INDEX('Ответы на 23.09.19'!$C$2:$C$1055,SMALL(IF(I16='Ответы на 23.09.19'!$B$2:$B$1055,ROW('Ответы на 23.09.19'!$C$2:$C$1055)-1,""),2)),"-")</f>
        <v>-</v>
      </c>
      <c r="K16" s="55"/>
      <c r="L16" s="61">
        <v>9</v>
      </c>
      <c r="M16" s="13" t="str">
        <f t="array" ref="M16">IFERROR(SMALL(IF($B$2:$B$211&amp;$C$2:$C$211=M$5&amp;"-",$A$2:$A$211),$L16),"-")</f>
        <v>-</v>
      </c>
      <c r="N16" s="13" t="str">
        <f t="array" ref="N16">IFERROR(SMALL(IF($B$2:$B$211&amp;$C$2:$C$211=N$5&amp;"-",$A$2:$A$211),$L16),"-")</f>
        <v>-</v>
      </c>
      <c r="O16" s="13" t="str">
        <f t="array" ref="O16">IFERROR(SMALL(IF($B$2:$B$211&amp;$C$2:$C$211=O$5&amp;"-",$A$2:$A$211),$L16),"-")</f>
        <v>-</v>
      </c>
      <c r="P16" s="13" t="str">
        <f t="array" ref="P16">IFERROR(SMALL(IF($B$2:$B$211&amp;$C$2:$C$211=P$5&amp;"-",$A$2:$A$211),$L16),"-")</f>
        <v>-</v>
      </c>
      <c r="Q16" s="13" t="str">
        <f t="array" ref="Q16">IFERROR(SMALL(IF($B$2:$B$211&amp;$C$2:$C$211=Q$5&amp;"-",$A$2:$A$211),$L16),"-")</f>
        <v>-</v>
      </c>
      <c r="R16" s="13" t="str">
        <f t="array" ref="R16">IFERROR(SMALL(IF($B$2:$B$211&amp;$C$2:$C$211=R$5&amp;"-",$A$2:$A$211),$L16),"-")</f>
        <v>-</v>
      </c>
    </row>
    <row r="17" spans="1:18" x14ac:dyDescent="0.2">
      <c r="A17" s="4">
        <v>16</v>
      </c>
      <c r="B17" s="4">
        <v>1</v>
      </c>
      <c r="C17" s="1" t="str">
        <f>IF(ISERROR(FIND("не",LOWER(VLOOKUP(A17,'Ответы на 23.09.19'!$B:$C,2,0)),1)),IF(ISERROR(VLOOKUP(A17,'Ответы на 23.09.19'!B:B,1,0)),"-","+"),"не работает")</f>
        <v>+</v>
      </c>
      <c r="D17" s="16">
        <f>COUNTIF('Ответы на 23.09.19'!$B:$B,A17)</f>
        <v>1</v>
      </c>
      <c r="E17" s="23">
        <f t="array" ref="E17">IF(D17=0,"-", INDEX('Ответы на 23.09.19'!$C$2:$C$1055,SMALL(IF($A17='Ответы на 23.09.19'!$B$2:$B$1055,ROW('Ответы на 23.09.19'!$C$2:$C$1055)-1,""),D17)))</f>
        <v>30.994</v>
      </c>
      <c r="F17" s="1">
        <f t="array" ref="F17">IFERROR(INDEX('Ответы на 23.09.19'!$C$2:$C$500,SMALL(IF('Ответы на 23.09.19'!$B$2:$B$500=$A17,ROW('Ответы на 23.09.19'!$C$2:$C$500)-ROW($H$1)),D17)),"")</f>
        <v>30.994</v>
      </c>
      <c r="I17" s="59">
        <f t="array" ref="I17">IFERROR(SMALL(IF($C$2:$C$211="не работает",$A$2:$A$211),$L17),"-")</f>
        <v>59</v>
      </c>
      <c r="J17" s="60" t="str">
        <f t="array" ref="J17">IFERROR(INDEX('Ответы на 23.09.19'!$C$2:$C$1055,SMALL(IF(I17='Ответы на 23.09.19'!$B$2:$B$1055,ROW('Ответы на 23.09.19'!$C$2:$C$1055)-1,""),2)),"-")</f>
        <v>-</v>
      </c>
      <c r="K17" s="55"/>
      <c r="L17" s="61">
        <v>10</v>
      </c>
      <c r="M17" s="13" t="str">
        <f t="array" ref="M17">IFERROR(SMALL(IF($B$2:$B$211&amp;$C$2:$C$211=M$5&amp;"-",$A$2:$A$211),$L17),"-")</f>
        <v>-</v>
      </c>
      <c r="N17" s="13" t="str">
        <f t="array" ref="N17">IFERROR(SMALL(IF($B$2:$B$211&amp;$C$2:$C$211=N$5&amp;"-",$A$2:$A$211),$L17),"-")</f>
        <v>-</v>
      </c>
      <c r="O17" s="13" t="str">
        <f t="array" ref="O17">IFERROR(SMALL(IF($B$2:$B$211&amp;$C$2:$C$211=O$5&amp;"-",$A$2:$A$211),$L17),"-")</f>
        <v>-</v>
      </c>
      <c r="P17" s="13" t="str">
        <f t="array" ref="P17">IFERROR(SMALL(IF($B$2:$B$211&amp;$C$2:$C$211=P$5&amp;"-",$A$2:$A$211),$L17),"-")</f>
        <v>-</v>
      </c>
      <c r="Q17" s="13" t="str">
        <f t="array" ref="Q17">IFERROR(SMALL(IF($B$2:$B$211&amp;$C$2:$C$211=Q$5&amp;"-",$A$2:$A$211),$L17),"-")</f>
        <v>-</v>
      </c>
      <c r="R17" s="13" t="str">
        <f t="array" ref="R17">IFERROR(SMALL(IF($B$2:$B$211&amp;$C$2:$C$211=R$5&amp;"-",$A$2:$A$211),$L17),"-")</f>
        <v>-</v>
      </c>
    </row>
    <row r="18" spans="1:18" x14ac:dyDescent="0.2">
      <c r="A18" s="4">
        <v>17</v>
      </c>
      <c r="B18" s="4">
        <v>1</v>
      </c>
      <c r="C18" s="1" t="str">
        <f>IF(ISERROR(FIND("не",LOWER(VLOOKUP(A18,'Ответы на 23.09.19'!$B:$C,2,0)),1)),IF(ISERROR(VLOOKUP(A18,'Ответы на 23.09.19'!B:B,1,0)),"-","+"),"не работает")</f>
        <v>+</v>
      </c>
      <c r="D18" s="16">
        <f>COUNTIF('Ответы на 23.09.19'!$B:$B,A18)</f>
        <v>1</v>
      </c>
      <c r="E18" s="23">
        <f t="array" ref="E18">IF(D18=0,"-", INDEX('Ответы на 23.09.19'!$C$2:$C$1055,SMALL(IF($A18='Ответы на 23.09.19'!$B$2:$B$1055,ROW('Ответы на 23.09.19'!$C$2:$C$1055)-1,""),D18)))</f>
        <v>10.276899999999999</v>
      </c>
      <c r="F18" s="1">
        <f t="array" ref="F18">IFERROR(INDEX('Ответы на 23.09.19'!$C$2:$C$500,SMALL(IF('Ответы на 23.09.19'!$B$2:$B$500=$A18,ROW('Ответы на 23.09.19'!$C$2:$C$500)-ROW($H$1)),D18)),"")</f>
        <v>10.276899999999999</v>
      </c>
      <c r="I18" s="59">
        <f t="array" ref="I18">IFERROR(SMALL(IF($C$2:$C$211="не работает",$A$2:$A$211),$L18),"-")</f>
        <v>60</v>
      </c>
      <c r="J18" s="60" t="str">
        <f t="array" ref="J18">IFERROR(INDEX('Ответы на 23.09.19'!$C$2:$C$1055,SMALL(IF(I18='Ответы на 23.09.19'!$B$2:$B$1055,ROW('Ответы на 23.09.19'!$C$2:$C$1055)-1,""),2)),"-")</f>
        <v>-</v>
      </c>
      <c r="K18" s="55"/>
      <c r="L18" s="61">
        <v>11</v>
      </c>
      <c r="M18" s="13" t="str">
        <f t="array" ref="M18">IFERROR(SMALL(IF($B$2:$B$211&amp;$C$2:$C$211=M$5&amp;"-",$A$2:$A$211),$L18),"-")</f>
        <v>-</v>
      </c>
      <c r="N18" s="13" t="str">
        <f t="array" ref="N18">IFERROR(SMALL(IF($B$2:$B$211&amp;$C$2:$C$211=N$5&amp;"-",$A$2:$A$211),$L18),"-")</f>
        <v>-</v>
      </c>
      <c r="O18" s="13" t="str">
        <f t="array" ref="O18">IFERROR(SMALL(IF($B$2:$B$211&amp;$C$2:$C$211=O$5&amp;"-",$A$2:$A$211),$L18),"-")</f>
        <v>-</v>
      </c>
      <c r="P18" s="13" t="str">
        <f t="array" ref="P18">IFERROR(SMALL(IF($B$2:$B$211&amp;$C$2:$C$211=P$5&amp;"-",$A$2:$A$211),$L18),"-")</f>
        <v>-</v>
      </c>
      <c r="Q18" s="13" t="str">
        <f t="array" ref="Q18">IFERROR(SMALL(IF($B$2:$B$211&amp;$C$2:$C$211=Q$5&amp;"-",$A$2:$A$211),$L18),"-")</f>
        <v>-</v>
      </c>
      <c r="R18" s="13" t="str">
        <f t="array" ref="R18">IFERROR(SMALL(IF($B$2:$B$211&amp;$C$2:$C$211=R$5&amp;"-",$A$2:$A$211),$L18),"-")</f>
        <v>-</v>
      </c>
    </row>
    <row r="19" spans="1:18" x14ac:dyDescent="0.2">
      <c r="A19" s="4">
        <v>18</v>
      </c>
      <c r="B19" s="4">
        <v>1</v>
      </c>
      <c r="C19" s="1" t="str">
        <f>IF(ISERROR(FIND("не",LOWER(VLOOKUP(A19,'Ответы на 23.09.19'!$B:$C,2,0)),1)),IF(ISERROR(VLOOKUP(A19,'Ответы на 23.09.19'!B:B,1,0)),"-","+"),"не работает")</f>
        <v>+</v>
      </c>
      <c r="D19" s="16">
        <f>COUNTIF('Ответы на 23.09.19'!$B:$B,A19)</f>
        <v>1</v>
      </c>
      <c r="E19" s="23">
        <f t="array" ref="E19">IF(D19=0,"-", INDEX('Ответы на 23.09.19'!$C$2:$C$1055,SMALL(IF($A19='Ответы на 23.09.19'!$B$2:$B$1055,ROW('Ответы на 23.09.19'!$C$2:$C$1055)-1,""),D19)))</f>
        <v>13.3262</v>
      </c>
      <c r="F19" s="1">
        <f t="array" ref="F19">IFERROR(INDEX('Ответы на 23.09.19'!$C$2:$C$500,SMALL(IF('Ответы на 23.09.19'!$B$2:$B$500=$A19,ROW('Ответы на 23.09.19'!$C$2:$C$500)-ROW($H$1)),D19)),"")</f>
        <v>13.3262</v>
      </c>
      <c r="I19" s="59">
        <f t="array" ref="I19">IFERROR(SMALL(IF($C$2:$C$211="не работает",$A$2:$A$211),$L19),"-")</f>
        <v>61</v>
      </c>
      <c r="J19" s="60">
        <f t="array" ref="J19">IFERROR(INDEX('Ответы на 23.09.19'!$C$2:$C$1055,SMALL(IF(I19='Ответы на 23.09.19'!$B$2:$B$1055,ROW('Ответы на 23.09.19'!$C$2:$C$1055)-1,""),2)),"-")</f>
        <v>12.721299999999999</v>
      </c>
      <c r="K19" s="55"/>
      <c r="L19" s="61">
        <v>12</v>
      </c>
      <c r="M19" s="13" t="str">
        <f t="array" ref="M19">IFERROR(SMALL(IF($B$2:$B$211&amp;$C$2:$C$211=M$5&amp;"-",$A$2:$A$211),$L19),"-")</f>
        <v>-</v>
      </c>
      <c r="N19" s="13" t="str">
        <f t="array" ref="N19">IFERROR(SMALL(IF($B$2:$B$211&amp;$C$2:$C$211=N$5&amp;"-",$A$2:$A$211),$L19),"-")</f>
        <v>-</v>
      </c>
      <c r="O19" s="13" t="str">
        <f t="array" ref="O19">IFERROR(SMALL(IF($B$2:$B$211&amp;$C$2:$C$211=O$5&amp;"-",$A$2:$A$211),$L19),"-")</f>
        <v>-</v>
      </c>
      <c r="P19" s="13" t="str">
        <f t="array" ref="P19">IFERROR(SMALL(IF($B$2:$B$211&amp;$C$2:$C$211=P$5&amp;"-",$A$2:$A$211),$L19),"-")</f>
        <v>-</v>
      </c>
      <c r="Q19" s="13" t="str">
        <f t="array" ref="Q19">IFERROR(SMALL(IF($B$2:$B$211&amp;$C$2:$C$211=Q$5&amp;"-",$A$2:$A$211),$L19),"-")</f>
        <v>-</v>
      </c>
      <c r="R19" s="13" t="str">
        <f t="array" ref="R19">IFERROR(SMALL(IF($B$2:$B$211&amp;$C$2:$C$211=R$5&amp;"-",$A$2:$A$211),$L19),"-")</f>
        <v>-</v>
      </c>
    </row>
    <row r="20" spans="1:18" x14ac:dyDescent="0.2">
      <c r="A20" s="4">
        <v>19</v>
      </c>
      <c r="B20" s="4">
        <v>1</v>
      </c>
      <c r="C20" s="1" t="str">
        <f>IF(ISERROR(FIND("не",LOWER(VLOOKUP(A20,'Ответы на 23.09.19'!$B:$C,2,0)),1)),IF(ISERROR(VLOOKUP(A20,'Ответы на 23.09.19'!B:B,1,0)),"-","+"),"не работает")</f>
        <v>не работает</v>
      </c>
      <c r="D20" s="16">
        <f>COUNTIF('Ответы на 23.09.19'!$B:$B,A20)</f>
        <v>2</v>
      </c>
      <c r="E20" s="23">
        <f t="array" ref="E20">IF(D20=0,"-", INDEX('Ответы на 23.09.19'!$C$2:$C$1055,SMALL(IF($A20='Ответы на 23.09.19'!$B$2:$B$1055,ROW('Ответы на 23.09.19'!$C$2:$C$1055)-1,""),D20)))</f>
        <v>9.3805999999999994</v>
      </c>
      <c r="F20" s="1">
        <f t="array" ref="F20">IFERROR(INDEX('Ответы на 23.09.19'!$C$2:$C$500,SMALL(IF('Ответы на 23.09.19'!$B$2:$B$500=$A20,ROW('Ответы на 23.09.19'!$C$2:$C$500)-ROW($H$1)),D20)),"")</f>
        <v>9.3805999999999994</v>
      </c>
      <c r="I20" s="59">
        <f t="array" ref="I20">IFERROR(SMALL(IF($C$2:$C$211="не работает",$A$2:$A$211),$L20),"-")</f>
        <v>78</v>
      </c>
      <c r="J20" s="60">
        <f t="array" ref="J20">IFERROR(INDEX('Ответы на 23.09.19'!$C$2:$C$1055,SMALL(IF(I20='Ответы на 23.09.19'!$B$2:$B$1055,ROW('Ответы на 23.09.19'!$C$2:$C$1055)-1,""),2)),"-")</f>
        <v>12.0166</v>
      </c>
      <c r="K20" s="55"/>
      <c r="L20" s="61">
        <v>13</v>
      </c>
      <c r="M20" s="13" t="str">
        <f t="array" ref="M20">IFERROR(SMALL(IF($B$2:$B$211&amp;$C$2:$C$211=M$5&amp;"-",$A$2:$A$211),$L20),"-")</f>
        <v>-</v>
      </c>
      <c r="N20" s="13" t="str">
        <f t="array" ref="N20">IFERROR(SMALL(IF($B$2:$B$211&amp;$C$2:$C$211=N$5&amp;"-",$A$2:$A$211),$L20),"-")</f>
        <v>-</v>
      </c>
      <c r="O20" s="13" t="str">
        <f t="array" ref="O20">IFERROR(SMALL(IF($B$2:$B$211&amp;$C$2:$C$211=O$5&amp;"-",$A$2:$A$211),$L20),"-")</f>
        <v>-</v>
      </c>
      <c r="P20" s="13" t="str">
        <f t="array" ref="P20">IFERROR(SMALL(IF($B$2:$B$211&amp;$C$2:$C$211=P$5&amp;"-",$A$2:$A$211),$L20),"-")</f>
        <v>-</v>
      </c>
      <c r="Q20" s="13" t="str">
        <f t="array" ref="Q20">IFERROR(SMALL(IF($B$2:$B$211&amp;$C$2:$C$211=Q$5&amp;"-",$A$2:$A$211),$L20),"-")</f>
        <v>-</v>
      </c>
      <c r="R20" s="13" t="str">
        <f t="array" ref="R20">IFERROR(SMALL(IF($B$2:$B$211&amp;$C$2:$C$211=R$5&amp;"-",$A$2:$A$211),$L20),"-")</f>
        <v>-</v>
      </c>
    </row>
    <row r="21" spans="1:18" x14ac:dyDescent="0.2">
      <c r="A21" s="4">
        <v>20</v>
      </c>
      <c r="B21" s="4">
        <v>1</v>
      </c>
      <c r="C21" s="1" t="str">
        <f>IF(ISERROR(FIND("не",LOWER(VLOOKUP(A21,'Ответы на 23.09.19'!$B:$C,2,0)),1)),IF(ISERROR(VLOOKUP(A21,'Ответы на 23.09.19'!B:B,1,0)),"-","+"),"не работает")</f>
        <v>+</v>
      </c>
      <c r="D21" s="16">
        <f>COUNTIF('Ответы на 23.09.19'!$B:$B,A21)</f>
        <v>1</v>
      </c>
      <c r="E21" s="23">
        <f t="array" ref="E21">IF(D21=0,"-", INDEX('Ответы на 23.09.19'!$C$2:$C$1055,SMALL(IF($A21='Ответы на 23.09.19'!$B$2:$B$1055,ROW('Ответы на 23.09.19'!$C$2:$C$1055)-1,""),D21)))</f>
        <v>25.997800000000002</v>
      </c>
      <c r="F21" s="1">
        <f t="array" ref="F21">IFERROR(INDEX('Ответы на 23.09.19'!$C$2:$C$500,SMALL(IF('Ответы на 23.09.19'!$B$2:$B$500=$A21,ROW('Ответы на 23.09.19'!$C$2:$C$500)-ROW($H$1)),D21)),"")</f>
        <v>25.997800000000002</v>
      </c>
      <c r="I21" s="59">
        <f t="array" ref="I21">IFERROR(SMALL(IF($C$2:$C$211="не работает",$A$2:$A$211),$L21),"-")</f>
        <v>85</v>
      </c>
      <c r="J21" s="60" t="str">
        <f t="array" ref="J21">IFERROR(INDEX('Ответы на 23.09.19'!$C$2:$C$1055,SMALL(IF(I21='Ответы на 23.09.19'!$B$2:$B$1055,ROW('Ответы на 23.09.19'!$C$2:$C$1055)-1,""),2)),"-")</f>
        <v>-</v>
      </c>
      <c r="K21" s="55"/>
      <c r="L21" s="61">
        <v>14</v>
      </c>
      <c r="M21" s="13" t="str">
        <f t="array" ref="M21">IFERROR(SMALL(IF($B$2:$B$211&amp;$C$2:$C$211=M$5&amp;"-",$A$2:$A$211),$L21),"-")</f>
        <v>-</v>
      </c>
      <c r="N21" s="13" t="str">
        <f t="array" ref="N21">IFERROR(SMALL(IF($B$2:$B$211&amp;$C$2:$C$211=N$5&amp;"-",$A$2:$A$211),$L21),"-")</f>
        <v>-</v>
      </c>
      <c r="O21" s="13" t="str">
        <f t="array" ref="O21">IFERROR(SMALL(IF($B$2:$B$211&amp;$C$2:$C$211=O$5&amp;"-",$A$2:$A$211),$L21),"-")</f>
        <v>-</v>
      </c>
      <c r="P21" s="13" t="str">
        <f t="array" ref="P21">IFERROR(SMALL(IF($B$2:$B$211&amp;$C$2:$C$211=P$5&amp;"-",$A$2:$A$211),$L21),"-")</f>
        <v>-</v>
      </c>
      <c r="Q21" s="13" t="str">
        <f t="array" ref="Q21">IFERROR(SMALL(IF($B$2:$B$211&amp;$C$2:$C$211=Q$5&amp;"-",$A$2:$A$211),$L21),"-")</f>
        <v>-</v>
      </c>
      <c r="R21" s="13" t="str">
        <f t="array" ref="R21">IFERROR(SMALL(IF($B$2:$B$211&amp;$C$2:$C$211=R$5&amp;"-",$A$2:$A$211),$L21),"-")</f>
        <v>-</v>
      </c>
    </row>
    <row r="22" spans="1:18" x14ac:dyDescent="0.2">
      <c r="A22" s="4">
        <v>21</v>
      </c>
      <c r="B22" s="4">
        <v>1</v>
      </c>
      <c r="C22" s="1" t="str">
        <f>IF(ISERROR(FIND("не",LOWER(VLOOKUP(A22,'Ответы на 23.09.19'!$B:$C,2,0)),1)),IF(ISERROR(VLOOKUP(A22,'Ответы на 23.09.19'!B:B,1,0)),"-","+"),"не работает")</f>
        <v>+</v>
      </c>
      <c r="D22" s="16">
        <f>COUNTIF('Ответы на 23.09.19'!$B:$B,A22)</f>
        <v>1</v>
      </c>
      <c r="E22" s="23">
        <f t="array" ref="E22">IF(D22=0,"-", INDEX('Ответы на 23.09.19'!$C$2:$C$1055,SMALL(IF($A22='Ответы на 23.09.19'!$B$2:$B$1055,ROW('Ответы на 23.09.19'!$C$2:$C$1055)-1,""),D22)))</f>
        <v>7.7961999999999998</v>
      </c>
      <c r="F22" s="1">
        <f t="array" ref="F22">IFERROR(INDEX('Ответы на 23.09.19'!$C$2:$C$500,SMALL(IF('Ответы на 23.09.19'!$B$2:$B$500=$A22,ROW('Ответы на 23.09.19'!$C$2:$C$500)-ROW($H$1)),D22)),"")</f>
        <v>7.7961999999999998</v>
      </c>
      <c r="I22" s="59">
        <f t="array" ref="I22">IFERROR(SMALL(IF($C$2:$C$211="не работает",$A$2:$A$211),$L22),"-")</f>
        <v>87</v>
      </c>
      <c r="J22" s="60">
        <f t="array" ref="J22">IFERROR(INDEX('Ответы на 23.09.19'!$C$2:$C$1055,SMALL(IF(I22='Ответы на 23.09.19'!$B$2:$B$1055,ROW('Ответы на 23.09.19'!$C$2:$C$1055)-1,""),2)),"-")</f>
        <v>13.2964</v>
      </c>
      <c r="K22" s="55"/>
      <c r="L22" s="61">
        <v>15</v>
      </c>
      <c r="M22" s="13" t="str">
        <f t="array" ref="M22">IFERROR(SMALL(IF($B$2:$B$211&amp;$C$2:$C$211=M$5&amp;"-",$A$2:$A$211),$L22),"-")</f>
        <v>-</v>
      </c>
      <c r="N22" s="13" t="str">
        <f t="array" ref="N22">IFERROR(SMALL(IF($B$2:$B$211&amp;$C$2:$C$211=N$5&amp;"-",$A$2:$A$211),$L22),"-")</f>
        <v>-</v>
      </c>
      <c r="O22" s="13" t="str">
        <f t="array" ref="O22">IFERROR(SMALL(IF($B$2:$B$211&amp;$C$2:$C$211=O$5&amp;"-",$A$2:$A$211),$L22),"-")</f>
        <v>-</v>
      </c>
      <c r="P22" s="13" t="str">
        <f t="array" ref="P22">IFERROR(SMALL(IF($B$2:$B$211&amp;$C$2:$C$211=P$5&amp;"-",$A$2:$A$211),$L22),"-")</f>
        <v>-</v>
      </c>
      <c r="Q22" s="13" t="str">
        <f t="array" ref="Q22">IFERROR(SMALL(IF($B$2:$B$211&amp;$C$2:$C$211=Q$5&amp;"-",$A$2:$A$211),$L22),"-")</f>
        <v>-</v>
      </c>
      <c r="R22" s="13" t="str">
        <f t="array" ref="R22">IFERROR(SMALL(IF($B$2:$B$211&amp;$C$2:$C$211=R$5&amp;"-",$A$2:$A$211),$L22),"-")</f>
        <v>-</v>
      </c>
    </row>
    <row r="23" spans="1:18" x14ac:dyDescent="0.2">
      <c r="A23" s="4">
        <v>22</v>
      </c>
      <c r="B23" s="4">
        <v>1</v>
      </c>
      <c r="C23" s="1" t="str">
        <f>IF(ISERROR(FIND("не",LOWER(VLOOKUP(A23,'Ответы на 23.09.19'!$B:$C,2,0)),1)),IF(ISERROR(VLOOKUP(A23,'Ответы на 23.09.19'!B:B,1,0)),"-","+"),"не работает")</f>
        <v>не работает</v>
      </c>
      <c r="D23" s="16">
        <f>COUNTIF('Ответы на 23.09.19'!$B:$B,A23)</f>
        <v>3</v>
      </c>
      <c r="E23" s="23" t="str">
        <f t="array" ref="E23">IF(D23=0,"-", INDEX('Ответы на 23.09.19'!$C$2:$C$1055,SMALL(IF($A23='Ответы на 23.09.19'!$B$2:$B$1055,ROW('Ответы на 23.09.19'!$C$2:$C$1055)-1,""),D23)))</f>
        <v>23, 9635</v>
      </c>
      <c r="F23" s="1" t="str">
        <f t="array" ref="F23">IFERROR(INDEX('Ответы на 23.09.19'!$C$2:$C$500,SMALL(IF('Ответы на 23.09.19'!$B$2:$B$500=$A23,ROW('Ответы на 23.09.19'!$C$2:$C$500)-ROW($H$1)),D23)),"")</f>
        <v>23, 9635</v>
      </c>
      <c r="I23" s="59">
        <f t="array" ref="I23">IFERROR(SMALL(IF($C$2:$C$211="не работает",$A$2:$A$211),$L23),"-")</f>
        <v>90</v>
      </c>
      <c r="J23" s="60">
        <f t="array" ref="J23">IFERROR(INDEX('Ответы на 23.09.19'!$C$2:$C$1055,SMALL(IF(I23='Ответы на 23.09.19'!$B$2:$B$1055,ROW('Ответы на 23.09.19'!$C$2:$C$1055)-1,""),2)),"-")</f>
        <v>13.47</v>
      </c>
      <c r="K23" s="55"/>
      <c r="L23" s="61">
        <v>16</v>
      </c>
      <c r="M23" s="13" t="str">
        <f t="array" ref="M23">IFERROR(SMALL(IF($B$2:$B$211&amp;$C$2:$C$211=M$5&amp;"-",$A$2:$A$211),$L23),"-")</f>
        <v>-</v>
      </c>
      <c r="N23" s="13" t="str">
        <f t="array" ref="N23">IFERROR(SMALL(IF($B$2:$B$211&amp;$C$2:$C$211=N$5&amp;"-",$A$2:$A$211),$L23),"-")</f>
        <v>-</v>
      </c>
      <c r="O23" s="13" t="str">
        <f t="array" ref="O23">IFERROR(SMALL(IF($B$2:$B$211&amp;$C$2:$C$211=O$5&amp;"-",$A$2:$A$211),$L23),"-")</f>
        <v>-</v>
      </c>
      <c r="P23" s="13" t="str">
        <f t="array" ref="P23">IFERROR(SMALL(IF($B$2:$B$211&amp;$C$2:$C$211=P$5&amp;"-",$A$2:$A$211),$L23),"-")</f>
        <v>-</v>
      </c>
      <c r="Q23" s="13" t="str">
        <f t="array" ref="Q23">IFERROR(SMALL(IF($B$2:$B$211&amp;$C$2:$C$211=Q$5&amp;"-",$A$2:$A$211),$L23),"-")</f>
        <v>-</v>
      </c>
      <c r="R23" s="13" t="str">
        <f t="array" ref="R23">IFERROR(SMALL(IF($B$2:$B$211&amp;$C$2:$C$211=R$5&amp;"-",$A$2:$A$211),$L23),"-")</f>
        <v>-</v>
      </c>
    </row>
    <row r="24" spans="1:18" x14ac:dyDescent="0.2">
      <c r="A24" s="4">
        <v>23</v>
      </c>
      <c r="B24" s="4">
        <v>1</v>
      </c>
      <c r="C24" s="1" t="str">
        <f>IF(ISERROR(FIND("не",LOWER(VLOOKUP(A24,'Ответы на 23.09.19'!$B:$C,2,0)),1)),IF(ISERROR(VLOOKUP(A24,'Ответы на 23.09.19'!B:B,1,0)),"-","+"),"не работает")</f>
        <v>+</v>
      </c>
      <c r="D24" s="16">
        <f>COUNTIF('Ответы на 23.09.19'!$B:$B,A24)</f>
        <v>1</v>
      </c>
      <c r="E24" s="23">
        <f t="array" ref="E24">IF(D24=0,"-", INDEX('Ответы на 23.09.19'!$C$2:$C$1055,SMALL(IF($A24='Ответы на 23.09.19'!$B$2:$B$1055,ROW('Ответы на 23.09.19'!$C$2:$C$1055)-1,""),D24)))</f>
        <v>14.0862</v>
      </c>
      <c r="F24" s="1">
        <f t="array" ref="F24">IFERROR(INDEX('Ответы на 23.09.19'!$C$2:$C$500,SMALL(IF('Ответы на 23.09.19'!$B$2:$B$500=$A24,ROW('Ответы на 23.09.19'!$C$2:$C$500)-ROW($H$1)),D24)),"")</f>
        <v>14.0862</v>
      </c>
      <c r="I24" s="59">
        <f t="array" ref="I24">IFERROR(SMALL(IF($C$2:$C$211="не работает",$A$2:$A$211),$L24),"-")</f>
        <v>94</v>
      </c>
      <c r="J24" s="60" t="str">
        <f t="array" ref="J24">IFERROR(INDEX('Ответы на 23.09.19'!$C$2:$C$1055,SMALL(IF(I24='Ответы на 23.09.19'!$B$2:$B$1055,ROW('Ответы на 23.09.19'!$C$2:$C$1055)-1,""),2)),"-")</f>
        <v>-</v>
      </c>
      <c r="K24" s="55"/>
      <c r="L24" s="61">
        <v>17</v>
      </c>
      <c r="M24" s="13" t="str">
        <f t="array" ref="M24">IFERROR(SMALL(IF($B$2:$B$211&amp;$C$2:$C$211=M$5&amp;"-",$A$2:$A$211),$L24),"-")</f>
        <v>-</v>
      </c>
      <c r="N24" s="13" t="str">
        <f t="array" ref="N24">IFERROR(SMALL(IF($B$2:$B$211&amp;$C$2:$C$211=N$5&amp;"-",$A$2:$A$211),$L24),"-")</f>
        <v>-</v>
      </c>
      <c r="O24" s="13" t="str">
        <f t="array" ref="O24">IFERROR(SMALL(IF($B$2:$B$211&amp;$C$2:$C$211=O$5&amp;"-",$A$2:$A$211),$L24),"-")</f>
        <v>-</v>
      </c>
      <c r="P24" s="13" t="str">
        <f t="array" ref="P24">IFERROR(SMALL(IF($B$2:$B$211&amp;$C$2:$C$211=P$5&amp;"-",$A$2:$A$211),$L24),"-")</f>
        <v>-</v>
      </c>
      <c r="Q24" s="13" t="str">
        <f t="array" ref="Q24">IFERROR(SMALL(IF($B$2:$B$211&amp;$C$2:$C$211=Q$5&amp;"-",$A$2:$A$211),$L24),"-")</f>
        <v>-</v>
      </c>
      <c r="R24" s="13" t="str">
        <f t="array" ref="R24">IFERROR(SMALL(IF($B$2:$B$211&amp;$C$2:$C$211=R$5&amp;"-",$A$2:$A$211),$L24),"-")</f>
        <v>-</v>
      </c>
    </row>
    <row r="25" spans="1:18" x14ac:dyDescent="0.2">
      <c r="A25" s="4">
        <v>24</v>
      </c>
      <c r="B25" s="4">
        <v>1</v>
      </c>
      <c r="C25" s="1" t="str">
        <f>IF(ISERROR(FIND("не",LOWER(VLOOKUP(A25,'Ответы на 23.09.19'!$B:$C,2,0)),1)),IF(ISERROR(VLOOKUP(A25,'Ответы на 23.09.19'!B:B,1,0)),"-","+"),"не работает")</f>
        <v>+</v>
      </c>
      <c r="D25" s="16">
        <f>COUNTIF('Ответы на 23.09.19'!$B:$B,A25)</f>
        <v>1</v>
      </c>
      <c r="E25" s="23">
        <f t="array" ref="E25">IF(D25=0,"-", INDEX('Ответы на 23.09.19'!$C$2:$C$1055,SMALL(IF($A25='Ответы на 23.09.19'!$B$2:$B$1055,ROW('Ответы на 23.09.19'!$C$2:$C$1055)-1,""),D25)))</f>
        <v>26.777899999999999</v>
      </c>
      <c r="F25" s="1">
        <f t="array" ref="F25">IFERROR(INDEX('Ответы на 23.09.19'!$C$2:$C$500,SMALL(IF('Ответы на 23.09.19'!$B$2:$B$500=$A25,ROW('Ответы на 23.09.19'!$C$2:$C$500)-ROW($H$1)),D25)),"")</f>
        <v>26.777899999999999</v>
      </c>
      <c r="I25" s="59">
        <f t="array" ref="I25">IFERROR(SMALL(IF($C$2:$C$211="не работает",$A$2:$A$211),$L25),"-")</f>
        <v>96</v>
      </c>
      <c r="J25" s="60">
        <f t="array" ref="J25">IFERROR(INDEX('Ответы на 23.09.19'!$C$2:$C$1055,SMALL(IF(I25='Ответы на 23.09.19'!$B$2:$B$1055,ROW('Ответы на 23.09.19'!$C$2:$C$1055)-1,""),2)),"-")</f>
        <v>12.281599999999999</v>
      </c>
      <c r="K25" s="55"/>
      <c r="L25" s="61">
        <v>18</v>
      </c>
      <c r="M25" s="13" t="str">
        <f t="array" ref="M25">IFERROR(SMALL(IF($B$2:$B$211&amp;$C$2:$C$211=M$5&amp;"-",$A$2:$A$211),$L25),"-")</f>
        <v>-</v>
      </c>
      <c r="N25" s="13" t="str">
        <f t="array" ref="N25">IFERROR(SMALL(IF($B$2:$B$211&amp;$C$2:$C$211=N$5&amp;"-",$A$2:$A$211),$L25),"-")</f>
        <v>-</v>
      </c>
      <c r="O25" s="13" t="str">
        <f t="array" ref="O25">IFERROR(SMALL(IF($B$2:$B$211&amp;$C$2:$C$211=O$5&amp;"-",$A$2:$A$211),$L25),"-")</f>
        <v>-</v>
      </c>
      <c r="P25" s="13" t="str">
        <f t="array" ref="P25">IFERROR(SMALL(IF($B$2:$B$211&amp;$C$2:$C$211=P$5&amp;"-",$A$2:$A$211),$L25),"-")</f>
        <v>-</v>
      </c>
      <c r="Q25" s="13" t="str">
        <f t="array" ref="Q25">IFERROR(SMALL(IF($B$2:$B$211&amp;$C$2:$C$211=Q$5&amp;"-",$A$2:$A$211),$L25),"-")</f>
        <v>-</v>
      </c>
      <c r="R25" s="13" t="str">
        <f t="array" ref="R25">IFERROR(SMALL(IF($B$2:$B$211&amp;$C$2:$C$211=R$5&amp;"-",$A$2:$A$211),$L25),"-")</f>
        <v>-</v>
      </c>
    </row>
    <row r="26" spans="1:18" x14ac:dyDescent="0.2">
      <c r="A26" s="4">
        <v>25</v>
      </c>
      <c r="B26" s="4">
        <v>1</v>
      </c>
      <c r="C26" s="1" t="str">
        <f>IF(ISERROR(FIND("не",LOWER(VLOOKUP(A26,'Ответы на 23.09.19'!$B:$C,2,0)),1)),IF(ISERROR(VLOOKUP(A26,'Ответы на 23.09.19'!B:B,1,0)),"-","+"),"не работает")</f>
        <v>+</v>
      </c>
      <c r="D26" s="16">
        <f>COUNTIF('Ответы на 23.09.19'!$B:$B,A26)</f>
        <v>1</v>
      </c>
      <c r="E26" s="23">
        <f t="array" ref="E26">IF(D26=0,"-", INDEX('Ответы на 23.09.19'!$C$2:$C$1055,SMALL(IF($A26='Ответы на 23.09.19'!$B$2:$B$1055,ROW('Ответы на 23.09.19'!$C$2:$C$1055)-1,""),D26)))</f>
        <v>5.6578999999999997</v>
      </c>
      <c r="F26" s="1">
        <f t="array" ref="F26">IFERROR(INDEX('Ответы на 23.09.19'!$C$2:$C$500,SMALL(IF('Ответы на 23.09.19'!$B$2:$B$500=$A26,ROW('Ответы на 23.09.19'!$C$2:$C$500)-ROW($H$1)),D26)),"")</f>
        <v>5.6578999999999997</v>
      </c>
      <c r="I26" s="59">
        <f t="array" ref="I26">IFERROR(SMALL(IF($C$2:$C$211="не работает",$A$2:$A$211),$L26),"-")</f>
        <v>134</v>
      </c>
      <c r="J26" s="60">
        <f t="array" ref="J26">IFERROR(INDEX('Ответы на 23.09.19'!$C$2:$C$1055,SMALL(IF(I26='Ответы на 23.09.19'!$B$2:$B$1055,ROW('Ответы на 23.09.19'!$C$2:$C$1055)-1,""),2)),"-")</f>
        <v>14.0426</v>
      </c>
      <c r="K26" s="55"/>
      <c r="L26" s="61">
        <v>19</v>
      </c>
      <c r="M26" s="13" t="str">
        <f t="array" ref="M26">IFERROR(SMALL(IF($B$2:$B$211&amp;$C$2:$C$211=M$5&amp;"-",$A$2:$A$211),$L26),"-")</f>
        <v>-</v>
      </c>
      <c r="N26" s="13" t="str">
        <f t="array" ref="N26">IFERROR(SMALL(IF($B$2:$B$211&amp;$C$2:$C$211=N$5&amp;"-",$A$2:$A$211),$L26),"-")</f>
        <v>-</v>
      </c>
      <c r="O26" s="13" t="str">
        <f t="array" ref="O26">IFERROR(SMALL(IF($B$2:$B$211&amp;$C$2:$C$211=O$5&amp;"-",$A$2:$A$211),$L26),"-")</f>
        <v>-</v>
      </c>
      <c r="P26" s="13" t="str">
        <f t="array" ref="P26">IFERROR(SMALL(IF($B$2:$B$211&amp;$C$2:$C$211=P$5&amp;"-",$A$2:$A$211),$L26),"-")</f>
        <v>-</v>
      </c>
      <c r="Q26" s="13" t="str">
        <f t="array" ref="Q26">IFERROR(SMALL(IF($B$2:$B$211&amp;$C$2:$C$211=Q$5&amp;"-",$A$2:$A$211),$L26),"-")</f>
        <v>-</v>
      </c>
      <c r="R26" s="13" t="str">
        <f t="array" ref="R26">IFERROR(SMALL(IF($B$2:$B$211&amp;$C$2:$C$211=R$5&amp;"-",$A$2:$A$211),$L26),"-")</f>
        <v>-</v>
      </c>
    </row>
    <row r="27" spans="1:18" x14ac:dyDescent="0.2">
      <c r="A27" s="4">
        <v>26</v>
      </c>
      <c r="B27" s="4">
        <v>1</v>
      </c>
      <c r="C27" s="1" t="str">
        <f>IF(ISERROR(FIND("не",LOWER(VLOOKUP(A27,'Ответы на 23.09.19'!$B:$C,2,0)),1)),IF(ISERROR(VLOOKUP(A27,'Ответы на 23.09.19'!B:B,1,0)),"-","+"),"не работает")</f>
        <v>+</v>
      </c>
      <c r="D27" s="16">
        <f>COUNTIF('Ответы на 23.09.19'!$B:$B,A27)</f>
        <v>1</v>
      </c>
      <c r="E27" s="23">
        <f t="array" ref="E27">IF(D27=0,"-", INDEX('Ответы на 23.09.19'!$C$2:$C$1055,SMALL(IF($A27='Ответы на 23.09.19'!$B$2:$B$1055,ROW('Ответы на 23.09.19'!$C$2:$C$1055)-1,""),D27)))</f>
        <v>2.6996000000000002</v>
      </c>
      <c r="F27" s="1">
        <f t="array" ref="F27">IFERROR(INDEX('Ответы на 23.09.19'!$C$2:$C$500,SMALL(IF('Ответы на 23.09.19'!$B$2:$B$500=$A27,ROW('Ответы на 23.09.19'!$C$2:$C$500)-ROW($H$1)),D27)),"")</f>
        <v>2.6996000000000002</v>
      </c>
      <c r="I27" s="59">
        <f t="array" ref="I27">IFERROR(SMALL(IF($C$2:$C$211="не работает",$A$2:$A$211),$L27),"-")</f>
        <v>136</v>
      </c>
      <c r="J27" s="60" t="str">
        <f t="array" ref="J27">IFERROR(INDEX('Ответы на 23.09.19'!$C$2:$C$1055,SMALL(IF(I27='Ответы на 23.09.19'!$B$2:$B$1055,ROW('Ответы на 23.09.19'!$C$2:$C$1055)-1,""),2)),"-")</f>
        <v>-</v>
      </c>
      <c r="K27" s="55"/>
      <c r="L27" s="61">
        <v>20</v>
      </c>
      <c r="M27" s="13" t="str">
        <f t="array" ref="M27">IFERROR(SMALL(IF($B$2:$B$211&amp;$C$2:$C$211=M$5&amp;"-",$A$2:$A$211),$L27),"-")</f>
        <v>-</v>
      </c>
      <c r="N27" s="13" t="str">
        <f t="array" ref="N27">IFERROR(SMALL(IF($B$2:$B$211&amp;$C$2:$C$211=N$5&amp;"-",$A$2:$A$211),$L27),"-")</f>
        <v>-</v>
      </c>
      <c r="O27" s="13" t="str">
        <f t="array" ref="O27">IFERROR(SMALL(IF($B$2:$B$211&amp;$C$2:$C$211=O$5&amp;"-",$A$2:$A$211),$L27),"-")</f>
        <v>-</v>
      </c>
      <c r="P27" s="13" t="str">
        <f t="array" ref="P27">IFERROR(SMALL(IF($B$2:$B$211&amp;$C$2:$C$211=P$5&amp;"-",$A$2:$A$211),$L27),"-")</f>
        <v>-</v>
      </c>
      <c r="Q27" s="13" t="str">
        <f t="array" ref="Q27">IFERROR(SMALL(IF($B$2:$B$211&amp;$C$2:$C$211=Q$5&amp;"-",$A$2:$A$211),$L27),"-")</f>
        <v>-</v>
      </c>
      <c r="R27" s="13" t="str">
        <f t="array" ref="R27">IFERROR(SMALL(IF($B$2:$B$211&amp;$C$2:$C$211=R$5&amp;"-",$A$2:$A$211),$L27),"-")</f>
        <v>-</v>
      </c>
    </row>
    <row r="28" spans="1:18" x14ac:dyDescent="0.2">
      <c r="A28" s="4">
        <v>27</v>
      </c>
      <c r="B28" s="4">
        <v>1</v>
      </c>
      <c r="C28" s="1" t="str">
        <f>IF(ISERROR(FIND("не",LOWER(VLOOKUP(A28,'Ответы на 23.09.19'!$B:$C,2,0)),1)),IF(ISERROR(VLOOKUP(A28,'Ответы на 23.09.19'!B:B,1,0)),"-","+"),"не работает")</f>
        <v>не работает</v>
      </c>
      <c r="D28" s="16">
        <f>COUNTIF('Ответы на 23.09.19'!$B:$B,A28)</f>
        <v>2</v>
      </c>
      <c r="E28" s="23">
        <f t="array" ref="E28">IF(D28=0,"-", INDEX('Ответы на 23.09.19'!$C$2:$C$1055,SMALL(IF($A28='Ответы на 23.09.19'!$B$2:$B$1055,ROW('Ответы на 23.09.19'!$C$2:$C$1055)-1,""),D28)))</f>
        <v>16.183900000000001</v>
      </c>
      <c r="F28" s="1">
        <f t="array" ref="F28">IFERROR(INDEX('Ответы на 23.09.19'!$C$2:$C$500,SMALL(IF('Ответы на 23.09.19'!$B$2:$B$500=$A28,ROW('Ответы на 23.09.19'!$C$2:$C$500)-ROW($H$1)),D28)),"")</f>
        <v>16.183900000000001</v>
      </c>
      <c r="I28" s="59">
        <f t="array" ref="I28">IFERROR(SMALL(IF($C$2:$C$211="не работает",$A$2:$A$211),$L28),"-")</f>
        <v>140</v>
      </c>
      <c r="J28" s="60">
        <f t="array" ref="J28">IFERROR(INDEX('Ответы на 23.09.19'!$C$2:$C$1055,SMALL(IF(I28='Ответы на 23.09.19'!$B$2:$B$1055,ROW('Ответы на 23.09.19'!$C$2:$C$1055)-1,""),2)),"-")</f>
        <v>22.409300000000002</v>
      </c>
      <c r="K28" s="55"/>
      <c r="L28" s="61">
        <v>21</v>
      </c>
      <c r="M28" s="13" t="str">
        <f t="array" ref="M28">IFERROR(SMALL(IF($B$2:$B$211&amp;$C$2:$C$211=M$5&amp;"-",$A$2:$A$211),$L28),"-")</f>
        <v>-</v>
      </c>
      <c r="N28" s="13" t="str">
        <f t="array" ref="N28">IFERROR(SMALL(IF($B$2:$B$211&amp;$C$2:$C$211=N$5&amp;"-",$A$2:$A$211),$L28),"-")</f>
        <v>-</v>
      </c>
      <c r="O28" s="13" t="str">
        <f t="array" ref="O28">IFERROR(SMALL(IF($B$2:$B$211&amp;$C$2:$C$211=O$5&amp;"-",$A$2:$A$211),$L28),"-")</f>
        <v>-</v>
      </c>
      <c r="P28" s="13" t="str">
        <f t="array" ref="P28">IFERROR(SMALL(IF($B$2:$B$211&amp;$C$2:$C$211=P$5&amp;"-",$A$2:$A$211),$L28),"-")</f>
        <v>-</v>
      </c>
      <c r="Q28" s="13" t="str">
        <f t="array" ref="Q28">IFERROR(SMALL(IF($B$2:$B$211&amp;$C$2:$C$211=Q$5&amp;"-",$A$2:$A$211),$L28),"-")</f>
        <v>-</v>
      </c>
      <c r="R28" s="13" t="str">
        <f t="array" ref="R28">IFERROR(SMALL(IF($B$2:$B$211&amp;$C$2:$C$211=R$5&amp;"-",$A$2:$A$211),$L28),"-")</f>
        <v>-</v>
      </c>
    </row>
    <row r="29" spans="1:18" x14ac:dyDescent="0.2">
      <c r="A29" s="4">
        <v>28</v>
      </c>
      <c r="B29" s="4">
        <v>1</v>
      </c>
      <c r="C29" s="1" t="str">
        <f>IF(ISERROR(FIND("не",LOWER(VLOOKUP(A29,'Ответы на 23.09.19'!$B:$C,2,0)),1)),IF(ISERROR(VLOOKUP(A29,'Ответы на 23.09.19'!B:B,1,0)),"-","+"),"не работает")</f>
        <v>не работает</v>
      </c>
      <c r="D29" s="16">
        <f>COUNTIF('Ответы на 23.09.19'!$B:$B,A29)</f>
        <v>2</v>
      </c>
      <c r="E29" s="23">
        <f t="array" ref="E29">IF(D29=0,"-", INDEX('Ответы на 23.09.19'!$C$2:$C$1055,SMALL(IF($A29='Ответы на 23.09.19'!$B$2:$B$1055,ROW('Ответы на 23.09.19'!$C$2:$C$1055)-1,""),D29)))</f>
        <v>30.130800000000001</v>
      </c>
      <c r="F29" s="1">
        <f t="array" ref="F29">IFERROR(INDEX('Ответы на 23.09.19'!$C$2:$C$500,SMALL(IF('Ответы на 23.09.19'!$B$2:$B$500=$A29,ROW('Ответы на 23.09.19'!$C$2:$C$500)-ROW($H$1)),D29)),"")</f>
        <v>30.130800000000001</v>
      </c>
      <c r="I29" s="59">
        <f t="array" ref="I29">IFERROR(SMALL(IF($C$2:$C$211="не работает",$A$2:$A$211),$L29),"-")</f>
        <v>153</v>
      </c>
      <c r="J29" s="60">
        <f t="array" ref="J29">IFERROR(INDEX('Ответы на 23.09.19'!$C$2:$C$1055,SMALL(IF(I29='Ответы на 23.09.19'!$B$2:$B$1055,ROW('Ответы на 23.09.19'!$C$2:$C$1055)-1,""),2)),"-")</f>
        <v>13.614100000000001</v>
      </c>
      <c r="K29" s="55"/>
      <c r="L29" s="61">
        <v>22</v>
      </c>
      <c r="M29" s="13" t="str">
        <f t="array" ref="M29">IFERROR(SMALL(IF($B$2:$B$211&amp;$C$2:$C$211=M$5&amp;"-",$A$2:$A$211),$L29),"-")</f>
        <v>-</v>
      </c>
      <c r="N29" s="13" t="str">
        <f t="array" ref="N29">IFERROR(SMALL(IF($B$2:$B$211&amp;$C$2:$C$211=N$5&amp;"-",$A$2:$A$211),$L29),"-")</f>
        <v>-</v>
      </c>
      <c r="O29" s="13" t="str">
        <f t="array" ref="O29">IFERROR(SMALL(IF($B$2:$B$211&amp;$C$2:$C$211=O$5&amp;"-",$A$2:$A$211),$L29),"-")</f>
        <v>-</v>
      </c>
      <c r="P29" s="13" t="str">
        <f t="array" ref="P29">IFERROR(SMALL(IF($B$2:$B$211&amp;$C$2:$C$211=P$5&amp;"-",$A$2:$A$211),$L29),"-")</f>
        <v>-</v>
      </c>
      <c r="Q29" s="13" t="str">
        <f t="array" ref="Q29">IFERROR(SMALL(IF($B$2:$B$211&amp;$C$2:$C$211=Q$5&amp;"-",$A$2:$A$211),$L29),"-")</f>
        <v>-</v>
      </c>
      <c r="R29" s="13" t="str">
        <f t="array" ref="R29">IFERROR(SMALL(IF($B$2:$B$211&amp;$C$2:$C$211=R$5&amp;"-",$A$2:$A$211),$L29),"-")</f>
        <v>-</v>
      </c>
    </row>
    <row r="30" spans="1:18" x14ac:dyDescent="0.2">
      <c r="A30" s="4">
        <v>29</v>
      </c>
      <c r="B30" s="4">
        <v>1</v>
      </c>
      <c r="C30" s="1" t="str">
        <f>IF(ISERROR(FIND("не",LOWER(VLOOKUP(A30,'Ответы на 23.09.19'!$B:$C,2,0)),1)),IF(ISERROR(VLOOKUP(A30,'Ответы на 23.09.19'!B:B,1,0)),"-","+"),"не работает")</f>
        <v>+</v>
      </c>
      <c r="D30" s="16">
        <f>COUNTIF('Ответы на 23.09.19'!$B:$B,A30)</f>
        <v>2</v>
      </c>
      <c r="E30" s="23">
        <f t="array" ref="E30">IF(D30=0,"-", INDEX('Ответы на 23.09.19'!$C$2:$C$1055,SMALL(IF($A30='Ответы на 23.09.19'!$B$2:$B$1055,ROW('Ответы на 23.09.19'!$C$2:$C$1055)-1,""),D30)))</f>
        <v>17.0534</v>
      </c>
      <c r="F30" s="1">
        <f t="array" ref="F30">IFERROR(INDEX('Ответы на 23.09.19'!$C$2:$C$500,SMALL(IF('Ответы на 23.09.19'!$B$2:$B$500=$A30,ROW('Ответы на 23.09.19'!$C$2:$C$500)-ROW($H$1)),D30)),"")</f>
        <v>17.0534</v>
      </c>
      <c r="I30" s="59">
        <f t="array" ref="I30">IFERROR(SMALL(IF($C$2:$C$211="не работает",$A$2:$A$211),$L30),"-")</f>
        <v>159</v>
      </c>
      <c r="J30" s="60">
        <f t="array" ref="J30">IFERROR(INDEX('Ответы на 23.09.19'!$C$2:$C$1055,SMALL(IF(I30='Ответы на 23.09.19'!$B$2:$B$1055,ROW('Ответы на 23.09.19'!$C$2:$C$1055)-1,""),2)),"-")</f>
        <v>18.53</v>
      </c>
      <c r="K30" s="55"/>
      <c r="L30" s="61">
        <v>23</v>
      </c>
      <c r="M30" s="13" t="str">
        <f t="array" ref="M30">IFERROR(SMALL(IF($B$2:$B$211&amp;$C$2:$C$211=M$5&amp;"-",$A$2:$A$211),$L30),"-")</f>
        <v>-</v>
      </c>
      <c r="N30" s="13" t="str">
        <f t="array" ref="N30">IFERROR(SMALL(IF($B$2:$B$211&amp;$C$2:$C$211=N$5&amp;"-",$A$2:$A$211),$L30),"-")</f>
        <v>-</v>
      </c>
      <c r="O30" s="13" t="str">
        <f t="array" ref="O30">IFERROR(SMALL(IF($B$2:$B$211&amp;$C$2:$C$211=O$5&amp;"-",$A$2:$A$211),$L30),"-")</f>
        <v>-</v>
      </c>
      <c r="P30" s="13" t="str">
        <f t="array" ref="P30">IFERROR(SMALL(IF($B$2:$B$211&amp;$C$2:$C$211=P$5&amp;"-",$A$2:$A$211),$L30),"-")</f>
        <v>-</v>
      </c>
      <c r="Q30" s="13" t="str">
        <f t="array" ref="Q30">IFERROR(SMALL(IF($B$2:$B$211&amp;$C$2:$C$211=Q$5&amp;"-",$A$2:$A$211),$L30),"-")</f>
        <v>-</v>
      </c>
      <c r="R30" s="13" t="str">
        <f t="array" ref="R30">IFERROR(SMALL(IF($B$2:$B$211&amp;$C$2:$C$211=R$5&amp;"-",$A$2:$A$211),$L30),"-")</f>
        <v>-</v>
      </c>
    </row>
    <row r="31" spans="1:18" x14ac:dyDescent="0.2">
      <c r="A31" s="4">
        <v>30</v>
      </c>
      <c r="B31" s="4">
        <v>1</v>
      </c>
      <c r="C31" s="1" t="str">
        <f>IF(ISERROR(FIND("не",LOWER(VLOOKUP(A31,'Ответы на 23.09.19'!$B:$C,2,0)),1)),IF(ISERROR(VLOOKUP(A31,'Ответы на 23.09.19'!B:B,1,0)),"-","+"),"не работает")</f>
        <v>+</v>
      </c>
      <c r="D31" s="16">
        <f>COUNTIF('Ответы на 23.09.19'!$B:$B,A31)</f>
        <v>2</v>
      </c>
      <c r="E31" s="23">
        <f t="array" ref="E31">IF(D31=0,"-", INDEX('Ответы на 23.09.19'!$C$2:$C$1055,SMALL(IF($A31='Ответы на 23.09.19'!$B$2:$B$1055,ROW('Ответы на 23.09.19'!$C$2:$C$1055)-1,""),D31)))</f>
        <v>19.025600000000001</v>
      </c>
      <c r="F31" s="1">
        <f t="array" ref="F31">IFERROR(INDEX('Ответы на 23.09.19'!$C$2:$C$500,SMALL(IF('Ответы на 23.09.19'!$B$2:$B$500=$A31,ROW('Ответы на 23.09.19'!$C$2:$C$500)-ROW($H$1)),D31)),"")</f>
        <v>19.025600000000001</v>
      </c>
      <c r="I31" s="59">
        <f t="array" ref="I31">IFERROR(SMALL(IF($C$2:$C$211="не работает",$A$2:$A$211),$L31),"-")</f>
        <v>178</v>
      </c>
      <c r="J31" s="60">
        <f t="array" ref="J31">IFERROR(INDEX('Ответы на 23.09.19'!$C$2:$C$1055,SMALL(IF(I31='Ответы на 23.09.19'!$B$2:$B$1055,ROW('Ответы на 23.09.19'!$C$2:$C$1055)-1,""),2)),"-")</f>
        <v>21.351299999999998</v>
      </c>
      <c r="K31" s="55"/>
      <c r="L31" s="61">
        <v>24</v>
      </c>
      <c r="M31" s="13" t="str">
        <f t="array" ref="M31">IFERROR(SMALL(IF($B$2:$B$211&amp;$C$2:$C$211=M$5&amp;"-",$A$2:$A$211),$L31),"-")</f>
        <v>-</v>
      </c>
      <c r="N31" s="13" t="str">
        <f t="array" ref="N31">IFERROR(SMALL(IF($B$2:$B$211&amp;$C$2:$C$211=N$5&amp;"-",$A$2:$A$211),$L31),"-")</f>
        <v>-</v>
      </c>
      <c r="O31" s="13" t="str">
        <f t="array" ref="O31">IFERROR(SMALL(IF($B$2:$B$211&amp;$C$2:$C$211=O$5&amp;"-",$A$2:$A$211),$L31),"-")</f>
        <v>-</v>
      </c>
      <c r="P31" s="13" t="str">
        <f t="array" ref="P31">IFERROR(SMALL(IF($B$2:$B$211&amp;$C$2:$C$211=P$5&amp;"-",$A$2:$A$211),$L31),"-")</f>
        <v>-</v>
      </c>
      <c r="Q31" s="13" t="str">
        <f t="array" ref="Q31">IFERROR(SMALL(IF($B$2:$B$211&amp;$C$2:$C$211=Q$5&amp;"-",$A$2:$A$211),$L31),"-")</f>
        <v>-</v>
      </c>
      <c r="R31" s="13" t="str">
        <f t="array" ref="R31">IFERROR(SMALL(IF($B$2:$B$211&amp;$C$2:$C$211=R$5&amp;"-",$A$2:$A$211),$L31),"-")</f>
        <v>-</v>
      </c>
    </row>
    <row r="32" spans="1:18" x14ac:dyDescent="0.2">
      <c r="A32" s="4">
        <v>31</v>
      </c>
      <c r="B32" s="4">
        <v>1</v>
      </c>
      <c r="C32" s="1" t="str">
        <f>IF(ISERROR(FIND("не",LOWER(VLOOKUP(A32,'Ответы на 23.09.19'!$B:$C,2,0)),1)),IF(ISERROR(VLOOKUP(A32,'Ответы на 23.09.19'!B:B,1,0)),"-","+"),"не работает")</f>
        <v>+</v>
      </c>
      <c r="D32" s="16">
        <f>COUNTIF('Ответы на 23.09.19'!$B:$B,A32)</f>
        <v>2</v>
      </c>
      <c r="E32" s="23">
        <f t="array" ref="E32">IF(D32=0,"-", INDEX('Ответы на 23.09.19'!$C$2:$C$1055,SMALL(IF($A32='Ответы на 23.09.19'!$B$2:$B$1055,ROW('Ответы на 23.09.19'!$C$2:$C$1055)-1,""),D32)))</f>
        <v>11.118399999999999</v>
      </c>
      <c r="F32" s="1">
        <f t="array" ref="F32">IFERROR(INDEX('Ответы на 23.09.19'!$C$2:$C$500,SMALL(IF('Ответы на 23.09.19'!$B$2:$B$500=$A32,ROW('Ответы на 23.09.19'!$C$2:$C$500)-ROW($H$1)),D32)),"")</f>
        <v>11.118399999999999</v>
      </c>
      <c r="I32" s="59">
        <f t="array" ref="I32">IFERROR(SMALL(IF($C$2:$C$211="не работает",$A$2:$A$211),$L32),"-")</f>
        <v>179</v>
      </c>
      <c r="J32" s="60" t="str">
        <f t="array" ref="J32">IFERROR(INDEX('Ответы на 23.09.19'!$C$2:$C$1055,SMALL(IF(I32='Ответы на 23.09.19'!$B$2:$B$1055,ROW('Ответы на 23.09.19'!$C$2:$C$1055)-1,""),2)),"-")</f>
        <v>-</v>
      </c>
      <c r="K32" s="55"/>
      <c r="L32" s="61">
        <v>25</v>
      </c>
      <c r="M32" s="13" t="str">
        <f t="array" ref="M32">IFERROR(SMALL(IF($B$2:$B$211&amp;$C$2:$C$211=M$5&amp;"-",$A$2:$A$211),$L32),"-")</f>
        <v>-</v>
      </c>
      <c r="N32" s="13" t="str">
        <f t="array" ref="N32">IFERROR(SMALL(IF($B$2:$B$211&amp;$C$2:$C$211=N$5&amp;"-",$A$2:$A$211),$L32),"-")</f>
        <v>-</v>
      </c>
      <c r="O32" s="13" t="str">
        <f t="array" ref="O32">IFERROR(SMALL(IF($B$2:$B$211&amp;$C$2:$C$211=O$5&amp;"-",$A$2:$A$211),$L32),"-")</f>
        <v>-</v>
      </c>
      <c r="P32" s="13" t="str">
        <f t="array" ref="P32">IFERROR(SMALL(IF($B$2:$B$211&amp;$C$2:$C$211=P$5&amp;"-",$A$2:$A$211),$L32),"-")</f>
        <v>-</v>
      </c>
      <c r="Q32" s="13" t="str">
        <f t="array" ref="Q32">IFERROR(SMALL(IF($B$2:$B$211&amp;$C$2:$C$211=Q$5&amp;"-",$A$2:$A$211),$L32),"-")</f>
        <v>-</v>
      </c>
      <c r="R32" s="13" t="str">
        <f t="array" ref="R32">IFERROR(SMALL(IF($B$2:$B$211&amp;$C$2:$C$211=R$5&amp;"-",$A$2:$A$211),$L32),"-")</f>
        <v>-</v>
      </c>
    </row>
    <row r="33" spans="1:18" x14ac:dyDescent="0.2">
      <c r="A33" s="4">
        <v>32</v>
      </c>
      <c r="B33" s="4">
        <v>1</v>
      </c>
      <c r="C33" s="1" t="str">
        <f>IF(ISERROR(FIND("не",LOWER(VLOOKUP(A33,'Ответы на 23.09.19'!$B:$C,2,0)),1)),IF(ISERROR(VLOOKUP(A33,'Ответы на 23.09.19'!B:B,1,0)),"-","+"),"не работает")</f>
        <v>+</v>
      </c>
      <c r="D33" s="16">
        <f>COUNTIF('Ответы на 23.09.19'!$B:$B,A33)</f>
        <v>1</v>
      </c>
      <c r="E33" s="23">
        <f t="array" ref="E33">IF(D33=0,"-", INDEX('Ответы на 23.09.19'!$C$2:$C$1055,SMALL(IF($A33='Ответы на 23.09.19'!$B$2:$B$1055,ROW('Ответы на 23.09.19'!$C$2:$C$1055)-1,""),D33)))</f>
        <v>45.705800000000004</v>
      </c>
      <c r="F33" s="1">
        <f t="array" ref="F33">IFERROR(INDEX('Ответы на 23.09.19'!$C$2:$C$500,SMALL(IF('Ответы на 23.09.19'!$B$2:$B$500=$A33,ROW('Ответы на 23.09.19'!$C$2:$C$500)-ROW($H$1)),D33)),"")</f>
        <v>45.705800000000004</v>
      </c>
      <c r="I33" s="59">
        <f t="array" ref="I33">IFERROR(SMALL(IF($C$2:$C$211="не работает",$A$2:$A$211),$L33),"-")</f>
        <v>182</v>
      </c>
      <c r="J33" s="60" t="str">
        <f t="array" ref="J33">IFERROR(INDEX('Ответы на 23.09.19'!$C$2:$C$1055,SMALL(IF(I33='Ответы на 23.09.19'!$B$2:$B$1055,ROW('Ответы на 23.09.19'!$C$2:$C$1055)-1,""),2)),"-")</f>
        <v>-</v>
      </c>
      <c r="K33" s="55"/>
      <c r="L33" s="61">
        <v>26</v>
      </c>
      <c r="M33" s="13" t="str">
        <f t="array" ref="M33">IFERROR(SMALL(IF($B$2:$B$211&amp;$C$2:$C$211=M$5&amp;"-",$A$2:$A$211),$L33),"-")</f>
        <v>-</v>
      </c>
      <c r="N33" s="13" t="str">
        <f t="array" ref="N33">IFERROR(SMALL(IF($B$2:$B$211&amp;$C$2:$C$211=N$5&amp;"-",$A$2:$A$211),$L33),"-")</f>
        <v>-</v>
      </c>
      <c r="O33" s="13" t="str">
        <f t="array" ref="O33">IFERROR(SMALL(IF($B$2:$B$211&amp;$C$2:$C$211=O$5&amp;"-",$A$2:$A$211),$L33),"-")</f>
        <v>-</v>
      </c>
      <c r="P33" s="13" t="str">
        <f t="array" ref="P33">IFERROR(SMALL(IF($B$2:$B$211&amp;$C$2:$C$211=P$5&amp;"-",$A$2:$A$211),$L33),"-")</f>
        <v>-</v>
      </c>
      <c r="Q33" s="13" t="str">
        <f t="array" ref="Q33">IFERROR(SMALL(IF($B$2:$B$211&amp;$C$2:$C$211=Q$5&amp;"-",$A$2:$A$211),$L33),"-")</f>
        <v>-</v>
      </c>
      <c r="R33" s="13" t="str">
        <f t="array" ref="R33">IFERROR(SMALL(IF($B$2:$B$211&amp;$C$2:$C$211=R$5&amp;"-",$A$2:$A$211),$L33),"-")</f>
        <v>-</v>
      </c>
    </row>
    <row r="34" spans="1:18" x14ac:dyDescent="0.2">
      <c r="A34" s="4">
        <v>33</v>
      </c>
      <c r="B34" s="4">
        <v>1</v>
      </c>
      <c r="C34" s="1" t="str">
        <f>IF(ISERROR(FIND("не",LOWER(VLOOKUP(A34,'Ответы на 23.09.19'!$B:$C,2,0)),1)),IF(ISERROR(VLOOKUP(A34,'Ответы на 23.09.19'!B:B,1,0)),"-","+"),"не работает")</f>
        <v>+</v>
      </c>
      <c r="D34" s="16">
        <f>COUNTIF('Ответы на 23.09.19'!$B:$B,A34)</f>
        <v>1</v>
      </c>
      <c r="E34" s="23">
        <f t="array" ref="E34">IF(D34=0,"-", INDEX('Ответы на 23.09.19'!$C$2:$C$1055,SMALL(IF($A34='Ответы на 23.09.19'!$B$2:$B$1055,ROW('Ответы на 23.09.19'!$C$2:$C$1055)-1,""),D34)))</f>
        <v>14.689500000000001</v>
      </c>
      <c r="F34" s="1">
        <f t="array" ref="F34">IFERROR(INDEX('Ответы на 23.09.19'!$C$2:$C$500,SMALL(IF('Ответы на 23.09.19'!$B$2:$B$500=$A34,ROW('Ответы на 23.09.19'!$C$2:$C$500)-ROW($H$1)),D34)),"")</f>
        <v>14.689500000000001</v>
      </c>
      <c r="I34" s="59">
        <f t="array" ref="I34">IFERROR(SMALL(IF($C$2:$C$211="не работает",$A$2:$A$211),$L34),"-")</f>
        <v>191</v>
      </c>
      <c r="J34" s="60">
        <f t="array" ref="J34">IFERROR(INDEX('Ответы на 23.09.19'!$C$2:$C$1055,SMALL(IF(I34='Ответы на 23.09.19'!$B$2:$B$1055,ROW('Ответы на 23.09.19'!$C$2:$C$1055)-1,""),2)),"-")</f>
        <v>16.6356</v>
      </c>
      <c r="K34" s="55"/>
      <c r="L34" s="61">
        <v>27</v>
      </c>
      <c r="M34" s="13" t="str">
        <f t="array" ref="M34">IFERROR(SMALL(IF($B$2:$B$211&amp;$C$2:$C$211=M$5&amp;"-",$A$2:$A$211),$L34),"-")</f>
        <v>-</v>
      </c>
      <c r="N34" s="13" t="str">
        <f t="array" ref="N34">IFERROR(SMALL(IF($B$2:$B$211&amp;$C$2:$C$211=N$5&amp;"-",$A$2:$A$211),$L34),"-")</f>
        <v>-</v>
      </c>
      <c r="O34" s="13" t="str">
        <f t="array" ref="O34">IFERROR(SMALL(IF($B$2:$B$211&amp;$C$2:$C$211=O$5&amp;"-",$A$2:$A$211),$L34),"-")</f>
        <v>-</v>
      </c>
      <c r="P34" s="13" t="str">
        <f t="array" ref="P34">IFERROR(SMALL(IF($B$2:$B$211&amp;$C$2:$C$211=P$5&amp;"-",$A$2:$A$211),$L34),"-")</f>
        <v>-</v>
      </c>
      <c r="Q34" s="13" t="str">
        <f t="array" ref="Q34">IFERROR(SMALL(IF($B$2:$B$211&amp;$C$2:$C$211=Q$5&amp;"-",$A$2:$A$211),$L34),"-")</f>
        <v>-</v>
      </c>
      <c r="R34" s="13" t="str">
        <f t="array" ref="R34">IFERROR(SMALL(IF($B$2:$B$211&amp;$C$2:$C$211=R$5&amp;"-",$A$2:$A$211),$L34),"-")</f>
        <v>-</v>
      </c>
    </row>
    <row r="35" spans="1:18" x14ac:dyDescent="0.2">
      <c r="A35" s="4">
        <v>34</v>
      </c>
      <c r="B35" s="4">
        <v>1</v>
      </c>
      <c r="C35" s="1" t="str">
        <f>IF(ISERROR(FIND("не",LOWER(VLOOKUP(A35,'Ответы на 23.09.19'!$B:$C,2,0)),1)),IF(ISERROR(VLOOKUP(A35,'Ответы на 23.09.19'!B:B,1,0)),"-","+"),"не работает")</f>
        <v>+</v>
      </c>
      <c r="D35" s="16">
        <f>COUNTIF('Ответы на 23.09.19'!$B:$B,A35)</f>
        <v>1</v>
      </c>
      <c r="E35" s="23">
        <f t="array" ref="E35">IF(D35=0,"-", INDEX('Ответы на 23.09.19'!$C$2:$C$1055,SMALL(IF($A35='Ответы на 23.09.19'!$B$2:$B$1055,ROW('Ответы на 23.09.19'!$C$2:$C$1055)-1,""),D35)))</f>
        <v>24.243200000000002</v>
      </c>
      <c r="F35" s="1">
        <f t="array" ref="F35">IFERROR(INDEX('Ответы на 23.09.19'!$C$2:$C$500,SMALL(IF('Ответы на 23.09.19'!$B$2:$B$500=$A35,ROW('Ответы на 23.09.19'!$C$2:$C$500)-ROW($H$1)),D35)),"")</f>
        <v>24.243200000000002</v>
      </c>
      <c r="I35" s="59">
        <f t="array" ref="I35">IFERROR(SMALL(IF($C$2:$C$211="не работает",$A$2:$A$211),$L35),"-")</f>
        <v>193</v>
      </c>
      <c r="J35" s="60">
        <f t="array" ref="J35">IFERROR(INDEX('Ответы на 23.09.19'!$C$2:$C$1055,SMALL(IF(I35='Ответы на 23.09.19'!$B$2:$B$1055,ROW('Ответы на 23.09.19'!$C$2:$C$1055)-1,""),2)),"-")</f>
        <v>17.683</v>
      </c>
      <c r="K35" s="55"/>
      <c r="L35" s="61">
        <v>28</v>
      </c>
      <c r="M35" s="13" t="str">
        <f t="array" ref="M35">IFERROR(SMALL(IF($B$2:$B$211&amp;$C$2:$C$211=M$5&amp;"-",$A$2:$A$211),$L35),"-")</f>
        <v>-</v>
      </c>
      <c r="N35" s="13" t="str">
        <f t="array" ref="N35">IFERROR(SMALL(IF($B$2:$B$211&amp;$C$2:$C$211=N$5&amp;"-",$A$2:$A$211),$L35),"-")</f>
        <v>-</v>
      </c>
      <c r="O35" s="13" t="str">
        <f t="array" ref="O35">IFERROR(SMALL(IF($B$2:$B$211&amp;$C$2:$C$211=O$5&amp;"-",$A$2:$A$211),$L35),"-")</f>
        <v>-</v>
      </c>
      <c r="P35" s="13" t="str">
        <f t="array" ref="P35">IFERROR(SMALL(IF($B$2:$B$211&amp;$C$2:$C$211=P$5&amp;"-",$A$2:$A$211),$L35),"-")</f>
        <v>-</v>
      </c>
      <c r="Q35" s="13" t="str">
        <f t="array" ref="Q35">IFERROR(SMALL(IF($B$2:$B$211&amp;$C$2:$C$211=Q$5&amp;"-",$A$2:$A$211),$L35),"-")</f>
        <v>-</v>
      </c>
      <c r="R35" s="13" t="str">
        <f t="array" ref="R35">IFERROR(SMALL(IF($B$2:$B$211&amp;$C$2:$C$211=R$5&amp;"-",$A$2:$A$211),$L35),"-")</f>
        <v>-</v>
      </c>
    </row>
    <row r="36" spans="1:18" x14ac:dyDescent="0.2">
      <c r="A36" s="4">
        <v>35</v>
      </c>
      <c r="B36" s="4">
        <v>1</v>
      </c>
      <c r="C36" s="1" t="str">
        <f>IF(ISERROR(FIND("не",LOWER(VLOOKUP(A36,'Ответы на 23.09.19'!$B:$C,2,0)),1)),IF(ISERROR(VLOOKUP(A36,'Ответы на 23.09.19'!B:B,1,0)),"-","+"),"не работает")</f>
        <v>+</v>
      </c>
      <c r="D36" s="16">
        <f>COUNTIF('Ответы на 23.09.19'!$B:$B,A36)</f>
        <v>1</v>
      </c>
      <c r="E36" s="23">
        <f t="array" ref="E36">IF(D36=0,"-", INDEX('Ответы на 23.09.19'!$C$2:$C$1055,SMALL(IF($A36='Ответы на 23.09.19'!$B$2:$B$1055,ROW('Ответы на 23.09.19'!$C$2:$C$1055)-1,""),D36)))</f>
        <v>36.209000000000003</v>
      </c>
      <c r="F36" s="1">
        <f t="array" ref="F36">IFERROR(INDEX('Ответы на 23.09.19'!$C$2:$C$500,SMALL(IF('Ответы на 23.09.19'!$B$2:$B$500=$A36,ROW('Ответы на 23.09.19'!$C$2:$C$500)-ROW($H$1)),D36)),"")</f>
        <v>36.209000000000003</v>
      </c>
      <c r="I36" s="59">
        <f t="array" ref="I36">IFERROR(SMALL(IF($C$2:$C$211="не работает",$A$2:$A$211),$L36),"-")</f>
        <v>200</v>
      </c>
      <c r="J36" s="60" t="str">
        <f t="array" ref="J36">IFERROR(INDEX('Ответы на 23.09.19'!$C$2:$C$1055,SMALL(IF(I36='Ответы на 23.09.19'!$B$2:$B$1055,ROW('Ответы на 23.09.19'!$C$2:$C$1055)-1,""),2)),"-")</f>
        <v>-</v>
      </c>
      <c r="K36" s="55"/>
      <c r="L36" s="61">
        <v>29</v>
      </c>
      <c r="M36" s="13" t="str">
        <f t="array" ref="M36">IFERROR(SMALL(IF($B$2:$B$211&amp;$C$2:$C$211=M$5&amp;"-",$A$2:$A$211),$L36),"-")</f>
        <v>-</v>
      </c>
      <c r="N36" s="13" t="str">
        <f t="array" ref="N36">IFERROR(SMALL(IF($B$2:$B$211&amp;$C$2:$C$211=N$5&amp;"-",$A$2:$A$211),$L36),"-")</f>
        <v>-</v>
      </c>
      <c r="O36" s="13" t="str">
        <f t="array" ref="O36">IFERROR(SMALL(IF($B$2:$B$211&amp;$C$2:$C$211=O$5&amp;"-",$A$2:$A$211),$L36),"-")</f>
        <v>-</v>
      </c>
      <c r="P36" s="13" t="str">
        <f t="array" ref="P36">IFERROR(SMALL(IF($B$2:$B$211&amp;$C$2:$C$211=P$5&amp;"-",$A$2:$A$211),$L36),"-")</f>
        <v>-</v>
      </c>
      <c r="Q36" s="13" t="str">
        <f t="array" ref="Q36">IFERROR(SMALL(IF($B$2:$B$211&amp;$C$2:$C$211=Q$5&amp;"-",$A$2:$A$211),$L36),"-")</f>
        <v>-</v>
      </c>
      <c r="R36" s="13" t="str">
        <f t="array" ref="R36">IFERROR(SMALL(IF($B$2:$B$211&amp;$C$2:$C$211=R$5&amp;"-",$A$2:$A$211),$L36),"-")</f>
        <v>-</v>
      </c>
    </row>
    <row r="37" spans="1:18" x14ac:dyDescent="0.2">
      <c r="A37" s="4">
        <v>36</v>
      </c>
      <c r="B37" s="4">
        <v>2</v>
      </c>
      <c r="C37" s="1" t="str">
        <f>IF(ISERROR(FIND("не",LOWER(VLOOKUP(A37,'Ответы на 23.09.19'!$B:$C,2,0)),1)),IF(ISERROR(VLOOKUP(A37,'Ответы на 23.09.19'!B:B,1,0)),"-","+"),"не работает")</f>
        <v>+</v>
      </c>
      <c r="D37" s="16">
        <f>COUNTIF('Ответы на 23.09.19'!$B:$B,A37)</f>
        <v>1</v>
      </c>
      <c r="E37" s="23">
        <f t="array" ref="E37">IF(D37=0,"-", INDEX('Ответы на 23.09.19'!$C$2:$C$1055,SMALL(IF($A37='Ответы на 23.09.19'!$B$2:$B$1055,ROW('Ответы на 23.09.19'!$C$2:$C$1055)-1,""),D37)))</f>
        <v>13.8161</v>
      </c>
      <c r="F37" s="1">
        <f t="array" ref="F37">IFERROR(INDEX('Ответы на 23.09.19'!$C$2:$C$500,SMALL(IF('Ответы на 23.09.19'!$B$2:$B$500=$A37,ROW('Ответы на 23.09.19'!$C$2:$C$500)-ROW($H$1)),D37)),"")</f>
        <v>13.8161</v>
      </c>
      <c r="I37" s="59">
        <f t="array" ref="I37">IFERROR(SMALL(IF($C$2:$C$211="не работает",$A$2:$A$211),$L37),"-")</f>
        <v>203</v>
      </c>
      <c r="J37" s="60">
        <f t="array" ref="J37">IFERROR(INDEX('Ответы на 23.09.19'!$C$2:$C$1055,SMALL(IF(I37='Ответы на 23.09.19'!$B$2:$B$1055,ROW('Ответы на 23.09.19'!$C$2:$C$1055)-1,""),2)),"-")</f>
        <v>20.818200000000001</v>
      </c>
      <c r="K37" s="55"/>
      <c r="L37" s="61">
        <v>30</v>
      </c>
      <c r="M37" s="13" t="str">
        <f t="array" ref="M37">IFERROR(SMALL(IF($B$2:$B$211&amp;$C$2:$C$211=M$5&amp;"-",$A$2:$A$211),$L37),"-")</f>
        <v>-</v>
      </c>
      <c r="N37" s="13" t="str">
        <f t="array" ref="N37">IFERROR(SMALL(IF($B$2:$B$211&amp;$C$2:$C$211=N$5&amp;"-",$A$2:$A$211),$L37),"-")</f>
        <v>-</v>
      </c>
      <c r="O37" s="13" t="str">
        <f t="array" ref="O37">IFERROR(SMALL(IF($B$2:$B$211&amp;$C$2:$C$211=O$5&amp;"-",$A$2:$A$211),$L37),"-")</f>
        <v>-</v>
      </c>
      <c r="P37" s="13" t="str">
        <f t="array" ref="P37">IFERROR(SMALL(IF($B$2:$B$211&amp;$C$2:$C$211=P$5&amp;"-",$A$2:$A$211),$L37),"-")</f>
        <v>-</v>
      </c>
      <c r="Q37" s="13" t="str">
        <f t="array" ref="Q37">IFERROR(SMALL(IF($B$2:$B$211&amp;$C$2:$C$211=Q$5&amp;"-",$A$2:$A$211),$L37),"-")</f>
        <v>-</v>
      </c>
      <c r="R37" s="13" t="str">
        <f t="array" ref="R37">IFERROR(SMALL(IF($B$2:$B$211&amp;$C$2:$C$211=R$5&amp;"-",$A$2:$A$211),$L37),"-")</f>
        <v>-</v>
      </c>
    </row>
    <row r="38" spans="1:18" x14ac:dyDescent="0.2">
      <c r="A38" s="4">
        <v>37</v>
      </c>
      <c r="B38" s="4">
        <v>2</v>
      </c>
      <c r="C38" s="1" t="str">
        <f>IF(ISERROR(FIND("не",LOWER(VLOOKUP(A38,'Ответы на 23.09.19'!$B:$C,2,0)),1)),IF(ISERROR(VLOOKUP(A38,'Ответы на 23.09.19'!B:B,1,0)),"-","+"),"не работает")</f>
        <v>+</v>
      </c>
      <c r="D38" s="16">
        <f>COUNTIF('Ответы на 23.09.19'!$B:$B,A38)</f>
        <v>2</v>
      </c>
      <c r="E38" s="23">
        <f t="array" ref="E38">IF(D38=0,"-", INDEX('Ответы на 23.09.19'!$C$2:$C$1055,SMALL(IF($A38='Ответы на 23.09.19'!$B$2:$B$1055,ROW('Ответы на 23.09.19'!$C$2:$C$1055)-1,""),D38)))</f>
        <v>14.898099999999999</v>
      </c>
      <c r="F38" s="1">
        <f t="array" ref="F38">IFERROR(INDEX('Ответы на 23.09.19'!$C$2:$C$500,SMALL(IF('Ответы на 23.09.19'!$B$2:$B$500=$A38,ROW('Ответы на 23.09.19'!$C$2:$C$500)-ROW($H$1)),D38)),"")</f>
        <v>14.898099999999999</v>
      </c>
      <c r="I38" s="59" t="str">
        <f t="array" ref="I38">IFERROR(SMALL(IF($C$2:$C$211="не работает",$A$2:$A$211),$L38),"-")</f>
        <v>-</v>
      </c>
      <c r="J38" s="60" t="str">
        <f t="array" ref="J38">IFERROR(INDEX('Ответы на 23.09.19'!$C$2:$C$1055,SMALL(IF(I38='Ответы на 23.09.19'!$B$2:$B$1055,ROW('Ответы на 23.09.19'!$C$2:$C$1055)-1,""),2)),"-")</f>
        <v>-</v>
      </c>
      <c r="K38" s="55"/>
      <c r="L38" s="61">
        <v>31</v>
      </c>
      <c r="M38" s="13" t="str">
        <f t="array" ref="M38">IFERROR(SMALL(IF($B$2:$B$211&amp;$C$2:$C$211=M$5&amp;"-",$A$2:$A$211),$L38),"-")</f>
        <v>-</v>
      </c>
      <c r="N38" s="13" t="str">
        <f t="array" ref="N38">IFERROR(SMALL(IF($B$2:$B$211&amp;$C$2:$C$211=N$5&amp;"-",$A$2:$A$211),$L38),"-")</f>
        <v>-</v>
      </c>
      <c r="O38" s="13" t="str">
        <f t="array" ref="O38">IFERROR(SMALL(IF($B$2:$B$211&amp;$C$2:$C$211=O$5&amp;"-",$A$2:$A$211),$L38),"-")</f>
        <v>-</v>
      </c>
      <c r="P38" s="13" t="str">
        <f t="array" ref="P38">IFERROR(SMALL(IF($B$2:$B$211&amp;$C$2:$C$211=P$5&amp;"-",$A$2:$A$211),$L38),"-")</f>
        <v>-</v>
      </c>
      <c r="Q38" s="13" t="str">
        <f t="array" ref="Q38">IFERROR(SMALL(IF($B$2:$B$211&amp;$C$2:$C$211=Q$5&amp;"-",$A$2:$A$211),$L38),"-")</f>
        <v>-</v>
      </c>
      <c r="R38" s="13" t="str">
        <f t="array" ref="R38">IFERROR(SMALL(IF($B$2:$B$211&amp;$C$2:$C$211=R$5&amp;"-",$A$2:$A$211),$L38),"-")</f>
        <v>-</v>
      </c>
    </row>
    <row r="39" spans="1:18" x14ac:dyDescent="0.2">
      <c r="A39" s="4">
        <v>38</v>
      </c>
      <c r="B39" s="4">
        <v>2</v>
      </c>
      <c r="C39" s="1" t="str">
        <f>IF(ISERROR(FIND("не",LOWER(VLOOKUP(A39,'Ответы на 23.09.19'!$B:$C,2,0)),1)),IF(ISERROR(VLOOKUP(A39,'Ответы на 23.09.19'!B:B,1,0)),"-","+"),"не работает")</f>
        <v>+</v>
      </c>
      <c r="D39" s="16">
        <f>COUNTIF('Ответы на 23.09.19'!$B:$B,A39)</f>
        <v>1</v>
      </c>
      <c r="E39" s="23">
        <f t="array" ref="E39">IF(D39=0,"-", INDEX('Ответы на 23.09.19'!$C$2:$C$1055,SMALL(IF($A39='Ответы на 23.09.19'!$B$2:$B$1055,ROW('Ответы на 23.09.19'!$C$2:$C$1055)-1,""),D39)))</f>
        <v>7.6092000000000004</v>
      </c>
      <c r="F39" s="1">
        <f t="array" ref="F39">IFERROR(INDEX('Ответы на 23.09.19'!$C$2:$C$500,SMALL(IF('Ответы на 23.09.19'!$B$2:$B$500=$A39,ROW('Ответы на 23.09.19'!$C$2:$C$500)-ROW($H$1)),D39)),"")</f>
        <v>7.6092000000000004</v>
      </c>
      <c r="I39" s="59" t="str">
        <f t="array" ref="I39">IFERROR(SMALL(IF($C$2:$C$211="не работает",$A$2:$A$211),$L39),"-")</f>
        <v>-</v>
      </c>
      <c r="J39" s="60" t="str">
        <f t="array" ref="J39">IFERROR(INDEX('Ответы на 23.09.19'!$C$2:$C$1055,SMALL(IF(I39='Ответы на 23.09.19'!$B$2:$B$1055,ROW('Ответы на 23.09.19'!$C$2:$C$1055)-1,""),2)),"-")</f>
        <v>-</v>
      </c>
      <c r="K39" s="55"/>
      <c r="L39" s="61">
        <v>32</v>
      </c>
      <c r="M39" s="13" t="str">
        <f t="array" ref="M39">IFERROR(SMALL(IF($B$2:$B$211&amp;$C$2:$C$211=M$5&amp;"-",$A$2:$A$211),$L39),"-")</f>
        <v>-</v>
      </c>
      <c r="N39" s="13" t="str">
        <f t="array" ref="N39">IFERROR(SMALL(IF($B$2:$B$211&amp;$C$2:$C$211=N$5&amp;"-",$A$2:$A$211),$L39),"-")</f>
        <v>-</v>
      </c>
      <c r="O39" s="13" t="str">
        <f t="array" ref="O39">IFERROR(SMALL(IF($B$2:$B$211&amp;$C$2:$C$211=O$5&amp;"-",$A$2:$A$211),$L39),"-")</f>
        <v>-</v>
      </c>
      <c r="P39" s="13" t="str">
        <f t="array" ref="P39">IFERROR(SMALL(IF($B$2:$B$211&amp;$C$2:$C$211=P$5&amp;"-",$A$2:$A$211),$L39),"-")</f>
        <v>-</v>
      </c>
      <c r="Q39" s="13" t="str">
        <f t="array" ref="Q39">IFERROR(SMALL(IF($B$2:$B$211&amp;$C$2:$C$211=Q$5&amp;"-",$A$2:$A$211),$L39),"-")</f>
        <v>-</v>
      </c>
      <c r="R39" s="13" t="str">
        <f t="array" ref="R39">IFERROR(SMALL(IF($B$2:$B$211&amp;$C$2:$C$211=R$5&amp;"-",$A$2:$A$211),$L39),"-")</f>
        <v>-</v>
      </c>
    </row>
    <row r="40" spans="1:18" x14ac:dyDescent="0.2">
      <c r="A40" s="4">
        <v>39</v>
      </c>
      <c r="B40" s="4">
        <v>2</v>
      </c>
      <c r="C40" s="1" t="str">
        <f>IF(ISERROR(FIND("не",LOWER(VLOOKUP(A40,'Ответы на 23.09.19'!$B:$C,2,0)),1)),IF(ISERROR(VLOOKUP(A40,'Ответы на 23.09.19'!B:B,1,0)),"-","+"),"не работает")</f>
        <v>+</v>
      </c>
      <c r="D40" s="16">
        <f>COUNTIF('Ответы на 23.09.19'!$B:$B,A40)</f>
        <v>1</v>
      </c>
      <c r="E40" s="23">
        <f t="array" ref="E40">IF(D40=0,"-", INDEX('Ответы на 23.09.19'!$C$2:$C$1055,SMALL(IF($A40='Ответы на 23.09.19'!$B$2:$B$1055,ROW('Ответы на 23.09.19'!$C$2:$C$1055)-1,""),D40)))</f>
        <v>40.615900000000003</v>
      </c>
      <c r="F40" s="1">
        <f t="array" ref="F40">IFERROR(INDEX('Ответы на 23.09.19'!$C$2:$C$500,SMALL(IF('Ответы на 23.09.19'!$B$2:$B$500=$A40,ROW('Ответы на 23.09.19'!$C$2:$C$500)-ROW($H$1)),D40)),"")</f>
        <v>40.615900000000003</v>
      </c>
      <c r="I40" s="59" t="str">
        <f t="array" ref="I40">IFERROR(SMALL(IF($C$2:$C$211="не работает",$A$2:$A$211),$L40),"-")</f>
        <v>-</v>
      </c>
      <c r="J40" s="60" t="str">
        <f t="array" ref="J40">IFERROR(INDEX('Ответы на 23.09.19'!$C$2:$C$1055,SMALL(IF(I40='Ответы на 23.09.19'!$B$2:$B$1055,ROW('Ответы на 23.09.19'!$C$2:$C$1055)-1,""),2)),"-")</f>
        <v>-</v>
      </c>
      <c r="K40" s="55"/>
      <c r="L40" s="61">
        <v>33</v>
      </c>
      <c r="M40" s="13" t="str">
        <f t="array" ref="M40">IFERROR(SMALL(IF($B$2:$B$211&amp;$C$2:$C$211=M$5&amp;"-",$A$2:$A$211),$L40),"-")</f>
        <v>-</v>
      </c>
      <c r="N40" s="13" t="str">
        <f t="array" ref="N40">IFERROR(SMALL(IF($B$2:$B$211&amp;$C$2:$C$211=N$5&amp;"-",$A$2:$A$211),$L40),"-")</f>
        <v>-</v>
      </c>
      <c r="O40" s="13" t="str">
        <f t="array" ref="O40">IFERROR(SMALL(IF($B$2:$B$211&amp;$C$2:$C$211=O$5&amp;"-",$A$2:$A$211),$L40),"-")</f>
        <v>-</v>
      </c>
      <c r="P40" s="13" t="str">
        <f t="array" ref="P40">IFERROR(SMALL(IF($B$2:$B$211&amp;$C$2:$C$211=P$5&amp;"-",$A$2:$A$211),$L40),"-")</f>
        <v>-</v>
      </c>
      <c r="Q40" s="13" t="str">
        <f t="array" ref="Q40">IFERROR(SMALL(IF($B$2:$B$211&amp;$C$2:$C$211=Q$5&amp;"-",$A$2:$A$211),$L40),"-")</f>
        <v>-</v>
      </c>
      <c r="R40" s="13" t="str">
        <f t="array" ref="R40">IFERROR(SMALL(IF($B$2:$B$211&amp;$C$2:$C$211=R$5&amp;"-",$A$2:$A$211),$L40),"-")</f>
        <v>-</v>
      </c>
    </row>
    <row r="41" spans="1:18" x14ac:dyDescent="0.2">
      <c r="A41" s="4">
        <v>40</v>
      </c>
      <c r="B41" s="4">
        <v>2</v>
      </c>
      <c r="C41" s="1" t="str">
        <f>IF(ISERROR(FIND("не",LOWER(VLOOKUP(A41,'Ответы на 23.09.19'!$B:$C,2,0)),1)),IF(ISERROR(VLOOKUP(A41,'Ответы на 23.09.19'!B:B,1,0)),"-","+"),"не работает")</f>
        <v>не работает</v>
      </c>
      <c r="D41" s="16">
        <f>COUNTIF('Ответы на 23.09.19'!$B:$B,A41)</f>
        <v>2</v>
      </c>
      <c r="E41" s="23" t="str">
        <f t="array" ref="E41">IF(D41=0,"-", INDEX('Ответы на 23.09.19'!$C$2:$C$1055,SMALL(IF($A41='Ответы на 23.09.19'!$B$2:$B$1055,ROW('Ответы на 23.09.19'!$C$2:$C$1055)-1,""),D41)))</f>
        <v>22, 1902</v>
      </c>
      <c r="F41" s="1" t="str">
        <f t="array" ref="F41">IFERROR(INDEX('Ответы на 23.09.19'!$C$2:$C$500,SMALL(IF('Ответы на 23.09.19'!$B$2:$B$500=$A41,ROW('Ответы на 23.09.19'!$C$2:$C$500)-ROW($H$1)),D41)),"")</f>
        <v>22, 1902</v>
      </c>
      <c r="I41" s="59" t="str">
        <f t="array" ref="I41">IFERROR(SMALL(IF($C$2:$C$211="не работает",$A$2:$A$211),$L41),"-")</f>
        <v>-</v>
      </c>
      <c r="J41" s="60" t="str">
        <f t="array" ref="J41">IFERROR(INDEX('Ответы на 23.09.19'!$C$2:$C$1055,SMALL(IF(I41='Ответы на 23.09.19'!$B$2:$B$1055,ROW('Ответы на 23.09.19'!$C$2:$C$1055)-1,""),2)),"-")</f>
        <v>-</v>
      </c>
      <c r="K41" s="55"/>
      <c r="L41" s="61">
        <v>34</v>
      </c>
      <c r="M41" s="13" t="str">
        <f t="array" ref="M41">IFERROR(SMALL(IF($B$2:$B$211&amp;$C$2:$C$211=M$5&amp;"-",$A$2:$A$211),$L41),"-")</f>
        <v>-</v>
      </c>
      <c r="N41" s="13" t="str">
        <f t="array" ref="N41">IFERROR(SMALL(IF($B$2:$B$211&amp;$C$2:$C$211=N$5&amp;"-",$A$2:$A$211),$L41),"-")</f>
        <v>-</v>
      </c>
      <c r="O41" s="13" t="str">
        <f t="array" ref="O41">IFERROR(SMALL(IF($B$2:$B$211&amp;$C$2:$C$211=O$5&amp;"-",$A$2:$A$211),$L41),"-")</f>
        <v>-</v>
      </c>
      <c r="P41" s="13" t="str">
        <f t="array" ref="P41">IFERROR(SMALL(IF($B$2:$B$211&amp;$C$2:$C$211=P$5&amp;"-",$A$2:$A$211),$L41),"-")</f>
        <v>-</v>
      </c>
      <c r="Q41" s="13" t="str">
        <f t="array" ref="Q41">IFERROR(SMALL(IF($B$2:$B$211&amp;$C$2:$C$211=Q$5&amp;"-",$A$2:$A$211),$L41),"-")</f>
        <v>-</v>
      </c>
      <c r="R41" s="13" t="str">
        <f t="array" ref="R41">IFERROR(SMALL(IF($B$2:$B$211&amp;$C$2:$C$211=R$5&amp;"-",$A$2:$A$211),$L41),"-")</f>
        <v>-</v>
      </c>
    </row>
    <row r="42" spans="1:18" x14ac:dyDescent="0.2">
      <c r="A42" s="4">
        <v>41</v>
      </c>
      <c r="B42" s="4">
        <v>2</v>
      </c>
      <c r="C42" s="1" t="str">
        <f>IF(ISERROR(FIND("не",LOWER(VLOOKUP(A42,'Ответы на 23.09.19'!$B:$C,2,0)),1)),IF(ISERROR(VLOOKUP(A42,'Ответы на 23.09.19'!B:B,1,0)),"-","+"),"не работает")</f>
        <v>+</v>
      </c>
      <c r="D42" s="16">
        <f>COUNTIF('Ответы на 23.09.19'!$B:$B,A42)</f>
        <v>1</v>
      </c>
      <c r="E42" s="23">
        <f t="array" ref="E42">IF(D42=0,"-", INDEX('Ответы на 23.09.19'!$C$2:$C$1055,SMALL(IF($A42='Ответы на 23.09.19'!$B$2:$B$1055,ROW('Ответы на 23.09.19'!$C$2:$C$1055)-1,""),D42)))</f>
        <v>19.498200000000001</v>
      </c>
      <c r="F42" s="1">
        <f t="array" ref="F42">IFERROR(INDEX('Ответы на 23.09.19'!$C$2:$C$500,SMALL(IF('Ответы на 23.09.19'!$B$2:$B$500=$A42,ROW('Ответы на 23.09.19'!$C$2:$C$500)-ROW($H$1)),D42)),"")</f>
        <v>19.498200000000001</v>
      </c>
      <c r="I42" s="59" t="str">
        <f t="array" ref="I42">IFERROR(SMALL(IF($C$2:$C$211="не работает",$A$2:$A$211),$L42),"-")</f>
        <v>-</v>
      </c>
      <c r="J42" s="60" t="str">
        <f t="array" ref="J42">IFERROR(INDEX('Ответы на 23.09.19'!$C$2:$C$1055,SMALL(IF(I42='Ответы на 23.09.19'!$B$2:$B$1055,ROW('Ответы на 23.09.19'!$C$2:$C$1055)-1,""),2)),"-")</f>
        <v>-</v>
      </c>
      <c r="K42" s="55"/>
      <c r="L42" s="61">
        <v>35</v>
      </c>
      <c r="M42" s="13" t="str">
        <f t="array" ref="M42">IFERROR(SMALL(IF($B$2:$B$211&amp;$C$2:$C$211=M$5&amp;"-",$A$2:$A$211),$L42),"-")</f>
        <v>-</v>
      </c>
      <c r="N42" s="13" t="str">
        <f t="array" ref="N42">IFERROR(SMALL(IF($B$2:$B$211&amp;$C$2:$C$211=N$5&amp;"-",$A$2:$A$211),$L42),"-")</f>
        <v>-</v>
      </c>
      <c r="O42" s="13" t="str">
        <f t="array" ref="O42">IFERROR(SMALL(IF($B$2:$B$211&amp;$C$2:$C$211=O$5&amp;"-",$A$2:$A$211),$L42),"-")</f>
        <v>-</v>
      </c>
      <c r="P42" s="13" t="str">
        <f t="array" ref="P42">IFERROR(SMALL(IF($B$2:$B$211&amp;$C$2:$C$211=P$5&amp;"-",$A$2:$A$211),$L42),"-")</f>
        <v>-</v>
      </c>
      <c r="Q42" s="13" t="str">
        <f t="array" ref="Q42">IFERROR(SMALL(IF($B$2:$B$211&amp;$C$2:$C$211=Q$5&amp;"-",$A$2:$A$211),$L42),"-")</f>
        <v>-</v>
      </c>
      <c r="R42" s="13" t="str">
        <f t="array" ref="R42">IFERROR(SMALL(IF($B$2:$B$211&amp;$C$2:$C$211=R$5&amp;"-",$A$2:$A$211),$L42),"-")</f>
        <v>-</v>
      </c>
    </row>
    <row r="43" spans="1:18" x14ac:dyDescent="0.2">
      <c r="A43" s="4">
        <v>42</v>
      </c>
      <c r="B43" s="4">
        <v>2</v>
      </c>
      <c r="C43" s="1" t="str">
        <f>IF(ISERROR(FIND("не",LOWER(VLOOKUP(A43,'Ответы на 23.09.19'!$B:$C,2,0)),1)),IF(ISERROR(VLOOKUP(A43,'Ответы на 23.09.19'!B:B,1,0)),"-","+"),"не работает")</f>
        <v>+</v>
      </c>
      <c r="D43" s="16">
        <f>COUNTIF('Ответы на 23.09.19'!$B:$B,A43)</f>
        <v>1</v>
      </c>
      <c r="E43" s="23">
        <f t="array" ref="E43">IF(D43=0,"-", INDEX('Ответы на 23.09.19'!$C$2:$C$1055,SMALL(IF($A43='Ответы на 23.09.19'!$B$2:$B$1055,ROW('Ответы на 23.09.19'!$C$2:$C$1055)-1,""),D43)))</f>
        <v>5.0918000000000001</v>
      </c>
      <c r="F43" s="1">
        <f t="array" ref="F43">IFERROR(INDEX('Ответы на 23.09.19'!$C$2:$C$500,SMALL(IF('Ответы на 23.09.19'!$B$2:$B$500=$A43,ROW('Ответы на 23.09.19'!$C$2:$C$500)-ROW($H$1)),D43)),"")</f>
        <v>5.0918000000000001</v>
      </c>
      <c r="I43" s="59" t="str">
        <f t="array" ref="I43">IFERROR(SMALL(IF($C$2:$C$211="не работает",$A$2:$A$211),$L43),"-")</f>
        <v>-</v>
      </c>
      <c r="J43" s="60" t="str">
        <f t="array" ref="J43">IFERROR(INDEX('Ответы на 23.09.19'!$C$2:$C$1055,SMALL(IF(I43='Ответы на 23.09.19'!$B$2:$B$1055,ROW('Ответы на 23.09.19'!$C$2:$C$1055)-1,""),2)),"-")</f>
        <v>-</v>
      </c>
      <c r="K43" s="50"/>
      <c r="L43" s="61">
        <v>36</v>
      </c>
      <c r="M43" s="13" t="str">
        <f t="array" ref="M43">IFERROR(SMALL(IF($B$2:$B$211&amp;$C$2:$C$211=M$5&amp;"-",$A$2:$A$211),$L43),"-")</f>
        <v>-</v>
      </c>
      <c r="N43" s="13" t="str">
        <f t="array" ref="N43">IFERROR(SMALL(IF($B$2:$B$211&amp;$C$2:$C$211=N$5&amp;"-",$A$2:$A$211),$L43),"-")</f>
        <v>-</v>
      </c>
      <c r="O43" s="13" t="str">
        <f t="array" ref="O43">IFERROR(SMALL(IF($B$2:$B$211&amp;$C$2:$C$211=O$5&amp;"-",$A$2:$A$211),$L43),"-")</f>
        <v>-</v>
      </c>
      <c r="P43" s="13" t="str">
        <f t="array" ref="P43">IFERROR(SMALL(IF($B$2:$B$211&amp;$C$2:$C$211=P$5&amp;"-",$A$2:$A$211),$L43),"-")</f>
        <v>-</v>
      </c>
      <c r="Q43" s="13" t="str">
        <f t="array" ref="Q43">IFERROR(SMALL(IF($B$2:$B$211&amp;$C$2:$C$211=Q$5&amp;"-",$A$2:$A$211),$L43),"-")</f>
        <v>-</v>
      </c>
      <c r="R43" s="13" t="str">
        <f t="array" ref="R43">IFERROR(SMALL(IF($B$2:$B$211&amp;$C$2:$C$211=R$5&amp;"-",$A$2:$A$211),$L43),"-")</f>
        <v>-</v>
      </c>
    </row>
    <row r="44" spans="1:18" x14ac:dyDescent="0.2">
      <c r="A44" s="4">
        <v>43</v>
      </c>
      <c r="B44" s="4">
        <v>2</v>
      </c>
      <c r="C44" s="1" t="str">
        <f>IF(ISERROR(FIND("не",LOWER(VLOOKUP(A44,'Ответы на 23.09.19'!$B:$C,2,0)),1)),IF(ISERROR(VLOOKUP(A44,'Ответы на 23.09.19'!B:B,1,0)),"-","+"),"не работает")</f>
        <v>+</v>
      </c>
      <c r="D44" s="16">
        <f>COUNTIF('Ответы на 23.09.19'!$B:$B,A44)</f>
        <v>1</v>
      </c>
      <c r="E44" s="23">
        <f t="array" ref="E44">IF(D44=0,"-", INDEX('Ответы на 23.09.19'!$C$2:$C$1055,SMALL(IF($A44='Ответы на 23.09.19'!$B$2:$B$1055,ROW('Ответы на 23.09.19'!$C$2:$C$1055)-1,""),D44)))</f>
        <v>15.0326</v>
      </c>
      <c r="F44" s="1">
        <f t="array" ref="F44">IFERROR(INDEX('Ответы на 23.09.19'!$C$2:$C$500,SMALL(IF('Ответы на 23.09.19'!$B$2:$B$500=$A44,ROW('Ответы на 23.09.19'!$C$2:$C$500)-ROW($H$1)),D44)),"")</f>
        <v>15.0326</v>
      </c>
      <c r="I44" s="59" t="str">
        <f t="array" ref="I44">IFERROR(SMALL(IF($C$2:$C$211="не работает",$A$2:$A$211),$L44),"-")</f>
        <v>-</v>
      </c>
      <c r="J44" s="60" t="str">
        <f t="array" ref="J44">IFERROR(INDEX('Ответы на 23.09.19'!$C$2:$C$1055,SMALL(IF(I44='Ответы на 23.09.19'!$B$2:$B$1055,ROW('Ответы на 23.09.19'!$C$2:$C$1055)-1,""),2)),"-")</f>
        <v>-</v>
      </c>
      <c r="L44" s="61">
        <v>37</v>
      </c>
      <c r="M44" s="13" t="str">
        <f t="array" ref="M44">IFERROR(SMALL(IF($B$2:$B$211&amp;$C$2:$C$211=M$5&amp;"-",$A$2:$A$211),$L44),"-")</f>
        <v>-</v>
      </c>
      <c r="N44" s="13" t="str">
        <f t="array" ref="N44">IFERROR(SMALL(IF($B$2:$B$211&amp;$C$2:$C$211=N$5&amp;"-",$A$2:$A$211),$L44),"-")</f>
        <v>-</v>
      </c>
      <c r="O44" s="13" t="str">
        <f t="array" ref="O44">IFERROR(SMALL(IF($B$2:$B$211&amp;$C$2:$C$211=O$5&amp;"-",$A$2:$A$211),$L44),"-")</f>
        <v>-</v>
      </c>
      <c r="P44" s="13" t="str">
        <f t="array" ref="P44">IFERROR(SMALL(IF($B$2:$B$211&amp;$C$2:$C$211=P$5&amp;"-",$A$2:$A$211),$L44),"-")</f>
        <v>-</v>
      </c>
      <c r="Q44" s="13" t="str">
        <f t="array" ref="Q44">IFERROR(SMALL(IF($B$2:$B$211&amp;$C$2:$C$211=Q$5&amp;"-",$A$2:$A$211),$L44),"-")</f>
        <v>-</v>
      </c>
      <c r="R44" s="13" t="str">
        <f t="array" ref="R44">IFERROR(SMALL(IF($B$2:$B$211&amp;$C$2:$C$211=R$5&amp;"-",$A$2:$A$211),$L44),"-")</f>
        <v>-</v>
      </c>
    </row>
    <row r="45" spans="1:18" x14ac:dyDescent="0.2">
      <c r="A45" s="4">
        <v>44</v>
      </c>
      <c r="B45" s="4">
        <v>2</v>
      </c>
      <c r="C45" s="1" t="str">
        <f>IF(ISERROR(FIND("не",LOWER(VLOOKUP(A45,'Ответы на 23.09.19'!$B:$C,2,0)),1)),IF(ISERROR(VLOOKUP(A45,'Ответы на 23.09.19'!B:B,1,0)),"-","+"),"не работает")</f>
        <v>+</v>
      </c>
      <c r="D45" s="16">
        <f>COUNTIF('Ответы на 23.09.19'!$B:$B,A45)</f>
        <v>1</v>
      </c>
      <c r="E45" s="23">
        <f t="array" ref="E45">IF(D45=0,"-", INDEX('Ответы на 23.09.19'!$C$2:$C$1055,SMALL(IF($A45='Ответы на 23.09.19'!$B$2:$B$1055,ROW('Ответы на 23.09.19'!$C$2:$C$1055)-1,""),D45)))</f>
        <v>13.7049</v>
      </c>
      <c r="F45" s="1">
        <f t="array" ref="F45">IFERROR(INDEX('Ответы на 23.09.19'!$C$2:$C$500,SMALL(IF('Ответы на 23.09.19'!$B$2:$B$500=$A45,ROW('Ответы на 23.09.19'!$C$2:$C$500)-ROW($H$1)),D45)),"")</f>
        <v>13.7049</v>
      </c>
      <c r="I45" s="59" t="str">
        <f t="array" ref="I45">IFERROR(SMALL(IF($C$2:$C$211="не работает",$A$2:$A$211),$L45),"-")</f>
        <v>-</v>
      </c>
      <c r="J45" s="60" t="str">
        <f t="array" ref="J45">IFERROR(INDEX('Ответы на 23.09.19'!$C$2:$C$1055,SMALL(IF(I45='Ответы на 23.09.19'!$B$2:$B$1055,ROW('Ответы на 23.09.19'!$C$2:$C$1055)-1,""),2)),"-")</f>
        <v>-</v>
      </c>
      <c r="L45" s="61">
        <v>38</v>
      </c>
      <c r="M45" s="13" t="str">
        <f t="array" ref="M45">IFERROR(SMALL(IF($B$2:$B$211&amp;$C$2:$C$211=M$5&amp;"-",$A$2:$A$211),$L45),"-")</f>
        <v>-</v>
      </c>
      <c r="N45" s="13" t="str">
        <f t="array" ref="N45">IFERROR(SMALL(IF($B$2:$B$211&amp;$C$2:$C$211=N$5&amp;"-",$A$2:$A$211),$L45),"-")</f>
        <v>-</v>
      </c>
      <c r="O45" s="13" t="str">
        <f t="array" ref="O45">IFERROR(SMALL(IF($B$2:$B$211&amp;$C$2:$C$211=O$5&amp;"-",$A$2:$A$211),$L45),"-")</f>
        <v>-</v>
      </c>
      <c r="P45" s="13" t="str">
        <f t="array" ref="P45">IFERROR(SMALL(IF($B$2:$B$211&amp;$C$2:$C$211=P$5&amp;"-",$A$2:$A$211),$L45),"-")</f>
        <v>-</v>
      </c>
      <c r="Q45" s="13" t="str">
        <f t="array" ref="Q45">IFERROR(SMALL(IF($B$2:$B$211&amp;$C$2:$C$211=Q$5&amp;"-",$A$2:$A$211),$L45),"-")</f>
        <v>-</v>
      </c>
      <c r="R45" s="13" t="str">
        <f t="array" ref="R45">IFERROR(SMALL(IF($B$2:$B$211&amp;$C$2:$C$211=R$5&amp;"-",$A$2:$A$211),$L45),"-")</f>
        <v>-</v>
      </c>
    </row>
    <row r="46" spans="1:18" x14ac:dyDescent="0.2">
      <c r="A46" s="4">
        <v>45</v>
      </c>
      <c r="B46" s="4">
        <v>2</v>
      </c>
      <c r="C46" s="1" t="str">
        <f>IF(ISERROR(FIND("не",LOWER(VLOOKUP(A46,'Ответы на 23.09.19'!$B:$C,2,0)),1)),IF(ISERROR(VLOOKUP(A46,'Ответы на 23.09.19'!B:B,1,0)),"-","+"),"не работает")</f>
        <v>+</v>
      </c>
      <c r="D46" s="16">
        <f>COUNTIF('Ответы на 23.09.19'!$B:$B,A46)</f>
        <v>1</v>
      </c>
      <c r="E46" s="23">
        <f t="array" ref="E46">IF(D46=0,"-", INDEX('Ответы на 23.09.19'!$C$2:$C$1055,SMALL(IF($A46='Ответы на 23.09.19'!$B$2:$B$1055,ROW('Ответы на 23.09.19'!$C$2:$C$1055)-1,""),D46)))</f>
        <v>1.0873999999999999</v>
      </c>
      <c r="F46" s="1">
        <f t="array" ref="F46">IFERROR(INDEX('Ответы на 23.09.19'!$C$2:$C$500,SMALL(IF('Ответы на 23.09.19'!$B$2:$B$500=$A46,ROW('Ответы на 23.09.19'!$C$2:$C$500)-ROW($H$1)),D46)),"")</f>
        <v>1.0873999999999999</v>
      </c>
    </row>
    <row r="47" spans="1:18" x14ac:dyDescent="0.2">
      <c r="A47" s="4">
        <v>46</v>
      </c>
      <c r="B47" s="4">
        <v>2</v>
      </c>
      <c r="C47" s="1" t="str">
        <f>IF(ISERROR(FIND("не",LOWER(VLOOKUP(A47,'Ответы на 23.09.19'!$B:$C,2,0)),1)),IF(ISERROR(VLOOKUP(A47,'Ответы на 23.09.19'!B:B,1,0)),"-","+"),"не работает")</f>
        <v>+</v>
      </c>
      <c r="D47" s="16">
        <f>COUNTIF('Ответы на 23.09.19'!$B:$B,A47)</f>
        <v>1</v>
      </c>
      <c r="E47" s="23">
        <f t="array" ref="E47">IF(D47=0,"-", INDEX('Ответы на 23.09.19'!$C$2:$C$1055,SMALL(IF($A47='Ответы на 23.09.19'!$B$2:$B$1055,ROW('Ответы на 23.09.19'!$C$2:$C$1055)-1,""),D47)))</f>
        <v>6.3090999999999999</v>
      </c>
      <c r="F47" s="1">
        <f t="array" ref="F47">IFERROR(INDEX('Ответы на 23.09.19'!$C$2:$C$500,SMALL(IF('Ответы на 23.09.19'!$B$2:$B$500=$A47,ROW('Ответы на 23.09.19'!$C$2:$C$500)-ROW($H$1)),D47)),"")</f>
        <v>6.3090999999999999</v>
      </c>
    </row>
    <row r="48" spans="1:18" x14ac:dyDescent="0.2">
      <c r="A48" s="4">
        <v>47</v>
      </c>
      <c r="B48" s="4">
        <v>2</v>
      </c>
      <c r="C48" s="1" t="str">
        <f>IF(ISERROR(FIND("не",LOWER(VLOOKUP(A48,'Ответы на 23.09.19'!$B:$C,2,0)),1)),IF(ISERROR(VLOOKUP(A48,'Ответы на 23.09.19'!B:B,1,0)),"-","+"),"не работает")</f>
        <v>не работает</v>
      </c>
      <c r="D48" s="16">
        <f>COUNTIF('Ответы на 23.09.19'!$B:$B,A48)</f>
        <v>1</v>
      </c>
      <c r="E48" s="23" t="str">
        <f t="array" ref="E48">IF(D48=0,"-", INDEX('Ответы на 23.09.19'!$C$2:$C$1055,SMALL(IF($A48='Ответы на 23.09.19'!$B$2:$B$1055,ROW('Ответы на 23.09.19'!$C$2:$C$1055)-1,""),D48)))</f>
        <v>Не,работает</v>
      </c>
      <c r="F48" s="1" t="str">
        <f t="array" ref="F48">IFERROR(INDEX('Ответы на 23.09.19'!$C$2:$C$500,SMALL(IF('Ответы на 23.09.19'!$B$2:$B$500=$A48,ROW('Ответы на 23.09.19'!$C$2:$C$500)-ROW($H$1)),D48)),"")</f>
        <v>Не,работает</v>
      </c>
    </row>
    <row r="49" spans="1:6" x14ac:dyDescent="0.2">
      <c r="A49" s="4">
        <v>48</v>
      </c>
      <c r="B49" s="4">
        <v>2</v>
      </c>
      <c r="C49" s="1" t="str">
        <f>IF(ISERROR(FIND("не",LOWER(VLOOKUP(A49,'Ответы на 23.09.19'!$B:$C,2,0)),1)),IF(ISERROR(VLOOKUP(A49,'Ответы на 23.09.19'!B:B,1,0)),"-","+"),"не работает")</f>
        <v>+</v>
      </c>
      <c r="D49" s="16">
        <f>COUNTIF('Ответы на 23.09.19'!$B:$B,A49)</f>
        <v>1</v>
      </c>
      <c r="E49" s="23">
        <f t="array" ref="E49">IF(D49=0,"-", INDEX('Ответы на 23.09.19'!$C$2:$C$1055,SMALL(IF($A49='Ответы на 23.09.19'!$B$2:$B$1055,ROW('Ответы на 23.09.19'!$C$2:$C$1055)-1,""),D49)))</f>
        <v>7.7337999999999996</v>
      </c>
      <c r="F49" s="1">
        <f t="array" ref="F49">IFERROR(INDEX('Ответы на 23.09.19'!$C$2:$C$500,SMALL(IF('Ответы на 23.09.19'!$B$2:$B$500=$A49,ROW('Ответы на 23.09.19'!$C$2:$C$500)-ROW($H$1)),D49)),"")</f>
        <v>7.7337999999999996</v>
      </c>
    </row>
    <row r="50" spans="1:6" x14ac:dyDescent="0.2">
      <c r="A50" s="4">
        <v>49</v>
      </c>
      <c r="B50" s="4">
        <v>2</v>
      </c>
      <c r="C50" s="1" t="str">
        <f>IF(ISERROR(FIND("не",LOWER(VLOOKUP(A50,'Ответы на 23.09.19'!$B:$C,2,0)),1)),IF(ISERROR(VLOOKUP(A50,'Ответы на 23.09.19'!B:B,1,0)),"-","+"),"не работает")</f>
        <v>+</v>
      </c>
      <c r="D50" s="16">
        <f>COUNTIF('Ответы на 23.09.19'!$B:$B,A50)</f>
        <v>1</v>
      </c>
      <c r="E50" s="23">
        <f t="array" ref="E50">IF(D50=0,"-", INDEX('Ответы на 23.09.19'!$C$2:$C$1055,SMALL(IF($A50='Ответы на 23.09.19'!$B$2:$B$1055,ROW('Ответы на 23.09.19'!$C$2:$C$1055)-1,""),D50)))</f>
        <v>21.352599999999999</v>
      </c>
      <c r="F50" s="1">
        <f t="array" ref="F50">IFERROR(INDEX('Ответы на 23.09.19'!$C$2:$C$500,SMALL(IF('Ответы на 23.09.19'!$B$2:$B$500=$A50,ROW('Ответы на 23.09.19'!$C$2:$C$500)-ROW($H$1)),D50)),"")</f>
        <v>21.352599999999999</v>
      </c>
    </row>
    <row r="51" spans="1:6" x14ac:dyDescent="0.2">
      <c r="A51" s="4">
        <v>50</v>
      </c>
      <c r="B51" s="4">
        <v>2</v>
      </c>
      <c r="C51" s="1" t="str">
        <f>IF(ISERROR(FIND("не",LOWER(VLOOKUP(A51,'Ответы на 23.09.19'!$B:$C,2,0)),1)),IF(ISERROR(VLOOKUP(A51,'Ответы на 23.09.19'!B:B,1,0)),"-","+"),"не работает")</f>
        <v>+</v>
      </c>
      <c r="D51" s="16">
        <f>COUNTIF('Ответы на 23.09.19'!$B:$B,A51)</f>
        <v>1</v>
      </c>
      <c r="E51" s="23">
        <f t="array" ref="E51">IF(D51=0,"-", INDEX('Ответы на 23.09.19'!$C$2:$C$1055,SMALL(IF($A51='Ответы на 23.09.19'!$B$2:$B$1055,ROW('Ответы на 23.09.19'!$C$2:$C$1055)-1,""),D51)))</f>
        <v>23.312899999999999</v>
      </c>
      <c r="F51" s="1">
        <f t="array" ref="F51">IFERROR(INDEX('Ответы на 23.09.19'!$C$2:$C$500,SMALL(IF('Ответы на 23.09.19'!$B$2:$B$500=$A51,ROW('Ответы на 23.09.19'!$C$2:$C$500)-ROW($H$1)),D51)),"")</f>
        <v>23.312899999999999</v>
      </c>
    </row>
    <row r="52" spans="1:6" x14ac:dyDescent="0.2">
      <c r="A52" s="4">
        <v>51</v>
      </c>
      <c r="B52" s="4">
        <v>2</v>
      </c>
      <c r="C52" s="1" t="str">
        <f>IF(ISERROR(FIND("не",LOWER(VLOOKUP(A52,'Ответы на 23.09.19'!$B:$C,2,0)),1)),IF(ISERROR(VLOOKUP(A52,'Ответы на 23.09.19'!B:B,1,0)),"-","+"),"не работает")</f>
        <v>+</v>
      </c>
      <c r="D52" s="16">
        <f>COUNTIF('Ответы на 23.09.19'!$B:$B,A52)</f>
        <v>1</v>
      </c>
      <c r="E52" s="23">
        <f t="array" ref="E52">IF(D52=0,"-", INDEX('Ответы на 23.09.19'!$C$2:$C$1055,SMALL(IF($A52='Ответы на 23.09.19'!$B$2:$B$1055,ROW('Ответы на 23.09.19'!$C$2:$C$1055)-1,""),D52)))</f>
        <v>13.4649</v>
      </c>
      <c r="F52" s="1">
        <f t="array" ref="F52">IFERROR(INDEX('Ответы на 23.09.19'!$C$2:$C$500,SMALL(IF('Ответы на 23.09.19'!$B$2:$B$500=$A52,ROW('Ответы на 23.09.19'!$C$2:$C$500)-ROW($H$1)),D52)),"")</f>
        <v>13.4649</v>
      </c>
    </row>
    <row r="53" spans="1:6" x14ac:dyDescent="0.2">
      <c r="A53" s="4">
        <v>52</v>
      </c>
      <c r="B53" s="4">
        <v>2</v>
      </c>
      <c r="C53" s="1" t="str">
        <f>IF(ISERROR(FIND("не",LOWER(VLOOKUP(A53,'Ответы на 23.09.19'!$B:$C,2,0)),1)),IF(ISERROR(VLOOKUP(A53,'Ответы на 23.09.19'!B:B,1,0)),"-","+"),"не работает")</f>
        <v>+</v>
      </c>
      <c r="D53" s="16">
        <f>COUNTIF('Ответы на 23.09.19'!$B:$B,A53)</f>
        <v>1</v>
      </c>
      <c r="E53" s="23">
        <f t="array" ref="E53">IF(D53=0,"-", INDEX('Ответы на 23.09.19'!$C$2:$C$1055,SMALL(IF($A53='Ответы на 23.09.19'!$B$2:$B$1055,ROW('Ответы на 23.09.19'!$C$2:$C$1055)-1,""),D53)))</f>
        <v>14.620200000000001</v>
      </c>
      <c r="F53" s="1">
        <f t="array" ref="F53">IFERROR(INDEX('Ответы на 23.09.19'!$C$2:$C$500,SMALL(IF('Ответы на 23.09.19'!$B$2:$B$500=$A53,ROW('Ответы на 23.09.19'!$C$2:$C$500)-ROW($H$1)),D53)),"")</f>
        <v>14.620200000000001</v>
      </c>
    </row>
    <row r="54" spans="1:6" x14ac:dyDescent="0.2">
      <c r="A54" s="4">
        <v>53</v>
      </c>
      <c r="B54" s="4">
        <v>2</v>
      </c>
      <c r="C54" s="1" t="str">
        <f>IF(ISERROR(FIND("не",LOWER(VLOOKUP(A54,'Ответы на 23.09.19'!$B:$C,2,0)),1)),IF(ISERROR(VLOOKUP(A54,'Ответы на 23.09.19'!B:B,1,0)),"-","+"),"не работает")</f>
        <v>+</v>
      </c>
      <c r="D54" s="16">
        <f>COUNTIF('Ответы на 23.09.19'!$B:$B,A54)</f>
        <v>1</v>
      </c>
      <c r="E54" s="23">
        <f t="array" ref="E54">IF(D54=0,"-", INDEX('Ответы на 23.09.19'!$C$2:$C$1055,SMALL(IF($A54='Ответы на 23.09.19'!$B$2:$B$1055,ROW('Ответы на 23.09.19'!$C$2:$C$1055)-1,""),D54)))</f>
        <v>17.981100000000001</v>
      </c>
      <c r="F54" s="1">
        <f t="array" ref="F54">IFERROR(INDEX('Ответы на 23.09.19'!$C$2:$C$500,SMALL(IF('Ответы на 23.09.19'!$B$2:$B$500=$A54,ROW('Ответы на 23.09.19'!$C$2:$C$500)-ROW($H$1)),D54)),"")</f>
        <v>17.981100000000001</v>
      </c>
    </row>
    <row r="55" spans="1:6" x14ac:dyDescent="0.2">
      <c r="A55" s="4">
        <v>54</v>
      </c>
      <c r="B55" s="4">
        <v>2</v>
      </c>
      <c r="C55" s="1" t="str">
        <f>IF(ISERROR(FIND("не",LOWER(VLOOKUP(A55,'Ответы на 23.09.19'!$B:$C,2,0)),1)),IF(ISERROR(VLOOKUP(A55,'Ответы на 23.09.19'!B:B,1,0)),"-","+"),"не работает")</f>
        <v>+</v>
      </c>
      <c r="D55" s="16">
        <f>COUNTIF('Ответы на 23.09.19'!$B:$B,A55)</f>
        <v>1</v>
      </c>
      <c r="E55" s="23">
        <f t="array" ref="E55">IF(D55=0,"-", INDEX('Ответы на 23.09.19'!$C$2:$C$1055,SMALL(IF($A55='Ответы на 23.09.19'!$B$2:$B$1055,ROW('Ответы на 23.09.19'!$C$2:$C$1055)-1,""),D55)))</f>
        <v>8.0140999999999991</v>
      </c>
      <c r="F55" s="1">
        <f t="array" ref="F55">IFERROR(INDEX('Ответы на 23.09.19'!$C$2:$C$500,SMALL(IF('Ответы на 23.09.19'!$B$2:$B$500=$A55,ROW('Ответы на 23.09.19'!$C$2:$C$500)-ROW($H$1)),D55)),"")</f>
        <v>8.0140999999999991</v>
      </c>
    </row>
    <row r="56" spans="1:6" x14ac:dyDescent="0.2">
      <c r="A56" s="4">
        <v>55</v>
      </c>
      <c r="B56" s="4">
        <v>2</v>
      </c>
      <c r="C56" s="1" t="str">
        <f>IF(ISERROR(FIND("не",LOWER(VLOOKUP(A56,'Ответы на 23.09.19'!$B:$C,2,0)),1)),IF(ISERROR(VLOOKUP(A56,'Ответы на 23.09.19'!B:B,1,0)),"-","+"),"не работает")</f>
        <v>+</v>
      </c>
      <c r="D56" s="16">
        <f>COUNTIF('Ответы на 23.09.19'!$B:$B,A56)</f>
        <v>1</v>
      </c>
      <c r="E56" s="23">
        <f t="array" ref="E56">IF(D56=0,"-", INDEX('Ответы на 23.09.19'!$C$2:$C$1055,SMALL(IF($A56='Ответы на 23.09.19'!$B$2:$B$1055,ROW('Ответы на 23.09.19'!$C$2:$C$1055)-1,""),D56)))</f>
        <v>14.6242</v>
      </c>
      <c r="F56" s="1">
        <f t="array" ref="F56">IFERROR(INDEX('Ответы на 23.09.19'!$C$2:$C$500,SMALL(IF('Ответы на 23.09.19'!$B$2:$B$500=$A56,ROW('Ответы на 23.09.19'!$C$2:$C$500)-ROW($H$1)),D56)),"")</f>
        <v>14.6242</v>
      </c>
    </row>
    <row r="57" spans="1:6" x14ac:dyDescent="0.2">
      <c r="A57" s="4">
        <v>56</v>
      </c>
      <c r="B57" s="4">
        <v>2</v>
      </c>
      <c r="C57" s="1" t="str">
        <f>IF(ISERROR(FIND("не",LOWER(VLOOKUP(A57,'Ответы на 23.09.19'!$B:$C,2,0)),1)),IF(ISERROR(VLOOKUP(A57,'Ответы на 23.09.19'!B:B,1,0)),"-","+"),"не работает")</f>
        <v>+</v>
      </c>
      <c r="D57" s="16">
        <f>COUNTIF('Ответы на 23.09.19'!$B:$B,A57)</f>
        <v>1</v>
      </c>
      <c r="E57" s="23">
        <f t="array" ref="E57">IF(D57=0,"-", INDEX('Ответы на 23.09.19'!$C$2:$C$1055,SMALL(IF($A57='Ответы на 23.09.19'!$B$2:$B$1055,ROW('Ответы на 23.09.19'!$C$2:$C$1055)-1,""),D57)))</f>
        <v>11.6539</v>
      </c>
      <c r="F57" s="1">
        <f t="array" ref="F57">IFERROR(INDEX('Ответы на 23.09.19'!$C$2:$C$500,SMALL(IF('Ответы на 23.09.19'!$B$2:$B$500=$A57,ROW('Ответы на 23.09.19'!$C$2:$C$500)-ROW($H$1)),D57)),"")</f>
        <v>11.6539</v>
      </c>
    </row>
    <row r="58" spans="1:6" x14ac:dyDescent="0.2">
      <c r="A58" s="4">
        <v>57</v>
      </c>
      <c r="B58" s="4">
        <v>2</v>
      </c>
      <c r="C58" s="1" t="str">
        <f>IF(ISERROR(FIND("не",LOWER(VLOOKUP(A58,'Ответы на 23.09.19'!$B:$C,2,0)),1)),IF(ISERROR(VLOOKUP(A58,'Ответы на 23.09.19'!B:B,1,0)),"-","+"),"не работает")</f>
        <v>+</v>
      </c>
      <c r="D58" s="16">
        <f>COUNTIF('Ответы на 23.09.19'!$B:$B,A58)</f>
        <v>1</v>
      </c>
      <c r="E58" s="23">
        <f t="array" ref="E58">IF(D58=0,"-", INDEX('Ответы на 23.09.19'!$C$2:$C$1055,SMALL(IF($A58='Ответы на 23.09.19'!$B$2:$B$1055,ROW('Ответы на 23.09.19'!$C$2:$C$1055)-1,""),D58)))</f>
        <v>10.232799999999999</v>
      </c>
      <c r="F58" s="1">
        <f t="array" ref="F58">IFERROR(INDEX('Ответы на 23.09.19'!$C$2:$C$500,SMALL(IF('Ответы на 23.09.19'!$B$2:$B$500=$A58,ROW('Ответы на 23.09.19'!$C$2:$C$500)-ROW($H$1)),D58)),"")</f>
        <v>10.232799999999999</v>
      </c>
    </row>
    <row r="59" spans="1:6" x14ac:dyDescent="0.2">
      <c r="A59" s="4">
        <v>58</v>
      </c>
      <c r="B59" s="4">
        <v>2</v>
      </c>
      <c r="C59" s="1" t="str">
        <f>IF(ISERROR(FIND("не",LOWER(VLOOKUP(A59,'Ответы на 23.09.19'!$B:$C,2,0)),1)),IF(ISERROR(VLOOKUP(A59,'Ответы на 23.09.19'!B:B,1,0)),"-","+"),"не работает")</f>
        <v>+</v>
      </c>
      <c r="D59" s="16">
        <f>COUNTIF('Ответы на 23.09.19'!$B:$B,A59)</f>
        <v>1</v>
      </c>
      <c r="E59" s="23">
        <f t="array" ref="E59">IF(D59=0,"-", INDEX('Ответы на 23.09.19'!$C$2:$C$1055,SMALL(IF($A59='Ответы на 23.09.19'!$B$2:$B$1055,ROW('Ответы на 23.09.19'!$C$2:$C$1055)-1,""),D59)))</f>
        <v>5.1593999999999998</v>
      </c>
      <c r="F59" s="1">
        <f t="array" ref="F59">IFERROR(INDEX('Ответы на 23.09.19'!$C$2:$C$500,SMALL(IF('Ответы на 23.09.19'!$B$2:$B$500=$A59,ROW('Ответы на 23.09.19'!$C$2:$C$500)-ROW($H$1)),D59)),"")</f>
        <v>5.1593999999999998</v>
      </c>
    </row>
    <row r="60" spans="1:6" x14ac:dyDescent="0.2">
      <c r="A60" s="4">
        <v>59</v>
      </c>
      <c r="B60" s="4">
        <v>2</v>
      </c>
      <c r="C60" s="1" t="str">
        <f>IF(ISERROR(FIND("не",LOWER(VLOOKUP(A60,'Ответы на 23.09.19'!$B:$C,2,0)),1)),IF(ISERROR(VLOOKUP(A60,'Ответы на 23.09.19'!B:B,1,0)),"-","+"),"не работает")</f>
        <v>не работает</v>
      </c>
      <c r="D60" s="16">
        <f>COUNTIF('Ответы на 23.09.19'!$B:$B,A60)</f>
        <v>1</v>
      </c>
      <c r="E60" s="23" t="str">
        <f t="array" ref="E60">IF(D60=0,"-", INDEX('Ответы на 23.09.19'!$C$2:$C$1055,SMALL(IF($A60='Ответы на 23.09.19'!$B$2:$B$1055,ROW('Ответы на 23.09.19'!$C$2:$C$1055)-1,""),D60)))</f>
        <v>Не,работает</v>
      </c>
      <c r="F60" s="1" t="str">
        <f t="array" ref="F60">IFERROR(INDEX('Ответы на 23.09.19'!$C$2:$C$500,SMALL(IF('Ответы на 23.09.19'!$B$2:$B$500=$A60,ROW('Ответы на 23.09.19'!$C$2:$C$500)-ROW($H$1)),D60)),"")</f>
        <v>Не,работает</v>
      </c>
    </row>
    <row r="61" spans="1:6" x14ac:dyDescent="0.2">
      <c r="A61" s="4">
        <v>60</v>
      </c>
      <c r="B61" s="4">
        <v>2</v>
      </c>
      <c r="C61" s="1" t="str">
        <f>IF(ISERROR(FIND("не",LOWER(VLOOKUP(A61,'Ответы на 23.09.19'!$B:$C,2,0)),1)),IF(ISERROR(VLOOKUP(A61,'Ответы на 23.09.19'!B:B,1,0)),"-","+"),"не работает")</f>
        <v>не работает</v>
      </c>
      <c r="D61" s="16">
        <f>COUNTIF('Ответы на 23.09.19'!$B:$B,A61)</f>
        <v>1</v>
      </c>
      <c r="E61" s="23" t="str">
        <f t="array" ref="E61">IF(D61=0,"-", INDEX('Ответы на 23.09.19'!$C$2:$C$1055,SMALL(IF($A61='Ответы на 23.09.19'!$B$2:$B$1055,ROW('Ответы на 23.09.19'!$C$2:$C$1055)-1,""),D61)))</f>
        <v>Не,работает</v>
      </c>
      <c r="F61" s="1" t="str">
        <f t="array" ref="F61">IFERROR(INDEX('Ответы на 23.09.19'!$C$2:$C$500,SMALL(IF('Ответы на 23.09.19'!$B$2:$B$500=$A61,ROW('Ответы на 23.09.19'!$C$2:$C$500)-ROW($H$1)),D61)),"")</f>
        <v>Не,работает</v>
      </c>
    </row>
    <row r="62" spans="1:6" x14ac:dyDescent="0.2">
      <c r="A62" s="4">
        <v>61</v>
      </c>
      <c r="B62" s="4">
        <v>2</v>
      </c>
      <c r="C62" s="1" t="str">
        <f>IF(ISERROR(FIND("не",LOWER(VLOOKUP(A62,'Ответы на 23.09.19'!$B:$C,2,0)),1)),IF(ISERROR(VLOOKUP(A62,'Ответы на 23.09.19'!B:B,1,0)),"-","+"),"не работает")</f>
        <v>не работает</v>
      </c>
      <c r="D62" s="16">
        <f>COUNTIF('Ответы на 23.09.19'!$B:$B,A62)</f>
        <v>2</v>
      </c>
      <c r="E62" s="23">
        <f t="array" ref="E62">IF(D62=0,"-", INDEX('Ответы на 23.09.19'!$C$2:$C$1055,SMALL(IF($A62='Ответы на 23.09.19'!$B$2:$B$1055,ROW('Ответы на 23.09.19'!$C$2:$C$1055)-1,""),D62)))</f>
        <v>12.721299999999999</v>
      </c>
      <c r="F62" s="1">
        <f t="array" ref="F62">IFERROR(INDEX('Ответы на 23.09.19'!$C$2:$C$500,SMALL(IF('Ответы на 23.09.19'!$B$2:$B$500=$A62,ROW('Ответы на 23.09.19'!$C$2:$C$500)-ROW($H$1)),D62)),"")</f>
        <v>12.721299999999999</v>
      </c>
    </row>
    <row r="63" spans="1:6" x14ac:dyDescent="0.2">
      <c r="A63" s="4">
        <v>62</v>
      </c>
      <c r="B63" s="4">
        <v>2</v>
      </c>
      <c r="C63" s="1" t="str">
        <f>IF(ISERROR(FIND("не",LOWER(VLOOKUP(A63,'Ответы на 23.09.19'!$B:$C,2,0)),1)),IF(ISERROR(VLOOKUP(A63,'Ответы на 23.09.19'!B:B,1,0)),"-","+"),"не работает")</f>
        <v>+</v>
      </c>
      <c r="D63" s="16">
        <f>COUNTIF('Ответы на 23.09.19'!$B:$B,A63)</f>
        <v>1</v>
      </c>
      <c r="E63" s="23">
        <f t="array" ref="E63">IF(D63=0,"-", INDEX('Ответы на 23.09.19'!$C$2:$C$1055,SMALL(IF($A63='Ответы на 23.09.19'!$B$2:$B$1055,ROW('Ответы на 23.09.19'!$C$2:$C$1055)-1,""),D63)))</f>
        <v>7.6867999999999999</v>
      </c>
      <c r="F63" s="1">
        <f t="array" ref="F63">IFERROR(INDEX('Ответы на 23.09.19'!$C$2:$C$500,SMALL(IF('Ответы на 23.09.19'!$B$2:$B$500=$A63,ROW('Ответы на 23.09.19'!$C$2:$C$500)-ROW($H$1)),D63)),"")</f>
        <v>7.6867999999999999</v>
      </c>
    </row>
    <row r="64" spans="1:6" x14ac:dyDescent="0.2">
      <c r="A64" s="4">
        <v>63</v>
      </c>
      <c r="B64" s="4">
        <v>2</v>
      </c>
      <c r="C64" s="1" t="str">
        <f>IF(ISERROR(FIND("не",LOWER(VLOOKUP(A64,'Ответы на 23.09.19'!$B:$C,2,0)),1)),IF(ISERROR(VLOOKUP(A64,'Ответы на 23.09.19'!B:B,1,0)),"-","+"),"не работает")</f>
        <v>+</v>
      </c>
      <c r="D64" s="16">
        <f>COUNTIF('Ответы на 23.09.19'!$B:$B,A64)</f>
        <v>1</v>
      </c>
      <c r="E64" s="23">
        <f t="array" ref="E64">IF(D64=0,"-", INDEX('Ответы на 23.09.19'!$C$2:$C$1055,SMALL(IF($A64='Ответы на 23.09.19'!$B$2:$B$1055,ROW('Ответы на 23.09.19'!$C$2:$C$1055)-1,""),D64)))</f>
        <v>23.010899999999999</v>
      </c>
      <c r="F64" s="1">
        <f t="array" ref="F64">IFERROR(INDEX('Ответы на 23.09.19'!$C$2:$C$500,SMALL(IF('Ответы на 23.09.19'!$B$2:$B$500=$A64,ROW('Ответы на 23.09.19'!$C$2:$C$500)-ROW($H$1)),D64)),"")</f>
        <v>23.010899999999999</v>
      </c>
    </row>
    <row r="65" spans="1:6" x14ac:dyDescent="0.2">
      <c r="A65" s="4">
        <v>64</v>
      </c>
      <c r="B65" s="4">
        <v>2</v>
      </c>
      <c r="C65" s="1" t="str">
        <f>IF(ISERROR(FIND("не",LOWER(VLOOKUP(A65,'Ответы на 23.09.19'!$B:$C,2,0)),1)),IF(ISERROR(VLOOKUP(A65,'Ответы на 23.09.19'!B:B,1,0)),"-","+"),"не работает")</f>
        <v>+</v>
      </c>
      <c r="D65" s="16">
        <f>COUNTIF('Ответы на 23.09.19'!$B:$B,A65)</f>
        <v>1</v>
      </c>
      <c r="E65" s="23">
        <f t="array" ref="E65">IF(D65=0,"-", INDEX('Ответы на 23.09.19'!$C$2:$C$1055,SMALL(IF($A65='Ответы на 23.09.19'!$B$2:$B$1055,ROW('Ответы на 23.09.19'!$C$2:$C$1055)-1,""),D65)))</f>
        <v>5.3387000000000002</v>
      </c>
      <c r="F65" s="1">
        <f t="array" ref="F65">IFERROR(INDEX('Ответы на 23.09.19'!$C$2:$C$500,SMALL(IF('Ответы на 23.09.19'!$B$2:$B$500=$A65,ROW('Ответы на 23.09.19'!$C$2:$C$500)-ROW($H$1)),D65)),"")</f>
        <v>5.3387000000000002</v>
      </c>
    </row>
    <row r="66" spans="1:6" x14ac:dyDescent="0.2">
      <c r="A66" s="4">
        <v>65</v>
      </c>
      <c r="B66" s="4">
        <v>2</v>
      </c>
      <c r="C66" s="1" t="str">
        <f>IF(ISERROR(FIND("не",LOWER(VLOOKUP(A66,'Ответы на 23.09.19'!$B:$C,2,0)),1)),IF(ISERROR(VLOOKUP(A66,'Ответы на 23.09.19'!B:B,1,0)),"-","+"),"не работает")</f>
        <v>+</v>
      </c>
      <c r="D66" s="16">
        <f>COUNTIF('Ответы на 23.09.19'!$B:$B,A66)</f>
        <v>1</v>
      </c>
      <c r="E66" s="23">
        <f t="array" ref="E66">IF(D66=0,"-", INDEX('Ответы на 23.09.19'!$C$2:$C$1055,SMALL(IF($A66='Ответы на 23.09.19'!$B$2:$B$1055,ROW('Ответы на 23.09.19'!$C$2:$C$1055)-1,""),D66)))</f>
        <v>21.682300000000001</v>
      </c>
      <c r="F66" s="1">
        <f t="array" ref="F66">IFERROR(INDEX('Ответы на 23.09.19'!$C$2:$C$500,SMALL(IF('Ответы на 23.09.19'!$B$2:$B$500=$A66,ROW('Ответы на 23.09.19'!$C$2:$C$500)-ROW($H$1)),D66)),"")</f>
        <v>21.682300000000001</v>
      </c>
    </row>
    <row r="67" spans="1:6" x14ac:dyDescent="0.2">
      <c r="A67" s="4">
        <v>66</v>
      </c>
      <c r="B67" s="4">
        <v>2</v>
      </c>
      <c r="C67" s="1" t="str">
        <f>IF(ISERROR(FIND("не",LOWER(VLOOKUP(A67,'Ответы на 23.09.19'!$B:$C,2,0)),1)),IF(ISERROR(VLOOKUP(A67,'Ответы на 23.09.19'!B:B,1,0)),"-","+"),"не работает")</f>
        <v>+</v>
      </c>
      <c r="D67" s="16">
        <f>COUNTIF('Ответы на 23.09.19'!$B:$B,A67)</f>
        <v>1</v>
      </c>
      <c r="E67" s="23">
        <f t="array" ref="E67">IF(D67=0,"-", INDEX('Ответы на 23.09.19'!$C$2:$C$1055,SMALL(IF($A67='Ответы на 23.09.19'!$B$2:$B$1055,ROW('Ответы на 23.09.19'!$C$2:$C$1055)-1,""),D67)))</f>
        <v>4.2529000000000003</v>
      </c>
      <c r="F67" s="1">
        <f t="array" ref="F67">IFERROR(INDEX('Ответы на 23.09.19'!$C$2:$C$500,SMALL(IF('Ответы на 23.09.19'!$B$2:$B$500=$A67,ROW('Ответы на 23.09.19'!$C$2:$C$500)-ROW($H$1)),D67)),"")</f>
        <v>4.2529000000000003</v>
      </c>
    </row>
    <row r="68" spans="1:6" x14ac:dyDescent="0.2">
      <c r="A68" s="4">
        <v>67</v>
      </c>
      <c r="B68" s="4">
        <v>2</v>
      </c>
      <c r="C68" s="1" t="str">
        <f>IF(ISERROR(FIND("не",LOWER(VLOOKUP(A68,'Ответы на 23.09.19'!$B:$C,2,0)),1)),IF(ISERROR(VLOOKUP(A68,'Ответы на 23.09.19'!B:B,1,0)),"-","+"),"не работает")</f>
        <v>+</v>
      </c>
      <c r="D68" s="16">
        <f>COUNTIF('Ответы на 23.09.19'!$B:$B,A68)</f>
        <v>1</v>
      </c>
      <c r="E68" s="23">
        <f t="array" ref="E68">IF(D68=0,"-", INDEX('Ответы на 23.09.19'!$C$2:$C$1055,SMALL(IF($A68='Ответы на 23.09.19'!$B$2:$B$1055,ROW('Ответы на 23.09.19'!$C$2:$C$1055)-1,""),D68)))</f>
        <v>8.3063000000000002</v>
      </c>
      <c r="F68" s="1">
        <f t="array" ref="F68">IFERROR(INDEX('Ответы на 23.09.19'!$C$2:$C$500,SMALL(IF('Ответы на 23.09.19'!$B$2:$B$500=$A68,ROW('Ответы на 23.09.19'!$C$2:$C$500)-ROW($H$1)),D68)),"")</f>
        <v>8.3063000000000002</v>
      </c>
    </row>
    <row r="69" spans="1:6" x14ac:dyDescent="0.2">
      <c r="A69" s="4">
        <v>68</v>
      </c>
      <c r="B69" s="4">
        <v>2</v>
      </c>
      <c r="C69" s="1" t="str">
        <f>IF(ISERROR(FIND("не",LOWER(VLOOKUP(A69,'Ответы на 23.09.19'!$B:$C,2,0)),1)),IF(ISERROR(VLOOKUP(A69,'Ответы на 23.09.19'!B:B,1,0)),"-","+"),"не работает")</f>
        <v>+</v>
      </c>
      <c r="D69" s="16">
        <f>COUNTIF('Ответы на 23.09.19'!$B:$B,A69)</f>
        <v>1</v>
      </c>
      <c r="E69" s="23">
        <f t="array" ref="E69">IF(D69=0,"-", INDEX('Ответы на 23.09.19'!$C$2:$C$1055,SMALL(IF($A69='Ответы на 23.09.19'!$B$2:$B$1055,ROW('Ответы на 23.09.19'!$C$2:$C$1055)-1,""),D69)))</f>
        <v>13.2262</v>
      </c>
      <c r="F69" s="1">
        <f t="array" ref="F69">IFERROR(INDEX('Ответы на 23.09.19'!$C$2:$C$500,SMALL(IF('Ответы на 23.09.19'!$B$2:$B$500=$A69,ROW('Ответы на 23.09.19'!$C$2:$C$500)-ROW($H$1)),D69)),"")</f>
        <v>13.2262</v>
      </c>
    </row>
    <row r="70" spans="1:6" x14ac:dyDescent="0.2">
      <c r="A70" s="4">
        <v>69</v>
      </c>
      <c r="B70" s="4">
        <v>2</v>
      </c>
      <c r="C70" s="1" t="str">
        <f>IF(ISERROR(FIND("не",LOWER(VLOOKUP(A70,'Ответы на 23.09.19'!$B:$C,2,0)),1)),IF(ISERROR(VLOOKUP(A70,'Ответы на 23.09.19'!B:B,1,0)),"-","+"),"не работает")</f>
        <v>+</v>
      </c>
      <c r="D70" s="16">
        <f>COUNTIF('Ответы на 23.09.19'!$B:$B,A70)</f>
        <v>1</v>
      </c>
      <c r="E70" s="23">
        <f t="array" ref="E70">IF(D70=0,"-", INDEX('Ответы на 23.09.19'!$C$2:$C$1055,SMALL(IF($A70='Ответы на 23.09.19'!$B$2:$B$1055,ROW('Ответы на 23.09.19'!$C$2:$C$1055)-1,""),D70)))</f>
        <v>21.752600000000001</v>
      </c>
      <c r="F70" s="1">
        <f t="array" ref="F70">IFERROR(INDEX('Ответы на 23.09.19'!$C$2:$C$500,SMALL(IF('Ответы на 23.09.19'!$B$2:$B$500=$A70,ROW('Ответы на 23.09.19'!$C$2:$C$500)-ROW($H$1)),D70)),"")</f>
        <v>21.752600000000001</v>
      </c>
    </row>
    <row r="71" spans="1:6" x14ac:dyDescent="0.2">
      <c r="A71" s="4">
        <v>70</v>
      </c>
      <c r="B71" s="4">
        <v>2</v>
      </c>
      <c r="C71" s="1" t="str">
        <f>IF(ISERROR(FIND("не",LOWER(VLOOKUP(A71,'Ответы на 23.09.19'!$B:$C,2,0)),1)),IF(ISERROR(VLOOKUP(A71,'Ответы на 23.09.19'!B:B,1,0)),"-","+"),"не работает")</f>
        <v>+</v>
      </c>
      <c r="D71" s="16">
        <f>COUNTIF('Ответы на 23.09.19'!$B:$B,A71)</f>
        <v>1</v>
      </c>
      <c r="E71" s="23">
        <f t="array" ref="E71">IF(D71=0,"-", INDEX('Ответы на 23.09.19'!$C$2:$C$1055,SMALL(IF($A71='Ответы на 23.09.19'!$B$2:$B$1055,ROW('Ответы на 23.09.19'!$C$2:$C$1055)-1,""),D71)))</f>
        <v>10.302300000000001</v>
      </c>
      <c r="F71" s="1">
        <f t="array" ref="F71">IFERROR(INDEX('Ответы на 23.09.19'!$C$2:$C$500,SMALL(IF('Ответы на 23.09.19'!$B$2:$B$500=$A71,ROW('Ответы на 23.09.19'!$C$2:$C$500)-ROW($H$1)),D71)),"")</f>
        <v>10.302300000000001</v>
      </c>
    </row>
    <row r="72" spans="1:6" x14ac:dyDescent="0.2">
      <c r="A72" s="4">
        <v>71</v>
      </c>
      <c r="B72" s="4">
        <v>2</v>
      </c>
      <c r="C72" s="1" t="str">
        <f>IF(ISERROR(FIND("не",LOWER(VLOOKUP(A72,'Ответы на 23.09.19'!$B:$C,2,0)),1)),IF(ISERROR(VLOOKUP(A72,'Ответы на 23.09.19'!B:B,1,0)),"-","+"),"не работает")</f>
        <v>+</v>
      </c>
      <c r="D72" s="16">
        <f>COUNTIF('Ответы на 23.09.19'!$B:$B,A72)</f>
        <v>2</v>
      </c>
      <c r="E72" s="23" t="str">
        <f t="array" ref="E72">IF(D72=0,"-", INDEX('Ответы на 23.09.19'!$C$2:$C$1055,SMALL(IF($A72='Ответы на 23.09.19'!$B$2:$B$1055,ROW('Ответы на 23.09.19'!$C$2:$C$1055)-1,""),D72)))</f>
        <v>23,9730,</v>
      </c>
      <c r="F72" s="1" t="str">
        <f t="array" ref="F72">IFERROR(INDEX('Ответы на 23.09.19'!$C$2:$C$500,SMALL(IF('Ответы на 23.09.19'!$B$2:$B$500=$A72,ROW('Ответы на 23.09.19'!$C$2:$C$500)-ROW($H$1)),D72)),"")</f>
        <v>23,9730,</v>
      </c>
    </row>
    <row r="73" spans="1:6" x14ac:dyDescent="0.2">
      <c r="A73" s="4">
        <v>72</v>
      </c>
      <c r="B73" s="4">
        <v>3</v>
      </c>
      <c r="C73" s="1" t="str">
        <f>IF(ISERROR(FIND("не",LOWER(VLOOKUP(A73,'Ответы на 23.09.19'!$B:$C,2,0)),1)),IF(ISERROR(VLOOKUP(A73,'Ответы на 23.09.19'!B:B,1,0)),"-","+"),"не работает")</f>
        <v>+</v>
      </c>
      <c r="D73" s="16">
        <f>COUNTIF('Ответы на 23.09.19'!$B:$B,A73)</f>
        <v>1</v>
      </c>
      <c r="E73" s="23">
        <f t="array" ref="E73">IF(D73=0,"-", INDEX('Ответы на 23.09.19'!$C$2:$C$1055,SMALL(IF($A73='Ответы на 23.09.19'!$B$2:$B$1055,ROW('Ответы на 23.09.19'!$C$2:$C$1055)-1,""),D73)))</f>
        <v>22.894400000000001</v>
      </c>
      <c r="F73" s="1">
        <f t="array" ref="F73">IFERROR(INDEX('Ответы на 23.09.19'!$C$2:$C$500,SMALL(IF('Ответы на 23.09.19'!$B$2:$B$500=$A73,ROW('Ответы на 23.09.19'!$C$2:$C$500)-ROW($H$1)),D73)),"")</f>
        <v>22.894400000000001</v>
      </c>
    </row>
    <row r="74" spans="1:6" x14ac:dyDescent="0.2">
      <c r="A74" s="4">
        <v>73</v>
      </c>
      <c r="B74" s="4">
        <v>3</v>
      </c>
      <c r="C74" s="1" t="str">
        <f>IF(ISERROR(FIND("не",LOWER(VLOOKUP(A74,'Ответы на 23.09.19'!$B:$C,2,0)),1)),IF(ISERROR(VLOOKUP(A74,'Ответы на 23.09.19'!B:B,1,0)),"-","+"),"не работает")</f>
        <v>+</v>
      </c>
      <c r="D74" s="16">
        <f>COUNTIF('Ответы на 23.09.19'!$B:$B,A74)</f>
        <v>1</v>
      </c>
      <c r="E74" s="23">
        <f t="array" ref="E74">IF(D74=0,"-", INDEX('Ответы на 23.09.19'!$C$2:$C$1055,SMALL(IF($A74='Ответы на 23.09.19'!$B$2:$B$1055,ROW('Ответы на 23.09.19'!$C$2:$C$1055)-1,""),D74)))</f>
        <v>21.421199999999999</v>
      </c>
      <c r="F74" s="1">
        <f t="array" ref="F74">IFERROR(INDEX('Ответы на 23.09.19'!$C$2:$C$500,SMALL(IF('Ответы на 23.09.19'!$B$2:$B$500=$A74,ROW('Ответы на 23.09.19'!$C$2:$C$500)-ROW($H$1)),D74)),"")</f>
        <v>21.421199999999999</v>
      </c>
    </row>
    <row r="75" spans="1:6" x14ac:dyDescent="0.2">
      <c r="A75" s="4">
        <v>74</v>
      </c>
      <c r="B75" s="4">
        <v>3</v>
      </c>
      <c r="C75" s="1" t="str">
        <f>IF(ISERROR(FIND("не",LOWER(VLOOKUP(A75,'Ответы на 23.09.19'!$B:$C,2,0)),1)),IF(ISERROR(VLOOKUP(A75,'Ответы на 23.09.19'!B:B,1,0)),"-","+"),"не работает")</f>
        <v>+</v>
      </c>
      <c r="D75" s="16">
        <f>COUNTIF('Ответы на 23.09.19'!$B:$B,A75)</f>
        <v>1</v>
      </c>
      <c r="E75" s="23">
        <f t="array" ref="E75">IF(D75=0,"-", INDEX('Ответы на 23.09.19'!$C$2:$C$1055,SMALL(IF($A75='Ответы на 23.09.19'!$B$2:$B$1055,ROW('Ответы на 23.09.19'!$C$2:$C$1055)-1,""),D75)))</f>
        <v>15.076000000000001</v>
      </c>
      <c r="F75" s="1">
        <f t="array" ref="F75">IFERROR(INDEX('Ответы на 23.09.19'!$C$2:$C$500,SMALL(IF('Ответы на 23.09.19'!$B$2:$B$500=$A75,ROW('Ответы на 23.09.19'!$C$2:$C$500)-ROW($H$1)),D75)),"")</f>
        <v>15.076000000000001</v>
      </c>
    </row>
    <row r="76" spans="1:6" x14ac:dyDescent="0.2">
      <c r="A76" s="4">
        <v>75</v>
      </c>
      <c r="B76" s="4">
        <v>3</v>
      </c>
      <c r="C76" s="1" t="str">
        <f>IF(ISERROR(FIND("не",LOWER(VLOOKUP(A76,'Ответы на 23.09.19'!$B:$C,2,0)),1)),IF(ISERROR(VLOOKUP(A76,'Ответы на 23.09.19'!B:B,1,0)),"-","+"),"не работает")</f>
        <v>+</v>
      </c>
      <c r="D76" s="16">
        <f>COUNTIF('Ответы на 23.09.19'!$B:$B,A76)</f>
        <v>1</v>
      </c>
      <c r="E76" s="23">
        <f t="array" ref="E76">IF(D76=0,"-", INDEX('Ответы на 23.09.19'!$C$2:$C$1055,SMALL(IF($A76='Ответы на 23.09.19'!$B$2:$B$1055,ROW('Ответы на 23.09.19'!$C$2:$C$1055)-1,""),D76)))</f>
        <v>22.157499999999999</v>
      </c>
      <c r="F76" s="1">
        <f t="array" ref="F76">IFERROR(INDEX('Ответы на 23.09.19'!$C$2:$C$500,SMALL(IF('Ответы на 23.09.19'!$B$2:$B$500=$A76,ROW('Ответы на 23.09.19'!$C$2:$C$500)-ROW($H$1)),D76)),"")</f>
        <v>22.157499999999999</v>
      </c>
    </row>
    <row r="77" spans="1:6" x14ac:dyDescent="0.2">
      <c r="A77" s="4">
        <v>76</v>
      </c>
      <c r="B77" s="4">
        <v>3</v>
      </c>
      <c r="C77" s="1" t="str">
        <f>IF(ISERROR(FIND("не",LOWER(VLOOKUP(A77,'Ответы на 23.09.19'!$B:$C,2,0)),1)),IF(ISERROR(VLOOKUP(A77,'Ответы на 23.09.19'!B:B,1,0)),"-","+"),"не работает")</f>
        <v>+</v>
      </c>
      <c r="D77" s="16">
        <f>COUNTIF('Ответы на 23.09.19'!$B:$B,A77)</f>
        <v>3</v>
      </c>
      <c r="E77" s="23">
        <f t="array" ref="E77">IF(D77=0,"-", INDEX('Ответы на 23.09.19'!$C$2:$C$1055,SMALL(IF($A77='Ответы на 23.09.19'!$B$2:$B$1055,ROW('Ответы на 23.09.19'!$C$2:$C$1055)-1,""),D77)))</f>
        <v>16.787299999999998</v>
      </c>
      <c r="F77" s="1">
        <f t="array" ref="F77">IFERROR(INDEX('Ответы на 23.09.19'!$C$2:$C$500,SMALL(IF('Ответы на 23.09.19'!$B$2:$B$500=$A77,ROW('Ответы на 23.09.19'!$C$2:$C$500)-ROW($H$1)),D77)),"")</f>
        <v>16.787299999999998</v>
      </c>
    </row>
    <row r="78" spans="1:6" x14ac:dyDescent="0.2">
      <c r="A78" s="4">
        <v>77</v>
      </c>
      <c r="B78" s="4">
        <v>3</v>
      </c>
      <c r="C78" s="1" t="str">
        <f>IF(ISERROR(FIND("не",LOWER(VLOOKUP(A78,'Ответы на 23.09.19'!$B:$C,2,0)),1)),IF(ISERROR(VLOOKUP(A78,'Ответы на 23.09.19'!B:B,1,0)),"-","+"),"не работает")</f>
        <v>+</v>
      </c>
      <c r="D78" s="16">
        <f>COUNTIF('Ответы на 23.09.19'!$B:$B,A78)</f>
        <v>3</v>
      </c>
      <c r="E78" s="23">
        <f t="array" ref="E78">IF(D78=0,"-", INDEX('Ответы на 23.09.19'!$C$2:$C$1055,SMALL(IF($A78='Ответы на 23.09.19'!$B$2:$B$1055,ROW('Ответы на 23.09.19'!$C$2:$C$1055)-1,""),D78)))</f>
        <v>5.5259</v>
      </c>
      <c r="F78" s="1">
        <f t="array" ref="F78">IFERROR(INDEX('Ответы на 23.09.19'!$C$2:$C$500,SMALL(IF('Ответы на 23.09.19'!$B$2:$B$500=$A78,ROW('Ответы на 23.09.19'!$C$2:$C$500)-ROW($H$1)),D78)),"")</f>
        <v>5.5259</v>
      </c>
    </row>
    <row r="79" spans="1:6" x14ac:dyDescent="0.2">
      <c r="A79" s="4">
        <v>78</v>
      </c>
      <c r="B79" s="4">
        <v>3</v>
      </c>
      <c r="C79" s="1" t="str">
        <f>IF(ISERROR(FIND("не",LOWER(VLOOKUP(A79,'Ответы на 23.09.19'!$B:$C,2,0)),1)),IF(ISERROR(VLOOKUP(A79,'Ответы на 23.09.19'!B:B,1,0)),"-","+"),"не работает")</f>
        <v>не работает</v>
      </c>
      <c r="D79" s="16">
        <f>COUNTIF('Ответы на 23.09.19'!$B:$B,A79)</f>
        <v>4</v>
      </c>
      <c r="E79" s="23">
        <f t="array" ref="E79">IF(D79=0,"-", INDEX('Ответы на 23.09.19'!$C$2:$C$1055,SMALL(IF($A79='Ответы на 23.09.19'!$B$2:$B$1055,ROW('Ответы на 23.09.19'!$C$2:$C$1055)-1,""),D79)))</f>
        <v>12.162699999999999</v>
      </c>
      <c r="F79" s="1">
        <f t="array" ref="F79">IFERROR(INDEX('Ответы на 23.09.19'!$C$2:$C$500,SMALL(IF('Ответы на 23.09.19'!$B$2:$B$500=$A79,ROW('Ответы на 23.09.19'!$C$2:$C$500)-ROW($H$1)),D79)),"")</f>
        <v>12.162699999999999</v>
      </c>
    </row>
    <row r="80" spans="1:6" x14ac:dyDescent="0.2">
      <c r="A80" s="4">
        <v>79</v>
      </c>
      <c r="B80" s="4">
        <v>3</v>
      </c>
      <c r="C80" s="1" t="str">
        <f>IF(ISERROR(FIND("не",LOWER(VLOOKUP(A80,'Ответы на 23.09.19'!$B:$C,2,0)),1)),IF(ISERROR(VLOOKUP(A80,'Ответы на 23.09.19'!B:B,1,0)),"-","+"),"не работает")</f>
        <v>+</v>
      </c>
      <c r="D80" s="16">
        <f>COUNTIF('Ответы на 23.09.19'!$B:$B,A80)</f>
        <v>3</v>
      </c>
      <c r="E80" s="23">
        <f t="array" ref="E80">IF(D80=0,"-", INDEX('Ответы на 23.09.19'!$C$2:$C$1055,SMALL(IF($A80='Ответы на 23.09.19'!$B$2:$B$1055,ROW('Ответы на 23.09.19'!$C$2:$C$1055)-1,""),D80)))</f>
        <v>28.185199999999998</v>
      </c>
      <c r="F80" s="1">
        <f t="array" ref="F80">IFERROR(INDEX('Ответы на 23.09.19'!$C$2:$C$500,SMALL(IF('Ответы на 23.09.19'!$B$2:$B$500=$A80,ROW('Ответы на 23.09.19'!$C$2:$C$500)-ROW($H$1)),D80)),"")</f>
        <v>28.185199999999998</v>
      </c>
    </row>
    <row r="81" spans="1:6" x14ac:dyDescent="0.2">
      <c r="A81" s="4">
        <v>80</v>
      </c>
      <c r="B81" s="4">
        <v>3</v>
      </c>
      <c r="C81" s="1" t="str">
        <f>IF(ISERROR(FIND("не",LOWER(VLOOKUP(A81,'Ответы на 23.09.19'!$B:$C,2,0)),1)),IF(ISERROR(VLOOKUP(A81,'Ответы на 23.09.19'!B:B,1,0)),"-","+"),"не работает")</f>
        <v>+</v>
      </c>
      <c r="D81" s="16">
        <f>COUNTIF('Ответы на 23.09.19'!$B:$B,A81)</f>
        <v>1</v>
      </c>
      <c r="E81" s="23">
        <f t="array" ref="E81">IF(D81=0,"-", INDEX('Ответы на 23.09.19'!$C$2:$C$1055,SMALL(IF($A81='Ответы на 23.09.19'!$B$2:$B$1055,ROW('Ответы на 23.09.19'!$C$2:$C$1055)-1,""),D81)))</f>
        <v>14.6982</v>
      </c>
      <c r="F81" s="1">
        <f t="array" ref="F81">IFERROR(INDEX('Ответы на 23.09.19'!$C$2:$C$500,SMALL(IF('Ответы на 23.09.19'!$B$2:$B$500=$A81,ROW('Ответы на 23.09.19'!$C$2:$C$500)-ROW($H$1)),D81)),"")</f>
        <v>14.6982</v>
      </c>
    </row>
    <row r="82" spans="1:6" x14ac:dyDescent="0.2">
      <c r="A82" s="4">
        <v>81</v>
      </c>
      <c r="B82" s="4">
        <v>3</v>
      </c>
      <c r="C82" s="1" t="str">
        <f>IF(ISERROR(FIND("не",LOWER(VLOOKUP(A82,'Ответы на 23.09.19'!$B:$C,2,0)),1)),IF(ISERROR(VLOOKUP(A82,'Ответы на 23.09.19'!B:B,1,0)),"-","+"),"не работает")</f>
        <v>+</v>
      </c>
      <c r="D82" s="16">
        <f>COUNTIF('Ответы на 23.09.19'!$B:$B,A82)</f>
        <v>1</v>
      </c>
      <c r="E82" s="23">
        <f t="array" ref="E82">IF(D82=0,"-", INDEX('Ответы на 23.09.19'!$C$2:$C$1055,SMALL(IF($A82='Ответы на 23.09.19'!$B$2:$B$1055,ROW('Ответы на 23.09.19'!$C$2:$C$1055)-1,""),D82)))</f>
        <v>17.619800000000001</v>
      </c>
      <c r="F82" s="1">
        <f t="array" ref="F82">IFERROR(INDEX('Ответы на 23.09.19'!$C$2:$C$500,SMALL(IF('Ответы на 23.09.19'!$B$2:$B$500=$A82,ROW('Ответы на 23.09.19'!$C$2:$C$500)-ROW($H$1)),D82)),"")</f>
        <v>17.619800000000001</v>
      </c>
    </row>
    <row r="83" spans="1:6" x14ac:dyDescent="0.2">
      <c r="A83" s="4">
        <v>82</v>
      </c>
      <c r="B83" s="4">
        <v>3</v>
      </c>
      <c r="C83" s="1" t="str">
        <f>IF(ISERROR(FIND("не",LOWER(VLOOKUP(A83,'Ответы на 23.09.19'!$B:$C,2,0)),1)),IF(ISERROR(VLOOKUP(A83,'Ответы на 23.09.19'!B:B,1,0)),"-","+"),"не работает")</f>
        <v>+</v>
      </c>
      <c r="D83" s="16">
        <f>COUNTIF('Ответы на 23.09.19'!$B:$B,A83)</f>
        <v>1</v>
      </c>
      <c r="E83" s="23">
        <f t="array" ref="E83">IF(D83=0,"-", INDEX('Ответы на 23.09.19'!$C$2:$C$1055,SMALL(IF($A83='Ответы на 23.09.19'!$B$2:$B$1055,ROW('Ответы на 23.09.19'!$C$2:$C$1055)-1,""),D83)))</f>
        <v>10.3505</v>
      </c>
      <c r="F83" s="1">
        <f t="array" ref="F83">IFERROR(INDEX('Ответы на 23.09.19'!$C$2:$C$500,SMALL(IF('Ответы на 23.09.19'!$B$2:$B$500=$A83,ROW('Ответы на 23.09.19'!$C$2:$C$500)-ROW($H$1)),D83)),"")</f>
        <v>10.3505</v>
      </c>
    </row>
    <row r="84" spans="1:6" x14ac:dyDescent="0.2">
      <c r="A84" s="4">
        <v>83</v>
      </c>
      <c r="B84" s="4">
        <v>3</v>
      </c>
      <c r="C84" s="1" t="str">
        <f>IF(ISERROR(FIND("не",LOWER(VLOOKUP(A84,'Ответы на 23.09.19'!$B:$C,2,0)),1)),IF(ISERROR(VLOOKUP(A84,'Ответы на 23.09.19'!B:B,1,0)),"-","+"),"не работает")</f>
        <v>+</v>
      </c>
      <c r="D84" s="16">
        <f>COUNTIF('Ответы на 23.09.19'!$B:$B,A84)</f>
        <v>1</v>
      </c>
      <c r="E84" s="23">
        <f t="array" ref="E84">IF(D84=0,"-", INDEX('Ответы на 23.09.19'!$C$2:$C$1055,SMALL(IF($A84='Ответы на 23.09.19'!$B$2:$B$1055,ROW('Ответы на 23.09.19'!$C$2:$C$1055)-1,""),D84)))</f>
        <v>17.053899999999999</v>
      </c>
      <c r="F84" s="1">
        <f t="array" ref="F84">IFERROR(INDEX('Ответы на 23.09.19'!$C$2:$C$500,SMALL(IF('Ответы на 23.09.19'!$B$2:$B$500=$A84,ROW('Ответы на 23.09.19'!$C$2:$C$500)-ROW($H$1)),D84)),"")</f>
        <v>17.053899999999999</v>
      </c>
    </row>
    <row r="85" spans="1:6" x14ac:dyDescent="0.2">
      <c r="A85" s="4">
        <v>84</v>
      </c>
      <c r="B85" s="4">
        <v>3</v>
      </c>
      <c r="C85" s="1" t="str">
        <f>IF(ISERROR(FIND("не",LOWER(VLOOKUP(A85,'Ответы на 23.09.19'!$B:$C,2,0)),1)),IF(ISERROR(VLOOKUP(A85,'Ответы на 23.09.19'!B:B,1,0)),"-","+"),"не работает")</f>
        <v>+</v>
      </c>
      <c r="D85" s="16">
        <f>COUNTIF('Ответы на 23.09.19'!$B:$B,A85)</f>
        <v>1</v>
      </c>
      <c r="E85" s="23">
        <f t="array" ref="E85">IF(D85=0,"-", INDEX('Ответы на 23.09.19'!$C$2:$C$1055,SMALL(IF($A85='Ответы на 23.09.19'!$B$2:$B$1055,ROW('Ответы на 23.09.19'!$C$2:$C$1055)-1,""),D85)))</f>
        <v>23.403500000000001</v>
      </c>
      <c r="F85" s="1">
        <f t="array" ref="F85">IFERROR(INDEX('Ответы на 23.09.19'!$C$2:$C$500,SMALL(IF('Ответы на 23.09.19'!$B$2:$B$500=$A85,ROW('Ответы на 23.09.19'!$C$2:$C$500)-ROW($H$1)),D85)),"")</f>
        <v>23.403500000000001</v>
      </c>
    </row>
    <row r="86" spans="1:6" x14ac:dyDescent="0.2">
      <c r="A86" s="4">
        <v>85</v>
      </c>
      <c r="B86" s="4">
        <v>3</v>
      </c>
      <c r="C86" s="1" t="str">
        <f>IF(ISERROR(FIND("не",LOWER(VLOOKUP(A86,'Ответы на 23.09.19'!$B:$C,2,0)),1)),IF(ISERROR(VLOOKUP(A86,'Ответы на 23.09.19'!B:B,1,0)),"-","+"),"не работает")</f>
        <v>не работает</v>
      </c>
      <c r="D86" s="16">
        <f>COUNTIF('Ответы на 23.09.19'!$B:$B,A86)</f>
        <v>1</v>
      </c>
      <c r="E86" s="23" t="str">
        <f t="array" ref="E86">IF(D86=0,"-", INDEX('Ответы на 23.09.19'!$C$2:$C$1055,SMALL(IF($A86='Ответы на 23.09.19'!$B$2:$B$1055,ROW('Ответы на 23.09.19'!$C$2:$C$1055)-1,""),D86)))</f>
        <v xml:space="preserve">Не работает, </v>
      </c>
      <c r="F86" s="1" t="str">
        <f t="array" ref="F86">IFERROR(INDEX('Ответы на 23.09.19'!$C$2:$C$500,SMALL(IF('Ответы на 23.09.19'!$B$2:$B$500=$A86,ROW('Ответы на 23.09.19'!$C$2:$C$500)-ROW($H$1)),D86)),"")</f>
        <v xml:space="preserve">Не работает, </v>
      </c>
    </row>
    <row r="87" spans="1:6" x14ac:dyDescent="0.2">
      <c r="A87" s="4">
        <v>86</v>
      </c>
      <c r="B87" s="4">
        <v>3</v>
      </c>
      <c r="C87" s="1" t="str">
        <f>IF(ISERROR(FIND("не",LOWER(VLOOKUP(A87,'Ответы на 23.09.19'!$B:$C,2,0)),1)),IF(ISERROR(VLOOKUP(A87,'Ответы на 23.09.19'!B:B,1,0)),"-","+"),"не работает")</f>
        <v>+</v>
      </c>
      <c r="D87" s="16">
        <f>COUNTIF('Ответы на 23.09.19'!$B:$B,A87)</f>
        <v>1</v>
      </c>
      <c r="E87" s="23">
        <f t="array" ref="E87">IF(D87=0,"-", INDEX('Ответы на 23.09.19'!$C$2:$C$1055,SMALL(IF($A87='Ответы на 23.09.19'!$B$2:$B$1055,ROW('Ответы на 23.09.19'!$C$2:$C$1055)-1,""),D87)))</f>
        <v>12.796200000000001</v>
      </c>
      <c r="F87" s="1">
        <f t="array" ref="F87">IFERROR(INDEX('Ответы на 23.09.19'!$C$2:$C$500,SMALL(IF('Ответы на 23.09.19'!$B$2:$B$500=$A87,ROW('Ответы на 23.09.19'!$C$2:$C$500)-ROW($H$1)),D87)),"")</f>
        <v>12.796200000000001</v>
      </c>
    </row>
    <row r="88" spans="1:6" x14ac:dyDescent="0.2">
      <c r="A88" s="4">
        <v>87</v>
      </c>
      <c r="B88" s="4">
        <v>3</v>
      </c>
      <c r="C88" s="1" t="str">
        <f>IF(ISERROR(FIND("не",LOWER(VLOOKUP(A88,'Ответы на 23.09.19'!$B:$C,2,0)),1)),IF(ISERROR(VLOOKUP(A88,'Ответы на 23.09.19'!B:B,1,0)),"-","+"),"не работает")</f>
        <v>не работает</v>
      </c>
      <c r="D88" s="16">
        <f>COUNTIF('Ответы на 23.09.19'!$B:$B,A88)</f>
        <v>2</v>
      </c>
      <c r="E88" s="23">
        <f t="array" ref="E88">IF(D88=0,"-", INDEX('Ответы на 23.09.19'!$C$2:$C$1055,SMALL(IF($A88='Ответы на 23.09.19'!$B$2:$B$1055,ROW('Ответы на 23.09.19'!$C$2:$C$1055)-1,""),D88)))</f>
        <v>13.2964</v>
      </c>
      <c r="F88" s="1">
        <f t="array" ref="F88">IFERROR(INDEX('Ответы на 23.09.19'!$C$2:$C$500,SMALL(IF('Ответы на 23.09.19'!$B$2:$B$500=$A88,ROW('Ответы на 23.09.19'!$C$2:$C$500)-ROW($H$1)),D88)),"")</f>
        <v>13.2964</v>
      </c>
    </row>
    <row r="89" spans="1:6" x14ac:dyDescent="0.2">
      <c r="A89" s="4">
        <v>88</v>
      </c>
      <c r="B89" s="4">
        <v>3</v>
      </c>
      <c r="C89" s="1" t="str">
        <f>IF(ISERROR(FIND("не",LOWER(VLOOKUP(A89,'Ответы на 23.09.19'!$B:$C,2,0)),1)),IF(ISERROR(VLOOKUP(A89,'Ответы на 23.09.19'!B:B,1,0)),"-","+"),"не работает")</f>
        <v>+</v>
      </c>
      <c r="D89" s="16">
        <f>COUNTIF('Ответы на 23.09.19'!$B:$B,A89)</f>
        <v>1</v>
      </c>
      <c r="E89" s="23">
        <f t="array" ref="E89">IF(D89=0,"-", INDEX('Ответы на 23.09.19'!$C$2:$C$1055,SMALL(IF($A89='Ответы на 23.09.19'!$B$2:$B$1055,ROW('Ответы на 23.09.19'!$C$2:$C$1055)-1,""),D89)))</f>
        <v>18.899999999999999</v>
      </c>
      <c r="F89" s="1">
        <f t="array" ref="F89">IFERROR(INDEX('Ответы на 23.09.19'!$C$2:$C$500,SMALL(IF('Ответы на 23.09.19'!$B$2:$B$500=$A89,ROW('Ответы на 23.09.19'!$C$2:$C$500)-ROW($H$1)),D89)),"")</f>
        <v>18.899999999999999</v>
      </c>
    </row>
    <row r="90" spans="1:6" x14ac:dyDescent="0.2">
      <c r="A90" s="4">
        <v>89</v>
      </c>
      <c r="B90" s="4">
        <v>3</v>
      </c>
      <c r="C90" s="1" t="str">
        <f>IF(ISERROR(FIND("не",LOWER(VLOOKUP(A90,'Ответы на 23.09.19'!$B:$C,2,0)),1)),IF(ISERROR(VLOOKUP(A90,'Ответы на 23.09.19'!B:B,1,0)),"-","+"),"не работает")</f>
        <v>+</v>
      </c>
      <c r="D90" s="16">
        <f>COUNTIF('Ответы на 23.09.19'!$B:$B,A90)</f>
        <v>1</v>
      </c>
      <c r="E90" s="23">
        <f t="array" ref="E90">IF(D90=0,"-", INDEX('Ответы на 23.09.19'!$C$2:$C$1055,SMALL(IF($A90='Ответы на 23.09.19'!$B$2:$B$1055,ROW('Ответы на 23.09.19'!$C$2:$C$1055)-1,""),D90)))</f>
        <v>3.35</v>
      </c>
      <c r="F90" s="1">
        <f t="array" ref="F90">IFERROR(INDEX('Ответы на 23.09.19'!$C$2:$C$500,SMALL(IF('Ответы на 23.09.19'!$B$2:$B$500=$A90,ROW('Ответы на 23.09.19'!$C$2:$C$500)-ROW($H$1)),D90)),"")</f>
        <v>3.35</v>
      </c>
    </row>
    <row r="91" spans="1:6" x14ac:dyDescent="0.2">
      <c r="A91" s="4">
        <v>90</v>
      </c>
      <c r="B91" s="4">
        <v>3</v>
      </c>
      <c r="C91" s="1" t="str">
        <f>IF(ISERROR(FIND("не",LOWER(VLOOKUP(A91,'Ответы на 23.09.19'!$B:$C,2,0)),1)),IF(ISERROR(VLOOKUP(A91,'Ответы на 23.09.19'!B:B,1,0)),"-","+"),"не работает")</f>
        <v>не работает</v>
      </c>
      <c r="D91" s="16">
        <f>COUNTIF('Ответы на 23.09.19'!$B:$B,A91)</f>
        <v>2</v>
      </c>
      <c r="E91" s="23">
        <f t="array" ref="E91">IF(D91=0,"-", INDEX('Ответы на 23.09.19'!$C$2:$C$1055,SMALL(IF($A91='Ответы на 23.09.19'!$B$2:$B$1055,ROW('Ответы на 23.09.19'!$C$2:$C$1055)-1,""),D91)))</f>
        <v>13.47</v>
      </c>
      <c r="F91" s="1">
        <f t="array" ref="F91">IFERROR(INDEX('Ответы на 23.09.19'!$C$2:$C$500,SMALL(IF('Ответы на 23.09.19'!$B$2:$B$500=$A91,ROW('Ответы на 23.09.19'!$C$2:$C$500)-ROW($H$1)),D91)),"")</f>
        <v>13.47</v>
      </c>
    </row>
    <row r="92" spans="1:6" x14ac:dyDescent="0.2">
      <c r="A92" s="4">
        <v>91</v>
      </c>
      <c r="B92" s="4">
        <v>3</v>
      </c>
      <c r="C92" s="1" t="str">
        <f>IF(ISERROR(FIND("не",LOWER(VLOOKUP(A92,'Ответы на 23.09.19'!$B:$C,2,0)),1)),IF(ISERROR(VLOOKUP(A92,'Ответы на 23.09.19'!B:B,1,0)),"-","+"),"не работает")</f>
        <v>+</v>
      </c>
      <c r="D92" s="16">
        <f>COUNTIF('Ответы на 23.09.19'!$B:$B,A92)</f>
        <v>1</v>
      </c>
      <c r="E92" s="23">
        <f t="array" ref="E92">IF(D92=0,"-", INDEX('Ответы на 23.09.19'!$C$2:$C$1055,SMALL(IF($A92='Ответы на 23.09.19'!$B$2:$B$1055,ROW('Ответы на 23.09.19'!$C$2:$C$1055)-1,""),D92)))</f>
        <v>19.5</v>
      </c>
      <c r="F92" s="1">
        <f t="array" ref="F92">IFERROR(INDEX('Ответы на 23.09.19'!$C$2:$C$500,SMALL(IF('Ответы на 23.09.19'!$B$2:$B$500=$A92,ROW('Ответы на 23.09.19'!$C$2:$C$500)-ROW($H$1)),D92)),"")</f>
        <v>19.5</v>
      </c>
    </row>
    <row r="93" spans="1:6" x14ac:dyDescent="0.2">
      <c r="A93" s="4">
        <v>92</v>
      </c>
      <c r="B93" s="4">
        <v>3</v>
      </c>
      <c r="C93" s="1" t="str">
        <f>IF(ISERROR(FIND("не",LOWER(VLOOKUP(A93,'Ответы на 23.09.19'!$B:$C,2,0)),1)),IF(ISERROR(VLOOKUP(A93,'Ответы на 23.09.19'!B:B,1,0)),"-","+"),"не работает")</f>
        <v>+</v>
      </c>
      <c r="D93" s="16">
        <f>COUNTIF('Ответы на 23.09.19'!$B:$B,A93)</f>
        <v>1</v>
      </c>
      <c r="E93" s="23">
        <f t="array" ref="E93">IF(D93=0,"-", INDEX('Ответы на 23.09.19'!$C$2:$C$1055,SMALL(IF($A93='Ответы на 23.09.19'!$B$2:$B$1055,ROW('Ответы на 23.09.19'!$C$2:$C$1055)-1,""),D93)))</f>
        <v>22.063500000000001</v>
      </c>
      <c r="F93" s="1">
        <f t="array" ref="F93">IFERROR(INDEX('Ответы на 23.09.19'!$C$2:$C$500,SMALL(IF('Ответы на 23.09.19'!$B$2:$B$500=$A93,ROW('Ответы на 23.09.19'!$C$2:$C$500)-ROW($H$1)),D93)),"")</f>
        <v>22.063500000000001</v>
      </c>
    </row>
    <row r="94" spans="1:6" x14ac:dyDescent="0.2">
      <c r="A94" s="4">
        <v>93</v>
      </c>
      <c r="B94" s="4">
        <v>3</v>
      </c>
      <c r="C94" s="1" t="str">
        <f>IF(ISERROR(FIND("не",LOWER(VLOOKUP(A94,'Ответы на 23.09.19'!$B:$C,2,0)),1)),IF(ISERROR(VLOOKUP(A94,'Ответы на 23.09.19'!B:B,1,0)),"-","+"),"не работает")</f>
        <v>+</v>
      </c>
      <c r="D94" s="16">
        <f>COUNTIF('Ответы на 23.09.19'!$B:$B,A94)</f>
        <v>1</v>
      </c>
      <c r="E94" s="23">
        <f t="array" ref="E94">IF(D94=0,"-", INDEX('Ответы на 23.09.19'!$C$2:$C$1055,SMALL(IF($A94='Ответы на 23.09.19'!$B$2:$B$1055,ROW('Ответы на 23.09.19'!$C$2:$C$1055)-1,""),D94)))</f>
        <v>16.3461</v>
      </c>
      <c r="F94" s="1">
        <f t="array" ref="F94">IFERROR(INDEX('Ответы на 23.09.19'!$C$2:$C$500,SMALL(IF('Ответы на 23.09.19'!$B$2:$B$500=$A94,ROW('Ответы на 23.09.19'!$C$2:$C$500)-ROW($H$1)),D94)),"")</f>
        <v>16.3461</v>
      </c>
    </row>
    <row r="95" spans="1:6" x14ac:dyDescent="0.2">
      <c r="A95" s="4">
        <v>94</v>
      </c>
      <c r="B95" s="4">
        <v>3</v>
      </c>
      <c r="C95" s="1" t="str">
        <f>IF(ISERROR(FIND("не",LOWER(VLOOKUP(A95,'Ответы на 23.09.19'!$B:$C,2,0)),1)),IF(ISERROR(VLOOKUP(A95,'Ответы на 23.09.19'!B:B,1,0)),"-","+"),"не работает")</f>
        <v>не работает</v>
      </c>
      <c r="D95" s="16">
        <f>COUNTIF('Ответы на 23.09.19'!$B:$B,A95)</f>
        <v>1</v>
      </c>
      <c r="E95" s="23" t="str">
        <f t="array" ref="E95">IF(D95=0,"-", INDEX('Ответы на 23.09.19'!$C$2:$C$1055,SMALL(IF($A95='Ответы на 23.09.19'!$B$2:$B$1055,ROW('Ответы на 23.09.19'!$C$2:$C$1055)-1,""),D95)))</f>
        <v>Не, работает</v>
      </c>
      <c r="F95" s="1" t="str">
        <f t="array" ref="F95">IFERROR(INDEX('Ответы на 23.09.19'!$C$2:$C$500,SMALL(IF('Ответы на 23.09.19'!$B$2:$B$500=$A95,ROW('Ответы на 23.09.19'!$C$2:$C$500)-ROW($H$1)),D95)),"")</f>
        <v>Не, работает</v>
      </c>
    </row>
    <row r="96" spans="1:6" x14ac:dyDescent="0.2">
      <c r="A96" s="4">
        <v>95</v>
      </c>
      <c r="B96" s="4">
        <v>3</v>
      </c>
      <c r="C96" s="1" t="str">
        <f>IF(ISERROR(FIND("не",LOWER(VLOOKUP(A96,'Ответы на 23.09.19'!$B:$C,2,0)),1)),IF(ISERROR(VLOOKUP(A96,'Ответы на 23.09.19'!B:B,1,0)),"-","+"),"не работает")</f>
        <v>+</v>
      </c>
      <c r="D96" s="16">
        <f>COUNTIF('Ответы на 23.09.19'!$B:$B,A96)</f>
        <v>1</v>
      </c>
      <c r="E96" s="23">
        <f t="array" ref="E96">IF(D96=0,"-", INDEX('Ответы на 23.09.19'!$C$2:$C$1055,SMALL(IF($A96='Ответы на 23.09.19'!$B$2:$B$1055,ROW('Ответы на 23.09.19'!$C$2:$C$1055)-1,""),D96)))</f>
        <v>12.871700000000001</v>
      </c>
      <c r="F96" s="1">
        <f t="array" ref="F96">IFERROR(INDEX('Ответы на 23.09.19'!$C$2:$C$500,SMALL(IF('Ответы на 23.09.19'!$B$2:$B$500=$A96,ROW('Ответы на 23.09.19'!$C$2:$C$500)-ROW($H$1)),D96)),"")</f>
        <v>12.871700000000001</v>
      </c>
    </row>
    <row r="97" spans="1:6" x14ac:dyDescent="0.2">
      <c r="A97" s="4">
        <v>96</v>
      </c>
      <c r="B97" s="4">
        <v>3</v>
      </c>
      <c r="C97" s="1" t="str">
        <f>IF(ISERROR(FIND("не",LOWER(VLOOKUP(A97,'Ответы на 23.09.19'!$B:$C,2,0)),1)),IF(ISERROR(VLOOKUP(A97,'Ответы на 23.09.19'!B:B,1,0)),"-","+"),"не работает")</f>
        <v>не работает</v>
      </c>
      <c r="D97" s="16">
        <f>COUNTIF('Ответы на 23.09.19'!$B:$B,A97)</f>
        <v>2</v>
      </c>
      <c r="E97" s="23">
        <f t="array" ref="E97">IF(D97=0,"-", INDEX('Ответы на 23.09.19'!$C$2:$C$1055,SMALL(IF($A97='Ответы на 23.09.19'!$B$2:$B$1055,ROW('Ответы на 23.09.19'!$C$2:$C$1055)-1,""),D97)))</f>
        <v>12.281599999999999</v>
      </c>
      <c r="F97" s="1">
        <f t="array" ref="F97">IFERROR(INDEX('Ответы на 23.09.19'!$C$2:$C$500,SMALL(IF('Ответы на 23.09.19'!$B$2:$B$500=$A97,ROW('Ответы на 23.09.19'!$C$2:$C$500)-ROW($H$1)),D97)),"")</f>
        <v>12.281599999999999</v>
      </c>
    </row>
    <row r="98" spans="1:6" x14ac:dyDescent="0.2">
      <c r="A98" s="4">
        <v>97</v>
      </c>
      <c r="B98" s="4">
        <v>3</v>
      </c>
      <c r="C98" s="1" t="str">
        <f>IF(ISERROR(FIND("не",LOWER(VLOOKUP(A98,'Ответы на 23.09.19'!$B:$C,2,0)),1)),IF(ISERROR(VLOOKUP(A98,'Ответы на 23.09.19'!B:B,1,0)),"-","+"),"не работает")</f>
        <v>+</v>
      </c>
      <c r="D98" s="16">
        <f>COUNTIF('Ответы на 23.09.19'!$B:$B,A98)</f>
        <v>1</v>
      </c>
      <c r="E98" s="23">
        <f t="array" ref="E98">IF(D98=0,"-", INDEX('Ответы на 23.09.19'!$C$2:$C$1055,SMALL(IF($A98='Ответы на 23.09.19'!$B$2:$B$1055,ROW('Ответы на 23.09.19'!$C$2:$C$1055)-1,""),D98)))</f>
        <v>11.4794</v>
      </c>
      <c r="F98" s="1">
        <f t="array" ref="F98">IFERROR(INDEX('Ответы на 23.09.19'!$C$2:$C$500,SMALL(IF('Ответы на 23.09.19'!$B$2:$B$500=$A98,ROW('Ответы на 23.09.19'!$C$2:$C$500)-ROW($H$1)),D98)),"")</f>
        <v>11.4794</v>
      </c>
    </row>
    <row r="99" spans="1:6" x14ac:dyDescent="0.2">
      <c r="A99" s="4">
        <v>98</v>
      </c>
      <c r="B99" s="4">
        <v>3</v>
      </c>
      <c r="C99" s="1" t="str">
        <f>IF(ISERROR(FIND("не",LOWER(VLOOKUP(A99,'Ответы на 23.09.19'!$B:$C,2,0)),1)),IF(ISERROR(VLOOKUP(A99,'Ответы на 23.09.19'!B:B,1,0)),"-","+"),"не работает")</f>
        <v>+</v>
      </c>
      <c r="D99" s="16">
        <f>COUNTIF('Ответы на 23.09.19'!$B:$B,A99)</f>
        <v>1</v>
      </c>
      <c r="E99" s="23">
        <f t="array" ref="E99">IF(D99=0,"-", INDEX('Ответы на 23.09.19'!$C$2:$C$1055,SMALL(IF($A99='Ответы на 23.09.19'!$B$2:$B$1055,ROW('Ответы на 23.09.19'!$C$2:$C$1055)-1,""),D99)))</f>
        <v>8.2545000000000002</v>
      </c>
      <c r="F99" s="1">
        <f t="array" ref="F99">IFERROR(INDEX('Ответы на 23.09.19'!$C$2:$C$500,SMALL(IF('Ответы на 23.09.19'!$B$2:$B$500=$A99,ROW('Ответы на 23.09.19'!$C$2:$C$500)-ROW($H$1)),D99)),"")</f>
        <v>8.2545000000000002</v>
      </c>
    </row>
    <row r="100" spans="1:6" x14ac:dyDescent="0.2">
      <c r="A100" s="4">
        <v>99</v>
      </c>
      <c r="B100" s="4">
        <v>3</v>
      </c>
      <c r="C100" s="1" t="str">
        <f>IF(ISERROR(FIND("не",LOWER(VLOOKUP(A100,'Ответы на 23.09.19'!$B:$C,2,0)),1)),IF(ISERROR(VLOOKUP(A100,'Ответы на 23.09.19'!B:B,1,0)),"-","+"),"не работает")</f>
        <v>+</v>
      </c>
      <c r="D100" s="16">
        <f>COUNTIF('Ответы на 23.09.19'!$B:$B,A100)</f>
        <v>1</v>
      </c>
      <c r="E100" s="23">
        <f t="array" ref="E100">IF(D100=0,"-", INDEX('Ответы на 23.09.19'!$C$2:$C$1055,SMALL(IF($A100='Ответы на 23.09.19'!$B$2:$B$1055,ROW('Ответы на 23.09.19'!$C$2:$C$1055)-1,""),D100)))</f>
        <v>21.3626</v>
      </c>
      <c r="F100" s="1">
        <f t="array" ref="F100">IFERROR(INDEX('Ответы на 23.09.19'!$C$2:$C$500,SMALL(IF('Ответы на 23.09.19'!$B$2:$B$500=$A100,ROW('Ответы на 23.09.19'!$C$2:$C$500)-ROW($H$1)),D100)),"")</f>
        <v>21.3626</v>
      </c>
    </row>
    <row r="101" spans="1:6" x14ac:dyDescent="0.2">
      <c r="A101" s="4">
        <v>100</v>
      </c>
      <c r="B101" s="4">
        <v>3</v>
      </c>
      <c r="C101" s="1" t="str">
        <f>IF(ISERROR(FIND("не",LOWER(VLOOKUP(A101,'Ответы на 23.09.19'!$B:$C,2,0)),1)),IF(ISERROR(VLOOKUP(A101,'Ответы на 23.09.19'!B:B,1,0)),"-","+"),"не работает")</f>
        <v>+</v>
      </c>
      <c r="D101" s="16">
        <f>COUNTIF('Ответы на 23.09.19'!$B:$B,A101)</f>
        <v>1</v>
      </c>
      <c r="E101" s="23">
        <f t="array" ref="E101">IF(D101=0,"-", INDEX('Ответы на 23.09.19'!$C$2:$C$1055,SMALL(IF($A101='Ответы на 23.09.19'!$B$2:$B$1055,ROW('Ответы на 23.09.19'!$C$2:$C$1055)-1,""),D101)))</f>
        <v>26.281300000000002</v>
      </c>
      <c r="F101" s="1">
        <f t="array" ref="F101">IFERROR(INDEX('Ответы на 23.09.19'!$C$2:$C$500,SMALL(IF('Ответы на 23.09.19'!$B$2:$B$500=$A101,ROW('Ответы на 23.09.19'!$C$2:$C$500)-ROW($H$1)),D101)),"")</f>
        <v>26.281300000000002</v>
      </c>
    </row>
    <row r="102" spans="1:6" x14ac:dyDescent="0.2">
      <c r="A102" s="4">
        <v>101</v>
      </c>
      <c r="B102" s="4">
        <v>3</v>
      </c>
      <c r="C102" s="1" t="str">
        <f>IF(ISERROR(FIND("не",LOWER(VLOOKUP(A102,'Ответы на 23.09.19'!$B:$C,2,0)),1)),IF(ISERROR(VLOOKUP(A102,'Ответы на 23.09.19'!B:B,1,0)),"-","+"),"не работает")</f>
        <v>+</v>
      </c>
      <c r="D102" s="16">
        <f>COUNTIF('Ответы на 23.09.19'!$B:$B,A102)</f>
        <v>1</v>
      </c>
      <c r="E102" s="23">
        <f t="array" ref="E102">IF(D102=0,"-", INDEX('Ответы на 23.09.19'!$C$2:$C$1055,SMALL(IF($A102='Ответы на 23.09.19'!$B$2:$B$1055,ROW('Ответы на 23.09.19'!$C$2:$C$1055)-1,""),D102)))</f>
        <v>8.6388999999999996</v>
      </c>
      <c r="F102" s="1">
        <f t="array" ref="F102">IFERROR(INDEX('Ответы на 23.09.19'!$C$2:$C$500,SMALL(IF('Ответы на 23.09.19'!$B$2:$B$500=$A102,ROW('Ответы на 23.09.19'!$C$2:$C$500)-ROW($H$1)),D102)),"")</f>
        <v>8.6388999999999996</v>
      </c>
    </row>
    <row r="103" spans="1:6" x14ac:dyDescent="0.2">
      <c r="A103" s="4">
        <v>102</v>
      </c>
      <c r="B103" s="4">
        <v>3</v>
      </c>
      <c r="C103" s="1" t="str">
        <f>IF(ISERROR(FIND("не",LOWER(VLOOKUP(A103,'Ответы на 23.09.19'!$B:$C,2,0)),1)),IF(ISERROR(VLOOKUP(A103,'Ответы на 23.09.19'!B:B,1,0)),"-","+"),"не работает")</f>
        <v>+</v>
      </c>
      <c r="D103" s="16">
        <f>COUNTIF('Ответы на 23.09.19'!$B:$B,A103)</f>
        <v>1</v>
      </c>
      <c r="E103" s="23">
        <f t="array" ref="E103">IF(D103=0,"-", INDEX('Ответы на 23.09.19'!$C$2:$C$1055,SMALL(IF($A103='Ответы на 23.09.19'!$B$2:$B$1055,ROW('Ответы на 23.09.19'!$C$2:$C$1055)-1,""),D103)))</f>
        <v>2.2002000000000002</v>
      </c>
      <c r="F103" s="1">
        <f t="array" ref="F103">IFERROR(INDEX('Ответы на 23.09.19'!$C$2:$C$500,SMALL(IF('Ответы на 23.09.19'!$B$2:$B$500=$A103,ROW('Ответы на 23.09.19'!$C$2:$C$500)-ROW($H$1)),D103)),"")</f>
        <v>2.2002000000000002</v>
      </c>
    </row>
    <row r="104" spans="1:6" x14ac:dyDescent="0.2">
      <c r="A104" s="4">
        <v>103</v>
      </c>
      <c r="B104" s="4">
        <v>3</v>
      </c>
      <c r="C104" s="1" t="str">
        <f>IF(ISERROR(FIND("не",LOWER(VLOOKUP(A104,'Ответы на 23.09.19'!$B:$C,2,0)),1)),IF(ISERROR(VLOOKUP(A104,'Ответы на 23.09.19'!B:B,1,0)),"-","+"),"не работает")</f>
        <v>+</v>
      </c>
      <c r="D104" s="16">
        <f>COUNTIF('Ответы на 23.09.19'!$B:$B,A104)</f>
        <v>1</v>
      </c>
      <c r="E104" s="23">
        <f t="array" ref="E104">IF(D104=0,"-", INDEX('Ответы на 23.09.19'!$C$2:$C$1055,SMALL(IF($A104='Ответы на 23.09.19'!$B$2:$B$1055,ROW('Ответы на 23.09.19'!$C$2:$C$1055)-1,""),D104)))</f>
        <v>23.584800000000001</v>
      </c>
      <c r="F104" s="1">
        <f t="array" ref="F104">IFERROR(INDEX('Ответы на 23.09.19'!$C$2:$C$500,SMALL(IF('Ответы на 23.09.19'!$B$2:$B$500=$A104,ROW('Ответы на 23.09.19'!$C$2:$C$500)-ROW($H$1)),D104)),"")</f>
        <v>23.584800000000001</v>
      </c>
    </row>
    <row r="105" spans="1:6" x14ac:dyDescent="0.2">
      <c r="A105" s="4">
        <v>104</v>
      </c>
      <c r="B105" s="4">
        <v>3</v>
      </c>
      <c r="C105" s="1" t="str">
        <f>IF(ISERROR(FIND("не",LOWER(VLOOKUP(A105,'Ответы на 23.09.19'!$B:$C,2,0)),1)),IF(ISERROR(VLOOKUP(A105,'Ответы на 23.09.19'!B:B,1,0)),"-","+"),"не работает")</f>
        <v>+</v>
      </c>
      <c r="D105" s="16">
        <f>COUNTIF('Ответы на 23.09.19'!$B:$B,A105)</f>
        <v>1</v>
      </c>
      <c r="E105" s="23">
        <f t="array" ref="E105">IF(D105=0,"-", INDEX('Ответы на 23.09.19'!$C$2:$C$1055,SMALL(IF($A105='Ответы на 23.09.19'!$B$2:$B$1055,ROW('Ответы на 23.09.19'!$C$2:$C$1055)-1,""),D105)))</f>
        <v>18.232900000000001</v>
      </c>
      <c r="F105" s="1">
        <f t="array" ref="F105">IFERROR(INDEX('Ответы на 23.09.19'!$C$2:$C$500,SMALL(IF('Ответы на 23.09.19'!$B$2:$B$500=$A105,ROW('Ответы на 23.09.19'!$C$2:$C$500)-ROW($H$1)),D105)),"")</f>
        <v>18.232900000000001</v>
      </c>
    </row>
    <row r="106" spans="1:6" x14ac:dyDescent="0.2">
      <c r="A106" s="4">
        <v>105</v>
      </c>
      <c r="B106" s="4">
        <v>3</v>
      </c>
      <c r="C106" s="1" t="str">
        <f>IF(ISERROR(FIND("не",LOWER(VLOOKUP(A106,'Ответы на 23.09.19'!$B:$C,2,0)),1)),IF(ISERROR(VLOOKUP(A106,'Ответы на 23.09.19'!B:B,1,0)),"-","+"),"не работает")</f>
        <v>+</v>
      </c>
      <c r="D106" s="16">
        <f>COUNTIF('Ответы на 23.09.19'!$B:$B,A106)</f>
        <v>1</v>
      </c>
      <c r="E106" s="23">
        <f t="array" ref="E106">IF(D106=0,"-", INDEX('Ответы на 23.09.19'!$C$2:$C$1055,SMALL(IF($A106='Ответы на 23.09.19'!$B$2:$B$1055,ROW('Ответы на 23.09.19'!$C$2:$C$1055)-1,""),D106)))</f>
        <v>20.355699999999999</v>
      </c>
      <c r="F106" s="1">
        <f t="array" ref="F106">IFERROR(INDEX('Ответы на 23.09.19'!$C$2:$C$500,SMALL(IF('Ответы на 23.09.19'!$B$2:$B$500=$A106,ROW('Ответы на 23.09.19'!$C$2:$C$500)-ROW($H$1)),D106)),"")</f>
        <v>20.355699999999999</v>
      </c>
    </row>
    <row r="107" spans="1:6" x14ac:dyDescent="0.2">
      <c r="A107" s="4">
        <v>106</v>
      </c>
      <c r="B107" s="4">
        <v>3</v>
      </c>
      <c r="C107" s="1" t="str">
        <f>IF(ISERROR(FIND("не",LOWER(VLOOKUP(A107,'Ответы на 23.09.19'!$B:$C,2,0)),1)),IF(ISERROR(VLOOKUP(A107,'Ответы на 23.09.19'!B:B,1,0)),"-","+"),"не работает")</f>
        <v>+</v>
      </c>
      <c r="D107" s="16">
        <f>COUNTIF('Ответы на 23.09.19'!$B:$B,A107)</f>
        <v>1</v>
      </c>
      <c r="E107" s="23">
        <f t="array" ref="E107">IF(D107=0,"-", INDEX('Ответы на 23.09.19'!$C$2:$C$1055,SMALL(IF($A107='Ответы на 23.09.19'!$B$2:$B$1055,ROW('Ответы на 23.09.19'!$C$2:$C$1055)-1,""),D107)))</f>
        <v>13.293699999999999</v>
      </c>
      <c r="F107" s="1">
        <f t="array" ref="F107">IFERROR(INDEX('Ответы на 23.09.19'!$C$2:$C$500,SMALL(IF('Ответы на 23.09.19'!$B$2:$B$500=$A107,ROW('Ответы на 23.09.19'!$C$2:$C$500)-ROW($H$1)),D107)),"")</f>
        <v>13.293699999999999</v>
      </c>
    </row>
    <row r="108" spans="1:6" x14ac:dyDescent="0.2">
      <c r="A108" s="4">
        <v>107</v>
      </c>
      <c r="B108" s="4">
        <v>3</v>
      </c>
      <c r="C108" s="1" t="str">
        <f>IF(ISERROR(FIND("не",LOWER(VLOOKUP(A108,'Ответы на 23.09.19'!$B:$C,2,0)),1)),IF(ISERROR(VLOOKUP(A108,'Ответы на 23.09.19'!B:B,1,0)),"-","+"),"не работает")</f>
        <v>+</v>
      </c>
      <c r="D108" s="16">
        <f>COUNTIF('Ответы на 23.09.19'!$B:$B,A108)</f>
        <v>1</v>
      </c>
      <c r="E108" s="23">
        <f t="array" ref="E108">IF(D108=0,"-", INDEX('Ответы на 23.09.19'!$C$2:$C$1055,SMALL(IF($A108='Ответы на 23.09.19'!$B$2:$B$1055,ROW('Ответы на 23.09.19'!$C$2:$C$1055)-1,""),D108)))</f>
        <v>12.4048</v>
      </c>
      <c r="F108" s="1">
        <f t="array" ref="F108">IFERROR(INDEX('Ответы на 23.09.19'!$C$2:$C$500,SMALL(IF('Ответы на 23.09.19'!$B$2:$B$500=$A108,ROW('Ответы на 23.09.19'!$C$2:$C$500)-ROW($H$1)),D108)),"")</f>
        <v>12.4048</v>
      </c>
    </row>
    <row r="109" spans="1:6" x14ac:dyDescent="0.2">
      <c r="A109" s="4">
        <v>108</v>
      </c>
      <c r="B109" s="4">
        <v>4</v>
      </c>
      <c r="C109" s="1" t="str">
        <f>IF(ISERROR(FIND("не",LOWER(VLOOKUP(A109,'Ответы на 23.09.19'!$B:$C,2,0)),1)),IF(ISERROR(VLOOKUP(A109,'Ответы на 23.09.19'!B:B,1,0)),"-","+"),"не работает")</f>
        <v>+</v>
      </c>
      <c r="D109" s="16">
        <f>COUNTIF('Ответы на 23.09.19'!$B:$B,A109)</f>
        <v>3</v>
      </c>
      <c r="E109" s="23">
        <f t="array" ref="E109">IF(D109=0,"-", INDEX('Ответы на 23.09.19'!$C$2:$C$1055,SMALL(IF($A109='Ответы на 23.09.19'!$B$2:$B$1055,ROW('Ответы на 23.09.19'!$C$2:$C$1055)-1,""),D109)))</f>
        <v>2.714</v>
      </c>
      <c r="F109" s="1">
        <f t="array" ref="F109">IFERROR(INDEX('Ответы на 23.09.19'!$C$2:$C$500,SMALL(IF('Ответы на 23.09.19'!$B$2:$B$500=$A109,ROW('Ответы на 23.09.19'!$C$2:$C$500)-ROW($H$1)),D109)),"")</f>
        <v>2.714</v>
      </c>
    </row>
    <row r="110" spans="1:6" x14ac:dyDescent="0.2">
      <c r="A110" s="4">
        <v>109</v>
      </c>
      <c r="B110" s="4">
        <v>4</v>
      </c>
      <c r="C110" s="1" t="str">
        <f>IF(ISERROR(FIND("не",LOWER(VLOOKUP(A110,'Ответы на 23.09.19'!$B:$C,2,0)),1)),IF(ISERROR(VLOOKUP(A110,'Ответы на 23.09.19'!B:B,1,0)),"-","+"),"не работает")</f>
        <v>+</v>
      </c>
      <c r="D110" s="16">
        <f>COUNTIF('Ответы на 23.09.19'!$B:$B,A110)</f>
        <v>1</v>
      </c>
      <c r="E110" s="23">
        <f t="array" ref="E110">IF(D110=0,"-", INDEX('Ответы на 23.09.19'!$C$2:$C$1055,SMALL(IF($A110='Ответы на 23.09.19'!$B$2:$B$1055,ROW('Ответы на 23.09.19'!$C$2:$C$1055)-1,""),D110)))</f>
        <v>20.445699999999999</v>
      </c>
      <c r="F110" s="1">
        <f t="array" ref="F110">IFERROR(INDEX('Ответы на 23.09.19'!$C$2:$C$500,SMALL(IF('Ответы на 23.09.19'!$B$2:$B$500=$A110,ROW('Ответы на 23.09.19'!$C$2:$C$500)-ROW($H$1)),D110)),"")</f>
        <v>20.445699999999999</v>
      </c>
    </row>
    <row r="111" spans="1:6" x14ac:dyDescent="0.2">
      <c r="A111" s="4">
        <v>110</v>
      </c>
      <c r="B111" s="4">
        <v>4</v>
      </c>
      <c r="C111" s="1" t="str">
        <f>IF(ISERROR(FIND("не",LOWER(VLOOKUP(A111,'Ответы на 23.09.19'!$B:$C,2,0)),1)),IF(ISERROR(VLOOKUP(A111,'Ответы на 23.09.19'!B:B,1,0)),"-","+"),"не работает")</f>
        <v>+</v>
      </c>
      <c r="D111" s="16">
        <f>COUNTIF('Ответы на 23.09.19'!$B:$B,A111)</f>
        <v>1</v>
      </c>
      <c r="E111" s="23">
        <f t="array" ref="E111">IF(D111=0,"-", INDEX('Ответы на 23.09.19'!$C$2:$C$1055,SMALL(IF($A111='Ответы на 23.09.19'!$B$2:$B$1055,ROW('Ответы на 23.09.19'!$C$2:$C$1055)-1,""),D111)))</f>
        <v>27.8599</v>
      </c>
      <c r="F111" s="1">
        <f t="array" ref="F111">IFERROR(INDEX('Ответы на 23.09.19'!$C$2:$C$500,SMALL(IF('Ответы на 23.09.19'!$B$2:$B$500=$A111,ROW('Ответы на 23.09.19'!$C$2:$C$500)-ROW($H$1)),D111)),"")</f>
        <v>27.8599</v>
      </c>
    </row>
    <row r="112" spans="1:6" x14ac:dyDescent="0.2">
      <c r="A112" s="4">
        <v>111</v>
      </c>
      <c r="B112" s="4">
        <v>4</v>
      </c>
      <c r="C112" s="1" t="str">
        <f>IF(ISERROR(FIND("не",LOWER(VLOOKUP(A112,'Ответы на 23.09.19'!$B:$C,2,0)),1)),IF(ISERROR(VLOOKUP(A112,'Ответы на 23.09.19'!B:B,1,0)),"-","+"),"не работает")</f>
        <v>+</v>
      </c>
      <c r="D112" s="16">
        <f>COUNTIF('Ответы на 23.09.19'!$B:$B,A112)</f>
        <v>1</v>
      </c>
      <c r="E112" s="23">
        <f t="array" ref="E112">IF(D112=0,"-", INDEX('Ответы на 23.09.19'!$C$2:$C$1055,SMALL(IF($A112='Ответы на 23.09.19'!$B$2:$B$1055,ROW('Ответы на 23.09.19'!$C$2:$C$1055)-1,""),D112)))</f>
        <v>7.9538000000000002</v>
      </c>
      <c r="F112" s="1">
        <f t="array" ref="F112">IFERROR(INDEX('Ответы на 23.09.19'!$C$2:$C$500,SMALL(IF('Ответы на 23.09.19'!$B$2:$B$500=$A112,ROW('Ответы на 23.09.19'!$C$2:$C$500)-ROW($H$1)),D112)),"")</f>
        <v>7.9538000000000002</v>
      </c>
    </row>
    <row r="113" spans="1:6" x14ac:dyDescent="0.2">
      <c r="A113" s="4">
        <v>112</v>
      </c>
      <c r="B113" s="4">
        <v>4</v>
      </c>
      <c r="C113" s="1" t="str">
        <f>IF(ISERROR(FIND("не",LOWER(VLOOKUP(A113,'Ответы на 23.09.19'!$B:$C,2,0)),1)),IF(ISERROR(VLOOKUP(A113,'Ответы на 23.09.19'!B:B,1,0)),"-","+"),"не работает")</f>
        <v>+</v>
      </c>
      <c r="D113" s="16">
        <f>COUNTIF('Ответы на 23.09.19'!$B:$B,A113)</f>
        <v>1</v>
      </c>
      <c r="E113" s="23">
        <f t="array" ref="E113">IF(D113=0,"-", INDEX('Ответы на 23.09.19'!$C$2:$C$1055,SMALL(IF($A113='Ответы на 23.09.19'!$B$2:$B$1055,ROW('Ответы на 23.09.19'!$C$2:$C$1055)-1,""),D113)))</f>
        <v>12.1812</v>
      </c>
      <c r="F113" s="1">
        <f t="array" ref="F113">IFERROR(INDEX('Ответы на 23.09.19'!$C$2:$C$500,SMALL(IF('Ответы на 23.09.19'!$B$2:$B$500=$A113,ROW('Ответы на 23.09.19'!$C$2:$C$500)-ROW($H$1)),D113)),"")</f>
        <v>12.1812</v>
      </c>
    </row>
    <row r="114" spans="1:6" x14ac:dyDescent="0.2">
      <c r="A114" s="4">
        <v>113</v>
      </c>
      <c r="B114" s="4">
        <v>4</v>
      </c>
      <c r="C114" s="1" t="str">
        <f>IF(ISERROR(FIND("не",LOWER(VLOOKUP(A114,'Ответы на 23.09.19'!$B:$C,2,0)),1)),IF(ISERROR(VLOOKUP(A114,'Ответы на 23.09.19'!B:B,1,0)),"-","+"),"не работает")</f>
        <v>+</v>
      </c>
      <c r="D114" s="16">
        <f>COUNTIF('Ответы на 23.09.19'!$B:$B,A114)</f>
        <v>1</v>
      </c>
      <c r="E114" s="23">
        <f t="array" ref="E114">IF(D114=0,"-", INDEX('Ответы на 23.09.19'!$C$2:$C$1055,SMALL(IF($A114='Ответы на 23.09.19'!$B$2:$B$1055,ROW('Ответы на 23.09.19'!$C$2:$C$1055)-1,""),D114)))</f>
        <v>15.9915</v>
      </c>
      <c r="F114" s="1">
        <f t="array" ref="F114">IFERROR(INDEX('Ответы на 23.09.19'!$C$2:$C$500,SMALL(IF('Ответы на 23.09.19'!$B$2:$B$500=$A114,ROW('Ответы на 23.09.19'!$C$2:$C$500)-ROW($H$1)),D114)),"")</f>
        <v>15.9915</v>
      </c>
    </row>
    <row r="115" spans="1:6" x14ac:dyDescent="0.2">
      <c r="A115" s="4">
        <v>114</v>
      </c>
      <c r="B115" s="4">
        <v>4</v>
      </c>
      <c r="C115" s="1" t="str">
        <f>IF(ISERROR(FIND("не",LOWER(VLOOKUP(A115,'Ответы на 23.09.19'!$B:$C,2,0)),1)),IF(ISERROR(VLOOKUP(A115,'Ответы на 23.09.19'!B:B,1,0)),"-","+"),"не работает")</f>
        <v>+</v>
      </c>
      <c r="D115" s="16">
        <f>COUNTIF('Ответы на 23.09.19'!$B:$B,A115)</f>
        <v>1</v>
      </c>
      <c r="E115" s="23">
        <f t="array" ref="E115">IF(D115=0,"-", INDEX('Ответы на 23.09.19'!$C$2:$C$1055,SMALL(IF($A115='Ответы на 23.09.19'!$B$2:$B$1055,ROW('Ответы на 23.09.19'!$C$2:$C$1055)-1,""),D115)))</f>
        <v>11.438599999999999</v>
      </c>
      <c r="F115" s="1">
        <f t="array" ref="F115">IFERROR(INDEX('Ответы на 23.09.19'!$C$2:$C$500,SMALL(IF('Ответы на 23.09.19'!$B$2:$B$500=$A115,ROW('Ответы на 23.09.19'!$C$2:$C$500)-ROW($H$1)),D115)),"")</f>
        <v>11.438599999999999</v>
      </c>
    </row>
    <row r="116" spans="1:6" x14ac:dyDescent="0.2">
      <c r="A116" s="4">
        <v>115</v>
      </c>
      <c r="B116" s="4">
        <v>4</v>
      </c>
      <c r="C116" s="1" t="str">
        <f>IF(ISERROR(FIND("не",LOWER(VLOOKUP(A116,'Ответы на 23.09.19'!$B:$C,2,0)),1)),IF(ISERROR(VLOOKUP(A116,'Ответы на 23.09.19'!B:B,1,0)),"-","+"),"не работает")</f>
        <v>+</v>
      </c>
      <c r="D116" s="16">
        <f>COUNTIF('Ответы на 23.09.19'!$B:$B,A116)</f>
        <v>1</v>
      </c>
      <c r="E116" s="23">
        <f t="array" ref="E116">IF(D116=0,"-", INDEX('Ответы на 23.09.19'!$C$2:$C$1055,SMALL(IF($A116='Ответы на 23.09.19'!$B$2:$B$1055,ROW('Ответы на 23.09.19'!$C$2:$C$1055)-1,""),D116)))</f>
        <v>17.161200000000001</v>
      </c>
      <c r="F116" s="1">
        <f t="array" ref="F116">IFERROR(INDEX('Ответы на 23.09.19'!$C$2:$C$500,SMALL(IF('Ответы на 23.09.19'!$B$2:$B$500=$A116,ROW('Ответы на 23.09.19'!$C$2:$C$500)-ROW($H$1)),D116)),"")</f>
        <v>17.161200000000001</v>
      </c>
    </row>
    <row r="117" spans="1:6" x14ac:dyDescent="0.2">
      <c r="A117" s="4">
        <v>116</v>
      </c>
      <c r="B117" s="4">
        <v>4</v>
      </c>
      <c r="C117" s="1" t="str">
        <f>IF(ISERROR(FIND("не",LOWER(VLOOKUP(A117,'Ответы на 23.09.19'!$B:$C,2,0)),1)),IF(ISERROR(VLOOKUP(A117,'Ответы на 23.09.19'!B:B,1,0)),"-","+"),"не работает")</f>
        <v>+</v>
      </c>
      <c r="D117" s="16">
        <f>COUNTIF('Ответы на 23.09.19'!$B:$B,A117)</f>
        <v>1</v>
      </c>
      <c r="E117" s="23">
        <f t="array" ref="E117">IF(D117=0,"-", INDEX('Ответы на 23.09.19'!$C$2:$C$1055,SMALL(IF($A117='Ответы на 23.09.19'!$B$2:$B$1055,ROW('Ответы на 23.09.19'!$C$2:$C$1055)-1,""),D117)))</f>
        <v>12.681900000000001</v>
      </c>
      <c r="F117" s="1">
        <f t="array" ref="F117">IFERROR(INDEX('Ответы на 23.09.19'!$C$2:$C$500,SMALL(IF('Ответы на 23.09.19'!$B$2:$B$500=$A117,ROW('Ответы на 23.09.19'!$C$2:$C$500)-ROW($H$1)),D117)),"")</f>
        <v>12.681900000000001</v>
      </c>
    </row>
    <row r="118" spans="1:6" x14ac:dyDescent="0.2">
      <c r="A118" s="4">
        <v>117</v>
      </c>
      <c r="B118" s="4">
        <v>4</v>
      </c>
      <c r="C118" s="1" t="str">
        <f>IF(ISERROR(FIND("не",LOWER(VLOOKUP(A118,'Ответы на 23.09.19'!$B:$C,2,0)),1)),IF(ISERROR(VLOOKUP(A118,'Ответы на 23.09.19'!B:B,1,0)),"-","+"),"не работает")</f>
        <v>+</v>
      </c>
      <c r="D118" s="16">
        <f>COUNTIF('Ответы на 23.09.19'!$B:$B,A118)</f>
        <v>1</v>
      </c>
      <c r="E118" s="23">
        <f t="array" ref="E118">IF(D118=0,"-", INDEX('Ответы на 23.09.19'!$C$2:$C$1055,SMALL(IF($A118='Ответы на 23.09.19'!$B$2:$B$1055,ROW('Ответы на 23.09.19'!$C$2:$C$1055)-1,""),D118)))</f>
        <v>6.4462999999999999</v>
      </c>
      <c r="F118" s="1">
        <f t="array" ref="F118">IFERROR(INDEX('Ответы на 23.09.19'!$C$2:$C$500,SMALL(IF('Ответы на 23.09.19'!$B$2:$B$500=$A118,ROW('Ответы на 23.09.19'!$C$2:$C$500)-ROW($H$1)),D118)),"")</f>
        <v>6.4462999999999999</v>
      </c>
    </row>
    <row r="119" spans="1:6" x14ac:dyDescent="0.2">
      <c r="A119" s="4">
        <v>118</v>
      </c>
      <c r="B119" s="4">
        <v>4</v>
      </c>
      <c r="C119" s="1" t="str">
        <f>IF(ISERROR(FIND("не",LOWER(VLOOKUP(A119,'Ответы на 23.09.19'!$B:$C,2,0)),1)),IF(ISERROR(VLOOKUP(A119,'Ответы на 23.09.19'!B:B,1,0)),"-","+"),"не работает")</f>
        <v>+</v>
      </c>
      <c r="D119" s="16">
        <f>COUNTIF('Ответы на 23.09.19'!$B:$B,A119)</f>
        <v>1</v>
      </c>
      <c r="E119" s="23">
        <f t="array" ref="E119">IF(D119=0,"-", INDEX('Ответы на 23.09.19'!$C$2:$C$1055,SMALL(IF($A119='Ответы на 23.09.19'!$B$2:$B$1055,ROW('Ответы на 23.09.19'!$C$2:$C$1055)-1,""),D119)))</f>
        <v>24.563300000000002</v>
      </c>
      <c r="F119" s="1">
        <f t="array" ref="F119">IFERROR(INDEX('Ответы на 23.09.19'!$C$2:$C$500,SMALL(IF('Ответы на 23.09.19'!$B$2:$B$500=$A119,ROW('Ответы на 23.09.19'!$C$2:$C$500)-ROW($H$1)),D119)),"")</f>
        <v>24.563300000000002</v>
      </c>
    </row>
    <row r="120" spans="1:6" x14ac:dyDescent="0.2">
      <c r="A120" s="4">
        <v>119</v>
      </c>
      <c r="B120" s="4">
        <v>4</v>
      </c>
      <c r="C120" s="1" t="str">
        <f>IF(ISERROR(FIND("не",LOWER(VLOOKUP(A120,'Ответы на 23.09.19'!$B:$C,2,0)),1)),IF(ISERROR(VLOOKUP(A120,'Ответы на 23.09.19'!B:B,1,0)),"-","+"),"не работает")</f>
        <v>+</v>
      </c>
      <c r="D120" s="16">
        <f>COUNTIF('Ответы на 23.09.19'!$B:$B,A120)</f>
        <v>1</v>
      </c>
      <c r="E120" s="23">
        <f t="array" ref="E120">IF(D120=0,"-", INDEX('Ответы на 23.09.19'!$C$2:$C$1055,SMALL(IF($A120='Ответы на 23.09.19'!$B$2:$B$1055,ROW('Ответы на 23.09.19'!$C$2:$C$1055)-1,""),D120)))</f>
        <v>11.808400000000001</v>
      </c>
      <c r="F120" s="1">
        <f t="array" ref="F120">IFERROR(INDEX('Ответы на 23.09.19'!$C$2:$C$500,SMALL(IF('Ответы на 23.09.19'!$B$2:$B$500=$A120,ROW('Ответы на 23.09.19'!$C$2:$C$500)-ROW($H$1)),D120)),"")</f>
        <v>11.808400000000001</v>
      </c>
    </row>
    <row r="121" spans="1:6" x14ac:dyDescent="0.2">
      <c r="A121" s="4">
        <v>120</v>
      </c>
      <c r="B121" s="4">
        <v>4</v>
      </c>
      <c r="C121" s="1" t="str">
        <f>IF(ISERROR(FIND("не",LOWER(VLOOKUP(A121,'Ответы на 23.09.19'!$B:$C,2,0)),1)),IF(ISERROR(VLOOKUP(A121,'Ответы на 23.09.19'!B:B,1,0)),"-","+"),"не работает")</f>
        <v>+</v>
      </c>
      <c r="D121" s="16">
        <f>COUNTIF('Ответы на 23.09.19'!$B:$B,A121)</f>
        <v>1</v>
      </c>
      <c r="E121" s="23">
        <f t="array" ref="E121">IF(D121=0,"-", INDEX('Ответы на 23.09.19'!$C$2:$C$1055,SMALL(IF($A121='Ответы на 23.09.19'!$B$2:$B$1055,ROW('Ответы на 23.09.19'!$C$2:$C$1055)-1,""),D121)))</f>
        <v>11.5716</v>
      </c>
      <c r="F121" s="1">
        <f t="array" ref="F121">IFERROR(INDEX('Ответы на 23.09.19'!$C$2:$C$500,SMALL(IF('Ответы на 23.09.19'!$B$2:$B$500=$A121,ROW('Ответы на 23.09.19'!$C$2:$C$500)-ROW($H$1)),D121)),"")</f>
        <v>11.5716</v>
      </c>
    </row>
    <row r="122" spans="1:6" x14ac:dyDescent="0.2">
      <c r="A122" s="4">
        <v>121</v>
      </c>
      <c r="B122" s="4">
        <v>4</v>
      </c>
      <c r="C122" s="1" t="str">
        <f>IF(ISERROR(FIND("не",LOWER(VLOOKUP(A122,'Ответы на 23.09.19'!$B:$C,2,0)),1)),IF(ISERROR(VLOOKUP(A122,'Ответы на 23.09.19'!B:B,1,0)),"-","+"),"не работает")</f>
        <v>+</v>
      </c>
      <c r="D122" s="16">
        <f>COUNTIF('Ответы на 23.09.19'!$B:$B,A122)</f>
        <v>1</v>
      </c>
      <c r="E122" s="23">
        <f t="array" ref="E122">IF(D122=0,"-", INDEX('Ответы на 23.09.19'!$C$2:$C$1055,SMALL(IF($A122='Ответы на 23.09.19'!$B$2:$B$1055,ROW('Ответы на 23.09.19'!$C$2:$C$1055)-1,""),D122)))</f>
        <v>2.4371999999999998</v>
      </c>
      <c r="F122" s="1">
        <f t="array" ref="F122">IFERROR(INDEX('Ответы на 23.09.19'!$C$2:$C$500,SMALL(IF('Ответы на 23.09.19'!$B$2:$B$500=$A122,ROW('Ответы на 23.09.19'!$C$2:$C$500)-ROW($H$1)),D122)),"")</f>
        <v>2.4371999999999998</v>
      </c>
    </row>
    <row r="123" spans="1:6" x14ac:dyDescent="0.2">
      <c r="A123" s="4">
        <v>122</v>
      </c>
      <c r="B123" s="4">
        <v>4</v>
      </c>
      <c r="C123" s="1" t="str">
        <f>IF(ISERROR(FIND("не",LOWER(VLOOKUP(A123,'Ответы на 23.09.19'!$B:$C,2,0)),1)),IF(ISERROR(VLOOKUP(A123,'Ответы на 23.09.19'!B:B,1,0)),"-","+"),"не работает")</f>
        <v>+</v>
      </c>
      <c r="D123" s="16">
        <f>COUNTIF('Ответы на 23.09.19'!$B:$B,A123)</f>
        <v>1</v>
      </c>
      <c r="E123" s="23">
        <f t="array" ref="E123">IF(D123=0,"-", INDEX('Ответы на 23.09.19'!$C$2:$C$1055,SMALL(IF($A123='Ответы на 23.09.19'!$B$2:$B$1055,ROW('Ответы на 23.09.19'!$C$2:$C$1055)-1,""),D123)))</f>
        <v>14.5412</v>
      </c>
      <c r="F123" s="1">
        <f t="array" ref="F123">IFERROR(INDEX('Ответы на 23.09.19'!$C$2:$C$500,SMALL(IF('Ответы на 23.09.19'!$B$2:$B$500=$A123,ROW('Ответы на 23.09.19'!$C$2:$C$500)-ROW($H$1)),D123)),"")</f>
        <v>14.5412</v>
      </c>
    </row>
    <row r="124" spans="1:6" x14ac:dyDescent="0.2">
      <c r="A124" s="4">
        <v>123</v>
      </c>
      <c r="B124" s="4">
        <v>4</v>
      </c>
      <c r="C124" s="1" t="str">
        <f>IF(ISERROR(FIND("не",LOWER(VLOOKUP(A124,'Ответы на 23.09.19'!$B:$C,2,0)),1)),IF(ISERROR(VLOOKUP(A124,'Ответы на 23.09.19'!B:B,1,0)),"-","+"),"не работает")</f>
        <v>+</v>
      </c>
      <c r="D124" s="16">
        <f>COUNTIF('Ответы на 23.09.19'!$B:$B,A124)</f>
        <v>1</v>
      </c>
      <c r="E124" s="23">
        <f t="array" ref="E124">IF(D124=0,"-", INDEX('Ответы на 23.09.19'!$C$2:$C$1055,SMALL(IF($A124='Ответы на 23.09.19'!$B$2:$B$1055,ROW('Ответы на 23.09.19'!$C$2:$C$1055)-1,""),D124)))</f>
        <v>24.521999999999998</v>
      </c>
      <c r="F124" s="1">
        <f t="array" ref="F124">IFERROR(INDEX('Ответы на 23.09.19'!$C$2:$C$500,SMALL(IF('Ответы на 23.09.19'!$B$2:$B$500=$A124,ROW('Ответы на 23.09.19'!$C$2:$C$500)-ROW($H$1)),D124)),"")</f>
        <v>24.521999999999998</v>
      </c>
    </row>
    <row r="125" spans="1:6" x14ac:dyDescent="0.2">
      <c r="A125" s="4">
        <v>124</v>
      </c>
      <c r="B125" s="4">
        <v>4</v>
      </c>
      <c r="C125" s="1" t="str">
        <f>IF(ISERROR(FIND("не",LOWER(VLOOKUP(A125,'Ответы на 23.09.19'!$B:$C,2,0)),1)),IF(ISERROR(VLOOKUP(A125,'Ответы на 23.09.19'!B:B,1,0)),"-","+"),"не работает")</f>
        <v>+</v>
      </c>
      <c r="D125" s="16">
        <f>COUNTIF('Ответы на 23.09.19'!$B:$B,A125)</f>
        <v>1</v>
      </c>
      <c r="E125" s="23">
        <f t="array" ref="E125">IF(D125=0,"-", INDEX('Ответы на 23.09.19'!$C$2:$C$1055,SMALL(IF($A125='Ответы на 23.09.19'!$B$2:$B$1055,ROW('Ответы на 23.09.19'!$C$2:$C$1055)-1,""),D125)))</f>
        <v>12.9809</v>
      </c>
      <c r="F125" s="1">
        <f t="array" ref="F125">IFERROR(INDEX('Ответы на 23.09.19'!$C$2:$C$500,SMALL(IF('Ответы на 23.09.19'!$B$2:$B$500=$A125,ROW('Ответы на 23.09.19'!$C$2:$C$500)-ROW($H$1)),D125)),"")</f>
        <v>12.9809</v>
      </c>
    </row>
    <row r="126" spans="1:6" x14ac:dyDescent="0.2">
      <c r="A126" s="4">
        <v>125</v>
      </c>
      <c r="B126" s="4">
        <v>4</v>
      </c>
      <c r="C126" s="1" t="str">
        <f>IF(ISERROR(FIND("не",LOWER(VLOOKUP(A126,'Ответы на 23.09.19'!$B:$C,2,0)),1)),IF(ISERROR(VLOOKUP(A126,'Ответы на 23.09.19'!B:B,1,0)),"-","+"),"не работает")</f>
        <v>+</v>
      </c>
      <c r="D126" s="16">
        <f>COUNTIF('Ответы на 23.09.19'!$B:$B,A126)</f>
        <v>1</v>
      </c>
      <c r="E126" s="23">
        <f t="array" ref="E126">IF(D126=0,"-", INDEX('Ответы на 23.09.19'!$C$2:$C$1055,SMALL(IF($A126='Ответы на 23.09.19'!$B$2:$B$1055,ROW('Ответы на 23.09.19'!$C$2:$C$1055)-1,""),D126)))</f>
        <v>12.2323</v>
      </c>
      <c r="F126" s="1">
        <f t="array" ref="F126">IFERROR(INDEX('Ответы на 23.09.19'!$C$2:$C$500,SMALL(IF('Ответы на 23.09.19'!$B$2:$B$500=$A126,ROW('Ответы на 23.09.19'!$C$2:$C$500)-ROW($H$1)),D126)),"")</f>
        <v>12.2323</v>
      </c>
    </row>
    <row r="127" spans="1:6" x14ac:dyDescent="0.2">
      <c r="A127" s="4">
        <v>126</v>
      </c>
      <c r="B127" s="4">
        <v>4</v>
      </c>
      <c r="C127" s="1" t="str">
        <f>IF(ISERROR(FIND("не",LOWER(VLOOKUP(A127,'Ответы на 23.09.19'!$B:$C,2,0)),1)),IF(ISERROR(VLOOKUP(A127,'Ответы на 23.09.19'!B:B,1,0)),"-","+"),"не работает")</f>
        <v>+</v>
      </c>
      <c r="D127" s="16">
        <f>COUNTIF('Ответы на 23.09.19'!$B:$B,A127)</f>
        <v>1</v>
      </c>
      <c r="E127" s="23">
        <f t="array" ref="E127">IF(D127=0,"-", INDEX('Ответы на 23.09.19'!$C$2:$C$1055,SMALL(IF($A127='Ответы на 23.09.19'!$B$2:$B$1055,ROW('Ответы на 23.09.19'!$C$2:$C$1055)-1,""),D127)))</f>
        <v>22.3965</v>
      </c>
      <c r="F127" s="1">
        <f t="array" ref="F127">IFERROR(INDEX('Ответы на 23.09.19'!$C$2:$C$500,SMALL(IF('Ответы на 23.09.19'!$B$2:$B$500=$A127,ROW('Ответы на 23.09.19'!$C$2:$C$500)-ROW($H$1)),D127)),"")</f>
        <v>22.3965</v>
      </c>
    </row>
    <row r="128" spans="1:6" x14ac:dyDescent="0.2">
      <c r="A128" s="4">
        <v>127</v>
      </c>
      <c r="B128" s="4">
        <v>4</v>
      </c>
      <c r="C128" s="1" t="str">
        <f>IF(ISERROR(FIND("не",LOWER(VLOOKUP(A128,'Ответы на 23.09.19'!$B:$C,2,0)),1)),IF(ISERROR(VLOOKUP(A128,'Ответы на 23.09.19'!B:B,1,0)),"-","+"),"не работает")</f>
        <v>+</v>
      </c>
      <c r="D128" s="16">
        <f>COUNTIF('Ответы на 23.09.19'!$B:$B,A128)</f>
        <v>1</v>
      </c>
      <c r="E128" s="23">
        <f t="array" ref="E128">IF(D128=0,"-", INDEX('Ответы на 23.09.19'!$C$2:$C$1055,SMALL(IF($A128='Ответы на 23.09.19'!$B$2:$B$1055,ROW('Ответы на 23.09.19'!$C$2:$C$1055)-1,""),D128)))</f>
        <v>18.890899999999998</v>
      </c>
      <c r="F128" s="1">
        <f t="array" ref="F128">IFERROR(INDEX('Ответы на 23.09.19'!$C$2:$C$500,SMALL(IF('Ответы на 23.09.19'!$B$2:$B$500=$A128,ROW('Ответы на 23.09.19'!$C$2:$C$500)-ROW($H$1)),D128)),"")</f>
        <v>18.890899999999998</v>
      </c>
    </row>
    <row r="129" spans="1:6" x14ac:dyDescent="0.2">
      <c r="A129" s="4">
        <v>128</v>
      </c>
      <c r="B129" s="4">
        <v>4</v>
      </c>
      <c r="C129" s="1" t="str">
        <f>IF(ISERROR(FIND("не",LOWER(VLOOKUP(A129,'Ответы на 23.09.19'!$B:$C,2,0)),1)),IF(ISERROR(VLOOKUP(A129,'Ответы на 23.09.19'!B:B,1,0)),"-","+"),"не работает")</f>
        <v>+</v>
      </c>
      <c r="D129" s="16">
        <f>COUNTIF('Ответы на 23.09.19'!$B:$B,A129)</f>
        <v>1</v>
      </c>
      <c r="E129" s="23">
        <f t="array" ref="E129">IF(D129=0,"-", INDEX('Ответы на 23.09.19'!$C$2:$C$1055,SMALL(IF($A129='Ответы на 23.09.19'!$B$2:$B$1055,ROW('Ответы на 23.09.19'!$C$2:$C$1055)-1,""),D129)))</f>
        <v>12.6053</v>
      </c>
      <c r="F129" s="1">
        <f t="array" ref="F129">IFERROR(INDEX('Ответы на 23.09.19'!$C$2:$C$500,SMALL(IF('Ответы на 23.09.19'!$B$2:$B$500=$A129,ROW('Ответы на 23.09.19'!$C$2:$C$500)-ROW($H$1)),D129)),"")</f>
        <v>12.6053</v>
      </c>
    </row>
    <row r="130" spans="1:6" x14ac:dyDescent="0.2">
      <c r="A130" s="4">
        <v>129</v>
      </c>
      <c r="B130" s="4">
        <v>4</v>
      </c>
      <c r="C130" s="1" t="str">
        <f>IF(ISERROR(FIND("не",LOWER(VLOOKUP(A130,'Ответы на 23.09.19'!$B:$C,2,0)),1)),IF(ISERROR(VLOOKUP(A130,'Ответы на 23.09.19'!B:B,1,0)),"-","+"),"не работает")</f>
        <v>+</v>
      </c>
      <c r="D130" s="16">
        <f>COUNTIF('Ответы на 23.09.19'!$B:$B,A130)</f>
        <v>1</v>
      </c>
      <c r="E130" s="23">
        <f t="array" ref="E130">IF(D130=0,"-", INDEX('Ответы на 23.09.19'!$C$2:$C$1055,SMALL(IF($A130='Ответы на 23.09.19'!$B$2:$B$1055,ROW('Ответы на 23.09.19'!$C$2:$C$1055)-1,""),D130)))</f>
        <v>5.2972000000000001</v>
      </c>
      <c r="F130" s="1">
        <f t="array" ref="F130">IFERROR(INDEX('Ответы на 23.09.19'!$C$2:$C$500,SMALL(IF('Ответы на 23.09.19'!$B$2:$B$500=$A130,ROW('Ответы на 23.09.19'!$C$2:$C$500)-ROW($H$1)),D130)),"")</f>
        <v>5.2972000000000001</v>
      </c>
    </row>
    <row r="131" spans="1:6" x14ac:dyDescent="0.2">
      <c r="A131" s="4">
        <v>130</v>
      </c>
      <c r="B131" s="4">
        <v>4</v>
      </c>
      <c r="C131" s="1" t="str">
        <f>IF(ISERROR(FIND("не",LOWER(VLOOKUP(A131,'Ответы на 23.09.19'!$B:$C,2,0)),1)),IF(ISERROR(VLOOKUP(A131,'Ответы на 23.09.19'!B:B,1,0)),"-","+"),"не работает")</f>
        <v>+</v>
      </c>
      <c r="D131" s="16">
        <f>COUNTIF('Ответы на 23.09.19'!$B:$B,A131)</f>
        <v>1</v>
      </c>
      <c r="E131" s="23">
        <f t="array" ref="E131">IF(D131=0,"-", INDEX('Ответы на 23.09.19'!$C$2:$C$1055,SMALL(IF($A131='Ответы на 23.09.19'!$B$2:$B$1055,ROW('Ответы на 23.09.19'!$C$2:$C$1055)-1,""),D131)))</f>
        <v>16.225100000000001</v>
      </c>
      <c r="F131" s="1">
        <f t="array" ref="F131">IFERROR(INDEX('Ответы на 23.09.19'!$C$2:$C$500,SMALL(IF('Ответы на 23.09.19'!$B$2:$B$500=$A131,ROW('Ответы на 23.09.19'!$C$2:$C$500)-ROW($H$1)),D131)),"")</f>
        <v>16.225100000000001</v>
      </c>
    </row>
    <row r="132" spans="1:6" x14ac:dyDescent="0.2">
      <c r="A132" s="4">
        <v>131</v>
      </c>
      <c r="B132" s="4">
        <v>4</v>
      </c>
      <c r="C132" s="1" t="str">
        <f>IF(ISERROR(FIND("не",LOWER(VLOOKUP(A132,'Ответы на 23.09.19'!$B:$C,2,0)),1)),IF(ISERROR(VLOOKUP(A132,'Ответы на 23.09.19'!B:B,1,0)),"-","+"),"не работает")</f>
        <v>+</v>
      </c>
      <c r="D132" s="16">
        <f>COUNTIF('Ответы на 23.09.19'!$B:$B,A132)</f>
        <v>1</v>
      </c>
      <c r="E132" s="23">
        <f t="array" ref="E132">IF(D132=0,"-", INDEX('Ответы на 23.09.19'!$C$2:$C$1055,SMALL(IF($A132='Ответы на 23.09.19'!$B$2:$B$1055,ROW('Ответы на 23.09.19'!$C$2:$C$1055)-1,""),D132)))</f>
        <v>23.568100000000001</v>
      </c>
      <c r="F132" s="1">
        <f t="array" ref="F132">IFERROR(INDEX('Ответы на 23.09.19'!$C$2:$C$500,SMALL(IF('Ответы на 23.09.19'!$B$2:$B$500=$A132,ROW('Ответы на 23.09.19'!$C$2:$C$500)-ROW($H$1)),D132)),"")</f>
        <v>23.568100000000001</v>
      </c>
    </row>
    <row r="133" spans="1:6" x14ac:dyDescent="0.2">
      <c r="A133" s="4">
        <v>132</v>
      </c>
      <c r="B133" s="4">
        <v>4</v>
      </c>
      <c r="C133" s="1" t="str">
        <f>IF(ISERROR(FIND("не",LOWER(VLOOKUP(A133,'Ответы на 23.09.19'!$B:$C,2,0)),1)),IF(ISERROR(VLOOKUP(A133,'Ответы на 23.09.19'!B:B,1,0)),"-","+"),"не работает")</f>
        <v>+</v>
      </c>
      <c r="D133" s="16">
        <f>COUNTIF('Ответы на 23.09.19'!$B:$B,A133)</f>
        <v>1</v>
      </c>
      <c r="E133" s="23">
        <f t="array" ref="E133">IF(D133=0,"-", INDEX('Ответы на 23.09.19'!$C$2:$C$1055,SMALL(IF($A133='Ответы на 23.09.19'!$B$2:$B$1055,ROW('Ответы на 23.09.19'!$C$2:$C$1055)-1,""),D133)))</f>
        <v>6.5369000000000002</v>
      </c>
      <c r="F133" s="1">
        <f t="array" ref="F133">IFERROR(INDEX('Ответы на 23.09.19'!$C$2:$C$500,SMALL(IF('Ответы на 23.09.19'!$B$2:$B$500=$A133,ROW('Ответы на 23.09.19'!$C$2:$C$500)-ROW($H$1)),D133)),"")</f>
        <v>6.5369000000000002</v>
      </c>
    </row>
    <row r="134" spans="1:6" x14ac:dyDescent="0.2">
      <c r="A134" s="4">
        <v>133</v>
      </c>
      <c r="B134" s="4">
        <v>4</v>
      </c>
      <c r="C134" s="1" t="str">
        <f>IF(ISERROR(FIND("не",LOWER(VLOOKUP(A134,'Ответы на 23.09.19'!$B:$C,2,0)),1)),IF(ISERROR(VLOOKUP(A134,'Ответы на 23.09.19'!B:B,1,0)),"-","+"),"не работает")</f>
        <v>+</v>
      </c>
      <c r="D134" s="16">
        <f>COUNTIF('Ответы на 23.09.19'!$B:$B,A134)</f>
        <v>2</v>
      </c>
      <c r="E134" s="23">
        <f t="array" ref="E134">IF(D134=0,"-", INDEX('Ответы на 23.09.19'!$C$2:$C$1055,SMALL(IF($A134='Ответы на 23.09.19'!$B$2:$B$1055,ROW('Ответы на 23.09.19'!$C$2:$C$1055)-1,""),D134)))</f>
        <v>10.742000000000001</v>
      </c>
      <c r="F134" s="1">
        <f t="array" ref="F134">IFERROR(INDEX('Ответы на 23.09.19'!$C$2:$C$500,SMALL(IF('Ответы на 23.09.19'!$B$2:$B$500=$A134,ROW('Ответы на 23.09.19'!$C$2:$C$500)-ROW($H$1)),D134)),"")</f>
        <v>10.742000000000001</v>
      </c>
    </row>
    <row r="135" spans="1:6" x14ac:dyDescent="0.2">
      <c r="A135" s="4">
        <v>134</v>
      </c>
      <c r="B135" s="4">
        <v>4</v>
      </c>
      <c r="C135" s="1" t="str">
        <f>IF(ISERROR(FIND("не",LOWER(VLOOKUP(A135,'Ответы на 23.09.19'!$B:$C,2,0)),1)),IF(ISERROR(VLOOKUP(A135,'Ответы на 23.09.19'!B:B,1,0)),"-","+"),"не работает")</f>
        <v>не работает</v>
      </c>
      <c r="D135" s="16">
        <f>COUNTIF('Ответы на 23.09.19'!$B:$B,A135)</f>
        <v>3</v>
      </c>
      <c r="E135" s="23">
        <f t="array" ref="E135">IF(D135=0,"-", INDEX('Ответы на 23.09.19'!$C$2:$C$1055,SMALL(IF($A135='Ответы на 23.09.19'!$B$2:$B$1055,ROW('Ответы на 23.09.19'!$C$2:$C$1055)-1,""),D135)))</f>
        <v>14.041600000000001</v>
      </c>
      <c r="F135" s="1">
        <f t="array" ref="F135">IFERROR(INDEX('Ответы на 23.09.19'!$C$2:$C$500,SMALL(IF('Ответы на 23.09.19'!$B$2:$B$500=$A135,ROW('Ответы на 23.09.19'!$C$2:$C$500)-ROW($H$1)),D135)),"")</f>
        <v>14.041600000000001</v>
      </c>
    </row>
    <row r="136" spans="1:6" x14ac:dyDescent="0.2">
      <c r="A136" s="4">
        <v>135</v>
      </c>
      <c r="B136" s="4">
        <v>4</v>
      </c>
      <c r="C136" s="1" t="str">
        <f>IF(ISERROR(FIND("не",LOWER(VLOOKUP(A136,'Ответы на 23.09.19'!$B:$C,2,0)),1)),IF(ISERROR(VLOOKUP(A136,'Ответы на 23.09.19'!B:B,1,0)),"-","+"),"не работает")</f>
        <v>+</v>
      </c>
      <c r="D136" s="16">
        <f>COUNTIF('Ответы на 23.09.19'!$B:$B,A136)</f>
        <v>1</v>
      </c>
      <c r="E136" s="23">
        <f t="array" ref="E136">IF(D136=0,"-", INDEX('Ответы на 23.09.19'!$C$2:$C$1055,SMALL(IF($A136='Ответы на 23.09.19'!$B$2:$B$1055,ROW('Ответы на 23.09.19'!$C$2:$C$1055)-1,""),D136)))</f>
        <v>8.2911999999999999</v>
      </c>
      <c r="F136" s="1">
        <f t="array" ref="F136">IFERROR(INDEX('Ответы на 23.09.19'!$C$2:$C$500,SMALL(IF('Ответы на 23.09.19'!$B$2:$B$500=$A136,ROW('Ответы на 23.09.19'!$C$2:$C$500)-ROW($H$1)),D136)),"")</f>
        <v>8.2911999999999999</v>
      </c>
    </row>
    <row r="137" spans="1:6" x14ac:dyDescent="0.2">
      <c r="A137" s="4">
        <v>136</v>
      </c>
      <c r="B137" s="4">
        <v>4</v>
      </c>
      <c r="C137" s="1" t="str">
        <f>IF(ISERROR(FIND("не",LOWER(VLOOKUP(A137,'Ответы на 23.09.19'!$B:$C,2,0)),1)),IF(ISERROR(VLOOKUP(A137,'Ответы на 23.09.19'!B:B,1,0)),"-","+"),"не работает")</f>
        <v>не работает</v>
      </c>
      <c r="D137" s="16">
        <f>COUNTIF('Ответы на 23.09.19'!$B:$B,A137)</f>
        <v>1</v>
      </c>
      <c r="E137" s="23" t="str">
        <f t="array" ref="E137">IF(D137=0,"-", INDEX('Ответы на 23.09.19'!$C$2:$C$1055,SMALL(IF($A137='Ответы на 23.09.19'!$B$2:$B$1055,ROW('Ответы на 23.09.19'!$C$2:$C$1055)-1,""),D137)))</f>
        <v>Не,работает</v>
      </c>
      <c r="F137" s="1" t="str">
        <f t="array" ref="F137">IFERROR(INDEX('Ответы на 23.09.19'!$C$2:$C$500,SMALL(IF('Ответы на 23.09.19'!$B$2:$B$500=$A137,ROW('Ответы на 23.09.19'!$C$2:$C$500)-ROW($H$1)),D137)),"")</f>
        <v>Не,работает</v>
      </c>
    </row>
    <row r="138" spans="1:6" x14ac:dyDescent="0.2">
      <c r="A138" s="4">
        <v>137</v>
      </c>
      <c r="B138" s="4">
        <v>4</v>
      </c>
      <c r="C138" s="1" t="str">
        <f>IF(ISERROR(FIND("не",LOWER(VLOOKUP(A138,'Ответы на 23.09.19'!$B:$C,2,0)),1)),IF(ISERROR(VLOOKUP(A138,'Ответы на 23.09.19'!B:B,1,0)),"-","+"),"не работает")</f>
        <v>+</v>
      </c>
      <c r="D138" s="16">
        <f>COUNTIF('Ответы на 23.09.19'!$B:$B,A138)</f>
        <v>1</v>
      </c>
      <c r="E138" s="23">
        <f t="array" ref="E138">IF(D138=0,"-", INDEX('Ответы на 23.09.19'!$C$2:$C$1055,SMALL(IF($A138='Ответы на 23.09.19'!$B$2:$B$1055,ROW('Ответы на 23.09.19'!$C$2:$C$1055)-1,""),D138)))</f>
        <v>4.3432000000000004</v>
      </c>
      <c r="F138" s="1">
        <f t="array" ref="F138">IFERROR(INDEX('Ответы на 23.09.19'!$C$2:$C$500,SMALL(IF('Ответы на 23.09.19'!$B$2:$B$500=$A138,ROW('Ответы на 23.09.19'!$C$2:$C$500)-ROW($H$1)),D138)),"")</f>
        <v>4.3432000000000004</v>
      </c>
    </row>
    <row r="139" spans="1:6" x14ac:dyDescent="0.2">
      <c r="A139" s="4">
        <v>138</v>
      </c>
      <c r="B139" s="4">
        <v>4</v>
      </c>
      <c r="C139" s="1" t="str">
        <f>IF(ISERROR(FIND("не",LOWER(VLOOKUP(A139,'Ответы на 23.09.19'!$B:$C,2,0)),1)),IF(ISERROR(VLOOKUP(A139,'Ответы на 23.09.19'!B:B,1,0)),"-","+"),"не работает")</f>
        <v>+</v>
      </c>
      <c r="D139" s="16">
        <f>COUNTIF('Ответы на 23.09.19'!$B:$B,A139)</f>
        <v>1</v>
      </c>
      <c r="E139" s="23">
        <f t="array" ref="E139">IF(D139=0,"-", INDEX('Ответы на 23.09.19'!$C$2:$C$1055,SMALL(IF($A139='Ответы на 23.09.19'!$B$2:$B$1055,ROW('Ответы на 23.09.19'!$C$2:$C$1055)-1,""),D139)))</f>
        <v>16.309200000000001</v>
      </c>
      <c r="F139" s="1">
        <f t="array" ref="F139">IFERROR(INDEX('Ответы на 23.09.19'!$C$2:$C$500,SMALL(IF('Ответы на 23.09.19'!$B$2:$B$500=$A139,ROW('Ответы на 23.09.19'!$C$2:$C$500)-ROW($H$1)),D139)),"")</f>
        <v>16.309200000000001</v>
      </c>
    </row>
    <row r="140" spans="1:6" x14ac:dyDescent="0.2">
      <c r="A140" s="4">
        <v>139</v>
      </c>
      <c r="B140" s="4">
        <v>4</v>
      </c>
      <c r="C140" s="1" t="str">
        <f>IF(ISERROR(FIND("не",LOWER(VLOOKUP(A140,'Ответы на 23.09.19'!$B:$C,2,0)),1)),IF(ISERROR(VLOOKUP(A140,'Ответы на 23.09.19'!B:B,1,0)),"-","+"),"не работает")</f>
        <v>+</v>
      </c>
      <c r="D140" s="16">
        <f>COUNTIF('Ответы на 23.09.19'!$B:$B,A140)</f>
        <v>1</v>
      </c>
      <c r="E140" s="23">
        <f t="array" ref="E140">IF(D140=0,"-", INDEX('Ответы на 23.09.19'!$C$2:$C$1055,SMALL(IF($A140='Ответы на 23.09.19'!$B$2:$B$1055,ROW('Ответы на 23.09.19'!$C$2:$C$1055)-1,""),D140)))</f>
        <v>27.8035</v>
      </c>
      <c r="F140" s="1">
        <f t="array" ref="F140">IFERROR(INDEX('Ответы на 23.09.19'!$C$2:$C$500,SMALL(IF('Ответы на 23.09.19'!$B$2:$B$500=$A140,ROW('Ответы на 23.09.19'!$C$2:$C$500)-ROW($H$1)),D140)),"")</f>
        <v>27.8035</v>
      </c>
    </row>
    <row r="141" spans="1:6" x14ac:dyDescent="0.2">
      <c r="A141" s="4">
        <v>140</v>
      </c>
      <c r="B141" s="4">
        <v>4</v>
      </c>
      <c r="C141" s="1" t="str">
        <f>IF(ISERROR(FIND("не",LOWER(VLOOKUP(A141,'Ответы на 23.09.19'!$B:$C,2,0)),1)),IF(ISERROR(VLOOKUP(A141,'Ответы на 23.09.19'!B:B,1,0)),"-","+"),"не работает")</f>
        <v>не работает</v>
      </c>
      <c r="D141" s="16">
        <f>COUNTIF('Ответы на 23.09.19'!$B:$B,A141)</f>
        <v>2</v>
      </c>
      <c r="E141" s="23">
        <f t="array" ref="E141">IF(D141=0,"-", INDEX('Ответы на 23.09.19'!$C$2:$C$1055,SMALL(IF($A141='Ответы на 23.09.19'!$B$2:$B$1055,ROW('Ответы на 23.09.19'!$C$2:$C$1055)-1,""),D141)))</f>
        <v>22.409300000000002</v>
      </c>
      <c r="F141" s="1">
        <f t="array" ref="F141">IFERROR(INDEX('Ответы на 23.09.19'!$C$2:$C$500,SMALL(IF('Ответы на 23.09.19'!$B$2:$B$500=$A141,ROW('Ответы на 23.09.19'!$C$2:$C$500)-ROW($H$1)),D141)),"")</f>
        <v>22.409300000000002</v>
      </c>
    </row>
    <row r="142" spans="1:6" x14ac:dyDescent="0.2">
      <c r="A142" s="4">
        <v>141</v>
      </c>
      <c r="B142" s="4">
        <v>4</v>
      </c>
      <c r="C142" s="1" t="str">
        <f>IF(ISERROR(FIND("не",LOWER(VLOOKUP(A142,'Ответы на 23.09.19'!$B:$C,2,0)),1)),IF(ISERROR(VLOOKUP(A142,'Ответы на 23.09.19'!B:B,1,0)),"-","+"),"не работает")</f>
        <v>+</v>
      </c>
      <c r="D142" s="16">
        <f>COUNTIF('Ответы на 23.09.19'!$B:$B,A142)</f>
        <v>1</v>
      </c>
      <c r="E142" s="23">
        <f t="array" ref="E142">IF(D142=0,"-", INDEX('Ответы на 23.09.19'!$C$2:$C$1055,SMALL(IF($A142='Ответы на 23.09.19'!$B$2:$B$1055,ROW('Ответы на 23.09.19'!$C$2:$C$1055)-1,""),D142)))</f>
        <v>14.8729</v>
      </c>
      <c r="F142" s="1">
        <f t="array" ref="F142">IFERROR(INDEX('Ответы на 23.09.19'!$C$2:$C$500,SMALL(IF('Ответы на 23.09.19'!$B$2:$B$500=$A142,ROW('Ответы на 23.09.19'!$C$2:$C$500)-ROW($H$1)),D142)),"")</f>
        <v>14.8729</v>
      </c>
    </row>
    <row r="143" spans="1:6" x14ac:dyDescent="0.2">
      <c r="A143" s="4">
        <v>142</v>
      </c>
      <c r="B143" s="4">
        <v>4</v>
      </c>
      <c r="C143" s="1" t="str">
        <f>IF(ISERROR(FIND("не",LOWER(VLOOKUP(A143,'Ответы на 23.09.19'!$B:$C,2,0)),1)),IF(ISERROR(VLOOKUP(A143,'Ответы на 23.09.19'!B:B,1,0)),"-","+"),"не работает")</f>
        <v>+</v>
      </c>
      <c r="D143" s="16">
        <f>COUNTIF('Ответы на 23.09.19'!$B:$B,A143)</f>
        <v>1</v>
      </c>
      <c r="E143" s="23">
        <f t="array" ref="E143">IF(D143=0,"-", INDEX('Ответы на 23.09.19'!$C$2:$C$1055,SMALL(IF($A143='Ответы на 23.09.19'!$B$2:$B$1055,ROW('Ответы на 23.09.19'!$C$2:$C$1055)-1,""),D143)))</f>
        <v>27.670100000000001</v>
      </c>
      <c r="F143" s="1">
        <f t="array" ref="F143">IFERROR(INDEX('Ответы на 23.09.19'!$C$2:$C$500,SMALL(IF('Ответы на 23.09.19'!$B$2:$B$500=$A143,ROW('Ответы на 23.09.19'!$C$2:$C$500)-ROW($H$1)),D143)),"")</f>
        <v>27.670100000000001</v>
      </c>
    </row>
    <row r="144" spans="1:6" x14ac:dyDescent="0.2">
      <c r="A144" s="4">
        <v>143</v>
      </c>
      <c r="B144" s="4">
        <v>5</v>
      </c>
      <c r="C144" s="1" t="str">
        <f>IF(ISERROR(FIND("не",LOWER(VLOOKUP(A144,'Ответы на 23.09.19'!$B:$C,2,0)),1)),IF(ISERROR(VLOOKUP(A144,'Ответы на 23.09.19'!B:B,1,0)),"-","+"),"не работает")</f>
        <v>+</v>
      </c>
      <c r="D144" s="16">
        <f>COUNTIF('Ответы на 23.09.19'!$B:$B,A144)</f>
        <v>1</v>
      </c>
      <c r="E144" s="23">
        <f t="array" ref="E144">IF(D144=0,"-", INDEX('Ответы на 23.09.19'!$C$2:$C$1055,SMALL(IF($A144='Ответы на 23.09.19'!$B$2:$B$1055,ROW('Ответы на 23.09.19'!$C$2:$C$1055)-1,""),D144)))</f>
        <v>24.903300000000002</v>
      </c>
      <c r="F144" s="1">
        <f t="array" ref="F144">IFERROR(INDEX('Ответы на 23.09.19'!$C$2:$C$500,SMALL(IF('Ответы на 23.09.19'!$B$2:$B$500=$A144,ROW('Ответы на 23.09.19'!$C$2:$C$500)-ROW($H$1)),D144)),"")</f>
        <v>24.903300000000002</v>
      </c>
    </row>
    <row r="145" spans="1:6" x14ac:dyDescent="0.2">
      <c r="A145" s="4">
        <v>144</v>
      </c>
      <c r="B145" s="4">
        <v>5</v>
      </c>
      <c r="C145" s="1" t="str">
        <f>IF(ISERROR(FIND("не",LOWER(VLOOKUP(A145,'Ответы на 23.09.19'!$B:$C,2,0)),1)),IF(ISERROR(VLOOKUP(A145,'Ответы на 23.09.19'!B:B,1,0)),"-","+"),"не работает")</f>
        <v>+</v>
      </c>
      <c r="D145" s="16">
        <f>COUNTIF('Ответы на 23.09.19'!$B:$B,A145)</f>
        <v>1</v>
      </c>
      <c r="E145" s="23">
        <f t="array" ref="E145">IF(D145=0,"-", INDEX('Ответы на 23.09.19'!$C$2:$C$1055,SMALL(IF($A145='Ответы на 23.09.19'!$B$2:$B$1055,ROW('Ответы на 23.09.19'!$C$2:$C$1055)-1,""),D145)))</f>
        <v>19.542899999999999</v>
      </c>
      <c r="F145" s="1">
        <f t="array" ref="F145">IFERROR(INDEX('Ответы на 23.09.19'!$C$2:$C$500,SMALL(IF('Ответы на 23.09.19'!$B$2:$B$500=$A145,ROW('Ответы на 23.09.19'!$C$2:$C$500)-ROW($H$1)),D145)),"")</f>
        <v>19.542899999999999</v>
      </c>
    </row>
    <row r="146" spans="1:6" x14ac:dyDescent="0.2">
      <c r="A146" s="4">
        <v>145</v>
      </c>
      <c r="B146" s="4">
        <v>5</v>
      </c>
      <c r="C146" s="1" t="str">
        <f>IF(ISERROR(FIND("не",LOWER(VLOOKUP(A146,'Ответы на 23.09.19'!$B:$C,2,0)),1)),IF(ISERROR(VLOOKUP(A146,'Ответы на 23.09.19'!B:B,1,0)),"-","+"),"не работает")</f>
        <v>+</v>
      </c>
      <c r="D146" s="16">
        <f>COUNTIF('Ответы на 23.09.19'!$B:$B,A146)</f>
        <v>1</v>
      </c>
      <c r="E146" s="23">
        <f t="array" ref="E146">IF(D146=0,"-", INDEX('Ответы на 23.09.19'!$C$2:$C$1055,SMALL(IF($A146='Ответы на 23.09.19'!$B$2:$B$1055,ROW('Ответы на 23.09.19'!$C$2:$C$1055)-1,""),D146)))</f>
        <v>18.001999999999999</v>
      </c>
      <c r="F146" s="1">
        <f t="array" ref="F146">IFERROR(INDEX('Ответы на 23.09.19'!$C$2:$C$500,SMALL(IF('Ответы на 23.09.19'!$B$2:$B$500=$A146,ROW('Ответы на 23.09.19'!$C$2:$C$500)-ROW($H$1)),D146)),"")</f>
        <v>18.001999999999999</v>
      </c>
    </row>
    <row r="147" spans="1:6" x14ac:dyDescent="0.2">
      <c r="A147" s="4">
        <v>146</v>
      </c>
      <c r="B147" s="4">
        <v>5</v>
      </c>
      <c r="C147" s="1" t="str">
        <f>IF(ISERROR(FIND("не",LOWER(VLOOKUP(A147,'Ответы на 23.09.19'!$B:$C,2,0)),1)),IF(ISERROR(VLOOKUP(A147,'Ответы на 23.09.19'!B:B,1,0)),"-","+"),"не работает")</f>
        <v>+</v>
      </c>
      <c r="D147" s="16">
        <f>COUNTIF('Ответы на 23.09.19'!$B:$B,A147)</f>
        <v>1</v>
      </c>
      <c r="E147" s="23">
        <f t="array" ref="E147">IF(D147=0,"-", INDEX('Ответы на 23.09.19'!$C$2:$C$1055,SMALL(IF($A147='Ответы на 23.09.19'!$B$2:$B$1055,ROW('Ответы на 23.09.19'!$C$2:$C$1055)-1,""),D147)))</f>
        <v>28.460899999999999</v>
      </c>
      <c r="F147" s="1">
        <f t="array" ref="F147">IFERROR(INDEX('Ответы на 23.09.19'!$C$2:$C$500,SMALL(IF('Ответы на 23.09.19'!$B$2:$B$500=$A147,ROW('Ответы на 23.09.19'!$C$2:$C$500)-ROW($H$1)),D147)),"")</f>
        <v>28.460899999999999</v>
      </c>
    </row>
    <row r="148" spans="1:6" x14ac:dyDescent="0.2">
      <c r="A148" s="4">
        <v>147</v>
      </c>
      <c r="B148" s="4">
        <v>5</v>
      </c>
      <c r="C148" s="1" t="str">
        <f>IF(ISERROR(FIND("не",LOWER(VLOOKUP(A148,'Ответы на 23.09.19'!$B:$C,2,0)),1)),IF(ISERROR(VLOOKUP(A148,'Ответы на 23.09.19'!B:B,1,0)),"-","+"),"не работает")</f>
        <v>+</v>
      </c>
      <c r="D148" s="16">
        <f>COUNTIF('Ответы на 23.09.19'!$B:$B,A148)</f>
        <v>1</v>
      </c>
      <c r="E148" s="23">
        <f t="array" ref="E148">IF(D148=0,"-", INDEX('Ответы на 23.09.19'!$C$2:$C$1055,SMALL(IF($A148='Ответы на 23.09.19'!$B$2:$B$1055,ROW('Ответы на 23.09.19'!$C$2:$C$1055)-1,""),D148)))</f>
        <v>8.2716999999999992</v>
      </c>
      <c r="F148" s="1">
        <f t="array" ref="F148">IFERROR(INDEX('Ответы на 23.09.19'!$C$2:$C$500,SMALL(IF('Ответы на 23.09.19'!$B$2:$B$500=$A148,ROW('Ответы на 23.09.19'!$C$2:$C$500)-ROW($H$1)),D148)),"")</f>
        <v>8.2716999999999992</v>
      </c>
    </row>
    <row r="149" spans="1:6" x14ac:dyDescent="0.2">
      <c r="A149" s="4">
        <v>148</v>
      </c>
      <c r="B149" s="4">
        <v>5</v>
      </c>
      <c r="C149" s="1" t="str">
        <f>IF(ISERROR(FIND("не",LOWER(VLOOKUP(A149,'Ответы на 23.09.19'!$B:$C,2,0)),1)),IF(ISERROR(VLOOKUP(A149,'Ответы на 23.09.19'!B:B,1,0)),"-","+"),"не работает")</f>
        <v>+</v>
      </c>
      <c r="D149" s="16">
        <f>COUNTIF('Ответы на 23.09.19'!$B:$B,A149)</f>
        <v>1</v>
      </c>
      <c r="E149" s="23">
        <f t="array" ref="E149">IF(D149=0,"-", INDEX('Ответы на 23.09.19'!$C$2:$C$1055,SMALL(IF($A149='Ответы на 23.09.19'!$B$2:$B$1055,ROW('Ответы на 23.09.19'!$C$2:$C$1055)-1,""),D149)))</f>
        <v>9.5523000000000007</v>
      </c>
      <c r="F149" s="1">
        <f t="array" ref="F149">IFERROR(INDEX('Ответы на 23.09.19'!$C$2:$C$500,SMALL(IF('Ответы на 23.09.19'!$B$2:$B$500=$A149,ROW('Ответы на 23.09.19'!$C$2:$C$500)-ROW($H$1)),D149)),"")</f>
        <v>9.5523000000000007</v>
      </c>
    </row>
    <row r="150" spans="1:6" x14ac:dyDescent="0.2">
      <c r="A150" s="4">
        <v>149</v>
      </c>
      <c r="B150" s="4">
        <v>5</v>
      </c>
      <c r="C150" s="1" t="str">
        <f>IF(ISERROR(FIND("не",LOWER(VLOOKUP(A150,'Ответы на 23.09.19'!$B:$C,2,0)),1)),IF(ISERROR(VLOOKUP(A150,'Ответы на 23.09.19'!B:B,1,0)),"-","+"),"не работает")</f>
        <v>+</v>
      </c>
      <c r="D150" s="16">
        <f>COUNTIF('Ответы на 23.09.19'!$B:$B,A150)</f>
        <v>1</v>
      </c>
      <c r="E150" s="23">
        <f t="array" ref="E150">IF(D150=0,"-", INDEX('Ответы на 23.09.19'!$C$2:$C$1055,SMALL(IF($A150='Ответы на 23.09.19'!$B$2:$B$1055,ROW('Ответы на 23.09.19'!$C$2:$C$1055)-1,""),D150)))</f>
        <v>14.9231</v>
      </c>
      <c r="F150" s="1">
        <f t="array" ref="F150">IFERROR(INDEX('Ответы на 23.09.19'!$C$2:$C$500,SMALL(IF('Ответы на 23.09.19'!$B$2:$B$500=$A150,ROW('Ответы на 23.09.19'!$C$2:$C$500)-ROW($H$1)),D150)),"")</f>
        <v>14.9231</v>
      </c>
    </row>
    <row r="151" spans="1:6" x14ac:dyDescent="0.2">
      <c r="A151" s="4">
        <v>150</v>
      </c>
      <c r="B151" s="4">
        <v>5</v>
      </c>
      <c r="C151" s="1" t="str">
        <f>IF(ISERROR(FIND("не",LOWER(VLOOKUP(A151,'Ответы на 23.09.19'!$B:$C,2,0)),1)),IF(ISERROR(VLOOKUP(A151,'Ответы на 23.09.19'!B:B,1,0)),"-","+"),"не работает")</f>
        <v>+</v>
      </c>
      <c r="D151" s="16">
        <f>COUNTIF('Ответы на 23.09.19'!$B:$B,A151)</f>
        <v>1</v>
      </c>
      <c r="E151" s="23">
        <f t="array" ref="E151">IF(D151=0,"-", INDEX('Ответы на 23.09.19'!$C$2:$C$1055,SMALL(IF($A151='Ответы на 23.09.19'!$B$2:$B$1055,ROW('Ответы на 23.09.19'!$C$2:$C$1055)-1,""),D151)))</f>
        <v>11.339</v>
      </c>
      <c r="F151" s="1">
        <f t="array" ref="F151">IFERROR(INDEX('Ответы на 23.09.19'!$C$2:$C$500,SMALL(IF('Ответы на 23.09.19'!$B$2:$B$500=$A151,ROW('Ответы на 23.09.19'!$C$2:$C$500)-ROW($H$1)),D151)),"")</f>
        <v>11.339</v>
      </c>
    </row>
    <row r="152" spans="1:6" x14ac:dyDescent="0.2">
      <c r="A152" s="4">
        <v>151</v>
      </c>
      <c r="B152" s="4">
        <v>5</v>
      </c>
      <c r="C152" s="1" t="str">
        <f>IF(ISERROR(FIND("не",LOWER(VLOOKUP(A152,'Ответы на 23.09.19'!$B:$C,2,0)),1)),IF(ISERROR(VLOOKUP(A152,'Ответы на 23.09.19'!B:B,1,0)),"-","+"),"не работает")</f>
        <v>+</v>
      </c>
      <c r="D152" s="16">
        <f>COUNTIF('Ответы на 23.09.19'!$B:$B,A152)</f>
        <v>1</v>
      </c>
      <c r="E152" s="23">
        <f t="array" ref="E152">IF(D152=0,"-", INDEX('Ответы на 23.09.19'!$C$2:$C$1055,SMALL(IF($A152='Ответы на 23.09.19'!$B$2:$B$1055,ROW('Ответы на 23.09.19'!$C$2:$C$1055)-1,""),D152)))</f>
        <v>11.1347</v>
      </c>
      <c r="F152" s="1">
        <f t="array" ref="F152">IFERROR(INDEX('Ответы на 23.09.19'!$C$2:$C$500,SMALL(IF('Ответы на 23.09.19'!$B$2:$B$500=$A152,ROW('Ответы на 23.09.19'!$C$2:$C$500)-ROW($H$1)),D152)),"")</f>
        <v>11.1347</v>
      </c>
    </row>
    <row r="153" spans="1:6" x14ac:dyDescent="0.2">
      <c r="A153" s="4">
        <v>152</v>
      </c>
      <c r="B153" s="4">
        <v>5</v>
      </c>
      <c r="C153" s="1" t="str">
        <f>IF(ISERROR(FIND("не",LOWER(VLOOKUP(A153,'Ответы на 23.09.19'!$B:$C,2,0)),1)),IF(ISERROR(VLOOKUP(A153,'Ответы на 23.09.19'!B:B,1,0)),"-","+"),"не работает")</f>
        <v>+</v>
      </c>
      <c r="D153" s="16">
        <f>COUNTIF('Ответы на 23.09.19'!$B:$B,A153)</f>
        <v>1</v>
      </c>
      <c r="E153" s="23">
        <f t="array" ref="E153">IF(D153=0,"-", INDEX('Ответы на 23.09.19'!$C$2:$C$1055,SMALL(IF($A153='Ответы на 23.09.19'!$B$2:$B$1055,ROW('Ответы на 23.09.19'!$C$2:$C$1055)-1,""),D153)))</f>
        <v>9.5555000000000003</v>
      </c>
      <c r="F153" s="1">
        <f t="array" ref="F153">IFERROR(INDEX('Ответы на 23.09.19'!$C$2:$C$500,SMALL(IF('Ответы на 23.09.19'!$B$2:$B$500=$A153,ROW('Ответы на 23.09.19'!$C$2:$C$500)-ROW($H$1)),D153)),"")</f>
        <v>9.5555000000000003</v>
      </c>
    </row>
    <row r="154" spans="1:6" x14ac:dyDescent="0.2">
      <c r="A154" s="4">
        <v>153</v>
      </c>
      <c r="B154" s="4">
        <v>5</v>
      </c>
      <c r="C154" s="1" t="str">
        <f>IF(ISERROR(FIND("не",LOWER(VLOOKUP(A154,'Ответы на 23.09.19'!$B:$C,2,0)),1)),IF(ISERROR(VLOOKUP(A154,'Ответы на 23.09.19'!B:B,1,0)),"-","+"),"не работает")</f>
        <v>не работает</v>
      </c>
      <c r="D154" s="16">
        <f>COUNTIF('Ответы на 23.09.19'!$B:$B,A154)</f>
        <v>2</v>
      </c>
      <c r="E154" s="23">
        <f t="array" ref="E154">IF(D154=0,"-", INDEX('Ответы на 23.09.19'!$C$2:$C$1055,SMALL(IF($A154='Ответы на 23.09.19'!$B$2:$B$1055,ROW('Ответы на 23.09.19'!$C$2:$C$1055)-1,""),D154)))</f>
        <v>13.614100000000001</v>
      </c>
      <c r="F154" s="1">
        <f t="array" ref="F154">IFERROR(INDEX('Ответы на 23.09.19'!$C$2:$C$500,SMALL(IF('Ответы на 23.09.19'!$B$2:$B$500=$A154,ROW('Ответы на 23.09.19'!$C$2:$C$500)-ROW($H$1)),D154)),"")</f>
        <v>13.614100000000001</v>
      </c>
    </row>
    <row r="155" spans="1:6" x14ac:dyDescent="0.2">
      <c r="A155" s="4">
        <v>154</v>
      </c>
      <c r="B155" s="4">
        <v>5</v>
      </c>
      <c r="C155" s="1" t="str">
        <f>IF(ISERROR(FIND("не",LOWER(VLOOKUP(A155,'Ответы на 23.09.19'!$B:$C,2,0)),1)),IF(ISERROR(VLOOKUP(A155,'Ответы на 23.09.19'!B:B,1,0)),"-","+"),"не работает")</f>
        <v>+</v>
      </c>
      <c r="D155" s="16">
        <f>COUNTIF('Ответы на 23.09.19'!$B:$B,A155)</f>
        <v>1</v>
      </c>
      <c r="E155" s="23">
        <f t="array" ref="E155">IF(D155=0,"-", INDEX('Ответы на 23.09.19'!$C$2:$C$1055,SMALL(IF($A155='Ответы на 23.09.19'!$B$2:$B$1055,ROW('Ответы на 23.09.19'!$C$2:$C$1055)-1,""),D155)))</f>
        <v>20.9191</v>
      </c>
      <c r="F155" s="1">
        <f t="array" ref="F155">IFERROR(INDEX('Ответы на 23.09.19'!$C$2:$C$500,SMALL(IF('Ответы на 23.09.19'!$B$2:$B$500=$A155,ROW('Ответы на 23.09.19'!$C$2:$C$500)-ROW($H$1)),D155)),"")</f>
        <v>20.9191</v>
      </c>
    </row>
    <row r="156" spans="1:6" x14ac:dyDescent="0.2">
      <c r="A156" s="4">
        <v>155</v>
      </c>
      <c r="B156" s="4">
        <v>5</v>
      </c>
      <c r="C156" s="1" t="str">
        <f>IF(ISERROR(FIND("не",LOWER(VLOOKUP(A156,'Ответы на 23.09.19'!$B:$C,2,0)),1)),IF(ISERROR(VLOOKUP(A156,'Ответы на 23.09.19'!B:B,1,0)),"-","+"),"не работает")</f>
        <v>+</v>
      </c>
      <c r="D156" s="16">
        <f>COUNTIF('Ответы на 23.09.19'!$B:$B,A156)</f>
        <v>1</v>
      </c>
      <c r="E156" s="23">
        <f t="array" ref="E156">IF(D156=0,"-", INDEX('Ответы на 23.09.19'!$C$2:$C$1055,SMALL(IF($A156='Ответы на 23.09.19'!$B$2:$B$1055,ROW('Ответы на 23.09.19'!$C$2:$C$1055)-1,""),D156)))</f>
        <v>11.806900000000001</v>
      </c>
      <c r="F156" s="1">
        <f t="array" ref="F156">IFERROR(INDEX('Ответы на 23.09.19'!$C$2:$C$500,SMALL(IF('Ответы на 23.09.19'!$B$2:$B$500=$A156,ROW('Ответы на 23.09.19'!$C$2:$C$500)-ROW($H$1)),D156)),"")</f>
        <v>11.806900000000001</v>
      </c>
    </row>
    <row r="157" spans="1:6" x14ac:dyDescent="0.2">
      <c r="A157" s="4">
        <v>156</v>
      </c>
      <c r="B157" s="4">
        <v>5</v>
      </c>
      <c r="C157" s="1" t="str">
        <f>IF(ISERROR(FIND("не",LOWER(VLOOKUP(A157,'Ответы на 23.09.19'!$B:$C,2,0)),1)),IF(ISERROR(VLOOKUP(A157,'Ответы на 23.09.19'!B:B,1,0)),"-","+"),"не работает")</f>
        <v>+</v>
      </c>
      <c r="D157" s="16">
        <f>COUNTIF('Ответы на 23.09.19'!$B:$B,A157)</f>
        <v>1</v>
      </c>
      <c r="E157" s="23">
        <f t="array" ref="E157">IF(D157=0,"-", INDEX('Ответы на 23.09.19'!$C$2:$C$1055,SMALL(IF($A157='Ответы на 23.09.19'!$B$2:$B$1055,ROW('Ответы на 23.09.19'!$C$2:$C$1055)-1,""),D157)))</f>
        <v>10.1572</v>
      </c>
      <c r="F157" s="1">
        <f t="array" ref="F157">IFERROR(INDEX('Ответы на 23.09.19'!$C$2:$C$500,SMALL(IF('Ответы на 23.09.19'!$B$2:$B$500=$A157,ROW('Ответы на 23.09.19'!$C$2:$C$500)-ROW($H$1)),D157)),"")</f>
        <v>10.1572</v>
      </c>
    </row>
    <row r="158" spans="1:6" x14ac:dyDescent="0.2">
      <c r="A158" s="4">
        <v>157</v>
      </c>
      <c r="B158" s="4">
        <v>5</v>
      </c>
      <c r="C158" s="1" t="str">
        <f>IF(ISERROR(FIND("не",LOWER(VLOOKUP(A158,'Ответы на 23.09.19'!$B:$C,2,0)),1)),IF(ISERROR(VLOOKUP(A158,'Ответы на 23.09.19'!B:B,1,0)),"-","+"),"не работает")</f>
        <v>+</v>
      </c>
      <c r="D158" s="16">
        <f>COUNTIF('Ответы на 23.09.19'!$B:$B,A158)</f>
        <v>1</v>
      </c>
      <c r="E158" s="23">
        <f t="array" ref="E158">IF(D158=0,"-", INDEX('Ответы на 23.09.19'!$C$2:$C$1055,SMALL(IF($A158='Ответы на 23.09.19'!$B$2:$B$1055,ROW('Ответы на 23.09.19'!$C$2:$C$1055)-1,""),D158)))</f>
        <v>9.5117999999999991</v>
      </c>
      <c r="F158" s="1">
        <f t="array" ref="F158">IFERROR(INDEX('Ответы на 23.09.19'!$C$2:$C$500,SMALL(IF('Ответы на 23.09.19'!$B$2:$B$500=$A158,ROW('Ответы на 23.09.19'!$C$2:$C$500)-ROW($H$1)),D158)),"")</f>
        <v>9.5117999999999991</v>
      </c>
    </row>
    <row r="159" spans="1:6" x14ac:dyDescent="0.2">
      <c r="A159" s="4">
        <v>158</v>
      </c>
      <c r="B159" s="4">
        <v>5</v>
      </c>
      <c r="C159" s="1" t="str">
        <f>IF(ISERROR(FIND("не",LOWER(VLOOKUP(A159,'Ответы на 23.09.19'!$B:$C,2,0)),1)),IF(ISERROR(VLOOKUP(A159,'Ответы на 23.09.19'!B:B,1,0)),"-","+"),"не работает")</f>
        <v>+</v>
      </c>
      <c r="D159" s="16">
        <f>COUNTIF('Ответы на 23.09.19'!$B:$B,A159)</f>
        <v>1</v>
      </c>
      <c r="E159" s="23">
        <f t="array" ref="E159">IF(D159=0,"-", INDEX('Ответы на 23.09.19'!$C$2:$C$1055,SMALL(IF($A159='Ответы на 23.09.19'!$B$2:$B$1055,ROW('Ответы на 23.09.19'!$C$2:$C$1055)-1,""),D159)))</f>
        <v>4.4089999999999998</v>
      </c>
      <c r="F159" s="1">
        <f t="array" ref="F159">IFERROR(INDEX('Ответы на 23.09.19'!$C$2:$C$500,SMALL(IF('Ответы на 23.09.19'!$B$2:$B$500=$A159,ROW('Ответы на 23.09.19'!$C$2:$C$500)-ROW($H$1)),D159)),"")</f>
        <v>4.4089999999999998</v>
      </c>
    </row>
    <row r="160" spans="1:6" x14ac:dyDescent="0.2">
      <c r="A160" s="4">
        <v>159</v>
      </c>
      <c r="B160" s="4">
        <v>5</v>
      </c>
      <c r="C160" s="1" t="str">
        <f>IF(ISERROR(FIND("не",LOWER(VLOOKUP(A160,'Ответы на 23.09.19'!$B:$C,2,0)),1)),IF(ISERROR(VLOOKUP(A160,'Ответы на 23.09.19'!B:B,1,0)),"-","+"),"не работает")</f>
        <v>не работает</v>
      </c>
      <c r="D160" s="16">
        <f>COUNTIF('Ответы на 23.09.19'!$B:$B,A160)</f>
        <v>2</v>
      </c>
      <c r="E160" s="23">
        <f t="array" ref="E160">IF(D160=0,"-", INDEX('Ответы на 23.09.19'!$C$2:$C$1055,SMALL(IF($A160='Ответы на 23.09.19'!$B$2:$B$1055,ROW('Ответы на 23.09.19'!$C$2:$C$1055)-1,""),D160)))</f>
        <v>18.53</v>
      </c>
      <c r="F160" s="1">
        <f t="array" ref="F160">IFERROR(INDEX('Ответы на 23.09.19'!$C$2:$C$500,SMALL(IF('Ответы на 23.09.19'!$B$2:$B$500=$A160,ROW('Ответы на 23.09.19'!$C$2:$C$500)-ROW($H$1)),D160)),"")</f>
        <v>18.53</v>
      </c>
    </row>
    <row r="161" spans="1:6" x14ac:dyDescent="0.2">
      <c r="A161" s="4">
        <v>160</v>
      </c>
      <c r="B161" s="4">
        <v>5</v>
      </c>
      <c r="C161" s="1" t="str">
        <f>IF(ISERROR(FIND("не",LOWER(VLOOKUP(A161,'Ответы на 23.09.19'!$B:$C,2,0)),1)),IF(ISERROR(VLOOKUP(A161,'Ответы на 23.09.19'!B:B,1,0)),"-","+"),"не работает")</f>
        <v>+</v>
      </c>
      <c r="D161" s="16">
        <f>COUNTIF('Ответы на 23.09.19'!$B:$B,A161)</f>
        <v>1</v>
      </c>
      <c r="E161" s="23" t="str">
        <f t="array" ref="E161">IF(D161=0,"-", INDEX('Ответы на 23.09.19'!$C$2:$C$1055,SMALL(IF($A161='Ответы на 23.09.19'!$B$2:$B$1055,ROW('Ответы на 23.09.19'!$C$2:$C$1055)-1,""),D161)))</f>
        <v>4, 9181</v>
      </c>
      <c r="F161" s="1" t="str">
        <f t="array" ref="F161">IFERROR(INDEX('Ответы на 23.09.19'!$C$2:$C$500,SMALL(IF('Ответы на 23.09.19'!$B$2:$B$500=$A161,ROW('Ответы на 23.09.19'!$C$2:$C$500)-ROW($H$1)),D161)),"")</f>
        <v>4, 9181</v>
      </c>
    </row>
    <row r="162" spans="1:6" x14ac:dyDescent="0.2">
      <c r="A162" s="4">
        <v>161</v>
      </c>
      <c r="B162" s="4">
        <v>5</v>
      </c>
      <c r="C162" s="1" t="str">
        <f>IF(ISERROR(FIND("не",LOWER(VLOOKUP(A162,'Ответы на 23.09.19'!$B:$C,2,0)),1)),IF(ISERROR(VLOOKUP(A162,'Ответы на 23.09.19'!B:B,1,0)),"-","+"),"не работает")</f>
        <v>+</v>
      </c>
      <c r="D162" s="16">
        <f>COUNTIF('Ответы на 23.09.19'!$B:$B,A162)</f>
        <v>1</v>
      </c>
      <c r="E162" s="23">
        <f t="array" ref="E162">IF(D162=0,"-", INDEX('Ответы на 23.09.19'!$C$2:$C$1055,SMALL(IF($A162='Ответы на 23.09.19'!$B$2:$B$1055,ROW('Ответы на 23.09.19'!$C$2:$C$1055)-1,""),D162)))</f>
        <v>9.5576000000000008</v>
      </c>
      <c r="F162" s="1">
        <f t="array" ref="F162">IFERROR(INDEX('Ответы на 23.09.19'!$C$2:$C$500,SMALL(IF('Ответы на 23.09.19'!$B$2:$B$500=$A162,ROW('Ответы на 23.09.19'!$C$2:$C$500)-ROW($H$1)),D162)),"")</f>
        <v>9.5576000000000008</v>
      </c>
    </row>
    <row r="163" spans="1:6" x14ac:dyDescent="0.2">
      <c r="A163" s="4">
        <v>162</v>
      </c>
      <c r="B163" s="4">
        <v>5</v>
      </c>
      <c r="C163" s="1" t="str">
        <f>IF(ISERROR(FIND("не",LOWER(VLOOKUP(A163,'Ответы на 23.09.19'!$B:$C,2,0)),1)),IF(ISERROR(VLOOKUP(A163,'Ответы на 23.09.19'!B:B,1,0)),"-","+"),"не работает")</f>
        <v>+</v>
      </c>
      <c r="D163" s="16">
        <f>COUNTIF('Ответы на 23.09.19'!$B:$B,A163)</f>
        <v>1</v>
      </c>
      <c r="E163" s="23">
        <f t="array" ref="E163">IF(D163=0,"-", INDEX('Ответы на 23.09.19'!$C$2:$C$1055,SMALL(IF($A163='Ответы на 23.09.19'!$B$2:$B$1055,ROW('Ответы на 23.09.19'!$C$2:$C$1055)-1,""),D163)))</f>
        <v>16.1814</v>
      </c>
      <c r="F163" s="1">
        <f t="array" ref="F163">IFERROR(INDEX('Ответы на 23.09.19'!$C$2:$C$500,SMALL(IF('Ответы на 23.09.19'!$B$2:$B$500=$A163,ROW('Ответы на 23.09.19'!$C$2:$C$500)-ROW($H$1)),D163)),"")</f>
        <v>16.1814</v>
      </c>
    </row>
    <row r="164" spans="1:6" x14ac:dyDescent="0.2">
      <c r="A164" s="4">
        <v>163</v>
      </c>
      <c r="B164" s="4">
        <v>5</v>
      </c>
      <c r="C164" s="1" t="str">
        <f>IF(ISERROR(FIND("не",LOWER(VLOOKUP(A164,'Ответы на 23.09.19'!$B:$C,2,0)),1)),IF(ISERROR(VLOOKUP(A164,'Ответы на 23.09.19'!B:B,1,0)),"-","+"),"не работает")</f>
        <v>+</v>
      </c>
      <c r="D164" s="16">
        <f>COUNTIF('Ответы на 23.09.19'!$B:$B,A164)</f>
        <v>1</v>
      </c>
      <c r="E164" s="23">
        <f t="array" ref="E164">IF(D164=0,"-", INDEX('Ответы на 23.09.19'!$C$2:$C$1055,SMALL(IF($A164='Ответы на 23.09.19'!$B$2:$B$1055,ROW('Ответы на 23.09.19'!$C$2:$C$1055)-1,""),D164)))</f>
        <v>25.831199999999999</v>
      </c>
      <c r="F164" s="1">
        <f t="array" ref="F164">IFERROR(INDEX('Ответы на 23.09.19'!$C$2:$C$500,SMALL(IF('Ответы на 23.09.19'!$B$2:$B$500=$A164,ROW('Ответы на 23.09.19'!$C$2:$C$500)-ROW($H$1)),D164)),"")</f>
        <v>25.831199999999999</v>
      </c>
    </row>
    <row r="165" spans="1:6" x14ac:dyDescent="0.2">
      <c r="A165" s="4">
        <v>164</v>
      </c>
      <c r="B165" s="4">
        <v>5</v>
      </c>
      <c r="C165" s="1" t="str">
        <f>IF(ISERROR(FIND("не",LOWER(VLOOKUP(A165,'Ответы на 23.09.19'!$B:$C,2,0)),1)),IF(ISERROR(VLOOKUP(A165,'Ответы на 23.09.19'!B:B,1,0)),"-","+"),"не работает")</f>
        <v>+</v>
      </c>
      <c r="D165" s="16">
        <f>COUNTIF('Ответы на 23.09.19'!$B:$B,A165)</f>
        <v>1</v>
      </c>
      <c r="E165" s="23">
        <f t="array" ref="E165">IF(D165=0,"-", INDEX('Ответы на 23.09.19'!$C$2:$C$1055,SMALL(IF($A165='Ответы на 23.09.19'!$B$2:$B$1055,ROW('Ответы на 23.09.19'!$C$2:$C$1055)-1,""),D165)))</f>
        <v>0.66010000000000002</v>
      </c>
      <c r="F165" s="1">
        <f t="array" ref="F165">IFERROR(INDEX('Ответы на 23.09.19'!$C$2:$C$500,SMALL(IF('Ответы на 23.09.19'!$B$2:$B$500=$A165,ROW('Ответы на 23.09.19'!$C$2:$C$500)-ROW($H$1)),D165)),"")</f>
        <v>0.66010000000000002</v>
      </c>
    </row>
    <row r="166" spans="1:6" x14ac:dyDescent="0.2">
      <c r="A166" s="4">
        <v>165</v>
      </c>
      <c r="B166" s="4">
        <v>5</v>
      </c>
      <c r="C166" s="1" t="str">
        <f>IF(ISERROR(FIND("не",LOWER(VLOOKUP(A166,'Ответы на 23.09.19'!$B:$C,2,0)),1)),IF(ISERROR(VLOOKUP(A166,'Ответы на 23.09.19'!B:B,1,0)),"-","+"),"не работает")</f>
        <v>+</v>
      </c>
      <c r="D166" s="16">
        <f>COUNTIF('Ответы на 23.09.19'!$B:$B,A166)</f>
        <v>1</v>
      </c>
      <c r="E166" s="23">
        <f t="array" ref="E166">IF(D166=0,"-", INDEX('Ответы на 23.09.19'!$C$2:$C$1055,SMALL(IF($A166='Ответы на 23.09.19'!$B$2:$B$1055,ROW('Ответы на 23.09.19'!$C$2:$C$1055)-1,""),D166)))</f>
        <v>6.7458</v>
      </c>
      <c r="F166" s="1">
        <f t="array" ref="F166">IFERROR(INDEX('Ответы на 23.09.19'!$C$2:$C$500,SMALL(IF('Ответы на 23.09.19'!$B$2:$B$500=$A166,ROW('Ответы на 23.09.19'!$C$2:$C$500)-ROW($H$1)),D166)),"")</f>
        <v>6.7458</v>
      </c>
    </row>
    <row r="167" spans="1:6" x14ac:dyDescent="0.2">
      <c r="A167" s="4">
        <v>166</v>
      </c>
      <c r="B167" s="4">
        <v>5</v>
      </c>
      <c r="C167" s="1" t="str">
        <f>IF(ISERROR(FIND("не",LOWER(VLOOKUP(A167,'Ответы на 23.09.19'!$B:$C,2,0)),1)),IF(ISERROR(VLOOKUP(A167,'Ответы на 23.09.19'!B:B,1,0)),"-","+"),"не работает")</f>
        <v>+</v>
      </c>
      <c r="D167" s="16">
        <f>COUNTIF('Ответы на 23.09.19'!$B:$B,A167)</f>
        <v>1</v>
      </c>
      <c r="E167" s="23">
        <f t="array" ref="E167">IF(D167=0,"-", INDEX('Ответы на 23.09.19'!$C$2:$C$1055,SMALL(IF($A167='Ответы на 23.09.19'!$B$2:$B$1055,ROW('Ответы на 23.09.19'!$C$2:$C$1055)-1,""),D167)))</f>
        <v>9.1937999999999995</v>
      </c>
      <c r="F167" s="1">
        <f t="array" ref="F167">IFERROR(INDEX('Ответы на 23.09.19'!$C$2:$C$500,SMALL(IF('Ответы на 23.09.19'!$B$2:$B$500=$A167,ROW('Ответы на 23.09.19'!$C$2:$C$500)-ROW($H$1)),D167)),"")</f>
        <v>9.1937999999999995</v>
      </c>
    </row>
    <row r="168" spans="1:6" x14ac:dyDescent="0.2">
      <c r="A168" s="4">
        <v>167</v>
      </c>
      <c r="B168" s="4">
        <v>5</v>
      </c>
      <c r="C168" s="1" t="str">
        <f>IF(ISERROR(FIND("не",LOWER(VLOOKUP(A168,'Ответы на 23.09.19'!$B:$C,2,0)),1)),IF(ISERROR(VLOOKUP(A168,'Ответы на 23.09.19'!B:B,1,0)),"-","+"),"не работает")</f>
        <v>+</v>
      </c>
      <c r="D168" s="16">
        <f>COUNTIF('Ответы на 23.09.19'!$B:$B,A168)</f>
        <v>1</v>
      </c>
      <c r="E168" s="23">
        <f t="array" ref="E168">IF(D168=0,"-", INDEX('Ответы на 23.09.19'!$C$2:$C$1055,SMALL(IF($A168='Ответы на 23.09.19'!$B$2:$B$1055,ROW('Ответы на 23.09.19'!$C$2:$C$1055)-1,""),D168)))</f>
        <v>10.2065</v>
      </c>
      <c r="F168" s="1">
        <f t="array" ref="F168">IFERROR(INDEX('Ответы на 23.09.19'!$C$2:$C$500,SMALL(IF('Ответы на 23.09.19'!$B$2:$B$500=$A168,ROW('Ответы на 23.09.19'!$C$2:$C$500)-ROW($H$1)),D168)),"")</f>
        <v>10.2065</v>
      </c>
    </row>
    <row r="169" spans="1:6" x14ac:dyDescent="0.2">
      <c r="A169" s="4">
        <v>168</v>
      </c>
      <c r="B169" s="4">
        <v>5</v>
      </c>
      <c r="C169" s="1" t="str">
        <f>IF(ISERROR(FIND("не",LOWER(VLOOKUP(A169,'Ответы на 23.09.19'!$B:$C,2,0)),1)),IF(ISERROR(VLOOKUP(A169,'Ответы на 23.09.19'!B:B,1,0)),"-","+"),"не работает")</f>
        <v>+</v>
      </c>
      <c r="D169" s="16">
        <f>COUNTIF('Ответы на 23.09.19'!$B:$B,A169)</f>
        <v>1</v>
      </c>
      <c r="E169" s="23">
        <f t="array" ref="E169">IF(D169=0,"-", INDEX('Ответы на 23.09.19'!$C$2:$C$1055,SMALL(IF($A169='Ответы на 23.09.19'!$B$2:$B$1055,ROW('Ответы на 23.09.19'!$C$2:$C$1055)-1,""),D169)))</f>
        <v>8.1067</v>
      </c>
      <c r="F169" s="1">
        <f t="array" ref="F169">IFERROR(INDEX('Ответы на 23.09.19'!$C$2:$C$500,SMALL(IF('Ответы на 23.09.19'!$B$2:$B$500=$A169,ROW('Ответы на 23.09.19'!$C$2:$C$500)-ROW($H$1)),D169)),"")</f>
        <v>8.1067</v>
      </c>
    </row>
    <row r="170" spans="1:6" x14ac:dyDescent="0.2">
      <c r="A170" s="4">
        <v>169</v>
      </c>
      <c r="B170" s="4">
        <v>5</v>
      </c>
      <c r="C170" s="1" t="str">
        <f>IF(ISERROR(FIND("не",LOWER(VLOOKUP(A170,'Ответы на 23.09.19'!$B:$C,2,0)),1)),IF(ISERROR(VLOOKUP(A170,'Ответы на 23.09.19'!B:B,1,0)),"-","+"),"не работает")</f>
        <v>+</v>
      </c>
      <c r="D170" s="16">
        <f>COUNTIF('Ответы на 23.09.19'!$B:$B,A170)</f>
        <v>1</v>
      </c>
      <c r="E170" s="23">
        <f t="array" ref="E170">IF(D170=0,"-", INDEX('Ответы на 23.09.19'!$C$2:$C$1055,SMALL(IF($A170='Ответы на 23.09.19'!$B$2:$B$1055,ROW('Ответы на 23.09.19'!$C$2:$C$1055)-1,""),D170)))</f>
        <v>6.7046999999999999</v>
      </c>
      <c r="F170" s="1">
        <f t="array" ref="F170">IFERROR(INDEX('Ответы на 23.09.19'!$C$2:$C$500,SMALL(IF('Ответы на 23.09.19'!$B$2:$B$500=$A170,ROW('Ответы на 23.09.19'!$C$2:$C$500)-ROW($H$1)),D170)),"")</f>
        <v>6.7046999999999999</v>
      </c>
    </row>
    <row r="171" spans="1:6" x14ac:dyDescent="0.2">
      <c r="A171" s="4">
        <v>170</v>
      </c>
      <c r="B171" s="4">
        <v>5</v>
      </c>
      <c r="C171" s="1" t="str">
        <f>IF(ISERROR(FIND("не",LOWER(VLOOKUP(A171,'Ответы на 23.09.19'!$B:$C,2,0)),1)),IF(ISERROR(VLOOKUP(A171,'Ответы на 23.09.19'!B:B,1,0)),"-","+"),"не работает")</f>
        <v>+</v>
      </c>
      <c r="D171" s="16">
        <f>COUNTIF('Ответы на 23.09.19'!$B:$B,A171)</f>
        <v>1</v>
      </c>
      <c r="E171" s="23">
        <f t="array" ref="E171">IF(D171=0,"-", INDEX('Ответы на 23.09.19'!$C$2:$C$1055,SMALL(IF($A171='Ответы на 23.09.19'!$B$2:$B$1055,ROW('Ответы на 23.09.19'!$C$2:$C$1055)-1,""),D171)))</f>
        <v>17.5869</v>
      </c>
      <c r="F171" s="1">
        <f t="array" ref="F171">IFERROR(INDEX('Ответы на 23.09.19'!$C$2:$C$500,SMALL(IF('Ответы на 23.09.19'!$B$2:$B$500=$A171,ROW('Ответы на 23.09.19'!$C$2:$C$500)-ROW($H$1)),D171)),"")</f>
        <v>17.5869</v>
      </c>
    </row>
    <row r="172" spans="1:6" x14ac:dyDescent="0.2">
      <c r="A172" s="4">
        <v>171</v>
      </c>
      <c r="B172" s="4">
        <v>5</v>
      </c>
      <c r="C172" s="1" t="str">
        <f>IF(ISERROR(FIND("не",LOWER(VLOOKUP(A172,'Ответы на 23.09.19'!$B:$C,2,0)),1)),IF(ISERROR(VLOOKUP(A172,'Ответы на 23.09.19'!B:B,1,0)),"-","+"),"не работает")</f>
        <v>+</v>
      </c>
      <c r="D172" s="16">
        <f>COUNTIF('Ответы на 23.09.19'!$B:$B,A172)</f>
        <v>1</v>
      </c>
      <c r="E172" s="23">
        <f t="array" ref="E172">IF(D172=0,"-", INDEX('Ответы на 23.09.19'!$C$2:$C$1055,SMALL(IF($A172='Ответы на 23.09.19'!$B$2:$B$1055,ROW('Ответы на 23.09.19'!$C$2:$C$1055)-1,""),D172)))</f>
        <v>10.137700000000001</v>
      </c>
      <c r="F172" s="1">
        <f t="array" ref="F172">IFERROR(INDEX('Ответы на 23.09.19'!$C$2:$C$500,SMALL(IF('Ответы на 23.09.19'!$B$2:$B$500=$A172,ROW('Ответы на 23.09.19'!$C$2:$C$500)-ROW($H$1)),D172)),"")</f>
        <v>10.137700000000001</v>
      </c>
    </row>
    <row r="173" spans="1:6" x14ac:dyDescent="0.2">
      <c r="A173" s="4">
        <v>172</v>
      </c>
      <c r="B173" s="4">
        <v>5</v>
      </c>
      <c r="C173" s="1" t="str">
        <f>IF(ISERROR(FIND("не",LOWER(VLOOKUP(A173,'Ответы на 23.09.19'!$B:$C,2,0)),1)),IF(ISERROR(VLOOKUP(A173,'Ответы на 23.09.19'!B:B,1,0)),"-","+"),"не работает")</f>
        <v>+</v>
      </c>
      <c r="D173" s="16">
        <f>COUNTIF('Ответы на 23.09.19'!$B:$B,A173)</f>
        <v>1</v>
      </c>
      <c r="E173" s="23">
        <f t="array" ref="E173">IF(D173=0,"-", INDEX('Ответы на 23.09.19'!$C$2:$C$1055,SMALL(IF($A173='Ответы на 23.09.19'!$B$2:$B$1055,ROW('Ответы на 23.09.19'!$C$2:$C$1055)-1,""),D173)))</f>
        <v>10.965</v>
      </c>
      <c r="F173" s="1">
        <f t="array" ref="F173">IFERROR(INDEX('Ответы на 23.09.19'!$C$2:$C$500,SMALL(IF('Ответы на 23.09.19'!$B$2:$B$500=$A173,ROW('Ответы на 23.09.19'!$C$2:$C$500)-ROW($H$1)),D173)),"")</f>
        <v>10.965</v>
      </c>
    </row>
    <row r="174" spans="1:6" x14ac:dyDescent="0.2">
      <c r="A174" s="4">
        <v>173</v>
      </c>
      <c r="B174" s="4">
        <v>5</v>
      </c>
      <c r="C174" s="1" t="str">
        <f>IF(ISERROR(FIND("не",LOWER(VLOOKUP(A174,'Ответы на 23.09.19'!$B:$C,2,0)),1)),IF(ISERROR(VLOOKUP(A174,'Ответы на 23.09.19'!B:B,1,0)),"-","+"),"не работает")</f>
        <v>+</v>
      </c>
      <c r="D174" s="16">
        <f>COUNTIF('Ответы на 23.09.19'!$B:$B,A174)</f>
        <v>1</v>
      </c>
      <c r="E174" s="23">
        <f t="array" ref="E174">IF(D174=0,"-", INDEX('Ответы на 23.09.19'!$C$2:$C$1055,SMALL(IF($A174='Ответы на 23.09.19'!$B$2:$B$1055,ROW('Ответы на 23.09.19'!$C$2:$C$1055)-1,""),D174)))</f>
        <v>7.2690000000000001</v>
      </c>
      <c r="F174" s="1">
        <f t="array" ref="F174">IFERROR(INDEX('Ответы на 23.09.19'!$C$2:$C$500,SMALL(IF('Ответы на 23.09.19'!$B$2:$B$500=$A174,ROW('Ответы на 23.09.19'!$C$2:$C$500)-ROW($H$1)),D174)),"")</f>
        <v>7.2690000000000001</v>
      </c>
    </row>
    <row r="175" spans="1:6" x14ac:dyDescent="0.2">
      <c r="A175" s="4">
        <v>174</v>
      </c>
      <c r="B175" s="4">
        <v>5</v>
      </c>
      <c r="C175" s="1" t="str">
        <f>IF(ISERROR(FIND("не",LOWER(VLOOKUP(A175,'Ответы на 23.09.19'!$B:$C,2,0)),1)),IF(ISERROR(VLOOKUP(A175,'Ответы на 23.09.19'!B:B,1,0)),"-","+"),"не работает")</f>
        <v>+</v>
      </c>
      <c r="D175" s="16">
        <f>COUNTIF('Ответы на 23.09.19'!$B:$B,A175)</f>
        <v>1</v>
      </c>
      <c r="E175" s="23">
        <f t="array" ref="E175">IF(D175=0,"-", INDEX('Ответы на 23.09.19'!$C$2:$C$1055,SMALL(IF($A175='Ответы на 23.09.19'!$B$2:$B$1055,ROW('Ответы на 23.09.19'!$C$2:$C$1055)-1,""),D175)))</f>
        <v>20.8887</v>
      </c>
      <c r="F175" s="1">
        <f t="array" ref="F175">IFERROR(INDEX('Ответы на 23.09.19'!$C$2:$C$500,SMALL(IF('Ответы на 23.09.19'!$B$2:$B$500=$A175,ROW('Ответы на 23.09.19'!$C$2:$C$500)-ROW($H$1)),D175)),"")</f>
        <v>20.8887</v>
      </c>
    </row>
    <row r="176" spans="1:6" x14ac:dyDescent="0.2">
      <c r="A176" s="4">
        <v>175</v>
      </c>
      <c r="B176" s="4">
        <v>5</v>
      </c>
      <c r="C176" s="1" t="str">
        <f>IF(ISERROR(FIND("не",LOWER(VLOOKUP(A176,'Ответы на 23.09.19'!$B:$C,2,0)),1)),IF(ISERROR(VLOOKUP(A176,'Ответы на 23.09.19'!B:B,1,0)),"-","+"),"не работает")</f>
        <v>+</v>
      </c>
      <c r="D176" s="16">
        <f>COUNTIF('Ответы на 23.09.19'!$B:$B,A176)</f>
        <v>1</v>
      </c>
      <c r="E176" s="23">
        <f t="array" ref="E176">IF(D176=0,"-", INDEX('Ответы на 23.09.19'!$C$2:$C$1055,SMALL(IF($A176='Ответы на 23.09.19'!$B$2:$B$1055,ROW('Ответы на 23.09.19'!$C$2:$C$1055)-1,""),D176)))</f>
        <v>31.958600000000001</v>
      </c>
      <c r="F176" s="1">
        <f t="array" ref="F176">IFERROR(INDEX('Ответы на 23.09.19'!$C$2:$C$500,SMALL(IF('Ответы на 23.09.19'!$B$2:$B$500=$A176,ROW('Ответы на 23.09.19'!$C$2:$C$500)-ROW($H$1)),D176)),"")</f>
        <v>31.958600000000001</v>
      </c>
    </row>
    <row r="177" spans="1:6" x14ac:dyDescent="0.2">
      <c r="A177" s="4">
        <v>176</v>
      </c>
      <c r="B177" s="4">
        <v>5</v>
      </c>
      <c r="C177" s="1" t="str">
        <f>IF(ISERROR(FIND("не",LOWER(VLOOKUP(A177,'Ответы на 23.09.19'!$B:$C,2,0)),1)),IF(ISERROR(VLOOKUP(A177,'Ответы на 23.09.19'!B:B,1,0)),"-","+"),"не работает")</f>
        <v>+</v>
      </c>
      <c r="D177" s="16">
        <f>COUNTIF('Ответы на 23.09.19'!$B:$B,A177)</f>
        <v>2</v>
      </c>
      <c r="E177" s="23" t="str">
        <f t="array" ref="E177">IF(D177=0,"-", INDEX('Ответы на 23.09.19'!$C$2:$C$1055,SMALL(IF($A177='Ответы на 23.09.19'!$B$2:$B$1055,ROW('Ответы на 23.09.19'!$C$2:$C$1055)-1,""),D177)))</f>
        <v>Не работает,</v>
      </c>
      <c r="F177" s="1" t="str">
        <f t="array" ref="F177">IFERROR(INDEX('Ответы на 23.09.19'!$C$2:$C$500,SMALL(IF('Ответы на 23.09.19'!$B$2:$B$500=$A177,ROW('Ответы на 23.09.19'!$C$2:$C$500)-ROW($H$1)),D177)),"")</f>
        <v>Не работает,</v>
      </c>
    </row>
    <row r="178" spans="1:6" x14ac:dyDescent="0.2">
      <c r="A178" s="4">
        <v>177</v>
      </c>
      <c r="B178" s="4">
        <v>5</v>
      </c>
      <c r="C178" s="1" t="str">
        <f>IF(ISERROR(FIND("не",LOWER(VLOOKUP(A178,'Ответы на 23.09.19'!$B:$C,2,0)),1)),IF(ISERROR(VLOOKUP(A178,'Ответы на 23.09.19'!B:B,1,0)),"-","+"),"не работает")</f>
        <v>+</v>
      </c>
      <c r="D178" s="16">
        <f>COUNTIF('Ответы на 23.09.19'!$B:$B,A178)</f>
        <v>1</v>
      </c>
      <c r="E178" s="23">
        <f t="array" ref="E178">IF(D178=0,"-", INDEX('Ответы на 23.09.19'!$C$2:$C$1055,SMALL(IF($A178='Ответы на 23.09.19'!$B$2:$B$1055,ROW('Ответы на 23.09.19'!$C$2:$C$1055)-1,""),D178)))</f>
        <v>14.1524</v>
      </c>
      <c r="F178" s="1">
        <f t="array" ref="F178">IFERROR(INDEX('Ответы на 23.09.19'!$C$2:$C$500,SMALL(IF('Ответы на 23.09.19'!$B$2:$B$500=$A178,ROW('Ответы на 23.09.19'!$C$2:$C$500)-ROW($H$1)),D178)),"")</f>
        <v>14.1524</v>
      </c>
    </row>
    <row r="179" spans="1:6" x14ac:dyDescent="0.2">
      <c r="A179" s="4">
        <v>178</v>
      </c>
      <c r="B179" s="4">
        <v>5</v>
      </c>
      <c r="C179" s="1" t="str">
        <f>IF(ISERROR(FIND("не",LOWER(VLOOKUP(A179,'Ответы на 23.09.19'!$B:$C,2,0)),1)),IF(ISERROR(VLOOKUP(A179,'Ответы на 23.09.19'!B:B,1,0)),"-","+"),"не работает")</f>
        <v>не работает</v>
      </c>
      <c r="D179" s="16">
        <f>COUNTIF('Ответы на 23.09.19'!$B:$B,A179)</f>
        <v>2</v>
      </c>
      <c r="E179" s="23">
        <f t="array" ref="E179">IF(D179=0,"-", INDEX('Ответы на 23.09.19'!$C$2:$C$1055,SMALL(IF($A179='Ответы на 23.09.19'!$B$2:$B$1055,ROW('Ответы на 23.09.19'!$C$2:$C$1055)-1,""),D179)))</f>
        <v>21.351299999999998</v>
      </c>
      <c r="F179" s="1">
        <f t="array" ref="F179">IFERROR(INDEX('Ответы на 23.09.19'!$C$2:$C$500,SMALL(IF('Ответы на 23.09.19'!$B$2:$B$500=$A179,ROW('Ответы на 23.09.19'!$C$2:$C$500)-ROW($H$1)),D179)),"")</f>
        <v>21.351299999999998</v>
      </c>
    </row>
    <row r="180" spans="1:6" x14ac:dyDescent="0.2">
      <c r="A180" s="4">
        <v>179</v>
      </c>
      <c r="B180" s="4">
        <v>6</v>
      </c>
      <c r="C180" s="1" t="str">
        <f>IF(ISERROR(FIND("не",LOWER(VLOOKUP(A180,'Ответы на 23.09.19'!$B:$C,2,0)),1)),IF(ISERROR(VLOOKUP(A180,'Ответы на 23.09.19'!B:B,1,0)),"-","+"),"не работает")</f>
        <v>не работает</v>
      </c>
      <c r="D180" s="16">
        <f>COUNTIF('Ответы на 23.09.19'!$B:$B,A180)</f>
        <v>1</v>
      </c>
      <c r="E180" s="23" t="str">
        <f t="array" ref="E180">IF(D180=0,"-", INDEX('Ответы на 23.09.19'!$C$2:$C$1055,SMALL(IF($A180='Ответы на 23.09.19'!$B$2:$B$1055,ROW('Ответы на 23.09.19'!$C$2:$C$1055)-1,""),D180)))</f>
        <v xml:space="preserve">Не,работает </v>
      </c>
      <c r="F180" s="1" t="str">
        <f t="array" ref="F180">IFERROR(INDEX('Ответы на 23.09.19'!$C$2:$C$500,SMALL(IF('Ответы на 23.09.19'!$B$2:$B$500=$A180,ROW('Ответы на 23.09.19'!$C$2:$C$500)-ROW($H$1)),D180)),"")</f>
        <v xml:space="preserve">Не,работает </v>
      </c>
    </row>
    <row r="181" spans="1:6" x14ac:dyDescent="0.2">
      <c r="A181" s="4">
        <v>180</v>
      </c>
      <c r="B181" s="4">
        <v>6</v>
      </c>
      <c r="C181" s="1" t="str">
        <f>IF(ISERROR(FIND("не",LOWER(VLOOKUP(A181,'Ответы на 23.09.19'!$B:$C,2,0)),1)),IF(ISERROR(VLOOKUP(A181,'Ответы на 23.09.19'!B:B,1,0)),"-","+"),"не работает")</f>
        <v>+</v>
      </c>
      <c r="D181" s="16">
        <f>COUNTIF('Ответы на 23.09.19'!$B:$B,A181)</f>
        <v>2</v>
      </c>
      <c r="E181" s="23">
        <f t="array" ref="E181">IF(D181=0,"-", INDEX('Ответы на 23.09.19'!$C$2:$C$1055,SMALL(IF($A181='Ответы на 23.09.19'!$B$2:$B$1055,ROW('Ответы на 23.09.19'!$C$2:$C$1055)-1,""),D181)))</f>
        <v>23.982099999999999</v>
      </c>
      <c r="F181" s="1">
        <f t="array" ref="F181">IFERROR(INDEX('Ответы на 23.09.19'!$C$2:$C$500,SMALL(IF('Ответы на 23.09.19'!$B$2:$B$500=$A181,ROW('Ответы на 23.09.19'!$C$2:$C$500)-ROW($H$1)),D181)),"")</f>
        <v>23.982099999999999</v>
      </c>
    </row>
    <row r="182" spans="1:6" x14ac:dyDescent="0.2">
      <c r="A182" s="4">
        <v>181</v>
      </c>
      <c r="B182" s="4">
        <v>6</v>
      </c>
      <c r="C182" s="1" t="str">
        <f>IF(ISERROR(FIND("не",LOWER(VLOOKUP(A182,'Ответы на 23.09.19'!$B:$C,2,0)),1)),IF(ISERROR(VLOOKUP(A182,'Ответы на 23.09.19'!B:B,1,0)),"-","+"),"не работает")</f>
        <v>+</v>
      </c>
      <c r="D182" s="16">
        <f>COUNTIF('Ответы на 23.09.19'!$B:$B,A182)</f>
        <v>6</v>
      </c>
      <c r="E182" s="23">
        <f t="array" ref="E182">IF(D182=0,"-", INDEX('Ответы на 23.09.19'!$C$2:$C$1055,SMALL(IF($A182='Ответы на 23.09.19'!$B$2:$B$1055,ROW('Ответы на 23.09.19'!$C$2:$C$1055)-1,""),D182)))</f>
        <v>6.78</v>
      </c>
      <c r="F182" s="1">
        <f t="array" ref="F182">IFERROR(INDEX('Ответы на 23.09.19'!$C$2:$C$500,SMALL(IF('Ответы на 23.09.19'!$B$2:$B$500=$A182,ROW('Ответы на 23.09.19'!$C$2:$C$500)-ROW($H$1)),D182)),"")</f>
        <v>6.78</v>
      </c>
    </row>
    <row r="183" spans="1:6" x14ac:dyDescent="0.2">
      <c r="A183" s="4">
        <v>182</v>
      </c>
      <c r="B183" s="4">
        <v>6</v>
      </c>
      <c r="C183" s="1" t="str">
        <f>IF(ISERROR(FIND("не",LOWER(VLOOKUP(A183,'Ответы на 23.09.19'!$B:$C,2,0)),1)),IF(ISERROR(VLOOKUP(A183,'Ответы на 23.09.19'!B:B,1,0)),"-","+"),"не работает")</f>
        <v>не работает</v>
      </c>
      <c r="D183" s="16">
        <f>COUNTIF('Ответы на 23.09.19'!$B:$B,A183)</f>
        <v>1</v>
      </c>
      <c r="E183" s="23" t="str">
        <f t="array" ref="E183">IF(D183=0,"-", INDEX('Ответы на 23.09.19'!$C$2:$C$1055,SMALL(IF($A183='Ответы на 23.09.19'!$B$2:$B$1055,ROW('Ответы на 23.09.19'!$C$2:$C$1055)-1,""),D183)))</f>
        <v xml:space="preserve">Не,работает </v>
      </c>
      <c r="F183" s="1" t="str">
        <f t="array" ref="F183">IFERROR(INDEX('Ответы на 23.09.19'!$C$2:$C$500,SMALL(IF('Ответы на 23.09.19'!$B$2:$B$500=$A183,ROW('Ответы на 23.09.19'!$C$2:$C$500)-ROW($H$1)),D183)),"")</f>
        <v xml:space="preserve">Не,работает </v>
      </c>
    </row>
    <row r="184" spans="1:6" x14ac:dyDescent="0.2">
      <c r="A184" s="4">
        <v>183</v>
      </c>
      <c r="B184" s="4">
        <v>6</v>
      </c>
      <c r="C184" s="1" t="str">
        <f>IF(ISERROR(FIND("не",LOWER(VLOOKUP(A184,'Ответы на 23.09.19'!$B:$C,2,0)),1)),IF(ISERROR(VLOOKUP(A184,'Ответы на 23.09.19'!B:B,1,0)),"-","+"),"не работает")</f>
        <v>+</v>
      </c>
      <c r="D184" s="16">
        <f>COUNTIF('Ответы на 23.09.19'!$B:$B,A184)</f>
        <v>1</v>
      </c>
      <c r="E184" s="23" t="str">
        <f t="array" ref="E184">IF(D184=0,"-", INDEX('Ответы на 23.09.19'!$C$2:$C$1055,SMALL(IF($A184='Ответы на 23.09.19'!$B$2:$B$1055,ROW('Ответы на 23.09.19'!$C$2:$C$1055)-1,""),D184)))</f>
        <v>18, 3337</v>
      </c>
      <c r="F184" s="1" t="str">
        <f t="array" ref="F184">IFERROR(INDEX('Ответы на 23.09.19'!$C$2:$C$500,SMALL(IF('Ответы на 23.09.19'!$B$2:$B$500=$A184,ROW('Ответы на 23.09.19'!$C$2:$C$500)-ROW($H$1)),D184)),"")</f>
        <v>18, 3337</v>
      </c>
    </row>
    <row r="185" spans="1:6" x14ac:dyDescent="0.2">
      <c r="A185" s="4">
        <v>184</v>
      </c>
      <c r="B185" s="4">
        <v>6</v>
      </c>
      <c r="C185" s="1" t="str">
        <f>IF(ISERROR(FIND("не",LOWER(VLOOKUP(A185,'Ответы на 23.09.19'!$B:$C,2,0)),1)),IF(ISERROR(VLOOKUP(A185,'Ответы на 23.09.19'!B:B,1,0)),"-","+"),"не работает")</f>
        <v>+</v>
      </c>
      <c r="D185" s="16">
        <f>COUNTIF('Ответы на 23.09.19'!$B:$B,A185)</f>
        <v>1</v>
      </c>
      <c r="E185" s="23" t="str">
        <f t="array" ref="E185">IF(D185=0,"-", INDEX('Ответы на 23.09.19'!$C$2:$C$1055,SMALL(IF($A185='Ответы на 23.09.19'!$B$2:$B$1055,ROW('Ответы на 23.09.19'!$C$2:$C$1055)-1,""),D185)))</f>
        <v>14, 2652</v>
      </c>
      <c r="F185" s="1" t="str">
        <f t="array" ref="F185">IFERROR(INDEX('Ответы на 23.09.19'!$C$2:$C$500,SMALL(IF('Ответы на 23.09.19'!$B$2:$B$500=$A185,ROW('Ответы на 23.09.19'!$C$2:$C$500)-ROW($H$1)),D185)),"")</f>
        <v>14, 2652</v>
      </c>
    </row>
    <row r="186" spans="1:6" x14ac:dyDescent="0.2">
      <c r="A186" s="4">
        <v>185</v>
      </c>
      <c r="B186" s="4">
        <v>6</v>
      </c>
      <c r="C186" s="1" t="str">
        <f>IF(ISERROR(FIND("не",LOWER(VLOOKUP(A186,'Ответы на 23.09.19'!$B:$C,2,0)),1)),IF(ISERROR(VLOOKUP(A186,'Ответы на 23.09.19'!B:B,1,0)),"-","+"),"не работает")</f>
        <v>+</v>
      </c>
      <c r="D186" s="16">
        <f>COUNTIF('Ответы на 23.09.19'!$B:$B,A186)</f>
        <v>1</v>
      </c>
      <c r="E186" s="23" t="str">
        <f t="array" ref="E186">IF(D186=0,"-", INDEX('Ответы на 23.09.19'!$C$2:$C$1055,SMALL(IF($A186='Ответы на 23.09.19'!$B$2:$B$1055,ROW('Ответы на 23.09.19'!$C$2:$C$1055)-1,""),D186)))</f>
        <v>8, 9856</v>
      </c>
      <c r="F186" s="1" t="str">
        <f t="array" ref="F186">IFERROR(INDEX('Ответы на 23.09.19'!$C$2:$C$500,SMALL(IF('Ответы на 23.09.19'!$B$2:$B$500=$A186,ROW('Ответы на 23.09.19'!$C$2:$C$500)-ROW($H$1)),D186)),"")</f>
        <v>8, 9856</v>
      </c>
    </row>
    <row r="187" spans="1:6" x14ac:dyDescent="0.2">
      <c r="A187" s="4">
        <v>186</v>
      </c>
      <c r="B187" s="4">
        <v>6</v>
      </c>
      <c r="C187" s="1" t="str">
        <f>IF(ISERROR(FIND("не",LOWER(VLOOKUP(A187,'Ответы на 23.09.19'!$B:$C,2,0)),1)),IF(ISERROR(VLOOKUP(A187,'Ответы на 23.09.19'!B:B,1,0)),"-","+"),"не работает")</f>
        <v>+</v>
      </c>
      <c r="D187" s="16">
        <f>COUNTIF('Ответы на 23.09.19'!$B:$B,A187)</f>
        <v>1</v>
      </c>
      <c r="E187" s="23" t="str">
        <f t="array" ref="E187">IF(D187=0,"-", INDEX('Ответы на 23.09.19'!$C$2:$C$1055,SMALL(IF($A187='Ответы на 23.09.19'!$B$2:$B$1055,ROW('Ответы на 23.09.19'!$C$2:$C$1055)-1,""),D187)))</f>
        <v>28, 0778</v>
      </c>
      <c r="F187" s="1" t="str">
        <f t="array" ref="F187">IFERROR(INDEX('Ответы на 23.09.19'!$C$2:$C$500,SMALL(IF('Ответы на 23.09.19'!$B$2:$B$500=$A187,ROW('Ответы на 23.09.19'!$C$2:$C$500)-ROW($H$1)),D187)),"")</f>
        <v>28, 0778</v>
      </c>
    </row>
    <row r="188" spans="1:6" x14ac:dyDescent="0.2">
      <c r="A188" s="4">
        <v>187</v>
      </c>
      <c r="B188" s="4">
        <v>6</v>
      </c>
      <c r="C188" s="1" t="str">
        <f>IF(ISERROR(FIND("не",LOWER(VLOOKUP(A188,'Ответы на 23.09.19'!$B:$C,2,0)),1)),IF(ISERROR(VLOOKUP(A188,'Ответы на 23.09.19'!B:B,1,0)),"-","+"),"не работает")</f>
        <v>+</v>
      </c>
      <c r="D188" s="16">
        <f>COUNTIF('Ответы на 23.09.19'!$B:$B,A188)</f>
        <v>1</v>
      </c>
      <c r="E188" s="23">
        <f t="array" ref="E188">IF(D188=0,"-", INDEX('Ответы на 23.09.19'!$C$2:$C$1055,SMALL(IF($A188='Ответы на 23.09.19'!$B$2:$B$1055,ROW('Ответы на 23.09.19'!$C$2:$C$1055)-1,""),D188)))</f>
        <v>32.2605</v>
      </c>
      <c r="F188" s="1">
        <f t="array" ref="F188">IFERROR(INDEX('Ответы на 23.09.19'!$C$2:$C$500,SMALL(IF('Ответы на 23.09.19'!$B$2:$B$500=$A188,ROW('Ответы на 23.09.19'!$C$2:$C$500)-ROW($H$1)),D188)),"")</f>
        <v>32.2605</v>
      </c>
    </row>
    <row r="189" spans="1:6" x14ac:dyDescent="0.2">
      <c r="A189" s="4">
        <v>188</v>
      </c>
      <c r="B189" s="4">
        <v>6</v>
      </c>
      <c r="C189" s="1" t="str">
        <f>IF(ISERROR(FIND("не",LOWER(VLOOKUP(A189,'Ответы на 23.09.19'!$B:$C,2,0)),1)),IF(ISERROR(VLOOKUP(A189,'Ответы на 23.09.19'!B:B,1,0)),"-","+"),"не работает")</f>
        <v>+</v>
      </c>
      <c r="D189" s="16">
        <f>COUNTIF('Ответы на 23.09.19'!$B:$B,A189)</f>
        <v>1</v>
      </c>
      <c r="E189" s="23">
        <f t="array" ref="E189">IF(D189=0,"-", INDEX('Ответы на 23.09.19'!$C$2:$C$1055,SMALL(IF($A189='Ответы на 23.09.19'!$B$2:$B$1055,ROW('Ответы на 23.09.19'!$C$2:$C$1055)-1,""),D189)))</f>
        <v>22.629899999999999</v>
      </c>
      <c r="F189" s="1">
        <f t="array" ref="F189">IFERROR(INDEX('Ответы на 23.09.19'!$C$2:$C$500,SMALL(IF('Ответы на 23.09.19'!$B$2:$B$500=$A189,ROW('Ответы на 23.09.19'!$C$2:$C$500)-ROW($H$1)),D189)),"")</f>
        <v>22.629899999999999</v>
      </c>
    </row>
    <row r="190" spans="1:6" x14ac:dyDescent="0.2">
      <c r="A190" s="4">
        <v>189</v>
      </c>
      <c r="B190" s="4">
        <v>6</v>
      </c>
      <c r="C190" s="1" t="str">
        <f>IF(ISERROR(FIND("не",LOWER(VLOOKUP(A190,'Ответы на 23.09.19'!$B:$C,2,0)),1)),IF(ISERROR(VLOOKUP(A190,'Ответы на 23.09.19'!B:B,1,0)),"-","+"),"не работает")</f>
        <v>+</v>
      </c>
      <c r="D190" s="16">
        <f>COUNTIF('Ответы на 23.09.19'!$B:$B,A190)</f>
        <v>1</v>
      </c>
      <c r="E190" s="23">
        <f t="array" ref="E190">IF(D190=0,"-", INDEX('Ответы на 23.09.19'!$C$2:$C$1055,SMALL(IF($A190='Ответы на 23.09.19'!$B$2:$B$1055,ROW('Ответы на 23.09.19'!$C$2:$C$1055)-1,""),D190)))</f>
        <v>11.6568</v>
      </c>
      <c r="F190" s="1">
        <f t="array" ref="F190">IFERROR(INDEX('Ответы на 23.09.19'!$C$2:$C$500,SMALL(IF('Ответы на 23.09.19'!$B$2:$B$500=$A190,ROW('Ответы на 23.09.19'!$C$2:$C$500)-ROW($H$1)),D190)),"")</f>
        <v>11.6568</v>
      </c>
    </row>
    <row r="191" spans="1:6" x14ac:dyDescent="0.2">
      <c r="A191" s="4">
        <v>190</v>
      </c>
      <c r="B191" s="4">
        <v>6</v>
      </c>
      <c r="C191" s="1" t="str">
        <f>IF(ISERROR(FIND("не",LOWER(VLOOKUP(A191,'Ответы на 23.09.19'!$B:$C,2,0)),1)),IF(ISERROR(VLOOKUP(A191,'Ответы на 23.09.19'!B:B,1,0)),"-","+"),"не работает")</f>
        <v>+</v>
      </c>
      <c r="D191" s="16">
        <f>COUNTIF('Ответы на 23.09.19'!$B:$B,A191)</f>
        <v>1</v>
      </c>
      <c r="E191" s="23">
        <f t="array" ref="E191">IF(D191=0,"-", INDEX('Ответы на 23.09.19'!$C$2:$C$1055,SMALL(IF($A191='Ответы на 23.09.19'!$B$2:$B$1055,ROW('Ответы на 23.09.19'!$C$2:$C$1055)-1,""),D191)))</f>
        <v>25.972999999999999</v>
      </c>
      <c r="F191" s="1">
        <f t="array" ref="F191">IFERROR(INDEX('Ответы на 23.09.19'!$C$2:$C$500,SMALL(IF('Ответы на 23.09.19'!$B$2:$B$500=$A191,ROW('Ответы на 23.09.19'!$C$2:$C$500)-ROW($H$1)),D191)),"")</f>
        <v>25.972999999999999</v>
      </c>
    </row>
    <row r="192" spans="1:6" x14ac:dyDescent="0.2">
      <c r="A192" s="4">
        <v>191</v>
      </c>
      <c r="B192" s="4">
        <v>6</v>
      </c>
      <c r="C192" s="1" t="str">
        <f>IF(ISERROR(FIND("не",LOWER(VLOOKUP(A192,'Ответы на 23.09.19'!$B:$C,2,0)),1)),IF(ISERROR(VLOOKUP(A192,'Ответы на 23.09.19'!B:B,1,0)),"-","+"),"не работает")</f>
        <v>не работает</v>
      </c>
      <c r="D192" s="16">
        <f>COUNTIF('Ответы на 23.09.19'!$B:$B,A192)</f>
        <v>2</v>
      </c>
      <c r="E192" s="23">
        <f t="array" ref="E192">IF(D192=0,"-", INDEX('Ответы на 23.09.19'!$C$2:$C$1055,SMALL(IF($A192='Ответы на 23.09.19'!$B$2:$B$1055,ROW('Ответы на 23.09.19'!$C$2:$C$1055)-1,""),D192)))</f>
        <v>16.6356</v>
      </c>
      <c r="F192" s="1">
        <f t="array" ref="F192">IFERROR(INDEX('Ответы на 23.09.19'!$C$2:$C$500,SMALL(IF('Ответы на 23.09.19'!$B$2:$B$500=$A192,ROW('Ответы на 23.09.19'!$C$2:$C$500)-ROW($H$1)),D192)),"")</f>
        <v>16.6356</v>
      </c>
    </row>
    <row r="193" spans="1:6" x14ac:dyDescent="0.2">
      <c r="A193" s="4">
        <v>192</v>
      </c>
      <c r="B193" s="4">
        <v>6</v>
      </c>
      <c r="C193" s="1" t="str">
        <f>IF(ISERROR(FIND("не",LOWER(VLOOKUP(A193,'Ответы на 23.09.19'!$B:$C,2,0)),1)),IF(ISERROR(VLOOKUP(A193,'Ответы на 23.09.19'!B:B,1,0)),"-","+"),"не работает")</f>
        <v>+</v>
      </c>
      <c r="D193" s="16">
        <f>COUNTIF('Ответы на 23.09.19'!$B:$B,A193)</f>
        <v>1</v>
      </c>
      <c r="E193" s="23" t="str">
        <f t="array" ref="E193">IF(D193=0,"-", INDEX('Ответы на 23.09.19'!$C$2:$C$1055,SMALL(IF($A193='Ответы на 23.09.19'!$B$2:$B$1055,ROW('Ответы на 23.09.19'!$C$2:$C$1055)-1,""),D193)))</f>
        <v>5, 2107</v>
      </c>
      <c r="F193" s="1" t="str">
        <f t="array" ref="F193">IFERROR(INDEX('Ответы на 23.09.19'!$C$2:$C$500,SMALL(IF('Ответы на 23.09.19'!$B$2:$B$500=$A193,ROW('Ответы на 23.09.19'!$C$2:$C$500)-ROW($H$1)),D193)),"")</f>
        <v>5, 2107</v>
      </c>
    </row>
    <row r="194" spans="1:6" x14ac:dyDescent="0.2">
      <c r="A194" s="4">
        <v>193</v>
      </c>
      <c r="B194" s="4">
        <v>6</v>
      </c>
      <c r="C194" s="1" t="str">
        <f>IF(ISERROR(FIND("не",LOWER(VLOOKUP(A194,'Ответы на 23.09.19'!$B:$C,2,0)),1)),IF(ISERROR(VLOOKUP(A194,'Ответы на 23.09.19'!B:B,1,0)),"-","+"),"не работает")</f>
        <v>не работает</v>
      </c>
      <c r="D194" s="16">
        <f>COUNTIF('Ответы на 23.09.19'!$B:$B,A194)</f>
        <v>3</v>
      </c>
      <c r="E194" s="23">
        <f t="array" ref="E194">IF(D194=0,"-", INDEX('Ответы на 23.09.19'!$C$2:$C$1055,SMALL(IF($A194='Ответы на 23.09.19'!$B$2:$B$1055,ROW('Ответы на 23.09.19'!$C$2:$C$1055)-1,""),D194)))</f>
        <v>17.683700000000002</v>
      </c>
      <c r="F194" s="1">
        <f t="array" ref="F194">IFERROR(INDEX('Ответы на 23.09.19'!$C$2:$C$500,SMALL(IF('Ответы на 23.09.19'!$B$2:$B$500=$A194,ROW('Ответы на 23.09.19'!$C$2:$C$500)-ROW($H$1)),D194)),"")</f>
        <v>17.683700000000002</v>
      </c>
    </row>
    <row r="195" spans="1:6" x14ac:dyDescent="0.2">
      <c r="A195" s="4">
        <v>194</v>
      </c>
      <c r="B195" s="4">
        <v>6</v>
      </c>
      <c r="C195" s="1" t="str">
        <f>IF(ISERROR(FIND("не",LOWER(VLOOKUP(A195,'Ответы на 23.09.19'!$B:$C,2,0)),1)),IF(ISERROR(VLOOKUP(A195,'Ответы на 23.09.19'!B:B,1,0)),"-","+"),"не работает")</f>
        <v>+</v>
      </c>
      <c r="D195" s="16">
        <f>COUNTIF('Ответы на 23.09.19'!$B:$B,A195)</f>
        <v>1</v>
      </c>
      <c r="E195" s="23">
        <f t="array" ref="E195">IF(D195=0,"-", INDEX('Ответы на 23.09.19'!$C$2:$C$1055,SMALL(IF($A195='Ответы на 23.09.19'!$B$2:$B$1055,ROW('Ответы на 23.09.19'!$C$2:$C$1055)-1,""),D195)))</f>
        <v>27.684999999999999</v>
      </c>
      <c r="F195" s="1">
        <f t="array" ref="F195">IFERROR(INDEX('Ответы на 23.09.19'!$C$2:$C$500,SMALL(IF('Ответы на 23.09.19'!$B$2:$B$500=$A195,ROW('Ответы на 23.09.19'!$C$2:$C$500)-ROW($H$1)),D195)),"")</f>
        <v>27.684999999999999</v>
      </c>
    </row>
    <row r="196" spans="1:6" x14ac:dyDescent="0.2">
      <c r="A196" s="4">
        <v>195</v>
      </c>
      <c r="B196" s="4">
        <v>6</v>
      </c>
      <c r="C196" s="1" t="str">
        <f>IF(ISERROR(FIND("не",LOWER(VLOOKUP(A196,'Ответы на 23.09.19'!$B:$C,2,0)),1)),IF(ISERROR(VLOOKUP(A196,'Ответы на 23.09.19'!B:B,1,0)),"-","+"),"не работает")</f>
        <v>+</v>
      </c>
      <c r="D196" s="16">
        <f>COUNTIF('Ответы на 23.09.19'!$B:$B,A196)</f>
        <v>1</v>
      </c>
      <c r="E196" s="23">
        <f t="array" ref="E196">IF(D196=0,"-", INDEX('Ответы на 23.09.19'!$C$2:$C$1055,SMALL(IF($A196='Ответы на 23.09.19'!$B$2:$B$1055,ROW('Ответы на 23.09.19'!$C$2:$C$1055)-1,""),D196)))</f>
        <v>20.275300000000001</v>
      </c>
      <c r="F196" s="1">
        <f t="array" ref="F196">IFERROR(INDEX('Ответы на 23.09.19'!$C$2:$C$500,SMALL(IF('Ответы на 23.09.19'!$B$2:$B$500=$A196,ROW('Ответы на 23.09.19'!$C$2:$C$500)-ROW($H$1)),D196)),"")</f>
        <v>20.275300000000001</v>
      </c>
    </row>
    <row r="197" spans="1:6" x14ac:dyDescent="0.2">
      <c r="A197" s="4">
        <v>196</v>
      </c>
      <c r="B197" s="4">
        <v>6</v>
      </c>
      <c r="C197" s="1" t="str">
        <f>IF(ISERROR(FIND("не",LOWER(VLOOKUP(A197,'Ответы на 23.09.19'!$B:$C,2,0)),1)),IF(ISERROR(VLOOKUP(A197,'Ответы на 23.09.19'!B:B,1,0)),"-","+"),"не работает")</f>
        <v>+</v>
      </c>
      <c r="D197" s="16">
        <f>COUNTIF('Ответы на 23.09.19'!$B:$B,A197)</f>
        <v>1</v>
      </c>
      <c r="E197" s="23">
        <f t="array" ref="E197">IF(D197=0,"-", INDEX('Ответы на 23.09.19'!$C$2:$C$1055,SMALL(IF($A197='Ответы на 23.09.19'!$B$2:$B$1055,ROW('Ответы на 23.09.19'!$C$2:$C$1055)-1,""),D197)))</f>
        <v>13.398199999999999</v>
      </c>
      <c r="F197" s="1">
        <f t="array" ref="F197">IFERROR(INDEX('Ответы на 23.09.19'!$C$2:$C$500,SMALL(IF('Ответы на 23.09.19'!$B$2:$B$500=$A197,ROW('Ответы на 23.09.19'!$C$2:$C$500)-ROW($H$1)),D197)),"")</f>
        <v>13.398199999999999</v>
      </c>
    </row>
    <row r="198" spans="1:6" x14ac:dyDescent="0.2">
      <c r="A198" s="4">
        <v>197</v>
      </c>
      <c r="B198" s="4">
        <v>6</v>
      </c>
      <c r="C198" s="1" t="str">
        <f>IF(ISERROR(FIND("не",LOWER(VLOOKUP(A198,'Ответы на 23.09.19'!$B:$C,2,0)),1)),IF(ISERROR(VLOOKUP(A198,'Ответы на 23.09.19'!B:B,1,0)),"-","+"),"не работает")</f>
        <v>+</v>
      </c>
      <c r="D198" s="16">
        <f>COUNTIF('Ответы на 23.09.19'!$B:$B,A198)</f>
        <v>1</v>
      </c>
      <c r="E198" s="23">
        <f t="array" ref="E198">IF(D198=0,"-", INDEX('Ответы на 23.09.19'!$C$2:$C$1055,SMALL(IF($A198='Ответы на 23.09.19'!$B$2:$B$1055,ROW('Ответы на 23.09.19'!$C$2:$C$1055)-1,""),D198)))</f>
        <v>11.211</v>
      </c>
      <c r="F198" s="1">
        <f t="array" ref="F198">IFERROR(INDEX('Ответы на 23.09.19'!$C$2:$C$500,SMALL(IF('Ответы на 23.09.19'!$B$2:$B$500=$A198,ROW('Ответы на 23.09.19'!$C$2:$C$500)-ROW($H$1)),D198)),"")</f>
        <v>11.211</v>
      </c>
    </row>
    <row r="199" spans="1:6" x14ac:dyDescent="0.2">
      <c r="A199" s="4">
        <v>198</v>
      </c>
      <c r="B199" s="4">
        <v>6</v>
      </c>
      <c r="C199" s="1" t="str">
        <f>IF(ISERROR(FIND("не",LOWER(VLOOKUP(A199,'Ответы на 23.09.19'!$B:$C,2,0)),1)),IF(ISERROR(VLOOKUP(A199,'Ответы на 23.09.19'!B:B,1,0)),"-","+"),"не работает")</f>
        <v>+</v>
      </c>
      <c r="D199" s="16">
        <f>COUNTIF('Ответы на 23.09.19'!$B:$B,A199)</f>
        <v>1</v>
      </c>
      <c r="E199" s="23">
        <f t="array" ref="E199">IF(D199=0,"-", INDEX('Ответы на 23.09.19'!$C$2:$C$1055,SMALL(IF($A199='Ответы на 23.09.19'!$B$2:$B$1055,ROW('Ответы на 23.09.19'!$C$2:$C$1055)-1,""),D199)))</f>
        <v>25.2529</v>
      </c>
      <c r="F199" s="1">
        <f t="array" ref="F199">IFERROR(INDEX('Ответы на 23.09.19'!$C$2:$C$500,SMALL(IF('Ответы на 23.09.19'!$B$2:$B$500=$A199,ROW('Ответы на 23.09.19'!$C$2:$C$500)-ROW($H$1)),D199)),"")</f>
        <v>25.2529</v>
      </c>
    </row>
    <row r="200" spans="1:6" x14ac:dyDescent="0.2">
      <c r="A200" s="4">
        <v>199</v>
      </c>
      <c r="B200" s="4">
        <v>6</v>
      </c>
      <c r="C200" s="1" t="str">
        <f>IF(ISERROR(FIND("не",LOWER(VLOOKUP(A200,'Ответы на 23.09.19'!$B:$C,2,0)),1)),IF(ISERROR(VLOOKUP(A200,'Ответы на 23.09.19'!B:B,1,0)),"-","+"),"не работает")</f>
        <v>+</v>
      </c>
      <c r="D200" s="16">
        <f>COUNTIF('Ответы на 23.09.19'!$B:$B,A200)</f>
        <v>1</v>
      </c>
      <c r="E200" s="23">
        <f t="array" ref="E200">IF(D200=0,"-", INDEX('Ответы на 23.09.19'!$C$2:$C$1055,SMALL(IF($A200='Ответы на 23.09.19'!$B$2:$B$1055,ROW('Ответы на 23.09.19'!$C$2:$C$1055)-1,""),D200)))</f>
        <v>10.8034</v>
      </c>
      <c r="F200" s="1">
        <f t="array" ref="F200">IFERROR(INDEX('Ответы на 23.09.19'!$C$2:$C$500,SMALL(IF('Ответы на 23.09.19'!$B$2:$B$500=$A200,ROW('Ответы на 23.09.19'!$C$2:$C$500)-ROW($H$1)),D200)),"")</f>
        <v>10.8034</v>
      </c>
    </row>
    <row r="201" spans="1:6" x14ac:dyDescent="0.2">
      <c r="A201" s="4">
        <v>200</v>
      </c>
      <c r="B201" s="4">
        <v>6</v>
      </c>
      <c r="C201" s="1" t="str">
        <f>IF(ISERROR(FIND("не",LOWER(VLOOKUP(A201,'Ответы на 23.09.19'!$B:$C,2,0)),1)),IF(ISERROR(VLOOKUP(A201,'Ответы на 23.09.19'!B:B,1,0)),"-","+"),"не работает")</f>
        <v>не работает</v>
      </c>
      <c r="D201" s="16">
        <f>COUNTIF('Ответы на 23.09.19'!$B:$B,A201)</f>
        <v>1</v>
      </c>
      <c r="E201" s="23" t="str">
        <f t="array" ref="E201">IF(D201=0,"-", INDEX('Ответы на 23.09.19'!$C$2:$C$1055,SMALL(IF($A201='Ответы на 23.09.19'!$B$2:$B$1055,ROW('Ответы на 23.09.19'!$C$2:$C$1055)-1,""),D201)))</f>
        <v>не работает,</v>
      </c>
      <c r="F201" s="1" t="str">
        <f t="array" ref="F201">IFERROR(INDEX('Ответы на 23.09.19'!$C$2:$C$500,SMALL(IF('Ответы на 23.09.19'!$B$2:$B$500=$A201,ROW('Ответы на 23.09.19'!$C$2:$C$500)-ROW($H$1)),D201)),"")</f>
        <v>не работает,</v>
      </c>
    </row>
    <row r="202" spans="1:6" x14ac:dyDescent="0.2">
      <c r="A202" s="4">
        <v>201</v>
      </c>
      <c r="B202" s="4">
        <v>6</v>
      </c>
      <c r="C202" s="1" t="str">
        <f>IF(ISERROR(FIND("не",LOWER(VLOOKUP(A202,'Ответы на 23.09.19'!$B:$C,2,0)),1)),IF(ISERROR(VLOOKUP(A202,'Ответы на 23.09.19'!B:B,1,0)),"-","+"),"не работает")</f>
        <v>+</v>
      </c>
      <c r="D202" s="16">
        <f>COUNTIF('Ответы на 23.09.19'!$B:$B,A202)</f>
        <v>1</v>
      </c>
      <c r="E202" s="23">
        <f t="array" ref="E202">IF(D202=0,"-", INDEX('Ответы на 23.09.19'!$C$2:$C$1055,SMALL(IF($A202='Ответы на 23.09.19'!$B$2:$B$1055,ROW('Ответы на 23.09.19'!$C$2:$C$1055)-1,""),D202)))</f>
        <v>10.894600000000001</v>
      </c>
      <c r="F202" s="1">
        <f t="array" ref="F202">IFERROR(INDEX('Ответы на 23.09.19'!$C$2:$C$500,SMALL(IF('Ответы на 23.09.19'!$B$2:$B$500=$A202,ROW('Ответы на 23.09.19'!$C$2:$C$500)-ROW($H$1)),D202)),"")</f>
        <v>10.894600000000001</v>
      </c>
    </row>
    <row r="203" spans="1:6" x14ac:dyDescent="0.2">
      <c r="A203" s="4">
        <v>202</v>
      </c>
      <c r="B203" s="4">
        <v>6</v>
      </c>
      <c r="C203" s="1" t="str">
        <f>IF(ISERROR(FIND("не",LOWER(VLOOKUP(A203,'Ответы на 23.09.19'!$B:$C,2,0)),1)),IF(ISERROR(VLOOKUP(A203,'Ответы на 23.09.19'!B:B,1,0)),"-","+"),"не работает")</f>
        <v>+</v>
      </c>
      <c r="D203" s="16">
        <f>COUNTIF('Ответы на 23.09.19'!$B:$B,A203)</f>
        <v>1</v>
      </c>
      <c r="E203" s="23">
        <f t="array" ref="E203">IF(D203=0,"-", INDEX('Ответы на 23.09.19'!$C$2:$C$1055,SMALL(IF($A203='Ответы на 23.09.19'!$B$2:$B$1055,ROW('Ответы на 23.09.19'!$C$2:$C$1055)-1,""),D203)))</f>
        <v>42.190600000000003</v>
      </c>
      <c r="F203" s="1">
        <f t="array" ref="F203">IFERROR(INDEX('Ответы на 23.09.19'!$C$2:$C$500,SMALL(IF('Ответы на 23.09.19'!$B$2:$B$500=$A203,ROW('Ответы на 23.09.19'!$C$2:$C$500)-ROW($H$1)),D203)),"")</f>
        <v>42.190600000000003</v>
      </c>
    </row>
    <row r="204" spans="1:6" x14ac:dyDescent="0.2">
      <c r="A204" s="4">
        <v>203</v>
      </c>
      <c r="B204" s="4">
        <v>6</v>
      </c>
      <c r="C204" s="1" t="str">
        <f>IF(ISERROR(FIND("не",LOWER(VLOOKUP(A204,'Ответы на 23.09.19'!$B:$C,2,0)),1)),IF(ISERROR(VLOOKUP(A204,'Ответы на 23.09.19'!B:B,1,0)),"-","+"),"не работает")</f>
        <v>не работает</v>
      </c>
      <c r="D204" s="16">
        <f>COUNTIF('Ответы на 23.09.19'!$B:$B,A204)</f>
        <v>2</v>
      </c>
      <c r="E204" s="23">
        <f t="array" ref="E204">IF(D204=0,"-", INDEX('Ответы на 23.09.19'!$C$2:$C$1055,SMALL(IF($A204='Ответы на 23.09.19'!$B$2:$B$1055,ROW('Ответы на 23.09.19'!$C$2:$C$1055)-1,""),D204)))</f>
        <v>20.818200000000001</v>
      </c>
      <c r="F204" s="1">
        <f t="array" ref="F204">IFERROR(INDEX('Ответы на 23.09.19'!$C$2:$C$500,SMALL(IF('Ответы на 23.09.19'!$B$2:$B$500=$A204,ROW('Ответы на 23.09.19'!$C$2:$C$500)-ROW($H$1)),D204)),"")</f>
        <v>20.818200000000001</v>
      </c>
    </row>
    <row r="205" spans="1:6" x14ac:dyDescent="0.2">
      <c r="A205" s="4">
        <v>204</v>
      </c>
      <c r="B205" s="4">
        <v>6</v>
      </c>
      <c r="C205" s="1" t="str">
        <f>IF(ISERROR(FIND("не",LOWER(VLOOKUP(A205,'Ответы на 23.09.19'!$B:$C,2,0)),1)),IF(ISERROR(VLOOKUP(A205,'Ответы на 23.09.19'!B:B,1,0)),"-","+"),"не работает")</f>
        <v>+</v>
      </c>
      <c r="D205" s="16">
        <f>COUNTIF('Ответы на 23.09.19'!$B:$B,A205)</f>
        <v>2</v>
      </c>
      <c r="E205" s="23">
        <f t="array" ref="E205">IF(D205=0,"-", INDEX('Ответы на 23.09.19'!$C$2:$C$1055,SMALL(IF($A205='Ответы на 23.09.19'!$B$2:$B$1055,ROW('Ответы на 23.09.19'!$C$2:$C$1055)-1,""),D205)))</f>
        <v>7.6835000000000004</v>
      </c>
      <c r="F205" s="1">
        <f t="array" ref="F205">IFERROR(INDEX('Ответы на 23.09.19'!$C$2:$C$500,SMALL(IF('Ответы на 23.09.19'!$B$2:$B$500=$A205,ROW('Ответы на 23.09.19'!$C$2:$C$500)-ROW($H$1)),D205)),"")</f>
        <v>7.6835000000000004</v>
      </c>
    </row>
    <row r="206" spans="1:6" x14ac:dyDescent="0.2">
      <c r="A206" s="4">
        <v>205</v>
      </c>
      <c r="B206" s="4">
        <v>6</v>
      </c>
      <c r="C206" s="1" t="str">
        <f>IF(ISERROR(FIND("не",LOWER(VLOOKUP(A206,'Ответы на 23.09.19'!$B:$C,2,0)),1)),IF(ISERROR(VLOOKUP(A206,'Ответы на 23.09.19'!B:B,1,0)),"-","+"),"не работает")</f>
        <v>+</v>
      </c>
      <c r="D206" s="16">
        <f>COUNTIF('Ответы на 23.09.19'!$B:$B,A206)</f>
        <v>2</v>
      </c>
      <c r="E206" s="23">
        <f t="array" ref="E206">IF(D206=0,"-", INDEX('Ответы на 23.09.19'!$C$2:$C$1055,SMALL(IF($A206='Ответы на 23.09.19'!$B$2:$B$1055,ROW('Ответы на 23.09.19'!$C$2:$C$1055)-1,""),D206)))</f>
        <v>8.6309000000000005</v>
      </c>
      <c r="F206" s="1">
        <f t="array" ref="F206">IFERROR(INDEX('Ответы на 23.09.19'!$C$2:$C$500,SMALL(IF('Ответы на 23.09.19'!$B$2:$B$500=$A206,ROW('Ответы на 23.09.19'!$C$2:$C$500)-ROW($H$1)),D206)),"")</f>
        <v>8.6309000000000005</v>
      </c>
    </row>
    <row r="207" spans="1:6" x14ac:dyDescent="0.2">
      <c r="A207" s="4">
        <v>206</v>
      </c>
      <c r="B207" s="4">
        <v>6</v>
      </c>
      <c r="C207" s="1" t="str">
        <f>IF(ISERROR(FIND("не",LOWER(VLOOKUP(A207,'Ответы на 23.09.19'!$B:$C,2,0)),1)),IF(ISERROR(VLOOKUP(A207,'Ответы на 23.09.19'!B:B,1,0)),"-","+"),"не работает")</f>
        <v>+</v>
      </c>
      <c r="D207" s="16">
        <f>COUNTIF('Ответы на 23.09.19'!$B:$B,A207)</f>
        <v>2</v>
      </c>
      <c r="E207" s="23">
        <f t="array" ref="E207">IF(D207=0,"-", INDEX('Ответы на 23.09.19'!$C$2:$C$1055,SMALL(IF($A207='Ответы на 23.09.19'!$B$2:$B$1055,ROW('Ответы на 23.09.19'!$C$2:$C$1055)-1,""),D207)))</f>
        <v>26.113600000000002</v>
      </c>
      <c r="F207" s="1">
        <f t="array" ref="F207">IFERROR(INDEX('Ответы на 23.09.19'!$C$2:$C$500,SMALL(IF('Ответы на 23.09.19'!$B$2:$B$500=$A207,ROW('Ответы на 23.09.19'!$C$2:$C$500)-ROW($H$1)),D207)),"")</f>
        <v>26.113600000000002</v>
      </c>
    </row>
    <row r="208" spans="1:6" x14ac:dyDescent="0.2">
      <c r="A208" s="4">
        <v>207</v>
      </c>
      <c r="B208" s="4">
        <v>6</v>
      </c>
      <c r="C208" s="1" t="str">
        <f>IF(ISERROR(FIND("не",LOWER(VLOOKUP(A208,'Ответы на 23.09.19'!$B:$C,2,0)),1)),IF(ISERROR(VLOOKUP(A208,'Ответы на 23.09.19'!B:B,1,0)),"-","+"),"не работает")</f>
        <v>+</v>
      </c>
      <c r="D208" s="16">
        <f>COUNTIF('Ответы на 23.09.19'!$B:$B,A208)</f>
        <v>1</v>
      </c>
      <c r="E208" s="23">
        <f t="array" ref="E208">IF(D208=0,"-", INDEX('Ответы на 23.09.19'!$C$2:$C$1055,SMALL(IF($A208='Ответы на 23.09.19'!$B$2:$B$1055,ROW('Ответы на 23.09.19'!$C$2:$C$1055)-1,""),D208)))</f>
        <v>33.0199</v>
      </c>
      <c r="F208" s="1">
        <f t="array" ref="F208">IFERROR(INDEX('Ответы на 23.09.19'!$C$2:$C$500,SMALL(IF('Ответы на 23.09.19'!$B$2:$B$500=$A208,ROW('Ответы на 23.09.19'!$C$2:$C$500)-ROW($H$1)),D208)),"")</f>
        <v>33.0199</v>
      </c>
    </row>
    <row r="209" spans="1:6" x14ac:dyDescent="0.2">
      <c r="A209" s="4">
        <v>208</v>
      </c>
      <c r="B209" s="4">
        <v>6</v>
      </c>
      <c r="C209" s="1" t="str">
        <f>IF(ISERROR(FIND("не",LOWER(VLOOKUP(A209,'Ответы на 23.09.19'!$B:$C,2,0)),1)),IF(ISERROR(VLOOKUP(A209,'Ответы на 23.09.19'!B:B,1,0)),"-","+"),"не работает")</f>
        <v>+</v>
      </c>
      <c r="D209" s="16">
        <f>COUNTIF('Ответы на 23.09.19'!$B:$B,A209)</f>
        <v>1</v>
      </c>
      <c r="E209" s="23">
        <f t="array" ref="E209">IF(D209=0,"-", INDEX('Ответы на 23.09.19'!$C$2:$C$1055,SMALL(IF($A209='Ответы на 23.09.19'!$B$2:$B$1055,ROW('Ответы на 23.09.19'!$C$2:$C$1055)-1,""),D209)))</f>
        <v>20.520800000000001</v>
      </c>
      <c r="F209" s="1">
        <f t="array" ref="F209">IFERROR(INDEX('Ответы на 23.09.19'!$C$2:$C$500,SMALL(IF('Ответы на 23.09.19'!$B$2:$B$500=$A209,ROW('Ответы на 23.09.19'!$C$2:$C$500)-ROW($H$1)),D209)),"")</f>
        <v>20.520800000000001</v>
      </c>
    </row>
    <row r="210" spans="1:6" x14ac:dyDescent="0.2">
      <c r="A210" s="4">
        <v>209</v>
      </c>
      <c r="B210" s="4">
        <v>6</v>
      </c>
      <c r="C210" s="1" t="str">
        <f>IF(ISERROR(FIND("не",LOWER(VLOOKUP(A210,'Ответы на 23.09.19'!$B:$C,2,0)),1)),IF(ISERROR(VLOOKUP(A210,'Ответы на 23.09.19'!B:B,1,0)),"-","+"),"не работает")</f>
        <v>+</v>
      </c>
      <c r="D210" s="16">
        <f>COUNTIF('Ответы на 23.09.19'!$B:$B,A210)</f>
        <v>1</v>
      </c>
      <c r="E210" s="23">
        <f t="array" ref="E210">IF(D210=0,"-", INDEX('Ответы на 23.09.19'!$C$2:$C$1055,SMALL(IF($A210='Ответы на 23.09.19'!$B$2:$B$1055,ROW('Ответы на 23.09.19'!$C$2:$C$1055)-1,""),D210)))</f>
        <v>10.4063</v>
      </c>
      <c r="F210" s="1">
        <f t="array" ref="F210">IFERROR(INDEX('Ответы на 23.09.19'!$C$2:$C$500,SMALL(IF('Ответы на 23.09.19'!$B$2:$B$500=$A210,ROW('Ответы на 23.09.19'!$C$2:$C$500)-ROW($H$1)),D210)),"")</f>
        <v>10.4063</v>
      </c>
    </row>
    <row r="211" spans="1:6" x14ac:dyDescent="0.2">
      <c r="A211" s="4">
        <v>210</v>
      </c>
      <c r="B211" s="4">
        <v>6</v>
      </c>
      <c r="C211" s="1" t="str">
        <f>IF(ISERROR(FIND("не",LOWER(VLOOKUP(A211,'Ответы на 23.09.19'!$B:$C,2,0)),1)),IF(ISERROR(VLOOKUP(A211,'Ответы на 23.09.19'!B:B,1,0)),"-","+"),"не работает")</f>
        <v>+</v>
      </c>
      <c r="D211" s="16">
        <f>COUNTIF('Ответы на 23.09.19'!$B:$B,A211)</f>
        <v>1</v>
      </c>
      <c r="E211" s="23">
        <f t="array" ref="E211">IF(D211=0,"-", INDEX('Ответы на 23.09.19'!$C$2:$C$1055,SMALL(IF($A211='Ответы на 23.09.19'!$B$2:$B$1055,ROW('Ответы на 23.09.19'!$C$2:$C$1055)-1,""),D211)))</f>
        <v>30.3413</v>
      </c>
      <c r="F211" s="1">
        <f t="array" ref="F211">IFERROR(INDEX('Ответы на 23.09.19'!$C$2:$C$500,SMALL(IF('Ответы на 23.09.19'!$B$2:$B$500=$A211,ROW('Ответы на 23.09.19'!$C$2:$C$500)-ROW($H$1)),D211)),"")</f>
        <v>30.3413</v>
      </c>
    </row>
    <row r="212" spans="1:6" x14ac:dyDescent="0.2">
      <c r="D212" s="13"/>
    </row>
    <row r="213" spans="1:6" x14ac:dyDescent="0.2">
      <c r="D213" s="13"/>
    </row>
    <row r="214" spans="1:6" x14ac:dyDescent="0.2">
      <c r="D214" s="13"/>
    </row>
    <row r="215" spans="1:6" x14ac:dyDescent="0.2">
      <c r="D215" s="13"/>
    </row>
    <row r="216" spans="1:6" x14ac:dyDescent="0.2">
      <c r="D216" s="13"/>
    </row>
    <row r="217" spans="1:6" x14ac:dyDescent="0.2">
      <c r="D217" s="13"/>
    </row>
    <row r="218" spans="1:6" x14ac:dyDescent="0.2">
      <c r="D218" s="13"/>
    </row>
    <row r="219" spans="1:6" x14ac:dyDescent="0.2">
      <c r="D219" s="13"/>
    </row>
    <row r="220" spans="1:6" x14ac:dyDescent="0.2">
      <c r="D220" s="13"/>
    </row>
    <row r="221" spans="1:6" x14ac:dyDescent="0.2">
      <c r="D221" s="13"/>
    </row>
    <row r="222" spans="1:6" x14ac:dyDescent="0.2">
      <c r="D222" s="13"/>
    </row>
    <row r="223" spans="1:6" x14ac:dyDescent="0.2">
      <c r="D223" s="13"/>
    </row>
    <row r="224" spans="1:6" x14ac:dyDescent="0.2">
      <c r="D224" s="13"/>
    </row>
    <row r="225" spans="4:4" x14ac:dyDescent="0.2">
      <c r="D225" s="13"/>
    </row>
    <row r="226" spans="4:4" x14ac:dyDescent="0.2">
      <c r="D226" s="13"/>
    </row>
    <row r="227" spans="4:4" x14ac:dyDescent="0.2">
      <c r="D227" s="13"/>
    </row>
    <row r="228" spans="4:4" x14ac:dyDescent="0.2">
      <c r="D228" s="13"/>
    </row>
    <row r="229" spans="4:4" x14ac:dyDescent="0.2">
      <c r="D229" s="13"/>
    </row>
    <row r="230" spans="4:4" x14ac:dyDescent="0.2">
      <c r="D230" s="13"/>
    </row>
    <row r="231" spans="4:4" x14ac:dyDescent="0.2">
      <c r="D231" s="13"/>
    </row>
    <row r="232" spans="4:4" x14ac:dyDescent="0.2">
      <c r="D232" s="13"/>
    </row>
    <row r="233" spans="4:4" x14ac:dyDescent="0.2">
      <c r="D233" s="13"/>
    </row>
    <row r="234" spans="4:4" x14ac:dyDescent="0.2">
      <c r="D234" s="13"/>
    </row>
    <row r="235" spans="4:4" x14ac:dyDescent="0.2">
      <c r="D235" s="13"/>
    </row>
    <row r="236" spans="4:4" x14ac:dyDescent="0.2">
      <c r="D236" s="13"/>
    </row>
    <row r="237" spans="4:4" x14ac:dyDescent="0.2">
      <c r="D237" s="13"/>
    </row>
    <row r="238" spans="4:4" x14ac:dyDescent="0.2">
      <c r="D238" s="13"/>
    </row>
    <row r="239" spans="4:4" x14ac:dyDescent="0.2">
      <c r="D239" s="13"/>
    </row>
    <row r="240" spans="4:4" x14ac:dyDescent="0.2">
      <c r="D240" s="13"/>
    </row>
    <row r="241" spans="4:4" x14ac:dyDescent="0.2">
      <c r="D241" s="13"/>
    </row>
    <row r="242" spans="4:4" x14ac:dyDescent="0.2">
      <c r="D242" s="13"/>
    </row>
    <row r="243" spans="4:4" x14ac:dyDescent="0.2">
      <c r="D243" s="13"/>
    </row>
    <row r="244" spans="4:4" x14ac:dyDescent="0.2">
      <c r="D244" s="13"/>
    </row>
    <row r="245" spans="4:4" x14ac:dyDescent="0.2">
      <c r="D245" s="13"/>
    </row>
    <row r="246" spans="4:4" x14ac:dyDescent="0.2">
      <c r="D246" s="13"/>
    </row>
    <row r="247" spans="4:4" x14ac:dyDescent="0.2">
      <c r="D247" s="13"/>
    </row>
    <row r="248" spans="4:4" x14ac:dyDescent="0.2">
      <c r="D248" s="13"/>
    </row>
    <row r="249" spans="4:4" x14ac:dyDescent="0.2">
      <c r="D249" s="13"/>
    </row>
    <row r="250" spans="4:4" x14ac:dyDescent="0.2">
      <c r="D250" s="13"/>
    </row>
    <row r="251" spans="4:4" x14ac:dyDescent="0.2">
      <c r="D251" s="13"/>
    </row>
    <row r="252" spans="4:4" x14ac:dyDescent="0.2">
      <c r="D252" s="13"/>
    </row>
    <row r="253" spans="4:4" x14ac:dyDescent="0.2">
      <c r="D253" s="13"/>
    </row>
    <row r="254" spans="4:4" x14ac:dyDescent="0.2">
      <c r="D254" s="13"/>
    </row>
    <row r="255" spans="4:4" x14ac:dyDescent="0.2">
      <c r="D255" s="13"/>
    </row>
    <row r="256" spans="4:4" x14ac:dyDescent="0.2">
      <c r="D256" s="13"/>
    </row>
    <row r="257" spans="4:4" x14ac:dyDescent="0.2">
      <c r="D257" s="13"/>
    </row>
    <row r="258" spans="4:4" x14ac:dyDescent="0.2">
      <c r="D258" s="13"/>
    </row>
    <row r="259" spans="4:4" x14ac:dyDescent="0.2">
      <c r="D259" s="13"/>
    </row>
    <row r="260" spans="4:4" x14ac:dyDescent="0.2">
      <c r="D260" s="13"/>
    </row>
    <row r="261" spans="4:4" x14ac:dyDescent="0.2">
      <c r="D261" s="13"/>
    </row>
    <row r="262" spans="4:4" x14ac:dyDescent="0.2">
      <c r="D262" s="13"/>
    </row>
    <row r="263" spans="4:4" x14ac:dyDescent="0.2">
      <c r="D263" s="13"/>
    </row>
    <row r="264" spans="4:4" x14ac:dyDescent="0.2">
      <c r="D264" s="13"/>
    </row>
    <row r="265" spans="4:4" x14ac:dyDescent="0.2">
      <c r="D265" s="13"/>
    </row>
    <row r="266" spans="4:4" x14ac:dyDescent="0.2">
      <c r="D266" s="13"/>
    </row>
    <row r="267" spans="4:4" x14ac:dyDescent="0.2">
      <c r="D267" s="13"/>
    </row>
    <row r="268" spans="4:4" x14ac:dyDescent="0.2">
      <c r="D268" s="13"/>
    </row>
    <row r="269" spans="4:4" x14ac:dyDescent="0.2">
      <c r="D269" s="13"/>
    </row>
    <row r="270" spans="4:4" x14ac:dyDescent="0.2">
      <c r="D270" s="13"/>
    </row>
    <row r="271" spans="4:4" x14ac:dyDescent="0.2">
      <c r="D271" s="13"/>
    </row>
    <row r="272" spans="4:4" x14ac:dyDescent="0.2">
      <c r="D272" s="13"/>
    </row>
    <row r="273" spans="4:4" x14ac:dyDescent="0.2">
      <c r="D273" s="13"/>
    </row>
    <row r="274" spans="4:4" x14ac:dyDescent="0.2">
      <c r="D274" s="13"/>
    </row>
    <row r="275" spans="4:4" x14ac:dyDescent="0.2">
      <c r="D275" s="13"/>
    </row>
    <row r="276" spans="4:4" x14ac:dyDescent="0.2">
      <c r="D276" s="13"/>
    </row>
    <row r="277" spans="4:4" x14ac:dyDescent="0.2">
      <c r="D277" s="13"/>
    </row>
    <row r="278" spans="4:4" x14ac:dyDescent="0.2">
      <c r="D278" s="13"/>
    </row>
    <row r="279" spans="4:4" x14ac:dyDescent="0.2">
      <c r="D279" s="13"/>
    </row>
    <row r="280" spans="4:4" x14ac:dyDescent="0.2">
      <c r="D280" s="13"/>
    </row>
    <row r="281" spans="4:4" x14ac:dyDescent="0.2">
      <c r="D281" s="13"/>
    </row>
    <row r="282" spans="4:4" x14ac:dyDescent="0.2">
      <c r="D282" s="13"/>
    </row>
    <row r="283" spans="4:4" x14ac:dyDescent="0.2">
      <c r="D283" s="13"/>
    </row>
    <row r="284" spans="4:4" x14ac:dyDescent="0.2">
      <c r="D284" s="13"/>
    </row>
    <row r="285" spans="4:4" x14ac:dyDescent="0.2">
      <c r="D285" s="13"/>
    </row>
    <row r="286" spans="4:4" x14ac:dyDescent="0.2">
      <c r="D286" s="13"/>
    </row>
    <row r="287" spans="4:4" x14ac:dyDescent="0.2">
      <c r="D287" s="13"/>
    </row>
    <row r="288" spans="4:4" x14ac:dyDescent="0.2">
      <c r="D288" s="13"/>
    </row>
    <row r="289" spans="4:4" x14ac:dyDescent="0.2">
      <c r="D289" s="13"/>
    </row>
    <row r="290" spans="4:4" x14ac:dyDescent="0.2">
      <c r="D290" s="13"/>
    </row>
    <row r="291" spans="4:4" x14ac:dyDescent="0.2">
      <c r="D291" s="13"/>
    </row>
    <row r="292" spans="4:4" x14ac:dyDescent="0.2">
      <c r="D292" s="13"/>
    </row>
    <row r="293" spans="4:4" x14ac:dyDescent="0.2">
      <c r="D293" s="13"/>
    </row>
    <row r="294" spans="4:4" x14ac:dyDescent="0.2">
      <c r="D294" s="13"/>
    </row>
    <row r="295" spans="4:4" x14ac:dyDescent="0.2">
      <c r="D295" s="13"/>
    </row>
    <row r="296" spans="4:4" x14ac:dyDescent="0.2">
      <c r="D296" s="13"/>
    </row>
    <row r="297" spans="4:4" x14ac:dyDescent="0.2">
      <c r="D297" s="13"/>
    </row>
    <row r="298" spans="4:4" x14ac:dyDescent="0.2">
      <c r="D298" s="13"/>
    </row>
    <row r="299" spans="4:4" x14ac:dyDescent="0.2">
      <c r="D299" s="13"/>
    </row>
    <row r="300" spans="4:4" x14ac:dyDescent="0.2">
      <c r="D300" s="13"/>
    </row>
    <row r="301" spans="4:4" x14ac:dyDescent="0.2">
      <c r="D301" s="13"/>
    </row>
    <row r="302" spans="4:4" x14ac:dyDescent="0.2">
      <c r="D302" s="13"/>
    </row>
    <row r="303" spans="4:4" x14ac:dyDescent="0.2">
      <c r="D303" s="13"/>
    </row>
    <row r="304" spans="4:4" x14ac:dyDescent="0.2">
      <c r="D304" s="13"/>
    </row>
    <row r="305" spans="4:4" x14ac:dyDescent="0.2">
      <c r="D305" s="13"/>
    </row>
    <row r="306" spans="4:4" x14ac:dyDescent="0.2">
      <c r="D306" s="13"/>
    </row>
    <row r="307" spans="4:4" x14ac:dyDescent="0.2">
      <c r="D307" s="13"/>
    </row>
    <row r="308" spans="4:4" x14ac:dyDescent="0.2">
      <c r="D308" s="13"/>
    </row>
    <row r="309" spans="4:4" x14ac:dyDescent="0.2">
      <c r="D309" s="13"/>
    </row>
    <row r="310" spans="4:4" x14ac:dyDescent="0.2">
      <c r="D310" s="13"/>
    </row>
    <row r="311" spans="4:4" x14ac:dyDescent="0.2">
      <c r="D311" s="13"/>
    </row>
    <row r="312" spans="4:4" x14ac:dyDescent="0.2">
      <c r="D312" s="13"/>
    </row>
    <row r="313" spans="4:4" x14ac:dyDescent="0.2">
      <c r="D313" s="13"/>
    </row>
    <row r="314" spans="4:4" x14ac:dyDescent="0.2">
      <c r="D314" s="13"/>
    </row>
    <row r="315" spans="4:4" x14ac:dyDescent="0.2">
      <c r="D315" s="13"/>
    </row>
    <row r="316" spans="4:4" x14ac:dyDescent="0.2">
      <c r="D316" s="13"/>
    </row>
    <row r="317" spans="4:4" x14ac:dyDescent="0.2">
      <c r="D317" s="13"/>
    </row>
    <row r="318" spans="4:4" x14ac:dyDescent="0.2">
      <c r="D318" s="13"/>
    </row>
    <row r="319" spans="4:4" x14ac:dyDescent="0.2">
      <c r="D319" s="13"/>
    </row>
    <row r="320" spans="4:4" x14ac:dyDescent="0.2">
      <c r="D320" s="13"/>
    </row>
    <row r="321" spans="4:4" x14ac:dyDescent="0.2">
      <c r="D321" s="13"/>
    </row>
    <row r="322" spans="4:4" x14ac:dyDescent="0.2">
      <c r="D322" s="13"/>
    </row>
    <row r="323" spans="4:4" x14ac:dyDescent="0.2">
      <c r="D323" s="13"/>
    </row>
    <row r="324" spans="4:4" x14ac:dyDescent="0.2">
      <c r="D324" s="13"/>
    </row>
    <row r="325" spans="4:4" x14ac:dyDescent="0.2">
      <c r="D325" s="13"/>
    </row>
    <row r="326" spans="4:4" x14ac:dyDescent="0.2">
      <c r="D326" s="13"/>
    </row>
    <row r="327" spans="4:4" x14ac:dyDescent="0.2">
      <c r="D327" s="13"/>
    </row>
    <row r="328" spans="4:4" x14ac:dyDescent="0.2">
      <c r="D328" s="13"/>
    </row>
    <row r="329" spans="4:4" x14ac:dyDescent="0.2">
      <c r="D329" s="13"/>
    </row>
    <row r="330" spans="4:4" x14ac:dyDescent="0.2">
      <c r="D330" s="13"/>
    </row>
    <row r="331" spans="4:4" x14ac:dyDescent="0.2">
      <c r="D331" s="13"/>
    </row>
    <row r="332" spans="4:4" x14ac:dyDescent="0.2">
      <c r="D332" s="13"/>
    </row>
    <row r="333" spans="4:4" x14ac:dyDescent="0.2">
      <c r="D333" s="13"/>
    </row>
    <row r="334" spans="4:4" x14ac:dyDescent="0.2">
      <c r="D334" s="13"/>
    </row>
    <row r="335" spans="4:4" x14ac:dyDescent="0.2">
      <c r="D335" s="13"/>
    </row>
    <row r="336" spans="4:4" x14ac:dyDescent="0.2">
      <c r="D336" s="13"/>
    </row>
    <row r="337" spans="4:4" x14ac:dyDescent="0.2">
      <c r="D337" s="13"/>
    </row>
    <row r="338" spans="4:4" x14ac:dyDescent="0.2">
      <c r="D338" s="13"/>
    </row>
    <row r="339" spans="4:4" x14ac:dyDescent="0.2">
      <c r="D339" s="13"/>
    </row>
    <row r="340" spans="4:4" x14ac:dyDescent="0.2">
      <c r="D340" s="13"/>
    </row>
    <row r="341" spans="4:4" x14ac:dyDescent="0.2">
      <c r="D341" s="13"/>
    </row>
    <row r="342" spans="4:4" x14ac:dyDescent="0.2">
      <c r="D342" s="13"/>
    </row>
    <row r="343" spans="4:4" x14ac:dyDescent="0.2">
      <c r="D343" s="13"/>
    </row>
    <row r="344" spans="4:4" x14ac:dyDescent="0.2">
      <c r="D344" s="13"/>
    </row>
    <row r="345" spans="4:4" x14ac:dyDescent="0.2">
      <c r="D345" s="13"/>
    </row>
    <row r="346" spans="4:4" x14ac:dyDescent="0.2">
      <c r="D346" s="13"/>
    </row>
    <row r="347" spans="4:4" x14ac:dyDescent="0.2">
      <c r="D347" s="13"/>
    </row>
    <row r="348" spans="4:4" x14ac:dyDescent="0.2">
      <c r="D348" s="13"/>
    </row>
    <row r="349" spans="4:4" x14ac:dyDescent="0.2">
      <c r="D349" s="13"/>
    </row>
    <row r="350" spans="4:4" x14ac:dyDescent="0.2">
      <c r="D350" s="13"/>
    </row>
    <row r="351" spans="4:4" x14ac:dyDescent="0.2">
      <c r="D351" s="13"/>
    </row>
    <row r="352" spans="4:4" x14ac:dyDescent="0.2">
      <c r="D352" s="13"/>
    </row>
    <row r="353" spans="4:4" x14ac:dyDescent="0.2">
      <c r="D353" s="13"/>
    </row>
    <row r="354" spans="4:4" x14ac:dyDescent="0.2">
      <c r="D354" s="13"/>
    </row>
    <row r="355" spans="4:4" x14ac:dyDescent="0.2">
      <c r="D355" s="13"/>
    </row>
    <row r="356" spans="4:4" x14ac:dyDescent="0.2">
      <c r="D356" s="13"/>
    </row>
    <row r="357" spans="4:4" x14ac:dyDescent="0.2">
      <c r="D357" s="13"/>
    </row>
    <row r="358" spans="4:4" x14ac:dyDescent="0.2">
      <c r="D358" s="13"/>
    </row>
    <row r="359" spans="4:4" x14ac:dyDescent="0.2">
      <c r="D359" s="13"/>
    </row>
    <row r="360" spans="4:4" x14ac:dyDescent="0.2">
      <c r="D360" s="13"/>
    </row>
    <row r="361" spans="4:4" x14ac:dyDescent="0.2">
      <c r="D361" s="13"/>
    </row>
    <row r="362" spans="4:4" x14ac:dyDescent="0.2">
      <c r="D362" s="13"/>
    </row>
    <row r="363" spans="4:4" x14ac:dyDescent="0.2">
      <c r="D363" s="13"/>
    </row>
    <row r="364" spans="4:4" x14ac:dyDescent="0.2">
      <c r="D364" s="13"/>
    </row>
    <row r="365" spans="4:4" x14ac:dyDescent="0.2">
      <c r="D365" s="13"/>
    </row>
    <row r="366" spans="4:4" x14ac:dyDescent="0.2">
      <c r="D366" s="13"/>
    </row>
    <row r="367" spans="4:4" x14ac:dyDescent="0.2">
      <c r="D367" s="13"/>
    </row>
    <row r="368" spans="4:4" x14ac:dyDescent="0.2">
      <c r="D368" s="13"/>
    </row>
    <row r="369" spans="4:4" x14ac:dyDescent="0.2">
      <c r="D369" s="13"/>
    </row>
    <row r="370" spans="4:4" x14ac:dyDescent="0.2">
      <c r="D370" s="13"/>
    </row>
    <row r="371" spans="4:4" x14ac:dyDescent="0.2">
      <c r="D371" s="13"/>
    </row>
    <row r="372" spans="4:4" x14ac:dyDescent="0.2">
      <c r="D372" s="13"/>
    </row>
    <row r="373" spans="4:4" x14ac:dyDescent="0.2">
      <c r="D373" s="13"/>
    </row>
    <row r="374" spans="4:4" x14ac:dyDescent="0.2">
      <c r="D374" s="13"/>
    </row>
    <row r="375" spans="4:4" x14ac:dyDescent="0.2">
      <c r="D375" s="13"/>
    </row>
    <row r="376" spans="4:4" x14ac:dyDescent="0.2">
      <c r="D376" s="13"/>
    </row>
    <row r="377" spans="4:4" x14ac:dyDescent="0.2">
      <c r="D377" s="13"/>
    </row>
    <row r="378" spans="4:4" x14ac:dyDescent="0.2">
      <c r="D378" s="13"/>
    </row>
    <row r="379" spans="4:4" x14ac:dyDescent="0.2">
      <c r="D379" s="13"/>
    </row>
    <row r="380" spans="4:4" x14ac:dyDescent="0.2">
      <c r="D380" s="13"/>
    </row>
    <row r="381" spans="4:4" x14ac:dyDescent="0.2">
      <c r="D381" s="13"/>
    </row>
    <row r="382" spans="4:4" x14ac:dyDescent="0.2">
      <c r="D382" s="13"/>
    </row>
    <row r="383" spans="4:4" x14ac:dyDescent="0.2">
      <c r="D383" s="13"/>
    </row>
    <row r="384" spans="4:4" x14ac:dyDescent="0.2">
      <c r="D384" s="13"/>
    </row>
    <row r="385" spans="4:4" x14ac:dyDescent="0.2">
      <c r="D385" s="13"/>
    </row>
    <row r="386" spans="4:4" x14ac:dyDescent="0.2">
      <c r="D386" s="13"/>
    </row>
    <row r="387" spans="4:4" x14ac:dyDescent="0.2">
      <c r="D387" s="13"/>
    </row>
    <row r="388" spans="4:4" x14ac:dyDescent="0.2">
      <c r="D388" s="13"/>
    </row>
    <row r="389" spans="4:4" x14ac:dyDescent="0.2">
      <c r="D389" s="13"/>
    </row>
    <row r="390" spans="4:4" x14ac:dyDescent="0.2">
      <c r="D390" s="13"/>
    </row>
    <row r="391" spans="4:4" x14ac:dyDescent="0.2">
      <c r="D391" s="13"/>
    </row>
    <row r="392" spans="4:4" x14ac:dyDescent="0.2">
      <c r="D392" s="13"/>
    </row>
    <row r="393" spans="4:4" x14ac:dyDescent="0.2">
      <c r="D393" s="13"/>
    </row>
    <row r="394" spans="4:4" x14ac:dyDescent="0.2">
      <c r="D394" s="13"/>
    </row>
    <row r="395" spans="4:4" x14ac:dyDescent="0.2">
      <c r="D395" s="13"/>
    </row>
    <row r="396" spans="4:4" x14ac:dyDescent="0.2">
      <c r="D396" s="13"/>
    </row>
    <row r="397" spans="4:4" x14ac:dyDescent="0.2">
      <c r="D397" s="13"/>
    </row>
    <row r="398" spans="4:4" x14ac:dyDescent="0.2">
      <c r="D398" s="13"/>
    </row>
    <row r="399" spans="4:4" x14ac:dyDescent="0.2">
      <c r="D399" s="13"/>
    </row>
    <row r="400" spans="4:4" x14ac:dyDescent="0.2">
      <c r="D400" s="13"/>
    </row>
    <row r="401" spans="4:4" x14ac:dyDescent="0.2">
      <c r="D401" s="13"/>
    </row>
    <row r="402" spans="4:4" x14ac:dyDescent="0.2">
      <c r="D402" s="13"/>
    </row>
    <row r="403" spans="4:4" x14ac:dyDescent="0.2">
      <c r="D403" s="13"/>
    </row>
    <row r="404" spans="4:4" x14ac:dyDescent="0.2">
      <c r="D404" s="13"/>
    </row>
    <row r="405" spans="4:4" x14ac:dyDescent="0.2">
      <c r="D405" s="13"/>
    </row>
    <row r="406" spans="4:4" x14ac:dyDescent="0.2">
      <c r="D406" s="13"/>
    </row>
    <row r="407" spans="4:4" x14ac:dyDescent="0.2">
      <c r="D407" s="13"/>
    </row>
    <row r="408" spans="4:4" x14ac:dyDescent="0.2">
      <c r="D408" s="13"/>
    </row>
    <row r="409" spans="4:4" x14ac:dyDescent="0.2">
      <c r="D409" s="13"/>
    </row>
    <row r="410" spans="4:4" x14ac:dyDescent="0.2">
      <c r="D410" s="13"/>
    </row>
    <row r="411" spans="4:4" x14ac:dyDescent="0.2">
      <c r="D411" s="13"/>
    </row>
    <row r="412" spans="4:4" x14ac:dyDescent="0.2">
      <c r="D412" s="13"/>
    </row>
    <row r="413" spans="4:4" x14ac:dyDescent="0.2">
      <c r="D413" s="13"/>
    </row>
    <row r="414" spans="4:4" x14ac:dyDescent="0.2">
      <c r="D414" s="13"/>
    </row>
    <row r="415" spans="4:4" x14ac:dyDescent="0.2">
      <c r="D415" s="13"/>
    </row>
    <row r="416" spans="4:4" x14ac:dyDescent="0.2">
      <c r="D416" s="13"/>
    </row>
    <row r="417" spans="4:4" x14ac:dyDescent="0.2">
      <c r="D417" s="13"/>
    </row>
    <row r="418" spans="4:4" x14ac:dyDescent="0.2">
      <c r="D418" s="13"/>
    </row>
    <row r="419" spans="4:4" x14ac:dyDescent="0.2">
      <c r="D419" s="13"/>
    </row>
    <row r="420" spans="4:4" x14ac:dyDescent="0.2">
      <c r="D420" s="13"/>
    </row>
    <row r="421" spans="4:4" x14ac:dyDescent="0.2">
      <c r="D421" s="13"/>
    </row>
    <row r="422" spans="4:4" x14ac:dyDescent="0.2">
      <c r="D422" s="13"/>
    </row>
    <row r="423" spans="4:4" x14ac:dyDescent="0.2">
      <c r="D423" s="13"/>
    </row>
    <row r="424" spans="4:4" x14ac:dyDescent="0.2">
      <c r="D424" s="13"/>
    </row>
    <row r="425" spans="4:4" x14ac:dyDescent="0.2">
      <c r="D425" s="13"/>
    </row>
    <row r="426" spans="4:4" x14ac:dyDescent="0.2">
      <c r="D426" s="13"/>
    </row>
    <row r="427" spans="4:4" x14ac:dyDescent="0.2">
      <c r="D427" s="13"/>
    </row>
    <row r="428" spans="4:4" x14ac:dyDescent="0.2">
      <c r="D428" s="13"/>
    </row>
    <row r="429" spans="4:4" x14ac:dyDescent="0.2">
      <c r="D429" s="13"/>
    </row>
    <row r="430" spans="4:4" x14ac:dyDescent="0.2">
      <c r="D430" s="13"/>
    </row>
    <row r="431" spans="4:4" x14ac:dyDescent="0.2">
      <c r="D431" s="13"/>
    </row>
    <row r="432" spans="4:4" x14ac:dyDescent="0.2">
      <c r="D432" s="13"/>
    </row>
    <row r="433" spans="4:4" x14ac:dyDescent="0.2">
      <c r="D433" s="13"/>
    </row>
    <row r="434" spans="4:4" x14ac:dyDescent="0.2">
      <c r="D434" s="13"/>
    </row>
    <row r="435" spans="4:4" x14ac:dyDescent="0.2">
      <c r="D435" s="13"/>
    </row>
    <row r="436" spans="4:4" x14ac:dyDescent="0.2">
      <c r="D436" s="13"/>
    </row>
    <row r="437" spans="4:4" x14ac:dyDescent="0.2">
      <c r="D437" s="13"/>
    </row>
    <row r="438" spans="4:4" x14ac:dyDescent="0.2">
      <c r="D438" s="13"/>
    </row>
    <row r="439" spans="4:4" x14ac:dyDescent="0.2">
      <c r="D439" s="13"/>
    </row>
    <row r="440" spans="4:4" x14ac:dyDescent="0.2">
      <c r="D440" s="13"/>
    </row>
    <row r="441" spans="4:4" x14ac:dyDescent="0.2">
      <c r="D441" s="13"/>
    </row>
    <row r="442" spans="4:4" x14ac:dyDescent="0.2">
      <c r="D442" s="13"/>
    </row>
    <row r="443" spans="4:4" x14ac:dyDescent="0.2">
      <c r="D443" s="13"/>
    </row>
    <row r="444" spans="4:4" x14ac:dyDescent="0.2">
      <c r="D444" s="13"/>
    </row>
    <row r="445" spans="4:4" x14ac:dyDescent="0.2">
      <c r="D445" s="13"/>
    </row>
    <row r="446" spans="4:4" x14ac:dyDescent="0.2">
      <c r="D446" s="13"/>
    </row>
    <row r="447" spans="4:4" x14ac:dyDescent="0.2">
      <c r="D447" s="13"/>
    </row>
    <row r="448" spans="4:4" x14ac:dyDescent="0.2">
      <c r="D448" s="13"/>
    </row>
    <row r="449" spans="4:4" x14ac:dyDescent="0.2">
      <c r="D449" s="13"/>
    </row>
    <row r="450" spans="4:4" x14ac:dyDescent="0.2">
      <c r="D450" s="13"/>
    </row>
    <row r="451" spans="4:4" x14ac:dyDescent="0.2">
      <c r="D451" s="13"/>
    </row>
    <row r="452" spans="4:4" x14ac:dyDescent="0.2">
      <c r="D452" s="13"/>
    </row>
    <row r="453" spans="4:4" x14ac:dyDescent="0.2">
      <c r="D453" s="13"/>
    </row>
    <row r="454" spans="4:4" x14ac:dyDescent="0.2">
      <c r="D454" s="13"/>
    </row>
    <row r="455" spans="4:4" x14ac:dyDescent="0.2">
      <c r="D455" s="13"/>
    </row>
    <row r="456" spans="4:4" x14ac:dyDescent="0.2">
      <c r="D456" s="13"/>
    </row>
    <row r="457" spans="4:4" x14ac:dyDescent="0.2">
      <c r="D457" s="13"/>
    </row>
    <row r="458" spans="4:4" x14ac:dyDescent="0.2">
      <c r="D458" s="13"/>
    </row>
    <row r="459" spans="4:4" x14ac:dyDescent="0.2">
      <c r="D459" s="13"/>
    </row>
    <row r="460" spans="4:4" x14ac:dyDescent="0.2">
      <c r="D460" s="13"/>
    </row>
    <row r="461" spans="4:4" x14ac:dyDescent="0.2">
      <c r="D461" s="13"/>
    </row>
    <row r="462" spans="4:4" x14ac:dyDescent="0.2">
      <c r="D462" s="13"/>
    </row>
    <row r="463" spans="4:4" x14ac:dyDescent="0.2">
      <c r="D463" s="13"/>
    </row>
    <row r="464" spans="4:4" x14ac:dyDescent="0.2">
      <c r="D464" s="13"/>
    </row>
    <row r="465" spans="4:4" x14ac:dyDescent="0.2">
      <c r="D465" s="13"/>
    </row>
    <row r="466" spans="4:4" x14ac:dyDescent="0.2">
      <c r="D466" s="13"/>
    </row>
    <row r="467" spans="4:4" x14ac:dyDescent="0.2">
      <c r="D467" s="13"/>
    </row>
    <row r="468" spans="4:4" x14ac:dyDescent="0.2">
      <c r="D468" s="13"/>
    </row>
    <row r="469" spans="4:4" x14ac:dyDescent="0.2">
      <c r="D469" s="13"/>
    </row>
    <row r="470" spans="4:4" x14ac:dyDescent="0.2">
      <c r="D470" s="13"/>
    </row>
    <row r="471" spans="4:4" x14ac:dyDescent="0.2">
      <c r="D471" s="13"/>
    </row>
    <row r="472" spans="4:4" x14ac:dyDescent="0.2">
      <c r="D472" s="13"/>
    </row>
    <row r="473" spans="4:4" x14ac:dyDescent="0.2">
      <c r="D473" s="13"/>
    </row>
    <row r="474" spans="4:4" x14ac:dyDescent="0.2">
      <c r="D474" s="13"/>
    </row>
    <row r="475" spans="4:4" x14ac:dyDescent="0.2">
      <c r="D475" s="13"/>
    </row>
    <row r="476" spans="4:4" x14ac:dyDescent="0.2">
      <c r="D476" s="13"/>
    </row>
    <row r="477" spans="4:4" x14ac:dyDescent="0.2">
      <c r="D477" s="13"/>
    </row>
    <row r="478" spans="4:4" x14ac:dyDescent="0.2">
      <c r="D478" s="13"/>
    </row>
    <row r="479" spans="4:4" x14ac:dyDescent="0.2">
      <c r="D479" s="13"/>
    </row>
    <row r="480" spans="4:4" x14ac:dyDescent="0.2">
      <c r="D480" s="13"/>
    </row>
    <row r="481" spans="4:4" x14ac:dyDescent="0.2">
      <c r="D481" s="13"/>
    </row>
    <row r="482" spans="4:4" x14ac:dyDescent="0.2">
      <c r="D482" s="13"/>
    </row>
    <row r="483" spans="4:4" x14ac:dyDescent="0.2">
      <c r="D483" s="13"/>
    </row>
    <row r="484" spans="4:4" x14ac:dyDescent="0.2">
      <c r="D484" s="13"/>
    </row>
    <row r="485" spans="4:4" x14ac:dyDescent="0.2">
      <c r="D485" s="13"/>
    </row>
    <row r="486" spans="4:4" x14ac:dyDescent="0.2">
      <c r="D486" s="13"/>
    </row>
    <row r="487" spans="4:4" x14ac:dyDescent="0.2">
      <c r="D487" s="13"/>
    </row>
    <row r="488" spans="4:4" x14ac:dyDescent="0.2">
      <c r="D488" s="13"/>
    </row>
    <row r="489" spans="4:4" x14ac:dyDescent="0.2">
      <c r="D489" s="13"/>
    </row>
    <row r="490" spans="4:4" x14ac:dyDescent="0.2">
      <c r="D490" s="13"/>
    </row>
    <row r="491" spans="4:4" x14ac:dyDescent="0.2">
      <c r="D491" s="13"/>
    </row>
    <row r="492" spans="4:4" x14ac:dyDescent="0.2">
      <c r="D492" s="13"/>
    </row>
    <row r="493" spans="4:4" x14ac:dyDescent="0.2">
      <c r="D493" s="13"/>
    </row>
    <row r="494" spans="4:4" x14ac:dyDescent="0.2">
      <c r="D494" s="13"/>
    </row>
    <row r="495" spans="4:4" x14ac:dyDescent="0.2">
      <c r="D495" s="13"/>
    </row>
    <row r="496" spans="4:4" x14ac:dyDescent="0.2">
      <c r="D496" s="13"/>
    </row>
    <row r="497" spans="4:4" x14ac:dyDescent="0.2">
      <c r="D497" s="13"/>
    </row>
    <row r="498" spans="4:4" x14ac:dyDescent="0.2">
      <c r="D498" s="13"/>
    </row>
    <row r="499" spans="4:4" x14ac:dyDescent="0.2">
      <c r="D499" s="13"/>
    </row>
    <row r="500" spans="4:4" x14ac:dyDescent="0.2">
      <c r="D500" s="13"/>
    </row>
    <row r="501" spans="4:4" x14ac:dyDescent="0.2">
      <c r="D501" s="13"/>
    </row>
    <row r="502" spans="4:4" x14ac:dyDescent="0.2">
      <c r="D502" s="13"/>
    </row>
    <row r="503" spans="4:4" x14ac:dyDescent="0.2">
      <c r="D503" s="13"/>
    </row>
    <row r="504" spans="4:4" x14ac:dyDescent="0.2">
      <c r="D504" s="13"/>
    </row>
    <row r="505" spans="4:4" x14ac:dyDescent="0.2">
      <c r="D505" s="13"/>
    </row>
    <row r="506" spans="4:4" x14ac:dyDescent="0.2">
      <c r="D506" s="13"/>
    </row>
    <row r="507" spans="4:4" x14ac:dyDescent="0.2">
      <c r="D507" s="13"/>
    </row>
    <row r="508" spans="4:4" x14ac:dyDescent="0.2">
      <c r="D508" s="13"/>
    </row>
    <row r="509" spans="4:4" x14ac:dyDescent="0.2">
      <c r="D509" s="13"/>
    </row>
    <row r="510" spans="4:4" x14ac:dyDescent="0.2">
      <c r="D510" s="13"/>
    </row>
    <row r="511" spans="4:4" x14ac:dyDescent="0.2">
      <c r="D511" s="13"/>
    </row>
    <row r="512" spans="4:4" x14ac:dyDescent="0.2">
      <c r="D512" s="13"/>
    </row>
    <row r="513" spans="4:4" x14ac:dyDescent="0.2">
      <c r="D513" s="13"/>
    </row>
    <row r="514" spans="4:4" x14ac:dyDescent="0.2">
      <c r="D514" s="13"/>
    </row>
    <row r="515" spans="4:4" x14ac:dyDescent="0.2">
      <c r="D515" s="13"/>
    </row>
    <row r="516" spans="4:4" x14ac:dyDescent="0.2">
      <c r="D516" s="13"/>
    </row>
    <row r="517" spans="4:4" x14ac:dyDescent="0.2">
      <c r="D517" s="13"/>
    </row>
    <row r="518" spans="4:4" x14ac:dyDescent="0.2">
      <c r="D518" s="13"/>
    </row>
    <row r="519" spans="4:4" x14ac:dyDescent="0.2">
      <c r="D519" s="13"/>
    </row>
    <row r="520" spans="4:4" x14ac:dyDescent="0.2">
      <c r="D520" s="13"/>
    </row>
    <row r="521" spans="4:4" x14ac:dyDescent="0.2">
      <c r="D521" s="13"/>
    </row>
    <row r="522" spans="4:4" x14ac:dyDescent="0.2">
      <c r="D522" s="13"/>
    </row>
    <row r="523" spans="4:4" x14ac:dyDescent="0.2">
      <c r="D523" s="13"/>
    </row>
    <row r="524" spans="4:4" x14ac:dyDescent="0.2">
      <c r="D524" s="13"/>
    </row>
    <row r="525" spans="4:4" x14ac:dyDescent="0.2">
      <c r="D525" s="13"/>
    </row>
    <row r="526" spans="4:4" x14ac:dyDescent="0.2">
      <c r="D526" s="13"/>
    </row>
    <row r="527" spans="4:4" x14ac:dyDescent="0.2">
      <c r="D527" s="13"/>
    </row>
    <row r="528" spans="4:4" x14ac:dyDescent="0.2">
      <c r="D528" s="13"/>
    </row>
    <row r="529" spans="4:4" x14ac:dyDescent="0.2">
      <c r="D529" s="13"/>
    </row>
    <row r="530" spans="4:4" x14ac:dyDescent="0.2">
      <c r="D530" s="13"/>
    </row>
    <row r="531" spans="4:4" x14ac:dyDescent="0.2">
      <c r="D531" s="13"/>
    </row>
    <row r="532" spans="4:4" x14ac:dyDescent="0.2">
      <c r="D532" s="13"/>
    </row>
    <row r="533" spans="4:4" x14ac:dyDescent="0.2">
      <c r="D533" s="13"/>
    </row>
    <row r="534" spans="4:4" x14ac:dyDescent="0.2">
      <c r="D534" s="13"/>
    </row>
    <row r="535" spans="4:4" x14ac:dyDescent="0.2">
      <c r="D535" s="13"/>
    </row>
    <row r="536" spans="4:4" x14ac:dyDescent="0.2">
      <c r="D536" s="13"/>
    </row>
    <row r="537" spans="4:4" x14ac:dyDescent="0.2">
      <c r="D537" s="13"/>
    </row>
    <row r="538" spans="4:4" x14ac:dyDescent="0.2">
      <c r="D538" s="13"/>
    </row>
    <row r="539" spans="4:4" x14ac:dyDescent="0.2">
      <c r="D539" s="13"/>
    </row>
    <row r="540" spans="4:4" x14ac:dyDescent="0.2">
      <c r="D540" s="13"/>
    </row>
    <row r="541" spans="4:4" x14ac:dyDescent="0.2">
      <c r="D541" s="13"/>
    </row>
    <row r="542" spans="4:4" x14ac:dyDescent="0.2">
      <c r="D542" s="13"/>
    </row>
    <row r="543" spans="4:4" x14ac:dyDescent="0.2">
      <c r="D543" s="13"/>
    </row>
    <row r="544" spans="4:4" x14ac:dyDescent="0.2">
      <c r="D544" s="13"/>
    </row>
    <row r="545" spans="4:4" x14ac:dyDescent="0.2">
      <c r="D545" s="13"/>
    </row>
    <row r="546" spans="4:4" x14ac:dyDescent="0.2">
      <c r="D546" s="13"/>
    </row>
    <row r="547" spans="4:4" x14ac:dyDescent="0.2">
      <c r="D547" s="13"/>
    </row>
    <row r="548" spans="4:4" x14ac:dyDescent="0.2">
      <c r="D548" s="13"/>
    </row>
    <row r="549" spans="4:4" x14ac:dyDescent="0.2">
      <c r="D549" s="13"/>
    </row>
    <row r="550" spans="4:4" x14ac:dyDescent="0.2">
      <c r="D550" s="13"/>
    </row>
    <row r="551" spans="4:4" x14ac:dyDescent="0.2">
      <c r="D551" s="13"/>
    </row>
    <row r="552" spans="4:4" x14ac:dyDescent="0.2">
      <c r="D552" s="13"/>
    </row>
    <row r="553" spans="4:4" x14ac:dyDescent="0.2">
      <c r="D553" s="13"/>
    </row>
    <row r="554" spans="4:4" x14ac:dyDescent="0.2">
      <c r="D554" s="13"/>
    </row>
    <row r="555" spans="4:4" x14ac:dyDescent="0.2">
      <c r="D555" s="13"/>
    </row>
    <row r="556" spans="4:4" x14ac:dyDescent="0.2">
      <c r="D556" s="13"/>
    </row>
    <row r="557" spans="4:4" x14ac:dyDescent="0.2">
      <c r="D557" s="13"/>
    </row>
    <row r="558" spans="4:4" x14ac:dyDescent="0.2">
      <c r="D558" s="13"/>
    </row>
    <row r="559" spans="4:4" x14ac:dyDescent="0.2">
      <c r="D559" s="13"/>
    </row>
    <row r="560" spans="4:4" x14ac:dyDescent="0.2">
      <c r="D560" s="13"/>
    </row>
    <row r="561" spans="4:4" x14ac:dyDescent="0.2">
      <c r="D561" s="13"/>
    </row>
    <row r="562" spans="4:4" x14ac:dyDescent="0.2">
      <c r="D562" s="13"/>
    </row>
    <row r="563" spans="4:4" x14ac:dyDescent="0.2">
      <c r="D563" s="13"/>
    </row>
    <row r="564" spans="4:4" x14ac:dyDescent="0.2">
      <c r="D564" s="13"/>
    </row>
    <row r="565" spans="4:4" x14ac:dyDescent="0.2">
      <c r="D565" s="13"/>
    </row>
    <row r="566" spans="4:4" x14ac:dyDescent="0.2">
      <c r="D566" s="13"/>
    </row>
    <row r="567" spans="4:4" x14ac:dyDescent="0.2">
      <c r="D567" s="13"/>
    </row>
    <row r="568" spans="4:4" x14ac:dyDescent="0.2">
      <c r="D568" s="13"/>
    </row>
    <row r="569" spans="4:4" x14ac:dyDescent="0.2">
      <c r="D569" s="13"/>
    </row>
    <row r="570" spans="4:4" x14ac:dyDescent="0.2">
      <c r="D570" s="13"/>
    </row>
    <row r="571" spans="4:4" x14ac:dyDescent="0.2">
      <c r="D571" s="13"/>
    </row>
    <row r="572" spans="4:4" x14ac:dyDescent="0.2">
      <c r="D572" s="13"/>
    </row>
    <row r="573" spans="4:4" x14ac:dyDescent="0.2">
      <c r="D573" s="13"/>
    </row>
    <row r="574" spans="4:4" x14ac:dyDescent="0.2">
      <c r="D574" s="13"/>
    </row>
    <row r="575" spans="4:4" x14ac:dyDescent="0.2">
      <c r="D575" s="13"/>
    </row>
    <row r="576" spans="4:4" x14ac:dyDescent="0.2">
      <c r="D576" s="13"/>
    </row>
    <row r="577" spans="4:4" x14ac:dyDescent="0.2">
      <c r="D577" s="13"/>
    </row>
    <row r="578" spans="4:4" x14ac:dyDescent="0.2">
      <c r="D578" s="13"/>
    </row>
    <row r="579" spans="4:4" x14ac:dyDescent="0.2">
      <c r="D579" s="13"/>
    </row>
    <row r="580" spans="4:4" x14ac:dyDescent="0.2">
      <c r="D580" s="13"/>
    </row>
    <row r="581" spans="4:4" x14ac:dyDescent="0.2">
      <c r="D581" s="13"/>
    </row>
    <row r="582" spans="4:4" x14ac:dyDescent="0.2">
      <c r="D582" s="13"/>
    </row>
    <row r="583" spans="4:4" x14ac:dyDescent="0.2">
      <c r="D583" s="13"/>
    </row>
    <row r="584" spans="4:4" x14ac:dyDescent="0.2">
      <c r="D584" s="13"/>
    </row>
    <row r="585" spans="4:4" x14ac:dyDescent="0.2">
      <c r="D585" s="13"/>
    </row>
    <row r="586" spans="4:4" x14ac:dyDescent="0.2">
      <c r="D586" s="13"/>
    </row>
    <row r="587" spans="4:4" x14ac:dyDescent="0.2">
      <c r="D587" s="13"/>
    </row>
    <row r="588" spans="4:4" x14ac:dyDescent="0.2">
      <c r="D588" s="13"/>
    </row>
    <row r="589" spans="4:4" x14ac:dyDescent="0.2">
      <c r="D589" s="13"/>
    </row>
    <row r="590" spans="4:4" x14ac:dyDescent="0.2">
      <c r="D590" s="13"/>
    </row>
    <row r="591" spans="4:4" x14ac:dyDescent="0.2">
      <c r="D591" s="13"/>
    </row>
    <row r="592" spans="4:4" x14ac:dyDescent="0.2">
      <c r="D592" s="13"/>
    </row>
    <row r="593" spans="4:4" x14ac:dyDescent="0.2">
      <c r="D593" s="13"/>
    </row>
    <row r="594" spans="4:4" x14ac:dyDescent="0.2">
      <c r="D594" s="13"/>
    </row>
    <row r="595" spans="4:4" x14ac:dyDescent="0.2">
      <c r="D595" s="13"/>
    </row>
    <row r="596" spans="4:4" x14ac:dyDescent="0.2">
      <c r="D596" s="13"/>
    </row>
    <row r="597" spans="4:4" x14ac:dyDescent="0.2">
      <c r="D597" s="13"/>
    </row>
    <row r="598" spans="4:4" x14ac:dyDescent="0.2">
      <c r="D598" s="13"/>
    </row>
    <row r="599" spans="4:4" x14ac:dyDescent="0.2">
      <c r="D599" s="13"/>
    </row>
    <row r="600" spans="4:4" x14ac:dyDescent="0.2">
      <c r="D600" s="13"/>
    </row>
    <row r="601" spans="4:4" x14ac:dyDescent="0.2">
      <c r="D601" s="13"/>
    </row>
    <row r="602" spans="4:4" x14ac:dyDescent="0.2">
      <c r="D602" s="13"/>
    </row>
    <row r="603" spans="4:4" x14ac:dyDescent="0.2">
      <c r="D603" s="13"/>
    </row>
    <row r="604" spans="4:4" x14ac:dyDescent="0.2">
      <c r="D604" s="13"/>
    </row>
    <row r="605" spans="4:4" x14ac:dyDescent="0.2">
      <c r="D605" s="13"/>
    </row>
    <row r="606" spans="4:4" x14ac:dyDescent="0.2">
      <c r="D606" s="13"/>
    </row>
    <row r="607" spans="4:4" x14ac:dyDescent="0.2">
      <c r="D607" s="13"/>
    </row>
    <row r="608" spans="4:4" x14ac:dyDescent="0.2">
      <c r="D608" s="13"/>
    </row>
    <row r="609" spans="4:4" x14ac:dyDescent="0.2">
      <c r="D609" s="13"/>
    </row>
    <row r="610" spans="4:4" x14ac:dyDescent="0.2">
      <c r="D610" s="13"/>
    </row>
    <row r="611" spans="4:4" x14ac:dyDescent="0.2">
      <c r="D611" s="13"/>
    </row>
    <row r="612" spans="4:4" x14ac:dyDescent="0.2">
      <c r="D612" s="13"/>
    </row>
    <row r="613" spans="4:4" x14ac:dyDescent="0.2">
      <c r="D613" s="13"/>
    </row>
    <row r="614" spans="4:4" x14ac:dyDescent="0.2">
      <c r="D614" s="13"/>
    </row>
    <row r="615" spans="4:4" x14ac:dyDescent="0.2">
      <c r="D615" s="13"/>
    </row>
    <row r="616" spans="4:4" x14ac:dyDescent="0.2">
      <c r="D616" s="13"/>
    </row>
    <row r="617" spans="4:4" x14ac:dyDescent="0.2">
      <c r="D617" s="13"/>
    </row>
    <row r="618" spans="4:4" x14ac:dyDescent="0.2">
      <c r="D618" s="13"/>
    </row>
    <row r="619" spans="4:4" x14ac:dyDescent="0.2">
      <c r="D619" s="13"/>
    </row>
    <row r="620" spans="4:4" x14ac:dyDescent="0.2">
      <c r="D620" s="13"/>
    </row>
    <row r="621" spans="4:4" x14ac:dyDescent="0.2">
      <c r="D621" s="13"/>
    </row>
    <row r="622" spans="4:4" x14ac:dyDescent="0.2">
      <c r="D622" s="13"/>
    </row>
    <row r="623" spans="4:4" x14ac:dyDescent="0.2">
      <c r="D623" s="13"/>
    </row>
    <row r="624" spans="4:4" x14ac:dyDescent="0.2">
      <c r="D624" s="13"/>
    </row>
    <row r="625" spans="4:4" x14ac:dyDescent="0.2">
      <c r="D625" s="13"/>
    </row>
    <row r="626" spans="4:4" x14ac:dyDescent="0.2">
      <c r="D626" s="13"/>
    </row>
    <row r="627" spans="4:4" x14ac:dyDescent="0.2">
      <c r="D627" s="13"/>
    </row>
    <row r="628" spans="4:4" x14ac:dyDescent="0.2">
      <c r="D628" s="13"/>
    </row>
    <row r="629" spans="4:4" x14ac:dyDescent="0.2">
      <c r="D629" s="13"/>
    </row>
    <row r="630" spans="4:4" x14ac:dyDescent="0.2">
      <c r="D630" s="13"/>
    </row>
    <row r="631" spans="4:4" x14ac:dyDescent="0.2">
      <c r="D631" s="13"/>
    </row>
    <row r="632" spans="4:4" x14ac:dyDescent="0.2">
      <c r="D632" s="13"/>
    </row>
    <row r="633" spans="4:4" x14ac:dyDescent="0.2">
      <c r="D633" s="13"/>
    </row>
    <row r="634" spans="4:4" x14ac:dyDescent="0.2">
      <c r="D634" s="13"/>
    </row>
    <row r="635" spans="4:4" x14ac:dyDescent="0.2">
      <c r="D635" s="13"/>
    </row>
    <row r="636" spans="4:4" x14ac:dyDescent="0.2">
      <c r="D636" s="13"/>
    </row>
    <row r="637" spans="4:4" x14ac:dyDescent="0.2">
      <c r="D637" s="13"/>
    </row>
    <row r="638" spans="4:4" x14ac:dyDescent="0.2">
      <c r="D638" s="13"/>
    </row>
    <row r="639" spans="4:4" x14ac:dyDescent="0.2">
      <c r="D639" s="13"/>
    </row>
    <row r="640" spans="4:4" x14ac:dyDescent="0.2">
      <c r="D640" s="13"/>
    </row>
    <row r="641" spans="4:4" x14ac:dyDescent="0.2">
      <c r="D641" s="13"/>
    </row>
    <row r="642" spans="4:4" x14ac:dyDescent="0.2">
      <c r="D642" s="13"/>
    </row>
    <row r="643" spans="4:4" x14ac:dyDescent="0.2">
      <c r="D643" s="13"/>
    </row>
    <row r="644" spans="4:4" x14ac:dyDescent="0.2">
      <c r="D644" s="13"/>
    </row>
    <row r="645" spans="4:4" x14ac:dyDescent="0.2">
      <c r="D645" s="13"/>
    </row>
    <row r="646" spans="4:4" x14ac:dyDescent="0.2">
      <c r="D646" s="13"/>
    </row>
    <row r="647" spans="4:4" x14ac:dyDescent="0.2">
      <c r="D647" s="13"/>
    </row>
    <row r="648" spans="4:4" x14ac:dyDescent="0.2">
      <c r="D648" s="13"/>
    </row>
    <row r="649" spans="4:4" x14ac:dyDescent="0.2">
      <c r="D649" s="13"/>
    </row>
    <row r="650" spans="4:4" x14ac:dyDescent="0.2">
      <c r="D650" s="13"/>
    </row>
    <row r="651" spans="4:4" x14ac:dyDescent="0.2">
      <c r="D651" s="13"/>
    </row>
    <row r="652" spans="4:4" x14ac:dyDescent="0.2">
      <c r="D652" s="13"/>
    </row>
    <row r="653" spans="4:4" x14ac:dyDescent="0.2">
      <c r="D653" s="13"/>
    </row>
    <row r="654" spans="4:4" x14ac:dyDescent="0.2">
      <c r="D654" s="13"/>
    </row>
    <row r="655" spans="4:4" x14ac:dyDescent="0.2">
      <c r="D655" s="13"/>
    </row>
    <row r="656" spans="4:4" x14ac:dyDescent="0.2">
      <c r="D656" s="13"/>
    </row>
    <row r="657" spans="4:4" x14ac:dyDescent="0.2">
      <c r="D657" s="13"/>
    </row>
    <row r="658" spans="4:4" x14ac:dyDescent="0.2">
      <c r="D658" s="13"/>
    </row>
    <row r="659" spans="4:4" x14ac:dyDescent="0.2">
      <c r="D659" s="13"/>
    </row>
    <row r="660" spans="4:4" x14ac:dyDescent="0.2">
      <c r="D660" s="13"/>
    </row>
    <row r="661" spans="4:4" x14ac:dyDescent="0.2">
      <c r="D661" s="13"/>
    </row>
    <row r="662" spans="4:4" x14ac:dyDescent="0.2">
      <c r="D662" s="13"/>
    </row>
    <row r="663" spans="4:4" x14ac:dyDescent="0.2">
      <c r="D663" s="13"/>
    </row>
    <row r="664" spans="4:4" x14ac:dyDescent="0.2">
      <c r="D664" s="13"/>
    </row>
    <row r="665" spans="4:4" x14ac:dyDescent="0.2">
      <c r="D665" s="13"/>
    </row>
    <row r="666" spans="4:4" x14ac:dyDescent="0.2">
      <c r="D666" s="13"/>
    </row>
    <row r="667" spans="4:4" x14ac:dyDescent="0.2">
      <c r="D667" s="13"/>
    </row>
    <row r="668" spans="4:4" x14ac:dyDescent="0.2">
      <c r="D668" s="13"/>
    </row>
    <row r="669" spans="4:4" x14ac:dyDescent="0.2">
      <c r="D669" s="13"/>
    </row>
    <row r="670" spans="4:4" x14ac:dyDescent="0.2">
      <c r="D670" s="13"/>
    </row>
    <row r="671" spans="4:4" x14ac:dyDescent="0.2">
      <c r="D671" s="13"/>
    </row>
    <row r="672" spans="4:4" x14ac:dyDescent="0.2">
      <c r="D672" s="13"/>
    </row>
    <row r="673" spans="4:4" x14ac:dyDescent="0.2">
      <c r="D673" s="13"/>
    </row>
    <row r="674" spans="4:4" x14ac:dyDescent="0.2">
      <c r="D674" s="13"/>
    </row>
    <row r="675" spans="4:4" x14ac:dyDescent="0.2">
      <c r="D675" s="13"/>
    </row>
    <row r="676" spans="4:4" x14ac:dyDescent="0.2">
      <c r="D676" s="13"/>
    </row>
    <row r="677" spans="4:4" x14ac:dyDescent="0.2">
      <c r="D677" s="13"/>
    </row>
    <row r="678" spans="4:4" x14ac:dyDescent="0.2">
      <c r="D678" s="13"/>
    </row>
    <row r="679" spans="4:4" x14ac:dyDescent="0.2">
      <c r="D679" s="13"/>
    </row>
    <row r="680" spans="4:4" x14ac:dyDescent="0.2">
      <c r="D680" s="13"/>
    </row>
    <row r="681" spans="4:4" x14ac:dyDescent="0.2">
      <c r="D681" s="13"/>
    </row>
    <row r="682" spans="4:4" x14ac:dyDescent="0.2">
      <c r="D682" s="13"/>
    </row>
    <row r="683" spans="4:4" x14ac:dyDescent="0.2">
      <c r="D683" s="13"/>
    </row>
    <row r="684" spans="4:4" x14ac:dyDescent="0.2">
      <c r="D684" s="13"/>
    </row>
    <row r="685" spans="4:4" x14ac:dyDescent="0.2">
      <c r="D685" s="13"/>
    </row>
    <row r="686" spans="4:4" x14ac:dyDescent="0.2">
      <c r="D686" s="13"/>
    </row>
    <row r="687" spans="4:4" x14ac:dyDescent="0.2">
      <c r="D687" s="13"/>
    </row>
    <row r="688" spans="4:4" x14ac:dyDescent="0.2">
      <c r="D688" s="13"/>
    </row>
    <row r="689" spans="4:4" x14ac:dyDescent="0.2">
      <c r="D689" s="13"/>
    </row>
    <row r="690" spans="4:4" x14ac:dyDescent="0.2">
      <c r="D690" s="13"/>
    </row>
    <row r="691" spans="4:4" x14ac:dyDescent="0.2">
      <c r="D691" s="13"/>
    </row>
    <row r="692" spans="4:4" x14ac:dyDescent="0.2">
      <c r="D692" s="13"/>
    </row>
    <row r="693" spans="4:4" x14ac:dyDescent="0.2">
      <c r="D693" s="13"/>
    </row>
    <row r="694" spans="4:4" x14ac:dyDescent="0.2">
      <c r="D694" s="13"/>
    </row>
    <row r="695" spans="4:4" x14ac:dyDescent="0.2">
      <c r="D695" s="13"/>
    </row>
    <row r="696" spans="4:4" x14ac:dyDescent="0.2">
      <c r="D696" s="13"/>
    </row>
    <row r="697" spans="4:4" x14ac:dyDescent="0.2">
      <c r="D697" s="13"/>
    </row>
    <row r="698" spans="4:4" x14ac:dyDescent="0.2">
      <c r="D698" s="13"/>
    </row>
    <row r="699" spans="4:4" x14ac:dyDescent="0.2">
      <c r="D699" s="13"/>
    </row>
    <row r="700" spans="4:4" x14ac:dyDescent="0.2">
      <c r="D700" s="13"/>
    </row>
    <row r="701" spans="4:4" x14ac:dyDescent="0.2">
      <c r="D701" s="13"/>
    </row>
    <row r="702" spans="4:4" x14ac:dyDescent="0.2">
      <c r="D702" s="13"/>
    </row>
    <row r="703" spans="4:4" x14ac:dyDescent="0.2">
      <c r="D703" s="13"/>
    </row>
    <row r="704" spans="4:4" x14ac:dyDescent="0.2">
      <c r="D704" s="13"/>
    </row>
    <row r="705" spans="4:4" x14ac:dyDescent="0.2">
      <c r="D705" s="13"/>
    </row>
    <row r="706" spans="4:4" x14ac:dyDescent="0.2">
      <c r="D706" s="13"/>
    </row>
    <row r="707" spans="4:4" x14ac:dyDescent="0.2">
      <c r="D707" s="13"/>
    </row>
    <row r="708" spans="4:4" x14ac:dyDescent="0.2">
      <c r="D708" s="13"/>
    </row>
    <row r="709" spans="4:4" x14ac:dyDescent="0.2">
      <c r="D709" s="13"/>
    </row>
    <row r="710" spans="4:4" x14ac:dyDescent="0.2">
      <c r="D710" s="13"/>
    </row>
    <row r="711" spans="4:4" x14ac:dyDescent="0.2">
      <c r="D711" s="13"/>
    </row>
    <row r="712" spans="4:4" x14ac:dyDescent="0.2">
      <c r="D712" s="13"/>
    </row>
    <row r="713" spans="4:4" x14ac:dyDescent="0.2">
      <c r="D713" s="13"/>
    </row>
    <row r="714" spans="4:4" x14ac:dyDescent="0.2">
      <c r="D714" s="13"/>
    </row>
    <row r="715" spans="4:4" x14ac:dyDescent="0.2">
      <c r="D715" s="13"/>
    </row>
    <row r="716" spans="4:4" x14ac:dyDescent="0.2">
      <c r="D716" s="13"/>
    </row>
    <row r="717" spans="4:4" x14ac:dyDescent="0.2">
      <c r="D717" s="13"/>
    </row>
    <row r="718" spans="4:4" x14ac:dyDescent="0.2">
      <c r="D718" s="13"/>
    </row>
    <row r="719" spans="4:4" x14ac:dyDescent="0.2">
      <c r="D719" s="13"/>
    </row>
    <row r="720" spans="4:4" x14ac:dyDescent="0.2">
      <c r="D720" s="13"/>
    </row>
    <row r="721" spans="4:4" x14ac:dyDescent="0.2">
      <c r="D721" s="13"/>
    </row>
    <row r="722" spans="4:4" x14ac:dyDescent="0.2">
      <c r="D722" s="13"/>
    </row>
    <row r="723" spans="4:4" x14ac:dyDescent="0.2">
      <c r="D723" s="13"/>
    </row>
    <row r="724" spans="4:4" x14ac:dyDescent="0.2">
      <c r="D724" s="13"/>
    </row>
    <row r="725" spans="4:4" x14ac:dyDescent="0.2">
      <c r="D725" s="13"/>
    </row>
    <row r="726" spans="4:4" x14ac:dyDescent="0.2">
      <c r="D726" s="13"/>
    </row>
    <row r="727" spans="4:4" x14ac:dyDescent="0.2">
      <c r="D727" s="13"/>
    </row>
    <row r="728" spans="4:4" x14ac:dyDescent="0.2">
      <c r="D728" s="13"/>
    </row>
    <row r="729" spans="4:4" x14ac:dyDescent="0.2">
      <c r="D729" s="13"/>
    </row>
    <row r="730" spans="4:4" x14ac:dyDescent="0.2">
      <c r="D730" s="13"/>
    </row>
    <row r="731" spans="4:4" x14ac:dyDescent="0.2">
      <c r="D731" s="13"/>
    </row>
    <row r="732" spans="4:4" x14ac:dyDescent="0.2">
      <c r="D732" s="13"/>
    </row>
    <row r="733" spans="4:4" x14ac:dyDescent="0.2">
      <c r="D733" s="13"/>
    </row>
    <row r="734" spans="4:4" x14ac:dyDescent="0.2">
      <c r="D734" s="13"/>
    </row>
    <row r="735" spans="4:4" x14ac:dyDescent="0.2">
      <c r="D735" s="13"/>
    </row>
    <row r="736" spans="4:4" x14ac:dyDescent="0.2">
      <c r="D736" s="13"/>
    </row>
    <row r="737" spans="4:4" x14ac:dyDescent="0.2">
      <c r="D737" s="13"/>
    </row>
    <row r="738" spans="4:4" x14ac:dyDescent="0.2">
      <c r="D738" s="13"/>
    </row>
    <row r="739" spans="4:4" x14ac:dyDescent="0.2">
      <c r="D739" s="13"/>
    </row>
    <row r="740" spans="4:4" x14ac:dyDescent="0.2">
      <c r="D740" s="13"/>
    </row>
    <row r="741" spans="4:4" x14ac:dyDescent="0.2">
      <c r="D741" s="13"/>
    </row>
    <row r="742" spans="4:4" x14ac:dyDescent="0.2">
      <c r="D742" s="13"/>
    </row>
    <row r="743" spans="4:4" x14ac:dyDescent="0.2">
      <c r="D743" s="13"/>
    </row>
    <row r="744" spans="4:4" x14ac:dyDescent="0.2">
      <c r="D744" s="13"/>
    </row>
    <row r="745" spans="4:4" x14ac:dyDescent="0.2">
      <c r="D745" s="13"/>
    </row>
    <row r="746" spans="4:4" x14ac:dyDescent="0.2">
      <c r="D746" s="13"/>
    </row>
    <row r="747" spans="4:4" x14ac:dyDescent="0.2">
      <c r="D747" s="13"/>
    </row>
    <row r="748" spans="4:4" x14ac:dyDescent="0.2">
      <c r="D748" s="13"/>
    </row>
    <row r="749" spans="4:4" x14ac:dyDescent="0.2">
      <c r="D749" s="13"/>
    </row>
    <row r="750" spans="4:4" x14ac:dyDescent="0.2">
      <c r="D750" s="13"/>
    </row>
    <row r="751" spans="4:4" x14ac:dyDescent="0.2">
      <c r="D751" s="13"/>
    </row>
    <row r="752" spans="4:4" x14ac:dyDescent="0.2">
      <c r="D752" s="13"/>
    </row>
    <row r="753" spans="4:4" x14ac:dyDescent="0.2">
      <c r="D753" s="13"/>
    </row>
    <row r="754" spans="4:4" x14ac:dyDescent="0.2">
      <c r="D754" s="13"/>
    </row>
    <row r="755" spans="4:4" x14ac:dyDescent="0.2">
      <c r="D755" s="13"/>
    </row>
    <row r="756" spans="4:4" x14ac:dyDescent="0.2">
      <c r="D756" s="13"/>
    </row>
    <row r="757" spans="4:4" x14ac:dyDescent="0.2">
      <c r="D757" s="13"/>
    </row>
    <row r="758" spans="4:4" x14ac:dyDescent="0.2">
      <c r="D758" s="13"/>
    </row>
    <row r="759" spans="4:4" x14ac:dyDescent="0.2">
      <c r="D759" s="13"/>
    </row>
    <row r="760" spans="4:4" x14ac:dyDescent="0.2">
      <c r="D760" s="13"/>
    </row>
    <row r="761" spans="4:4" x14ac:dyDescent="0.2">
      <c r="D761" s="13"/>
    </row>
    <row r="762" spans="4:4" x14ac:dyDescent="0.2">
      <c r="D762" s="13"/>
    </row>
    <row r="763" spans="4:4" x14ac:dyDescent="0.2">
      <c r="D763" s="13"/>
    </row>
    <row r="764" spans="4:4" x14ac:dyDescent="0.2">
      <c r="D764" s="13"/>
    </row>
    <row r="765" spans="4:4" x14ac:dyDescent="0.2">
      <c r="D765" s="13"/>
    </row>
    <row r="766" spans="4:4" x14ac:dyDescent="0.2">
      <c r="D766" s="13"/>
    </row>
    <row r="767" spans="4:4" x14ac:dyDescent="0.2">
      <c r="D767" s="13"/>
    </row>
    <row r="768" spans="4:4" x14ac:dyDescent="0.2">
      <c r="D768" s="13"/>
    </row>
    <row r="769" spans="4:4" x14ac:dyDescent="0.2">
      <c r="D769" s="13"/>
    </row>
    <row r="770" spans="4:4" x14ac:dyDescent="0.2">
      <c r="D770" s="13"/>
    </row>
    <row r="771" spans="4:4" x14ac:dyDescent="0.2">
      <c r="D771" s="13"/>
    </row>
    <row r="772" spans="4:4" x14ac:dyDescent="0.2">
      <c r="D772" s="13"/>
    </row>
    <row r="773" spans="4:4" x14ac:dyDescent="0.2">
      <c r="D773" s="13"/>
    </row>
    <row r="774" spans="4:4" x14ac:dyDescent="0.2">
      <c r="D774" s="13"/>
    </row>
    <row r="775" spans="4:4" x14ac:dyDescent="0.2">
      <c r="D775" s="13"/>
    </row>
    <row r="776" spans="4:4" x14ac:dyDescent="0.2">
      <c r="D776" s="13"/>
    </row>
    <row r="777" spans="4:4" x14ac:dyDescent="0.2">
      <c r="D777" s="13"/>
    </row>
    <row r="778" spans="4:4" x14ac:dyDescent="0.2">
      <c r="D778" s="13"/>
    </row>
    <row r="779" spans="4:4" x14ac:dyDescent="0.2">
      <c r="D779" s="13"/>
    </row>
    <row r="780" spans="4:4" x14ac:dyDescent="0.2">
      <c r="D780" s="13"/>
    </row>
    <row r="781" spans="4:4" x14ac:dyDescent="0.2">
      <c r="D781" s="13"/>
    </row>
    <row r="782" spans="4:4" x14ac:dyDescent="0.2">
      <c r="D782" s="13"/>
    </row>
    <row r="783" spans="4:4" x14ac:dyDescent="0.2">
      <c r="D783" s="13"/>
    </row>
    <row r="784" spans="4:4" x14ac:dyDescent="0.2">
      <c r="D784" s="13"/>
    </row>
    <row r="785" spans="4:4" x14ac:dyDescent="0.2">
      <c r="D785" s="13"/>
    </row>
    <row r="786" spans="4:4" x14ac:dyDescent="0.2">
      <c r="D786" s="13"/>
    </row>
    <row r="787" spans="4:4" x14ac:dyDescent="0.2">
      <c r="D787" s="13"/>
    </row>
    <row r="788" spans="4:4" x14ac:dyDescent="0.2">
      <c r="D788" s="13"/>
    </row>
    <row r="789" spans="4:4" x14ac:dyDescent="0.2">
      <c r="D789" s="13"/>
    </row>
    <row r="790" spans="4:4" x14ac:dyDescent="0.2">
      <c r="D790" s="13"/>
    </row>
    <row r="791" spans="4:4" x14ac:dyDescent="0.2">
      <c r="D791" s="13"/>
    </row>
    <row r="792" spans="4:4" x14ac:dyDescent="0.2">
      <c r="D792" s="13"/>
    </row>
    <row r="793" spans="4:4" x14ac:dyDescent="0.2">
      <c r="D793" s="13"/>
    </row>
    <row r="794" spans="4:4" x14ac:dyDescent="0.2">
      <c r="D794" s="13"/>
    </row>
    <row r="795" spans="4:4" x14ac:dyDescent="0.2">
      <c r="D795" s="13"/>
    </row>
    <row r="796" spans="4:4" x14ac:dyDescent="0.2">
      <c r="D796" s="13"/>
    </row>
    <row r="797" spans="4:4" x14ac:dyDescent="0.2">
      <c r="D797" s="13"/>
    </row>
    <row r="798" spans="4:4" x14ac:dyDescent="0.2">
      <c r="D798" s="13"/>
    </row>
    <row r="799" spans="4:4" x14ac:dyDescent="0.2">
      <c r="D799" s="13"/>
    </row>
    <row r="800" spans="4:4" x14ac:dyDescent="0.2">
      <c r="D800" s="13"/>
    </row>
    <row r="801" spans="4:4" x14ac:dyDescent="0.2">
      <c r="D801" s="13"/>
    </row>
    <row r="802" spans="4:4" x14ac:dyDescent="0.2">
      <c r="D802" s="13"/>
    </row>
    <row r="803" spans="4:4" x14ac:dyDescent="0.2">
      <c r="D803" s="13"/>
    </row>
    <row r="804" spans="4:4" x14ac:dyDescent="0.2">
      <c r="D804" s="13"/>
    </row>
    <row r="805" spans="4:4" x14ac:dyDescent="0.2">
      <c r="D805" s="13"/>
    </row>
    <row r="806" spans="4:4" x14ac:dyDescent="0.2">
      <c r="D806" s="13"/>
    </row>
    <row r="807" spans="4:4" x14ac:dyDescent="0.2">
      <c r="D807" s="13"/>
    </row>
    <row r="808" spans="4:4" x14ac:dyDescent="0.2">
      <c r="D808" s="13"/>
    </row>
    <row r="809" spans="4:4" x14ac:dyDescent="0.2">
      <c r="D809" s="13"/>
    </row>
    <row r="810" spans="4:4" x14ac:dyDescent="0.2">
      <c r="D810" s="13"/>
    </row>
    <row r="811" spans="4:4" x14ac:dyDescent="0.2">
      <c r="D811" s="13"/>
    </row>
    <row r="812" spans="4:4" x14ac:dyDescent="0.2">
      <c r="D812" s="13"/>
    </row>
    <row r="813" spans="4:4" x14ac:dyDescent="0.2">
      <c r="D813" s="13"/>
    </row>
    <row r="814" spans="4:4" x14ac:dyDescent="0.2">
      <c r="D814" s="13"/>
    </row>
    <row r="815" spans="4:4" x14ac:dyDescent="0.2">
      <c r="D815" s="13"/>
    </row>
    <row r="816" spans="4:4" x14ac:dyDescent="0.2">
      <c r="D816" s="13"/>
    </row>
    <row r="817" spans="4:4" x14ac:dyDescent="0.2">
      <c r="D817" s="13"/>
    </row>
    <row r="818" spans="4:4" x14ac:dyDescent="0.2">
      <c r="D818" s="13"/>
    </row>
    <row r="819" spans="4:4" x14ac:dyDescent="0.2">
      <c r="D819" s="13"/>
    </row>
    <row r="820" spans="4:4" x14ac:dyDescent="0.2">
      <c r="D820" s="13"/>
    </row>
    <row r="821" spans="4:4" x14ac:dyDescent="0.2">
      <c r="D821" s="13"/>
    </row>
    <row r="822" spans="4:4" x14ac:dyDescent="0.2">
      <c r="D822" s="13"/>
    </row>
    <row r="823" spans="4:4" x14ac:dyDescent="0.2">
      <c r="D823" s="13"/>
    </row>
    <row r="824" spans="4:4" x14ac:dyDescent="0.2">
      <c r="D824" s="13"/>
    </row>
    <row r="825" spans="4:4" x14ac:dyDescent="0.2">
      <c r="D825" s="13"/>
    </row>
    <row r="826" spans="4:4" x14ac:dyDescent="0.2">
      <c r="D826" s="13"/>
    </row>
    <row r="827" spans="4:4" x14ac:dyDescent="0.2">
      <c r="D827" s="13"/>
    </row>
    <row r="828" spans="4:4" x14ac:dyDescent="0.2">
      <c r="D828" s="13"/>
    </row>
    <row r="829" spans="4:4" x14ac:dyDescent="0.2">
      <c r="D829" s="13"/>
    </row>
    <row r="830" spans="4:4" x14ac:dyDescent="0.2">
      <c r="D830" s="13"/>
    </row>
    <row r="831" spans="4:4" x14ac:dyDescent="0.2">
      <c r="D831" s="13"/>
    </row>
    <row r="832" spans="4:4" x14ac:dyDescent="0.2">
      <c r="D832" s="13"/>
    </row>
    <row r="833" spans="4:4" x14ac:dyDescent="0.2">
      <c r="D833" s="13"/>
    </row>
    <row r="834" spans="4:4" x14ac:dyDescent="0.2">
      <c r="D834" s="13"/>
    </row>
    <row r="835" spans="4:4" x14ac:dyDescent="0.2">
      <c r="D835" s="13"/>
    </row>
    <row r="836" spans="4:4" x14ac:dyDescent="0.2">
      <c r="D836" s="13"/>
    </row>
    <row r="837" spans="4:4" x14ac:dyDescent="0.2">
      <c r="D837" s="13"/>
    </row>
    <row r="838" spans="4:4" x14ac:dyDescent="0.2">
      <c r="D838" s="13"/>
    </row>
    <row r="839" spans="4:4" x14ac:dyDescent="0.2">
      <c r="D839" s="13"/>
    </row>
    <row r="840" spans="4:4" x14ac:dyDescent="0.2">
      <c r="D840" s="13"/>
    </row>
    <row r="841" spans="4:4" x14ac:dyDescent="0.2">
      <c r="D841" s="13"/>
    </row>
    <row r="842" spans="4:4" x14ac:dyDescent="0.2">
      <c r="D842" s="13"/>
    </row>
    <row r="843" spans="4:4" x14ac:dyDescent="0.2">
      <c r="D843" s="13"/>
    </row>
    <row r="844" spans="4:4" x14ac:dyDescent="0.2">
      <c r="D844" s="13"/>
    </row>
    <row r="845" spans="4:4" x14ac:dyDescent="0.2">
      <c r="D845" s="13"/>
    </row>
    <row r="846" spans="4:4" x14ac:dyDescent="0.2">
      <c r="D846" s="13"/>
    </row>
    <row r="847" spans="4:4" x14ac:dyDescent="0.2">
      <c r="D847" s="13"/>
    </row>
    <row r="848" spans="4:4" x14ac:dyDescent="0.2">
      <c r="D848" s="13"/>
    </row>
    <row r="849" spans="4:4" x14ac:dyDescent="0.2">
      <c r="D849" s="13"/>
    </row>
    <row r="850" spans="4:4" x14ac:dyDescent="0.2">
      <c r="D850" s="13"/>
    </row>
    <row r="851" spans="4:4" x14ac:dyDescent="0.2">
      <c r="D851" s="13"/>
    </row>
    <row r="852" spans="4:4" x14ac:dyDescent="0.2">
      <c r="D852" s="13"/>
    </row>
    <row r="853" spans="4:4" x14ac:dyDescent="0.2">
      <c r="D853" s="13"/>
    </row>
    <row r="854" spans="4:4" x14ac:dyDescent="0.2">
      <c r="D854" s="13"/>
    </row>
    <row r="855" spans="4:4" x14ac:dyDescent="0.2">
      <c r="D855" s="13"/>
    </row>
    <row r="856" spans="4:4" x14ac:dyDescent="0.2">
      <c r="D856" s="13"/>
    </row>
    <row r="857" spans="4:4" x14ac:dyDescent="0.2">
      <c r="D857" s="13"/>
    </row>
    <row r="858" spans="4:4" x14ac:dyDescent="0.2">
      <c r="D858" s="13"/>
    </row>
    <row r="859" spans="4:4" x14ac:dyDescent="0.2">
      <c r="D859" s="13"/>
    </row>
    <row r="860" spans="4:4" x14ac:dyDescent="0.2">
      <c r="D860" s="13"/>
    </row>
    <row r="861" spans="4:4" x14ac:dyDescent="0.2">
      <c r="D861" s="13"/>
    </row>
    <row r="862" spans="4:4" x14ac:dyDescent="0.2">
      <c r="D862" s="13"/>
    </row>
    <row r="863" spans="4:4" x14ac:dyDescent="0.2">
      <c r="D863" s="13"/>
    </row>
    <row r="864" spans="4:4" x14ac:dyDescent="0.2">
      <c r="D864" s="13"/>
    </row>
    <row r="865" spans="4:4" x14ac:dyDescent="0.2">
      <c r="D865" s="13"/>
    </row>
    <row r="866" spans="4:4" x14ac:dyDescent="0.2">
      <c r="D866" s="13"/>
    </row>
    <row r="867" spans="4:4" x14ac:dyDescent="0.2">
      <c r="D867" s="13"/>
    </row>
    <row r="868" spans="4:4" x14ac:dyDescent="0.2">
      <c r="D868" s="13"/>
    </row>
    <row r="869" spans="4:4" x14ac:dyDescent="0.2">
      <c r="D869" s="13"/>
    </row>
    <row r="870" spans="4:4" x14ac:dyDescent="0.2">
      <c r="D870" s="13"/>
    </row>
    <row r="871" spans="4:4" x14ac:dyDescent="0.2">
      <c r="D871" s="13"/>
    </row>
    <row r="872" spans="4:4" x14ac:dyDescent="0.2">
      <c r="D872" s="13"/>
    </row>
    <row r="873" spans="4:4" x14ac:dyDescent="0.2">
      <c r="D873" s="13"/>
    </row>
    <row r="874" spans="4:4" x14ac:dyDescent="0.2">
      <c r="D874" s="13"/>
    </row>
    <row r="875" spans="4:4" x14ac:dyDescent="0.2">
      <c r="D875" s="13"/>
    </row>
    <row r="876" spans="4:4" x14ac:dyDescent="0.2">
      <c r="D876" s="13"/>
    </row>
    <row r="877" spans="4:4" x14ac:dyDescent="0.2">
      <c r="D877" s="13"/>
    </row>
    <row r="878" spans="4:4" x14ac:dyDescent="0.2">
      <c r="D878" s="13"/>
    </row>
    <row r="879" spans="4:4" x14ac:dyDescent="0.2">
      <c r="D879" s="13"/>
    </row>
    <row r="880" spans="4:4" x14ac:dyDescent="0.2">
      <c r="D880" s="13"/>
    </row>
    <row r="881" spans="4:4" x14ac:dyDescent="0.2">
      <c r="D881" s="13"/>
    </row>
    <row r="882" spans="4:4" x14ac:dyDescent="0.2">
      <c r="D882" s="13"/>
    </row>
    <row r="883" spans="4:4" x14ac:dyDescent="0.2">
      <c r="D883" s="13"/>
    </row>
    <row r="884" spans="4:4" x14ac:dyDescent="0.2">
      <c r="D884" s="13"/>
    </row>
    <row r="885" spans="4:4" x14ac:dyDescent="0.2">
      <c r="D885" s="13"/>
    </row>
    <row r="886" spans="4:4" x14ac:dyDescent="0.2">
      <c r="D886" s="13"/>
    </row>
    <row r="887" spans="4:4" x14ac:dyDescent="0.2">
      <c r="D887" s="13"/>
    </row>
    <row r="888" spans="4:4" x14ac:dyDescent="0.2">
      <c r="D888" s="13"/>
    </row>
    <row r="889" spans="4:4" x14ac:dyDescent="0.2">
      <c r="D889" s="13"/>
    </row>
    <row r="890" spans="4:4" x14ac:dyDescent="0.2">
      <c r="D890" s="13"/>
    </row>
    <row r="891" spans="4:4" x14ac:dyDescent="0.2">
      <c r="D891" s="13"/>
    </row>
    <row r="892" spans="4:4" x14ac:dyDescent="0.2">
      <c r="D892" s="13"/>
    </row>
    <row r="893" spans="4:4" x14ac:dyDescent="0.2">
      <c r="D893" s="13"/>
    </row>
    <row r="894" spans="4:4" x14ac:dyDescent="0.2">
      <c r="D894" s="13"/>
    </row>
    <row r="895" spans="4:4" x14ac:dyDescent="0.2">
      <c r="D895" s="13"/>
    </row>
    <row r="896" spans="4:4" x14ac:dyDescent="0.2">
      <c r="D896" s="13"/>
    </row>
    <row r="897" spans="4:4" x14ac:dyDescent="0.2">
      <c r="D897" s="13"/>
    </row>
    <row r="898" spans="4:4" x14ac:dyDescent="0.2">
      <c r="D898" s="13"/>
    </row>
    <row r="899" spans="4:4" x14ac:dyDescent="0.2">
      <c r="D899" s="13"/>
    </row>
    <row r="900" spans="4:4" x14ac:dyDescent="0.2">
      <c r="D900" s="13"/>
    </row>
    <row r="901" spans="4:4" x14ac:dyDescent="0.2">
      <c r="D901" s="13"/>
    </row>
    <row r="902" spans="4:4" x14ac:dyDescent="0.2">
      <c r="D902" s="13"/>
    </row>
    <row r="903" spans="4:4" x14ac:dyDescent="0.2">
      <c r="D903" s="13"/>
    </row>
    <row r="904" spans="4:4" x14ac:dyDescent="0.2">
      <c r="D904" s="13"/>
    </row>
    <row r="905" spans="4:4" x14ac:dyDescent="0.2">
      <c r="D905" s="13"/>
    </row>
    <row r="906" spans="4:4" x14ac:dyDescent="0.2">
      <c r="D906" s="13"/>
    </row>
    <row r="907" spans="4:4" x14ac:dyDescent="0.2">
      <c r="D907" s="13"/>
    </row>
    <row r="908" spans="4:4" x14ac:dyDescent="0.2">
      <c r="D908" s="13"/>
    </row>
    <row r="909" spans="4:4" x14ac:dyDescent="0.2">
      <c r="D909" s="13"/>
    </row>
    <row r="910" spans="4:4" x14ac:dyDescent="0.2">
      <c r="D910" s="13"/>
    </row>
    <row r="911" spans="4:4" x14ac:dyDescent="0.2">
      <c r="D911" s="13"/>
    </row>
    <row r="912" spans="4:4" x14ac:dyDescent="0.2">
      <c r="D912" s="13"/>
    </row>
    <row r="913" spans="4:4" x14ac:dyDescent="0.2">
      <c r="D913" s="13"/>
    </row>
    <row r="914" spans="4:4" x14ac:dyDescent="0.2">
      <c r="D914" s="13"/>
    </row>
    <row r="915" spans="4:4" x14ac:dyDescent="0.2">
      <c r="D915" s="13"/>
    </row>
    <row r="916" spans="4:4" x14ac:dyDescent="0.2">
      <c r="D916" s="13"/>
    </row>
    <row r="917" spans="4:4" x14ac:dyDescent="0.2">
      <c r="D917" s="13"/>
    </row>
    <row r="918" spans="4:4" x14ac:dyDescent="0.2">
      <c r="D918" s="13"/>
    </row>
    <row r="919" spans="4:4" x14ac:dyDescent="0.2">
      <c r="D919" s="13"/>
    </row>
    <row r="920" spans="4:4" x14ac:dyDescent="0.2">
      <c r="D920" s="13"/>
    </row>
    <row r="921" spans="4:4" x14ac:dyDescent="0.2">
      <c r="D921" s="13"/>
    </row>
    <row r="922" spans="4:4" x14ac:dyDescent="0.2">
      <c r="D922" s="13"/>
    </row>
    <row r="923" spans="4:4" x14ac:dyDescent="0.2">
      <c r="D923" s="13"/>
    </row>
    <row r="924" spans="4:4" x14ac:dyDescent="0.2">
      <c r="D924" s="13"/>
    </row>
    <row r="925" spans="4:4" x14ac:dyDescent="0.2">
      <c r="D925" s="13"/>
    </row>
    <row r="926" spans="4:4" x14ac:dyDescent="0.2">
      <c r="D926" s="13"/>
    </row>
    <row r="927" spans="4:4" x14ac:dyDescent="0.2">
      <c r="D927" s="13"/>
    </row>
    <row r="928" spans="4:4" x14ac:dyDescent="0.2">
      <c r="D928" s="13"/>
    </row>
    <row r="929" spans="4:4" x14ac:dyDescent="0.2">
      <c r="D929" s="13"/>
    </row>
    <row r="930" spans="4:4" x14ac:dyDescent="0.2">
      <c r="D930" s="13"/>
    </row>
    <row r="931" spans="4:4" x14ac:dyDescent="0.2">
      <c r="D931" s="13"/>
    </row>
    <row r="932" spans="4:4" x14ac:dyDescent="0.2">
      <c r="D932" s="13"/>
    </row>
    <row r="933" spans="4:4" x14ac:dyDescent="0.2">
      <c r="D933" s="13"/>
    </row>
    <row r="934" spans="4:4" x14ac:dyDescent="0.2">
      <c r="D934" s="13"/>
    </row>
    <row r="935" spans="4:4" x14ac:dyDescent="0.2">
      <c r="D935" s="13"/>
    </row>
    <row r="936" spans="4:4" x14ac:dyDescent="0.2">
      <c r="D936" s="13"/>
    </row>
    <row r="937" spans="4:4" x14ac:dyDescent="0.2">
      <c r="D937" s="13"/>
    </row>
    <row r="938" spans="4:4" x14ac:dyDescent="0.2">
      <c r="D938" s="13"/>
    </row>
    <row r="939" spans="4:4" x14ac:dyDescent="0.2">
      <c r="D939" s="13"/>
    </row>
    <row r="940" spans="4:4" x14ac:dyDescent="0.2">
      <c r="D940" s="13"/>
    </row>
    <row r="941" spans="4:4" x14ac:dyDescent="0.2">
      <c r="D941" s="13"/>
    </row>
    <row r="942" spans="4:4" x14ac:dyDescent="0.2">
      <c r="D942" s="13"/>
    </row>
    <row r="943" spans="4:4" x14ac:dyDescent="0.2">
      <c r="D943" s="13"/>
    </row>
    <row r="944" spans="4:4" x14ac:dyDescent="0.2">
      <c r="D944" s="13"/>
    </row>
    <row r="945" spans="4:4" x14ac:dyDescent="0.2">
      <c r="D945" s="13"/>
    </row>
    <row r="946" spans="4:4" x14ac:dyDescent="0.2">
      <c r="D946" s="13"/>
    </row>
    <row r="947" spans="4:4" x14ac:dyDescent="0.2">
      <c r="D947" s="13"/>
    </row>
    <row r="948" spans="4:4" x14ac:dyDescent="0.2">
      <c r="D948" s="13"/>
    </row>
    <row r="949" spans="4:4" x14ac:dyDescent="0.2">
      <c r="D949" s="13"/>
    </row>
    <row r="950" spans="4:4" x14ac:dyDescent="0.2">
      <c r="D950" s="13"/>
    </row>
    <row r="951" spans="4:4" x14ac:dyDescent="0.2">
      <c r="D951" s="13"/>
    </row>
    <row r="952" spans="4:4" x14ac:dyDescent="0.2">
      <c r="D952" s="13"/>
    </row>
    <row r="953" spans="4:4" x14ac:dyDescent="0.2">
      <c r="D953" s="13"/>
    </row>
    <row r="954" spans="4:4" x14ac:dyDescent="0.2">
      <c r="D954" s="13"/>
    </row>
    <row r="955" spans="4:4" x14ac:dyDescent="0.2">
      <c r="D955" s="13"/>
    </row>
    <row r="956" spans="4:4" x14ac:dyDescent="0.2">
      <c r="D956" s="13"/>
    </row>
    <row r="957" spans="4:4" x14ac:dyDescent="0.2">
      <c r="D957" s="13"/>
    </row>
    <row r="958" spans="4:4" x14ac:dyDescent="0.2">
      <c r="D958" s="13"/>
    </row>
    <row r="959" spans="4:4" x14ac:dyDescent="0.2">
      <c r="D959" s="13"/>
    </row>
    <row r="960" spans="4:4" x14ac:dyDescent="0.2">
      <c r="D960" s="13"/>
    </row>
    <row r="961" spans="4:4" x14ac:dyDescent="0.2">
      <c r="D961" s="13"/>
    </row>
    <row r="962" spans="4:4" x14ac:dyDescent="0.2">
      <c r="D962" s="13"/>
    </row>
    <row r="963" spans="4:4" x14ac:dyDescent="0.2">
      <c r="D963" s="13"/>
    </row>
    <row r="964" spans="4:4" x14ac:dyDescent="0.2">
      <c r="D964" s="13"/>
    </row>
    <row r="965" spans="4:4" x14ac:dyDescent="0.2">
      <c r="D965" s="13"/>
    </row>
    <row r="966" spans="4:4" x14ac:dyDescent="0.2">
      <c r="D966" s="13"/>
    </row>
    <row r="967" spans="4:4" x14ac:dyDescent="0.2">
      <c r="D967" s="13"/>
    </row>
    <row r="968" spans="4:4" x14ac:dyDescent="0.2">
      <c r="D968" s="13"/>
    </row>
    <row r="969" spans="4:4" x14ac:dyDescent="0.2">
      <c r="D969" s="13"/>
    </row>
    <row r="970" spans="4:4" x14ac:dyDescent="0.2">
      <c r="D970" s="13"/>
    </row>
    <row r="971" spans="4:4" x14ac:dyDescent="0.2">
      <c r="D971" s="13"/>
    </row>
    <row r="972" spans="4:4" x14ac:dyDescent="0.2">
      <c r="D972" s="13"/>
    </row>
    <row r="973" spans="4:4" x14ac:dyDescent="0.2">
      <c r="D973" s="13"/>
    </row>
    <row r="974" spans="4:4" x14ac:dyDescent="0.2">
      <c r="D974" s="13"/>
    </row>
    <row r="975" spans="4:4" x14ac:dyDescent="0.2">
      <c r="D975" s="13"/>
    </row>
    <row r="976" spans="4:4" x14ac:dyDescent="0.2">
      <c r="D976" s="13"/>
    </row>
    <row r="977" spans="4:4" x14ac:dyDescent="0.2">
      <c r="D977" s="13"/>
    </row>
    <row r="978" spans="4:4" x14ac:dyDescent="0.2">
      <c r="D978" s="13"/>
    </row>
    <row r="979" spans="4:4" x14ac:dyDescent="0.2">
      <c r="D979" s="13"/>
    </row>
    <row r="980" spans="4:4" x14ac:dyDescent="0.2">
      <c r="D980" s="13"/>
    </row>
    <row r="981" spans="4:4" x14ac:dyDescent="0.2">
      <c r="D981" s="13"/>
    </row>
    <row r="982" spans="4:4" x14ac:dyDescent="0.2">
      <c r="D982" s="13"/>
    </row>
    <row r="983" spans="4:4" x14ac:dyDescent="0.2">
      <c r="D983" s="13"/>
    </row>
    <row r="984" spans="4:4" x14ac:dyDescent="0.2">
      <c r="D984" s="13"/>
    </row>
    <row r="985" spans="4:4" x14ac:dyDescent="0.2">
      <c r="D985" s="13"/>
    </row>
    <row r="986" spans="4:4" x14ac:dyDescent="0.2">
      <c r="D986" s="13"/>
    </row>
    <row r="987" spans="4:4" x14ac:dyDescent="0.2">
      <c r="D987" s="13"/>
    </row>
    <row r="988" spans="4:4" x14ac:dyDescent="0.2">
      <c r="D988" s="13"/>
    </row>
    <row r="989" spans="4:4" x14ac:dyDescent="0.2">
      <c r="D989" s="13"/>
    </row>
    <row r="990" spans="4:4" x14ac:dyDescent="0.2">
      <c r="D990" s="13"/>
    </row>
    <row r="991" spans="4:4" x14ac:dyDescent="0.2">
      <c r="D991" s="13"/>
    </row>
    <row r="992" spans="4:4" x14ac:dyDescent="0.2">
      <c r="D992" s="13"/>
    </row>
    <row r="993" spans="4:4" x14ac:dyDescent="0.2">
      <c r="D993" s="13"/>
    </row>
    <row r="994" spans="4:4" x14ac:dyDescent="0.2">
      <c r="D994" s="13"/>
    </row>
    <row r="995" spans="4:4" x14ac:dyDescent="0.2">
      <c r="D995" s="13"/>
    </row>
    <row r="996" spans="4:4" x14ac:dyDescent="0.2">
      <c r="D996" s="13"/>
    </row>
    <row r="997" spans="4:4" x14ac:dyDescent="0.2">
      <c r="D997" s="13"/>
    </row>
    <row r="998" spans="4:4" x14ac:dyDescent="0.2">
      <c r="D998" s="13"/>
    </row>
    <row r="999" spans="4:4" x14ac:dyDescent="0.2">
      <c r="D999" s="13"/>
    </row>
    <row r="1000" spans="4:4" x14ac:dyDescent="0.2">
      <c r="D1000" s="13"/>
    </row>
    <row r="1001" spans="4:4" x14ac:dyDescent="0.2">
      <c r="D1001" s="13"/>
    </row>
  </sheetData>
  <autoFilter ref="A1:E211"/>
  <mergeCells count="2">
    <mergeCell ref="M3:R3"/>
    <mergeCell ref="M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Свод (02-03.2020)</vt:lpstr>
      <vt:lpstr>Ответы до 20.03.2020</vt:lpstr>
      <vt:lpstr>Свод (10-11)</vt:lpstr>
      <vt:lpstr>сент.-окт. </vt:lpstr>
      <vt:lpstr>Для проверки (09-10)</vt:lpstr>
      <vt:lpstr>Свод (09-10)</vt:lpstr>
      <vt:lpstr>Потребление</vt:lpstr>
      <vt:lpstr>Ответы до 20.10.19</vt:lpstr>
      <vt:lpstr>Ответы на 23.09.19</vt:lpstr>
      <vt:lpstr>Свод на 23.09.19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2020-03-16T20:04:35Z</dcterms:modified>
</cp:coreProperties>
</file>