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Лист1!$A$2:$H$27</definedName>
  </definedNames>
  <calcPr calcId="145621"/>
</workbook>
</file>

<file path=xl/calcChain.xml><?xml version="1.0" encoding="utf-8"?>
<calcChain xmlns="http://schemas.openxmlformats.org/spreadsheetml/2006/main">
  <c r="J4" i="1" l="1" a="1"/>
  <c r="J4" i="1"/>
  <c r="J5" i="1" a="1"/>
  <c r="J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 s="1"/>
  <c r="J3" i="1" a="1"/>
  <c r="J3" i="1" s="1"/>
  <c r="G3" i="1" l="1"/>
  <c r="G4" i="1"/>
  <c r="G5" i="1" a="1"/>
  <c r="G5" i="1"/>
  <c r="G6" i="1" a="1"/>
  <c r="G6" i="1" s="1"/>
  <c r="G7" i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</calcChain>
</file>

<file path=xl/sharedStrings.xml><?xml version="1.0" encoding="utf-8"?>
<sst xmlns="http://schemas.openxmlformats.org/spreadsheetml/2006/main" count="86" uniqueCount="32">
  <si>
    <t>Значения</t>
  </si>
  <si>
    <t>скидка к зачету 0,25</t>
  </si>
  <si>
    <t>TT_NAME,C,150</t>
  </si>
  <si>
    <t>Код ТТ БМ</t>
  </si>
  <si>
    <t>DATA,D</t>
  </si>
  <si>
    <t>NUMDOC,C,20</t>
  </si>
  <si>
    <t>СКЮ БМ</t>
  </si>
  <si>
    <t xml:space="preserve"> KOL,N,20,0</t>
  </si>
  <si>
    <t>Водка Беленькая 0,50</t>
  </si>
  <si>
    <t>Водка Царь 0,50</t>
  </si>
  <si>
    <t>Коньяк ЗолотойРезерв 0,50</t>
  </si>
  <si>
    <t>Водка Царь 0,10 стакан</t>
  </si>
  <si>
    <t>Настойка Ардели 5 лет 0,50</t>
  </si>
  <si>
    <t>Водка Беленькая Люкс 0,50</t>
  </si>
  <si>
    <t>Водка Архангельская Северная Выдержка 0,50</t>
  </si>
  <si>
    <t>Настойка Ардели 5 лет 0,25</t>
  </si>
  <si>
    <t>Настойка Георгиевский 5 лет 0,25</t>
  </si>
  <si>
    <t>Компания ООО</t>
  </si>
  <si>
    <t>АГ00-060871</t>
  </si>
  <si>
    <t>Алко-Люкс ООО (Воронеж,Ленинский пр-т,121)</t>
  </si>
  <si>
    <t>АГ00-065975</t>
  </si>
  <si>
    <t>ЛИП-АЛКО ООО (Воронеж, пер.Привокзальный, 23)</t>
  </si>
  <si>
    <t>АГ00-064595</t>
  </si>
  <si>
    <t>ЛИП-АЛКО ООО (Воронеж, ул Лызлова, 19)</t>
  </si>
  <si>
    <t>АГ00-060830</t>
  </si>
  <si>
    <t>АГ00-062358</t>
  </si>
  <si>
    <t>АГ00-063909</t>
  </si>
  <si>
    <t>АВЕРС ООО</t>
  </si>
  <si>
    <t>АГ00-061066</t>
  </si>
  <si>
    <t>Должно быть</t>
  </si>
  <si>
    <t>нужно посчитать скидки (H)&gt;0) больше, чем 1 на одинаковую сцепку (дата (B)и код ТТ ( C) и вывести счет скидок в одинаковых сцепках напротив этих скидок</t>
  </si>
  <si>
    <t>Скидок больше чем одна на накладную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</si>
</sst>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10" fontId="0" fillId="0" borderId="0" xfId="1" applyNumberFormat="1" applyFont="1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0" fillId="3" borderId="0" xfId="0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7"/>
  <sheetViews>
    <sheetView tabSelected="1" workbookViewId="0">
      <selection activeCell="J3" sqref="J3:J27"/>
    </sheetView>
  </sheetViews>
  <sheetFormatPr defaultRowHeight="15" x14ac:dyDescent="0.25"/>
  <cols>
    <col min="1" max="1" width="16.5703125" customWidth="1"/>
    <col min="3" max="3" width="14.7109375" customWidth="1"/>
    <col min="4" max="4" width="12.42578125" customWidth="1"/>
    <col min="5" max="5" width="33.7109375" customWidth="1"/>
    <col min="7" max="7" width="11" customWidth="1"/>
    <col min="9" max="9" width="13.5703125" customWidth="1"/>
    <col min="10" max="10" width="35.5703125" customWidth="1"/>
    <col min="14" max="14" width="53" bestFit="1" customWidth="1"/>
  </cols>
  <sheetData>
    <row r="1" spans="1:14" ht="15" customHeight="1" x14ac:dyDescent="0.25">
      <c r="F1" t="s">
        <v>0</v>
      </c>
      <c r="G1" s="1"/>
      <c r="H1" s="11" t="s">
        <v>1</v>
      </c>
    </row>
    <row r="2" spans="1:14" ht="59.25" customHeight="1" x14ac:dyDescent="0.25">
      <c r="A2" t="s">
        <v>2</v>
      </c>
      <c r="B2" s="8" t="s">
        <v>3</v>
      </c>
      <c r="C2" s="8" t="s">
        <v>4</v>
      </c>
      <c r="D2" t="s">
        <v>5</v>
      </c>
      <c r="E2" t="s">
        <v>6</v>
      </c>
      <c r="F2" s="2" t="s">
        <v>7</v>
      </c>
      <c r="G2" s="3" t="s">
        <v>31</v>
      </c>
      <c r="H2" s="11"/>
      <c r="I2" s="9" t="s">
        <v>29</v>
      </c>
      <c r="N2" s="10" t="s">
        <v>30</v>
      </c>
    </row>
    <row r="3" spans="1:14" x14ac:dyDescent="0.25">
      <c r="A3" t="s">
        <v>17</v>
      </c>
      <c r="B3">
        <v>459424</v>
      </c>
      <c r="C3" s="4">
        <v>43711</v>
      </c>
      <c r="D3" t="s">
        <v>18</v>
      </c>
      <c r="E3" t="s">
        <v>15</v>
      </c>
      <c r="F3" s="5">
        <v>4</v>
      </c>
      <c r="G3" s="6">
        <f>COUNTIFS(B$3:B$27,B3,C$3:C$27,C3,H$3:H$27,H3&gt;0%)</f>
        <v>0</v>
      </c>
      <c r="H3" s="7">
        <v>0</v>
      </c>
      <c r="I3">
        <v>0</v>
      </c>
      <c r="J3" s="12">
        <f t="array" ref="J3">IF(H3=0,0,SUMPRODUCT(($B$3:$B$27&amp;$C$3:$C$27=B3&amp;C3)*($H$3:$H$27&gt;0)))</f>
        <v>0</v>
      </c>
      <c r="N3" s="10"/>
    </row>
    <row r="4" spans="1:14" x14ac:dyDescent="0.25">
      <c r="A4" t="s">
        <v>17</v>
      </c>
      <c r="B4">
        <v>459424</v>
      </c>
      <c r="C4" s="4">
        <v>43711</v>
      </c>
      <c r="D4" t="s">
        <v>18</v>
      </c>
      <c r="E4" t="s">
        <v>14</v>
      </c>
      <c r="F4" s="5">
        <v>3</v>
      </c>
      <c r="G4" s="6">
        <f>COUNTIFS(B$3:B$27,B4,C$3:C$27,C4,H$3:H$27,H4&gt;0%)</f>
        <v>0</v>
      </c>
      <c r="H4" s="7">
        <v>0</v>
      </c>
      <c r="I4">
        <v>0</v>
      </c>
      <c r="J4" s="12">
        <f t="array" ref="J4">IF(H4=0,0,SUMPRODUCT(($B$3:$B$27&amp;$C$3:$C$27=B4&amp;C4)*($H$3:$H$27&gt;0)))</f>
        <v>0</v>
      </c>
      <c r="N4" s="10"/>
    </row>
    <row r="5" spans="1:14" x14ac:dyDescent="0.25">
      <c r="A5" t="s">
        <v>17</v>
      </c>
      <c r="B5">
        <v>459424</v>
      </c>
      <c r="C5" s="4">
        <v>43711</v>
      </c>
      <c r="D5" t="s">
        <v>18</v>
      </c>
      <c r="E5" t="s">
        <v>10</v>
      </c>
      <c r="F5" s="5">
        <v>6</v>
      </c>
      <c r="G5" s="6">
        <f t="array" ref="G5">COUNTIFS(B$3:B$27,B5,C$3:C$27,C5,H$3:H$27,H5&gt;0%)</f>
        <v>0</v>
      </c>
      <c r="H5" s="7">
        <v>0</v>
      </c>
      <c r="I5">
        <v>0</v>
      </c>
      <c r="J5" s="12">
        <f t="array" ref="J5">IF(H5=0,0,SUMPRODUCT(($B$3:$B$27&amp;$C$3:$C$27=B5&amp;C5)*($H$3:$H$27&gt;0)))</f>
        <v>0</v>
      </c>
      <c r="N5" s="10"/>
    </row>
    <row r="6" spans="1:14" x14ac:dyDescent="0.25">
      <c r="A6" t="s">
        <v>17</v>
      </c>
      <c r="B6">
        <v>459424</v>
      </c>
      <c r="C6" s="4">
        <v>43711</v>
      </c>
      <c r="D6" t="s">
        <v>18</v>
      </c>
      <c r="E6" t="s">
        <v>9</v>
      </c>
      <c r="F6" s="5">
        <v>20</v>
      </c>
      <c r="G6" s="6">
        <f t="array" ref="G6">COUNTIFS(B$3:B$27,B6,C$3:C$27,C6,H$3:H$27,H6&gt;0%)</f>
        <v>0</v>
      </c>
      <c r="H6" s="7">
        <v>0</v>
      </c>
      <c r="I6">
        <v>0</v>
      </c>
      <c r="J6" s="12">
        <f t="array" ref="J6">IF(H6=0,0,SUMPRODUCT(($B$3:$B$27&amp;$C$3:$C$27=B6&amp;C6)*($H$3:$H$27&gt;0)))</f>
        <v>0</v>
      </c>
      <c r="N6" s="10"/>
    </row>
    <row r="7" spans="1:14" x14ac:dyDescent="0.25">
      <c r="A7" t="s">
        <v>17</v>
      </c>
      <c r="B7">
        <v>459424</v>
      </c>
      <c r="C7" s="4">
        <v>43711</v>
      </c>
      <c r="D7" t="s">
        <v>18</v>
      </c>
      <c r="E7" t="s">
        <v>11</v>
      </c>
      <c r="F7" s="5">
        <v>20</v>
      </c>
      <c r="G7" s="6">
        <f>COUNTIFS(B$3:B$27,B7,C$3:C$27,C7,H$3:H$27,H7&gt;0%)</f>
        <v>0</v>
      </c>
      <c r="H7" s="7">
        <v>8.2000000000000003E-2</v>
      </c>
      <c r="I7">
        <v>1</v>
      </c>
      <c r="J7" s="12">
        <f t="array" ref="J7">IF(H7=0,0,SUMPRODUCT(($B$3:$B$27&amp;$C$3:$C$27=B7&amp;C7)*($H$3:$H$27&gt;0)))</f>
        <v>1</v>
      </c>
      <c r="N7" s="10"/>
    </row>
    <row r="8" spans="1:14" x14ac:dyDescent="0.25">
      <c r="A8" t="s">
        <v>19</v>
      </c>
      <c r="B8">
        <v>518790</v>
      </c>
      <c r="C8" s="4">
        <v>43734</v>
      </c>
      <c r="D8" t="s">
        <v>20</v>
      </c>
      <c r="E8" t="s">
        <v>15</v>
      </c>
      <c r="F8" s="5">
        <v>5</v>
      </c>
      <c r="G8" s="6">
        <f t="array" ref="G8">COUNTIFS(B$3:B$27,B8,C$3:C$27,C8,H$3:H$27,H8&gt;0%)</f>
        <v>0</v>
      </c>
      <c r="H8" s="7">
        <v>0</v>
      </c>
      <c r="I8">
        <v>0</v>
      </c>
      <c r="J8" s="12">
        <f t="array" ref="J8">IF(H8=0,0,SUMPRODUCT(($B$3:$B$27&amp;$C$3:$C$27=B8&amp;C8)*($H$3:$H$27&gt;0)))</f>
        <v>0</v>
      </c>
    </row>
    <row r="9" spans="1:14" x14ac:dyDescent="0.25">
      <c r="A9" t="s">
        <v>19</v>
      </c>
      <c r="B9">
        <v>518790</v>
      </c>
      <c r="C9" s="4">
        <v>43734</v>
      </c>
      <c r="D9" t="s">
        <v>20</v>
      </c>
      <c r="E9" t="s">
        <v>14</v>
      </c>
      <c r="F9" s="5">
        <v>1</v>
      </c>
      <c r="G9" s="6">
        <f t="array" ref="G9">COUNTIFS(B$3:B$27,B9,C$3:C$27,C9,H$3:H$27,H9&gt;0%)</f>
        <v>0</v>
      </c>
      <c r="H9" s="7">
        <v>3.6999999999999998E-2</v>
      </c>
      <c r="I9">
        <v>5</v>
      </c>
      <c r="J9" s="12">
        <f t="array" ref="J9">IF(H9=0,0,SUMPRODUCT(($B$3:$B$27&amp;$C$3:$C$27=B9&amp;C9)*($H$3:$H$27&gt;0)))</f>
        <v>5</v>
      </c>
    </row>
    <row r="10" spans="1:14" x14ac:dyDescent="0.25">
      <c r="A10" t="s">
        <v>19</v>
      </c>
      <c r="B10">
        <v>518790</v>
      </c>
      <c r="C10" s="4">
        <v>43734</v>
      </c>
      <c r="D10" t="s">
        <v>20</v>
      </c>
      <c r="E10" t="s">
        <v>8</v>
      </c>
      <c r="F10" s="5">
        <v>3</v>
      </c>
      <c r="G10" s="6">
        <f t="array" ref="G10">COUNTIFS(B$3:B$27,B10,C$3:C$27,C10,H$3:H$27,H10&gt;0%)</f>
        <v>0</v>
      </c>
      <c r="H10" s="7">
        <v>4.4999999999999998E-2</v>
      </c>
      <c r="I10">
        <v>5</v>
      </c>
      <c r="J10" s="12">
        <f t="array" ref="J10">IF(H10=0,0,SUMPRODUCT(($B$3:$B$27&amp;$C$3:$C$27=B10&amp;C10)*($H$3:$H$27&gt;0)))</f>
        <v>5</v>
      </c>
    </row>
    <row r="11" spans="1:14" x14ac:dyDescent="0.25">
      <c r="A11" t="s">
        <v>19</v>
      </c>
      <c r="B11">
        <v>518790</v>
      </c>
      <c r="C11" s="4">
        <v>43734</v>
      </c>
      <c r="D11" t="s">
        <v>20</v>
      </c>
      <c r="E11" t="s">
        <v>13</v>
      </c>
      <c r="F11" s="5">
        <v>2</v>
      </c>
      <c r="G11" s="6">
        <f t="array" ref="G11">COUNTIFS(B$3:B$27,B11,C$3:C$27,C11,H$3:H$27,H11&gt;0%)</f>
        <v>0</v>
      </c>
      <c r="H11" s="7">
        <v>4.3999999999999997E-2</v>
      </c>
      <c r="I11">
        <v>5</v>
      </c>
      <c r="J11" s="12">
        <f t="array" ref="J11">IF(H11=0,0,SUMPRODUCT(($B$3:$B$27&amp;$C$3:$C$27=B11&amp;C11)*($H$3:$H$27&gt;0)))</f>
        <v>5</v>
      </c>
    </row>
    <row r="12" spans="1:14" x14ac:dyDescent="0.25">
      <c r="A12" t="s">
        <v>19</v>
      </c>
      <c r="B12">
        <v>518790</v>
      </c>
      <c r="C12" s="4">
        <v>43734</v>
      </c>
      <c r="D12" t="s">
        <v>20</v>
      </c>
      <c r="E12" t="s">
        <v>16</v>
      </c>
      <c r="F12" s="5">
        <v>3</v>
      </c>
      <c r="G12" s="6">
        <f t="array" ref="G12">COUNTIFS(B$3:B$27,B12,C$3:C$27,C12,H$3:H$27,H12&gt;0%)</f>
        <v>0</v>
      </c>
      <c r="H12" s="7">
        <v>0</v>
      </c>
      <c r="I12">
        <v>0</v>
      </c>
      <c r="J12" s="12">
        <f t="array" ref="J12">IF(H12=0,0,SUMPRODUCT(($B$3:$B$27&amp;$C$3:$C$27=B12&amp;C12)*($H$3:$H$27&gt;0)))</f>
        <v>0</v>
      </c>
    </row>
    <row r="13" spans="1:14" x14ac:dyDescent="0.25">
      <c r="A13" t="s">
        <v>19</v>
      </c>
      <c r="B13">
        <v>518790</v>
      </c>
      <c r="C13" s="4">
        <v>43734</v>
      </c>
      <c r="D13" t="s">
        <v>20</v>
      </c>
      <c r="E13" t="s">
        <v>10</v>
      </c>
      <c r="F13" s="5">
        <v>2</v>
      </c>
      <c r="G13" s="6">
        <f t="array" ref="G13">COUNTIFS(B$3:B$27,B13,C$3:C$27,C13,H$3:H$27,H13&gt;0%)</f>
        <v>0</v>
      </c>
      <c r="H13" s="7">
        <v>2.8000000000000001E-2</v>
      </c>
      <c r="I13">
        <v>5</v>
      </c>
      <c r="J13" s="12">
        <f t="array" ref="J13">IF(H13=0,0,SUMPRODUCT(($B$3:$B$27&amp;$C$3:$C$27=B13&amp;C13)*($H$3:$H$27&gt;0)))</f>
        <v>5</v>
      </c>
    </row>
    <row r="14" spans="1:14" x14ac:dyDescent="0.25">
      <c r="A14" t="s">
        <v>19</v>
      </c>
      <c r="B14">
        <v>518790</v>
      </c>
      <c r="C14" s="4">
        <v>43734</v>
      </c>
      <c r="D14" t="s">
        <v>20</v>
      </c>
      <c r="E14" t="s">
        <v>9</v>
      </c>
      <c r="F14" s="5">
        <v>3</v>
      </c>
      <c r="G14" s="6">
        <f t="array" ref="G14">COUNTIFS(B$3:B$27,B14,C$3:C$27,C14,H$3:H$27,H14&gt;0%)</f>
        <v>0</v>
      </c>
      <c r="H14" s="7">
        <v>5.1999999999999998E-2</v>
      </c>
      <c r="I14">
        <v>5</v>
      </c>
      <c r="J14" s="12">
        <f t="array" ref="J14">IF(H14=0,0,SUMPRODUCT(($B$3:$B$27&amp;$C$3:$C$27=B14&amp;C14)*($H$3:$H$27&gt;0)))</f>
        <v>5</v>
      </c>
    </row>
    <row r="15" spans="1:14" x14ac:dyDescent="0.25">
      <c r="A15" t="s">
        <v>19</v>
      </c>
      <c r="B15">
        <v>518790</v>
      </c>
      <c r="C15" s="4">
        <v>43734</v>
      </c>
      <c r="D15" t="s">
        <v>20</v>
      </c>
      <c r="E15" t="s">
        <v>11</v>
      </c>
      <c r="F15" s="5">
        <v>20</v>
      </c>
      <c r="G15" s="6">
        <f t="array" ref="G15">COUNTIFS(B$3:B$27,B15,C$3:C$27,C15,H$3:H$27,H15&gt;0%)</f>
        <v>0</v>
      </c>
      <c r="H15" s="7">
        <v>0</v>
      </c>
      <c r="I15">
        <v>0</v>
      </c>
      <c r="J15" s="12">
        <f t="array" ref="J15">IF(H15=0,0,SUMPRODUCT(($B$3:$B$27&amp;$C$3:$C$27=B15&amp;C15)*($H$3:$H$27&gt;0)))</f>
        <v>0</v>
      </c>
    </row>
    <row r="16" spans="1:14" x14ac:dyDescent="0.25">
      <c r="A16" t="s">
        <v>21</v>
      </c>
      <c r="B16">
        <v>1178410</v>
      </c>
      <c r="C16" s="4">
        <v>43727</v>
      </c>
      <c r="D16" t="s">
        <v>22</v>
      </c>
      <c r="E16" t="s">
        <v>12</v>
      </c>
      <c r="F16" s="5">
        <v>5</v>
      </c>
      <c r="G16" s="6">
        <f t="array" ref="G16">COUNTIFS(B$3:B$27,B16,C$3:C$27,C16,H$3:H$27,H16&gt;0%)</f>
        <v>0</v>
      </c>
      <c r="H16" s="7">
        <v>0</v>
      </c>
      <c r="I16">
        <v>0</v>
      </c>
      <c r="J16" s="12">
        <f t="array" ref="J16">IF(H16=0,0,SUMPRODUCT(($B$3:$B$27&amp;$C$3:$C$27=B16&amp;C16)*($H$3:$H$27&gt;0)))</f>
        <v>0</v>
      </c>
    </row>
    <row r="17" spans="1:10" x14ac:dyDescent="0.25">
      <c r="A17" t="s">
        <v>21</v>
      </c>
      <c r="B17">
        <v>1178410</v>
      </c>
      <c r="C17" s="4">
        <v>43727</v>
      </c>
      <c r="D17" t="s">
        <v>22</v>
      </c>
      <c r="E17" t="s">
        <v>9</v>
      </c>
      <c r="F17" s="5">
        <v>10</v>
      </c>
      <c r="G17" s="6">
        <f t="array" ref="G17">COUNTIFS(B$3:B$27,B17,C$3:C$27,C17,H$3:H$27,H17&gt;0%)</f>
        <v>0</v>
      </c>
      <c r="H17" s="7">
        <v>0</v>
      </c>
      <c r="I17">
        <v>0</v>
      </c>
      <c r="J17" s="12">
        <f t="array" ref="J17">IF(H17=0,0,SUMPRODUCT(($B$3:$B$27&amp;$C$3:$C$27=B17&amp;C17)*($H$3:$H$27&gt;0)))</f>
        <v>0</v>
      </c>
    </row>
    <row r="18" spans="1:10" x14ac:dyDescent="0.25">
      <c r="A18" t="s">
        <v>21</v>
      </c>
      <c r="B18">
        <v>1178410</v>
      </c>
      <c r="C18" s="4">
        <v>43727</v>
      </c>
      <c r="D18" t="s">
        <v>22</v>
      </c>
      <c r="E18" t="s">
        <v>11</v>
      </c>
      <c r="F18" s="5">
        <v>40</v>
      </c>
      <c r="G18" s="6">
        <f t="array" ref="G18">COUNTIFS(B$3:B$27,B18,C$3:C$27,C18,H$3:H$27,H18&gt;0%)</f>
        <v>0</v>
      </c>
      <c r="H18" s="7">
        <v>0</v>
      </c>
      <c r="I18">
        <v>0</v>
      </c>
      <c r="J18" s="12">
        <f t="array" ref="J18">IF(H18=0,0,SUMPRODUCT(($B$3:$B$27&amp;$C$3:$C$27=B18&amp;C18)*($H$3:$H$27&gt;0)))</f>
        <v>0</v>
      </c>
    </row>
    <row r="19" spans="1:10" x14ac:dyDescent="0.25">
      <c r="A19" t="s">
        <v>23</v>
      </c>
      <c r="B19">
        <v>1178407</v>
      </c>
      <c r="C19" s="4">
        <v>43711</v>
      </c>
      <c r="D19" t="s">
        <v>24</v>
      </c>
      <c r="E19" t="s">
        <v>11</v>
      </c>
      <c r="F19" s="5">
        <v>60</v>
      </c>
      <c r="G19" s="6">
        <f t="array" ref="G19">COUNTIFS(B$3:B$27,B19,C$3:C$27,C19,H$3:H$27,H19&gt;0%)</f>
        <v>0</v>
      </c>
      <c r="H19" s="7">
        <v>0</v>
      </c>
      <c r="I19">
        <v>0</v>
      </c>
      <c r="J19" s="12">
        <f t="array" ref="J19">IF(H19=0,0,SUMPRODUCT(($B$3:$B$27&amp;$C$3:$C$27=B19&amp;C19)*($H$3:$H$27&gt;0)))</f>
        <v>0</v>
      </c>
    </row>
    <row r="20" spans="1:10" x14ac:dyDescent="0.25">
      <c r="A20" t="s">
        <v>23</v>
      </c>
      <c r="B20">
        <v>1178407</v>
      </c>
      <c r="C20" s="4">
        <v>43718</v>
      </c>
      <c r="D20" t="s">
        <v>25</v>
      </c>
      <c r="E20" t="s">
        <v>9</v>
      </c>
      <c r="F20" s="5">
        <v>20</v>
      </c>
      <c r="G20" s="6">
        <f t="array" ref="G20">COUNTIFS(B$3:B$27,B20,C$3:C$27,C20,H$3:H$27,H20&gt;0%)</f>
        <v>0</v>
      </c>
      <c r="H20" s="7">
        <v>0</v>
      </c>
      <c r="I20">
        <v>0</v>
      </c>
      <c r="J20" s="12">
        <f t="array" ref="J20">IF(H20=0,0,SUMPRODUCT(($B$3:$B$27&amp;$C$3:$C$27=B20&amp;C20)*($H$3:$H$27&gt;0)))</f>
        <v>0</v>
      </c>
    </row>
    <row r="21" spans="1:10" x14ac:dyDescent="0.25">
      <c r="A21" t="s">
        <v>23</v>
      </c>
      <c r="B21">
        <v>1178407</v>
      </c>
      <c r="C21" s="4">
        <v>43725</v>
      </c>
      <c r="D21" t="s">
        <v>26</v>
      </c>
      <c r="E21" t="s">
        <v>15</v>
      </c>
      <c r="F21" s="5">
        <v>4</v>
      </c>
      <c r="G21" s="6">
        <f t="array" ref="G21">COUNTIFS(B$3:B$27,B21,C$3:C$27,C21,H$3:H$27,H21&gt;0%)</f>
        <v>0</v>
      </c>
      <c r="H21" s="7">
        <v>0</v>
      </c>
      <c r="I21">
        <v>0</v>
      </c>
      <c r="J21" s="12">
        <f t="array" ref="J21">IF(H21=0,0,SUMPRODUCT(($B$3:$B$27&amp;$C$3:$C$27=B21&amp;C21)*($H$3:$H$27&gt;0)))</f>
        <v>0</v>
      </c>
    </row>
    <row r="22" spans="1:10" x14ac:dyDescent="0.25">
      <c r="A22" t="s">
        <v>23</v>
      </c>
      <c r="B22">
        <v>1178407</v>
      </c>
      <c r="C22" s="4">
        <v>43725</v>
      </c>
      <c r="D22" t="s">
        <v>26</v>
      </c>
      <c r="E22" t="s">
        <v>16</v>
      </c>
      <c r="F22" s="5">
        <v>4</v>
      </c>
      <c r="G22" s="6">
        <f t="array" ref="G22">COUNTIFS(B$3:B$27,B22,C$3:C$27,C22,H$3:H$27,H22&gt;0%)</f>
        <v>0</v>
      </c>
      <c r="H22" s="7">
        <v>0</v>
      </c>
      <c r="I22">
        <v>0</v>
      </c>
      <c r="J22" s="12">
        <f t="array" ref="J22">IF(H22=0,0,SUMPRODUCT(($B$3:$B$27&amp;$C$3:$C$27=B22&amp;C22)*($H$3:$H$27&gt;0)))</f>
        <v>0</v>
      </c>
    </row>
    <row r="23" spans="1:10" x14ac:dyDescent="0.25">
      <c r="A23" t="s">
        <v>27</v>
      </c>
      <c r="B23">
        <v>490189</v>
      </c>
      <c r="C23" s="4">
        <v>43711</v>
      </c>
      <c r="D23" t="s">
        <v>28</v>
      </c>
      <c r="E23" t="s">
        <v>15</v>
      </c>
      <c r="F23" s="5">
        <v>20</v>
      </c>
      <c r="G23" s="6">
        <f t="array" ref="G23">COUNTIFS(B$3:B$27,B23,C$3:C$27,C23,H$3:H$27,H23&gt;0%)</f>
        <v>0</v>
      </c>
      <c r="H23" s="7">
        <v>0</v>
      </c>
      <c r="I23">
        <v>0</v>
      </c>
      <c r="J23" s="12">
        <f t="array" ref="J23">IF(H23=0,0,SUMPRODUCT(($B$3:$B$27&amp;$C$3:$C$27=B23&amp;C23)*($H$3:$H$27&gt;0)))</f>
        <v>0</v>
      </c>
    </row>
    <row r="24" spans="1:10" x14ac:dyDescent="0.25">
      <c r="A24" t="s">
        <v>27</v>
      </c>
      <c r="B24">
        <v>490189</v>
      </c>
      <c r="C24" s="4">
        <v>43711</v>
      </c>
      <c r="D24" t="s">
        <v>28</v>
      </c>
      <c r="E24" t="s">
        <v>12</v>
      </c>
      <c r="F24" s="5">
        <v>24</v>
      </c>
      <c r="G24" s="6">
        <f t="array" ref="G24">COUNTIFS(B$3:B$27,B24,C$3:C$27,C24,H$3:H$27,H24&gt;0%)</f>
        <v>0</v>
      </c>
      <c r="H24" s="7">
        <v>0</v>
      </c>
      <c r="I24">
        <v>0</v>
      </c>
      <c r="J24" s="12">
        <f t="array" ref="J24">IF(H24=0,0,SUMPRODUCT(($B$3:$B$27&amp;$C$3:$C$27=B24&amp;C24)*($H$3:$H$27&gt;0)))</f>
        <v>0</v>
      </c>
    </row>
    <row r="25" spans="1:10" x14ac:dyDescent="0.25">
      <c r="A25" t="s">
        <v>27</v>
      </c>
      <c r="B25">
        <v>490189</v>
      </c>
      <c r="C25" s="4">
        <v>43711</v>
      </c>
      <c r="D25" t="s">
        <v>28</v>
      </c>
      <c r="E25" t="s">
        <v>8</v>
      </c>
      <c r="F25" s="5">
        <v>60</v>
      </c>
      <c r="G25" s="6">
        <f t="array" ref="G25">COUNTIFS(B$3:B$27,B25,C$3:C$27,C25,H$3:H$27,H25&gt;0%)</f>
        <v>0</v>
      </c>
      <c r="H25" s="7">
        <v>0.09</v>
      </c>
      <c r="I25">
        <v>2</v>
      </c>
      <c r="J25" s="12">
        <f t="array" ref="J25">IF(H25=0,0,SUMPRODUCT(($B$3:$B$27&amp;$C$3:$C$27=B25&amp;C25)*($H$3:$H$27&gt;0)))</f>
        <v>2</v>
      </c>
    </row>
    <row r="26" spans="1:10" x14ac:dyDescent="0.25">
      <c r="A26" t="s">
        <v>27</v>
      </c>
      <c r="B26">
        <v>490189</v>
      </c>
      <c r="C26" s="4">
        <v>43711</v>
      </c>
      <c r="D26" t="s">
        <v>28</v>
      </c>
      <c r="E26" t="s">
        <v>9</v>
      </c>
      <c r="F26" s="5">
        <v>40</v>
      </c>
      <c r="G26" s="6">
        <f t="array" ref="G26">COUNTIFS(B$3:B$27,B26,C$3:C$27,C26,H$3:H$27,H26&gt;0%)</f>
        <v>0</v>
      </c>
      <c r="H26" s="7">
        <v>0</v>
      </c>
      <c r="I26">
        <v>0</v>
      </c>
      <c r="J26" s="12">
        <f t="array" ref="J26">IF(H26=0,0,SUMPRODUCT(($B$3:$B$27&amp;$C$3:$C$27=B26&amp;C26)*($H$3:$H$27&gt;0)))</f>
        <v>0</v>
      </c>
    </row>
    <row r="27" spans="1:10" x14ac:dyDescent="0.25">
      <c r="A27" t="s">
        <v>27</v>
      </c>
      <c r="B27">
        <v>490189</v>
      </c>
      <c r="C27" s="4">
        <v>43711</v>
      </c>
      <c r="D27" t="s">
        <v>28</v>
      </c>
      <c r="E27" t="s">
        <v>11</v>
      </c>
      <c r="F27" s="5">
        <v>168</v>
      </c>
      <c r="G27" s="6">
        <f t="array" ref="G27">COUNTIFS(B$3:B$27,B27,C$3:C$27,C27,H$3:H$27,H27&gt;0%)</f>
        <v>0</v>
      </c>
      <c r="H27" s="7">
        <v>0.10299999999999999</v>
      </c>
      <c r="I27">
        <v>2</v>
      </c>
      <c r="J27" s="12">
        <f t="array" ref="J27">IF(H27=0,0,SUMPRODUCT(($B$3:$B$27&amp;$C$3:$C$27=B27&amp;C27)*($H$3:$H$27&gt;0)))</f>
        <v>2</v>
      </c>
    </row>
  </sheetData>
  <autoFilter ref="A2:H27"/>
  <mergeCells count="2">
    <mergeCell ref="N2:N7"/>
    <mergeCell ref="H1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2019-10-01T08:44:10Z</dcterms:modified>
</cp:coreProperties>
</file>