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-15" yWindow="225" windowWidth="18990" windowHeight="11445" tabRatio="837"/>
  </bookViews>
  <sheets>
    <sheet name="1" sheetId="1" r:id="rId1"/>
    <sheet name="Журнал регистрации выдаваемых п" sheetId="2" state="hidden" r:id="rId2"/>
    <sheet name="Контроль прочности ЖБИ17" sheetId="4" state="hidden" r:id="rId3"/>
    <sheet name="Журнал НК бетона" sheetId="5" state="hidden" r:id="rId4"/>
  </sheets>
  <definedNames>
    <definedName name="_xlnm._FilterDatabase" localSheetId="0" hidden="1">'1'!$A$1:$G$31</definedName>
    <definedName name="_xlnm._FilterDatabase" localSheetId="3" hidden="1">'Журнал НК бетона'!$A$1:$L$551</definedName>
    <definedName name="_xlnm._FilterDatabase" localSheetId="1" hidden="1">'Журнал регистрации выдаваемых п'!$A$1:$H$732</definedName>
    <definedName name="Excel_BuiltIn__FilterDatabase" localSheetId="3">'Журнал НК бетона'!$A$1:$L$221</definedName>
    <definedName name="Excel_BuiltIn__FilterDatabase" localSheetId="1">'Журнал регистрации выдаваемых п'!$J$55:$J$67</definedName>
    <definedName name="_xlnm.Print_Area" localSheetId="0">'1'!$A$1:$G$31</definedName>
  </definedNames>
  <calcPr calcId="145621"/>
  <fileRecoveryPr autoRecover="0"/>
</workbook>
</file>

<file path=xl/calcChain.xml><?xml version="1.0" encoding="utf-8"?>
<calcChain xmlns="http://schemas.openxmlformats.org/spreadsheetml/2006/main">
  <c r="J2" i="5" l="1"/>
  <c r="K2" i="5"/>
  <c r="L2" i="5"/>
  <c r="L3" i="5"/>
  <c r="L4" i="5"/>
  <c r="L5" i="5"/>
  <c r="L6" i="5"/>
  <c r="L7" i="5"/>
  <c r="L8" i="5"/>
  <c r="L9" i="5"/>
  <c r="J10" i="5"/>
  <c r="K10" i="5"/>
  <c r="L10" i="5"/>
  <c r="L11" i="5"/>
  <c r="L12" i="5"/>
  <c r="L13" i="5"/>
  <c r="L14" i="5"/>
  <c r="L15" i="5"/>
  <c r="L16" i="5"/>
  <c r="L17" i="5"/>
  <c r="J18" i="5"/>
  <c r="K18" i="5"/>
  <c r="L18" i="5"/>
  <c r="L19" i="5"/>
  <c r="L20" i="5"/>
  <c r="L21" i="5"/>
  <c r="L22" i="5"/>
  <c r="L23" i="5"/>
  <c r="L24" i="5"/>
  <c r="L25" i="5"/>
  <c r="J26" i="5"/>
  <c r="K26" i="5"/>
  <c r="L26" i="5"/>
  <c r="L27" i="5"/>
  <c r="L28" i="5"/>
  <c r="L29" i="5"/>
  <c r="L30" i="5"/>
  <c r="L31" i="5"/>
  <c r="L32" i="5"/>
  <c r="L33" i="5"/>
  <c r="J34" i="5"/>
  <c r="K34" i="5"/>
  <c r="L34" i="5"/>
  <c r="L35" i="5"/>
  <c r="L36" i="5"/>
  <c r="L37" i="5"/>
  <c r="L38" i="5"/>
  <c r="L39" i="5"/>
  <c r="L40" i="5"/>
  <c r="L41" i="5"/>
  <c r="J42" i="5"/>
  <c r="K42" i="5"/>
  <c r="L42" i="5"/>
  <c r="L43" i="5"/>
  <c r="L44" i="5"/>
  <c r="L45" i="5"/>
  <c r="L46" i="5"/>
  <c r="L47" i="5"/>
  <c r="L48" i="5"/>
  <c r="L49" i="5"/>
  <c r="J50" i="5"/>
  <c r="K50" i="5"/>
  <c r="L50" i="5"/>
  <c r="L51" i="5"/>
  <c r="L52" i="5"/>
  <c r="L53" i="5"/>
  <c r="L54" i="5"/>
  <c r="L55" i="5"/>
  <c r="L56" i="5"/>
  <c r="L57" i="5"/>
  <c r="J58" i="5"/>
  <c r="K58" i="5"/>
  <c r="L58" i="5"/>
  <c r="L59" i="5"/>
  <c r="L60" i="5"/>
  <c r="L61" i="5"/>
  <c r="L62" i="5"/>
  <c r="L63" i="5"/>
  <c r="L64" i="5"/>
  <c r="L65" i="5"/>
  <c r="J66" i="5"/>
  <c r="K66" i="5"/>
  <c r="L66" i="5"/>
  <c r="L67" i="5"/>
  <c r="L68" i="5"/>
  <c r="L69" i="5"/>
  <c r="L70" i="5"/>
  <c r="L71" i="5"/>
  <c r="L72" i="5"/>
  <c r="L73" i="5"/>
  <c r="J74" i="5"/>
  <c r="K74" i="5"/>
  <c r="L74" i="5"/>
  <c r="L75" i="5"/>
  <c r="L76" i="5"/>
  <c r="L77" i="5"/>
  <c r="L78" i="5"/>
  <c r="L79" i="5"/>
  <c r="L80" i="5"/>
  <c r="L81" i="5"/>
  <c r="J82" i="5"/>
  <c r="K82" i="5"/>
  <c r="L82" i="5"/>
  <c r="L83" i="5"/>
  <c r="L84" i="5"/>
  <c r="L85" i="5"/>
  <c r="L86" i="5"/>
  <c r="L87" i="5"/>
  <c r="L88" i="5"/>
  <c r="L89" i="5"/>
  <c r="J90" i="5"/>
  <c r="K90" i="5"/>
  <c r="L90" i="5"/>
  <c r="L91" i="5"/>
  <c r="L92" i="5"/>
  <c r="L93" i="5"/>
  <c r="L94" i="5"/>
  <c r="L95" i="5"/>
  <c r="L96" i="5"/>
  <c r="L97" i="5"/>
  <c r="J98" i="5"/>
  <c r="K98" i="5"/>
  <c r="L98" i="5"/>
  <c r="L99" i="5"/>
  <c r="L100" i="5"/>
  <c r="L101" i="5"/>
  <c r="L102" i="5"/>
  <c r="L103" i="5"/>
  <c r="L104" i="5"/>
  <c r="L105" i="5"/>
  <c r="J106" i="5"/>
  <c r="K106" i="5"/>
  <c r="L106" i="5"/>
  <c r="L107" i="5"/>
  <c r="L108" i="5"/>
  <c r="L109" i="5"/>
  <c r="L110" i="5"/>
  <c r="L111" i="5"/>
  <c r="L112" i="5"/>
  <c r="L113" i="5"/>
  <c r="J114" i="5"/>
  <c r="K114" i="5"/>
  <c r="L114" i="5"/>
  <c r="L115" i="5"/>
  <c r="L116" i="5"/>
  <c r="L117" i="5"/>
  <c r="J118" i="5"/>
  <c r="K118" i="5"/>
  <c r="L118" i="5"/>
  <c r="L119" i="5"/>
  <c r="L120" i="5"/>
  <c r="L121" i="5"/>
  <c r="L122" i="5"/>
  <c r="L123" i="5"/>
  <c r="L124" i="5"/>
  <c r="L125" i="5"/>
  <c r="J126" i="5"/>
  <c r="K126" i="5"/>
  <c r="L126" i="5"/>
  <c r="L127" i="5"/>
  <c r="L128" i="5"/>
  <c r="L129" i="5"/>
  <c r="L130" i="5"/>
  <c r="L131" i="5"/>
  <c r="L132" i="5"/>
  <c r="L133" i="5"/>
  <c r="J134" i="5"/>
  <c r="K134" i="5"/>
  <c r="L134" i="5"/>
  <c r="L135" i="5"/>
  <c r="L136" i="5"/>
  <c r="L137" i="5"/>
  <c r="L138" i="5"/>
  <c r="L139" i="5"/>
  <c r="L140" i="5"/>
  <c r="L141" i="5"/>
  <c r="J142" i="5"/>
  <c r="K142" i="5"/>
  <c r="L142" i="5"/>
  <c r="L143" i="5"/>
  <c r="L144" i="5"/>
  <c r="L145" i="5"/>
  <c r="L146" i="5"/>
  <c r="L147" i="5"/>
  <c r="L148" i="5"/>
  <c r="L149" i="5"/>
  <c r="J150" i="5"/>
  <c r="K150" i="5"/>
  <c r="L150" i="5"/>
  <c r="L151" i="5"/>
  <c r="L152" i="5"/>
  <c r="L153" i="5"/>
  <c r="L154" i="5"/>
  <c r="L155" i="5"/>
  <c r="L156" i="5"/>
  <c r="L157" i="5"/>
  <c r="J158" i="5"/>
  <c r="K158" i="5"/>
  <c r="L158" i="5"/>
  <c r="L159" i="5"/>
  <c r="L160" i="5"/>
  <c r="L161" i="5"/>
  <c r="L162" i="5"/>
  <c r="L163" i="5"/>
  <c r="L164" i="5"/>
  <c r="L165" i="5"/>
  <c r="J166" i="5"/>
  <c r="K166" i="5"/>
  <c r="L166" i="5"/>
  <c r="L167" i="5"/>
  <c r="L168" i="5"/>
  <c r="L169" i="5"/>
  <c r="L170" i="5"/>
  <c r="L171" i="5"/>
  <c r="L172" i="5"/>
  <c r="L173" i="5"/>
  <c r="J174" i="5"/>
  <c r="K174" i="5"/>
  <c r="L174" i="5"/>
  <c r="L175" i="5"/>
  <c r="L176" i="5"/>
  <c r="L177" i="5"/>
  <c r="L178" i="5"/>
  <c r="L179" i="5"/>
  <c r="L180" i="5"/>
  <c r="L181" i="5"/>
  <c r="J182" i="5"/>
  <c r="K182" i="5"/>
  <c r="L182" i="5"/>
  <c r="L183" i="5"/>
  <c r="L184" i="5"/>
  <c r="L185" i="5"/>
  <c r="L186" i="5"/>
  <c r="L187" i="5"/>
  <c r="L188" i="5"/>
  <c r="L189" i="5"/>
  <c r="J190" i="5"/>
  <c r="K190" i="5"/>
  <c r="L190" i="5"/>
  <c r="L191" i="5"/>
  <c r="L192" i="5"/>
  <c r="L193" i="5"/>
  <c r="L194" i="5"/>
  <c r="L195" i="5"/>
  <c r="L196" i="5"/>
  <c r="L197" i="5"/>
  <c r="J198" i="5"/>
  <c r="K198" i="5"/>
  <c r="L198" i="5"/>
  <c r="L199" i="5"/>
  <c r="L200" i="5"/>
  <c r="L201" i="5"/>
  <c r="L202" i="5"/>
  <c r="L203" i="5"/>
  <c r="L204" i="5"/>
  <c r="L205" i="5"/>
  <c r="J206" i="5"/>
  <c r="K206" i="5"/>
  <c r="L206" i="5"/>
  <c r="L207" i="5"/>
  <c r="L208" i="5"/>
  <c r="L209" i="5"/>
  <c r="L210" i="5"/>
  <c r="L211" i="5"/>
  <c r="L212" i="5"/>
  <c r="L213" i="5"/>
  <c r="J214" i="5"/>
  <c r="K214" i="5"/>
  <c r="L214" i="5"/>
  <c r="L215" i="5"/>
  <c r="L216" i="5"/>
  <c r="L217" i="5"/>
  <c r="L218" i="5"/>
  <c r="L219" i="5"/>
  <c r="L220" i="5"/>
  <c r="L221" i="5"/>
  <c r="J222" i="5"/>
  <c r="K222" i="5"/>
  <c r="L222" i="5"/>
  <c r="L223" i="5"/>
  <c r="L224" i="5"/>
  <c r="L225" i="5"/>
  <c r="L226" i="5"/>
  <c r="L227" i="5"/>
  <c r="L228" i="5"/>
  <c r="L229" i="5"/>
  <c r="J230" i="5"/>
  <c r="K230" i="5"/>
  <c r="L230" i="5"/>
  <c r="L231" i="5"/>
  <c r="L232" i="5"/>
  <c r="L233" i="5"/>
  <c r="L234" i="5"/>
  <c r="L235" i="5"/>
  <c r="L236" i="5"/>
  <c r="L237" i="5"/>
  <c r="J238" i="5"/>
  <c r="K238" i="5"/>
  <c r="L238" i="5"/>
  <c r="L239" i="5"/>
  <c r="L240" i="5"/>
  <c r="L241" i="5"/>
  <c r="L242" i="5"/>
  <c r="L243" i="5"/>
  <c r="L244" i="5"/>
  <c r="L245" i="5"/>
  <c r="J246" i="5"/>
  <c r="K246" i="5"/>
  <c r="L246" i="5"/>
  <c r="L247" i="5"/>
  <c r="L248" i="5"/>
  <c r="L249" i="5"/>
  <c r="L250" i="5"/>
  <c r="L251" i="5"/>
  <c r="L252" i="5"/>
  <c r="L253" i="5"/>
  <c r="J254" i="5"/>
  <c r="K254" i="5"/>
  <c r="L254" i="5"/>
  <c r="L255" i="5"/>
  <c r="L256" i="5"/>
  <c r="L257" i="5"/>
  <c r="L258" i="5"/>
  <c r="L259" i="5"/>
  <c r="L260" i="5"/>
  <c r="L261" i="5"/>
  <c r="J262" i="5"/>
  <c r="K262" i="5"/>
  <c r="L262" i="5"/>
  <c r="L263" i="5"/>
  <c r="L264" i="5"/>
  <c r="L265" i="5"/>
  <c r="L266" i="5"/>
  <c r="L267" i="5"/>
  <c r="L268" i="5"/>
  <c r="L269" i="5"/>
  <c r="J270" i="5"/>
  <c r="K270" i="5"/>
  <c r="L270" i="5"/>
  <c r="L271" i="5"/>
  <c r="L272" i="5"/>
  <c r="L273" i="5"/>
  <c r="L274" i="5"/>
  <c r="L275" i="5"/>
  <c r="L276" i="5"/>
  <c r="L277" i="5"/>
  <c r="J278" i="5"/>
  <c r="K278" i="5"/>
  <c r="L278" i="5"/>
  <c r="L279" i="5"/>
  <c r="L280" i="5"/>
  <c r="L281" i="5"/>
  <c r="L282" i="5"/>
  <c r="L283" i="5"/>
  <c r="L284" i="5"/>
  <c r="L285" i="5"/>
  <c r="J286" i="5"/>
  <c r="K286" i="5"/>
  <c r="L286" i="5"/>
  <c r="L287" i="5"/>
  <c r="L288" i="5"/>
  <c r="L289" i="5"/>
  <c r="L290" i="5"/>
  <c r="L291" i="5"/>
  <c r="L292" i="5"/>
  <c r="L293" i="5"/>
  <c r="J294" i="5"/>
  <c r="K294" i="5"/>
  <c r="L294" i="5"/>
  <c r="L295" i="5"/>
  <c r="L296" i="5"/>
  <c r="L297" i="5"/>
  <c r="L298" i="5"/>
  <c r="L299" i="5"/>
  <c r="L300" i="5"/>
  <c r="L301" i="5"/>
  <c r="J302" i="5"/>
  <c r="K302" i="5"/>
  <c r="L302" i="5"/>
  <c r="L303" i="5"/>
  <c r="L304" i="5"/>
  <c r="L305" i="5"/>
  <c r="L306" i="5"/>
  <c r="L307" i="5"/>
  <c r="L308" i="5"/>
  <c r="L309" i="5"/>
  <c r="J310" i="5"/>
  <c r="K310" i="5"/>
  <c r="L310" i="5"/>
  <c r="L311" i="5"/>
  <c r="L312" i="5"/>
  <c r="L313" i="5"/>
  <c r="L314" i="5"/>
  <c r="L315" i="5"/>
  <c r="L316" i="5"/>
  <c r="L317" i="5"/>
  <c r="J318" i="5"/>
  <c r="K318" i="5"/>
  <c r="L318" i="5"/>
  <c r="L319" i="5"/>
  <c r="L320" i="5"/>
  <c r="L321" i="5"/>
  <c r="L322" i="5"/>
  <c r="L323" i="5"/>
  <c r="L324" i="5"/>
  <c r="L325" i="5"/>
  <c r="J326" i="5"/>
  <c r="K326" i="5"/>
  <c r="L326" i="5"/>
  <c r="L327" i="5"/>
  <c r="L328" i="5"/>
  <c r="L329" i="5"/>
  <c r="L330" i="5"/>
  <c r="L331" i="5"/>
  <c r="L332" i="5"/>
  <c r="L333" i="5"/>
  <c r="J334" i="5"/>
  <c r="K334" i="5"/>
  <c r="L334" i="5"/>
  <c r="L335" i="5"/>
  <c r="L336" i="5"/>
  <c r="L337" i="5"/>
  <c r="L338" i="5"/>
  <c r="L339" i="5"/>
  <c r="L340" i="5"/>
  <c r="L341" i="5"/>
  <c r="J342" i="5"/>
  <c r="K342" i="5"/>
  <c r="L342" i="5"/>
  <c r="L343" i="5"/>
  <c r="L344" i="5"/>
  <c r="L345" i="5"/>
  <c r="L346" i="5"/>
  <c r="L347" i="5"/>
  <c r="L348" i="5"/>
  <c r="L349" i="5"/>
  <c r="J350" i="5"/>
  <c r="K350" i="5"/>
  <c r="L350" i="5"/>
  <c r="L351" i="5"/>
  <c r="L352" i="5"/>
  <c r="L353" i="5"/>
  <c r="L354" i="5"/>
  <c r="L355" i="5"/>
  <c r="L356" i="5"/>
  <c r="L357" i="5"/>
  <c r="J358" i="5"/>
  <c r="K358" i="5"/>
  <c r="L358" i="5"/>
  <c r="L359" i="5"/>
  <c r="L360" i="5"/>
  <c r="L361" i="5"/>
  <c r="L362" i="5"/>
  <c r="L363" i="5"/>
  <c r="L364" i="5"/>
  <c r="J366" i="5"/>
  <c r="K366" i="5"/>
  <c r="L366" i="5"/>
  <c r="L367" i="5"/>
  <c r="L368" i="5"/>
  <c r="L369" i="5"/>
  <c r="L370" i="5"/>
  <c r="L371" i="5"/>
  <c r="L372" i="5"/>
  <c r="L373" i="5"/>
  <c r="J374" i="5"/>
  <c r="K374" i="5"/>
  <c r="L374" i="5"/>
  <c r="L375" i="5"/>
  <c r="L376" i="5"/>
  <c r="L377" i="5"/>
  <c r="L378" i="5"/>
  <c r="L379" i="5"/>
  <c r="L380" i="5"/>
  <c r="L381" i="5"/>
  <c r="J383" i="5"/>
  <c r="K383" i="5"/>
  <c r="L383" i="5"/>
  <c r="L384" i="5"/>
  <c r="L385" i="5"/>
  <c r="L386" i="5"/>
  <c r="L387" i="5"/>
  <c r="L388" i="5"/>
  <c r="L389" i="5"/>
  <c r="L390" i="5"/>
  <c r="J391" i="5"/>
  <c r="K391" i="5"/>
  <c r="L391" i="5"/>
  <c r="L392" i="5"/>
  <c r="L393" i="5"/>
  <c r="L394" i="5"/>
  <c r="L395" i="5"/>
  <c r="L396" i="5"/>
  <c r="L397" i="5"/>
  <c r="L398" i="5"/>
  <c r="J399" i="5"/>
  <c r="K399" i="5"/>
  <c r="L399" i="5"/>
  <c r="L400" i="5"/>
  <c r="L401" i="5"/>
  <c r="L402" i="5"/>
  <c r="L403" i="5"/>
  <c r="L404" i="5"/>
  <c r="L405" i="5"/>
  <c r="L406" i="5"/>
  <c r="J407" i="5"/>
  <c r="K407" i="5"/>
  <c r="L407" i="5"/>
  <c r="L408" i="5"/>
  <c r="L409" i="5"/>
  <c r="L410" i="5"/>
  <c r="L411" i="5"/>
  <c r="L412" i="5"/>
  <c r="L413" i="5"/>
  <c r="J415" i="5"/>
  <c r="K415" i="5"/>
  <c r="L415" i="5"/>
  <c r="L416" i="5"/>
  <c r="L417" i="5"/>
  <c r="L418" i="5"/>
  <c r="L419" i="5"/>
  <c r="L420" i="5"/>
  <c r="L421" i="5"/>
  <c r="L422" i="5"/>
  <c r="J423" i="5"/>
  <c r="K423" i="5"/>
  <c r="L423" i="5"/>
  <c r="L424" i="5"/>
  <c r="L425" i="5"/>
  <c r="L426" i="5"/>
  <c r="L427" i="5"/>
  <c r="L428" i="5"/>
  <c r="L429" i="5"/>
  <c r="L430" i="5"/>
  <c r="J431" i="5"/>
  <c r="K431" i="5"/>
  <c r="J439" i="5"/>
  <c r="K439" i="5"/>
  <c r="J447" i="5"/>
  <c r="K447" i="5"/>
  <c r="J455" i="5"/>
  <c r="K455" i="5"/>
  <c r="L455" i="5"/>
  <c r="J463" i="5"/>
  <c r="K463" i="5"/>
  <c r="L463" i="5"/>
  <c r="J471" i="5"/>
  <c r="K471" i="5"/>
  <c r="L471" i="5"/>
  <c r="N471" i="5"/>
  <c r="J485" i="5"/>
  <c r="K485" i="5"/>
  <c r="L485" i="5"/>
  <c r="N485" i="5"/>
  <c r="J499" i="5"/>
  <c r="K499" i="5"/>
  <c r="L499" i="5"/>
  <c r="J507" i="5"/>
  <c r="K507" i="5"/>
  <c r="L507" i="5"/>
  <c r="J515" i="5"/>
  <c r="K515" i="5"/>
  <c r="J523" i="5"/>
  <c r="K523" i="5"/>
  <c r="L523" i="5"/>
  <c r="L524" i="5"/>
  <c r="L525" i="5"/>
  <c r="L526" i="5"/>
  <c r="L527" i="5"/>
  <c r="L528" i="5"/>
  <c r="L529" i="5"/>
  <c r="L530" i="5"/>
  <c r="J531" i="5"/>
  <c r="K531" i="5"/>
  <c r="L531" i="5"/>
  <c r="N531" i="5"/>
  <c r="J545" i="5"/>
  <c r="K545" i="5"/>
  <c r="L545" i="5"/>
  <c r="L546" i="5"/>
  <c r="L547" i="5"/>
  <c r="L548" i="5"/>
  <c r="L549" i="5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8" i="2"/>
  <c r="E149" i="2"/>
  <c r="E150" i="2"/>
  <c r="E151" i="2"/>
  <c r="E152" i="2"/>
  <c r="E153" i="2"/>
  <c r="E154" i="2"/>
  <c r="E155" i="2"/>
  <c r="E163" i="2"/>
  <c r="E164" i="2"/>
  <c r="E168" i="2"/>
  <c r="E170" i="2"/>
  <c r="E171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3" i="2"/>
  <c r="E195" i="2"/>
  <c r="E196" i="2"/>
  <c r="E200" i="2"/>
  <c r="E201" i="2"/>
  <c r="E202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</calcChain>
</file>

<file path=xl/comments1.xml><?xml version="1.0" encoding="utf-8"?>
<comments xmlns="http://schemas.openxmlformats.org/spreadsheetml/2006/main">
  <authors>
    <author/>
  </authors>
  <commentList>
    <comment ref="H72" authorId="0">
      <text>
        <r>
          <rPr>
            <sz val="10"/>
            <rFont val="Arial"/>
            <family val="2"/>
            <charset val="204"/>
          </rPr>
          <t xml:space="preserve">Выдан повторно 290916
</t>
        </r>
      </text>
    </comment>
    <comment ref="H158" authorId="0">
      <text>
        <r>
          <rPr>
            <sz val="10"/>
            <rFont val="Arial"/>
            <family val="2"/>
            <charset val="204"/>
          </rPr>
          <t>Выдал повторно 27.09.16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99" authorId="0">
      <text>
        <r>
          <rPr>
            <sz val="10"/>
            <rFont val="Arial"/>
            <family val="2"/>
            <charset val="204"/>
          </rPr>
          <t>Вероятно занижены показания, температура балки на момент испытаний составила 7 с</t>
        </r>
      </text>
    </comment>
  </commentList>
</comments>
</file>

<file path=xl/sharedStrings.xml><?xml version="1.0" encoding="utf-8"?>
<sst xmlns="http://schemas.openxmlformats.org/spreadsheetml/2006/main" count="1112" uniqueCount="271">
  <si>
    <t>Дата отбора</t>
  </si>
  <si>
    <t>7 суток</t>
  </si>
  <si>
    <t>28 суток</t>
  </si>
  <si>
    <t>Акт, №</t>
  </si>
  <si>
    <t>Маркировка</t>
  </si>
  <si>
    <t>Протокол испытания на 7 сут. №</t>
  </si>
  <si>
    <t>Протокол испытания на 28 сут. №</t>
  </si>
  <si>
    <t>БУ 001 10.05.2016</t>
  </si>
  <si>
    <t>БУ 002 14.05.2016</t>
  </si>
  <si>
    <t>ВСПЧ 42К-30К/1</t>
  </si>
  <si>
    <t>ВСПЧ 42К-30К/2</t>
  </si>
  <si>
    <t>БПС 01</t>
  </si>
  <si>
    <t>КТР ПК8+05,21-ПК8+45,26</t>
  </si>
  <si>
    <t>БПС 04</t>
  </si>
  <si>
    <t>БПС 05</t>
  </si>
  <si>
    <t>БПС 06</t>
  </si>
  <si>
    <t>БПС 07</t>
  </si>
  <si>
    <t>БПС 09</t>
  </si>
  <si>
    <t>ТР ОП3-ОП4 09.092016</t>
  </si>
  <si>
    <t>ШМ В40 090916</t>
  </si>
  <si>
    <t>БПС 12</t>
  </si>
  <si>
    <t>Протокол, №</t>
  </si>
  <si>
    <t>Наименование протоколов</t>
  </si>
  <si>
    <t>Сутки</t>
  </si>
  <si>
    <t>Дата выдачи</t>
  </si>
  <si>
    <t>Кол-во экземпляров</t>
  </si>
  <si>
    <t>Отдел принявший протокол</t>
  </si>
  <si>
    <t>ФИО сотрудника</t>
  </si>
  <si>
    <t>Выдана копия</t>
  </si>
  <si>
    <t>Протокол испытания контрольных образцов бетона</t>
  </si>
  <si>
    <t>ил</t>
  </si>
  <si>
    <t>БУ 003 10.05.2016</t>
  </si>
  <si>
    <t>БУ 004 10.05.2016</t>
  </si>
  <si>
    <t>ВСПЧ 005 0К-12К/1</t>
  </si>
  <si>
    <t>ПТО</t>
  </si>
  <si>
    <t>А.Э. Кармаджян</t>
  </si>
  <si>
    <t>ВСПЧ 005 0К-12К/2</t>
  </si>
  <si>
    <t>ВСПЧ 007 0Н-9Н/1</t>
  </si>
  <si>
    <t>ВСПЧ 008 0Н-9Н/2</t>
  </si>
  <si>
    <t>ДП-02062016</t>
  </si>
  <si>
    <t>ВСПЧ 010 27Н-43Н/1</t>
  </si>
  <si>
    <t>ВСПЧ 011 27Н-43Н/2</t>
  </si>
  <si>
    <t>ВСПЧ 42К-50К</t>
  </si>
  <si>
    <t>БПС 01 19.06.2016</t>
  </si>
  <si>
    <t>Елизавета</t>
  </si>
  <si>
    <t>КП 001/16 ИС</t>
  </si>
  <si>
    <t>БПС 02 28.06.2016</t>
  </si>
  <si>
    <t>БПС 03 08.07.2016</t>
  </si>
  <si>
    <t>РУБ БПС 02 28062016</t>
  </si>
  <si>
    <t>РУБ БПС 03 06072016</t>
  </si>
  <si>
    <t>РУБ БПС 01 19062016</t>
  </si>
  <si>
    <t>РУБ БПС 04 06072016</t>
  </si>
  <si>
    <t>ПТО, Коротаев Евгения Вячеславна</t>
  </si>
  <si>
    <t>РУБ БПС 03 06072015</t>
  </si>
  <si>
    <t>рУБ БПС 05 06072016</t>
  </si>
  <si>
    <t>РУБ БПС 02 28.062016</t>
  </si>
  <si>
    <t>рУБ БПС 06 06072016</t>
  </si>
  <si>
    <t>Володя</t>
  </si>
  <si>
    <t>РУБ БПС 07 09082016</t>
  </si>
  <si>
    <t>ИЛ</t>
  </si>
  <si>
    <t>РУБ БПС 06 30072016</t>
  </si>
  <si>
    <t>Владимир</t>
  </si>
  <si>
    <t>Протокол испытания прочности бетона неразрушающим методом</t>
  </si>
  <si>
    <t>Балка пролетного строения, БПС 04, ЖБИ-17, 56</t>
  </si>
  <si>
    <t>Балка пролетного строения, БПС 07, ЖБИ-17, 56</t>
  </si>
  <si>
    <t>БПС 02 28062016</t>
  </si>
  <si>
    <t>ВСПЧ 006 0К-12К/2</t>
  </si>
  <si>
    <t>ВСПЧ 007 0Н-9 Н/1</t>
  </si>
  <si>
    <t>ВСПЧ 008 0Н-9 Н/2</t>
  </si>
  <si>
    <t>ВСПЧ  12К-27К/1</t>
  </si>
  <si>
    <t>ВСПЧ  12К-27К/2</t>
  </si>
  <si>
    <r>
      <t>В</t>
    </r>
    <r>
      <rPr>
        <b/>
        <sz val="12"/>
        <color indexed="8"/>
        <rFont val="Times New Roman"/>
        <family val="1"/>
        <charset val="204"/>
      </rPr>
      <t>СПЧ 9Н-27Н /1</t>
    </r>
  </si>
  <si>
    <r>
      <t>В</t>
    </r>
    <r>
      <rPr>
        <b/>
        <sz val="12"/>
        <color indexed="8"/>
        <rFont val="Times New Roman"/>
        <family val="1"/>
        <charset val="204"/>
      </rPr>
      <t>СПЧ 9Н-27Н /2</t>
    </r>
  </si>
  <si>
    <r>
      <t>В</t>
    </r>
    <r>
      <rPr>
        <b/>
        <sz val="12"/>
        <color indexed="8"/>
        <rFont val="Times New Roman"/>
        <family val="1"/>
        <charset val="204"/>
      </rPr>
      <t xml:space="preserve">СПЧ 30К-27К </t>
    </r>
  </si>
  <si>
    <t>ВСРЧ ОП1-ОП2 /1</t>
  </si>
  <si>
    <t>ВСРЧ ОП1-ОП2 /2</t>
  </si>
  <si>
    <t>ВСПЧ ОП3-ОП4 /1</t>
  </si>
  <si>
    <t>ВСПЧ ОП3-ОП4 /2</t>
  </si>
  <si>
    <t>ВСПЧ ОП2-ОП3 /1</t>
  </si>
  <si>
    <t>ВСПЧ ОП2-ОП3 /2</t>
  </si>
  <si>
    <t>ВСПЧ ОП2-ОП3 /3</t>
  </si>
  <si>
    <t>ВСПЧ ОП2-ОП3 /4</t>
  </si>
  <si>
    <r>
      <t xml:space="preserve">КТР </t>
    </r>
    <r>
      <rPr>
        <b/>
        <sz val="12"/>
        <color indexed="8"/>
        <rFont val="Times New Roman"/>
        <family val="1"/>
        <charset val="204"/>
      </rPr>
      <t>42К-45К</t>
    </r>
  </si>
  <si>
    <r>
      <t xml:space="preserve">КТР </t>
    </r>
    <r>
      <rPr>
        <b/>
        <sz val="10"/>
        <color indexed="8"/>
        <rFont val="Times New Roman"/>
        <family val="1"/>
        <charset val="204"/>
      </rPr>
      <t>К45-К50  08072016</t>
    </r>
  </si>
  <si>
    <r>
      <t xml:space="preserve">КТР </t>
    </r>
    <r>
      <rPr>
        <sz val="12"/>
        <color indexed="8"/>
        <rFont val="Times New Roman"/>
        <family val="1"/>
        <charset val="204"/>
      </rPr>
      <t>0К-12К</t>
    </r>
  </si>
  <si>
    <r>
      <t xml:space="preserve">КТР </t>
    </r>
    <r>
      <rPr>
        <b/>
        <sz val="12"/>
        <color indexed="8"/>
        <rFont val="Times New Roman"/>
        <family val="1"/>
        <charset val="204"/>
      </rPr>
      <t>0К-12К/2</t>
    </r>
  </si>
  <si>
    <r>
      <t xml:space="preserve">ТР </t>
    </r>
    <r>
      <rPr>
        <b/>
        <sz val="11"/>
        <color indexed="8"/>
        <rFont val="Times New Roman"/>
        <family val="1"/>
        <charset val="204"/>
      </rPr>
      <t>12К-15К 11072016</t>
    </r>
  </si>
  <si>
    <t>ТР  15К-27К/1 15072016</t>
  </si>
  <si>
    <t>ТР  15К-27К/2 15072016</t>
  </si>
  <si>
    <t>ТР  30К-42К 16072016</t>
  </si>
  <si>
    <t>ТР  30К-42К/2 16072016</t>
  </si>
  <si>
    <t>ТР  27К-30К 16072016</t>
  </si>
  <si>
    <r>
      <t>ТР</t>
    </r>
    <r>
      <rPr>
        <b/>
        <sz val="12"/>
        <color indexed="8"/>
        <rFont val="Times New Roman"/>
        <family val="1"/>
        <charset val="204"/>
      </rPr>
      <t xml:space="preserve"> ОП3-ОП4 31.07.2016</t>
    </r>
  </si>
  <si>
    <r>
      <t>ТР</t>
    </r>
    <r>
      <rPr>
        <b/>
        <sz val="12"/>
        <color indexed="8"/>
        <rFont val="Times New Roman"/>
        <family val="1"/>
        <charset val="204"/>
      </rPr>
      <t xml:space="preserve"> ОП1-ОП2</t>
    </r>
  </si>
  <si>
    <r>
      <t>ТР</t>
    </r>
    <r>
      <rPr>
        <b/>
        <sz val="12"/>
        <color indexed="8"/>
        <rFont val="Times New Roman"/>
        <family val="1"/>
        <charset val="204"/>
      </rPr>
      <t xml:space="preserve"> русло ОП2-ОП3 09082016</t>
    </r>
  </si>
  <si>
    <t>ПК7+65,95-ПК7+98,45</t>
  </si>
  <si>
    <r>
      <t xml:space="preserve">КТР </t>
    </r>
    <r>
      <rPr>
        <b/>
        <sz val="12"/>
        <color indexed="8"/>
        <rFont val="Times New Roman"/>
        <family val="1"/>
        <charset val="204"/>
      </rPr>
      <t>ПК7+22,84-ПК7+59,35</t>
    </r>
  </si>
  <si>
    <r>
      <t xml:space="preserve">НТР </t>
    </r>
    <r>
      <rPr>
        <b/>
        <sz val="10"/>
        <color indexed="8"/>
        <rFont val="Arial"/>
        <family val="2"/>
        <charset val="204"/>
      </rPr>
      <t>ПК7+21-ПК6+80 08072016</t>
    </r>
  </si>
  <si>
    <r>
      <t xml:space="preserve">ТР </t>
    </r>
    <r>
      <rPr>
        <b/>
        <sz val="11"/>
        <color indexed="8"/>
        <rFont val="Times New Roman"/>
        <family val="1"/>
        <charset val="204"/>
      </rPr>
      <t>ПК6+38-ПК6+99 10072016</t>
    </r>
  </si>
  <si>
    <t>Балка пролетного строения, БПС 05, ЖБИ-17, 56</t>
  </si>
  <si>
    <t>РУБ БПС 08 09082016</t>
  </si>
  <si>
    <t>ТР ПК7+21-ПК6+80 12072016</t>
  </si>
  <si>
    <t>ТР  ПК 6+15,6-ПК6+37 16072016</t>
  </si>
  <si>
    <r>
      <t xml:space="preserve">ТР  </t>
    </r>
    <r>
      <rPr>
        <b/>
        <sz val="10"/>
        <rFont val="Times New Roman"/>
        <family val="1"/>
        <charset val="204"/>
      </rPr>
      <t>30К-42К</t>
    </r>
    <r>
      <rPr>
        <b/>
        <sz val="11"/>
        <rFont val="Times New Roman"/>
        <family val="1"/>
        <charset val="204"/>
      </rPr>
      <t xml:space="preserve"> 19072016</t>
    </r>
  </si>
  <si>
    <t>РУБ БПС 08 18082016</t>
  </si>
  <si>
    <t>РУБ БПС 09 24082016</t>
  </si>
  <si>
    <t>Ил</t>
  </si>
  <si>
    <t>Участок №2 Пелискер
uch2@pelisker.ru</t>
  </si>
  <si>
    <t>РУБ БПС 04 14072016</t>
  </si>
  <si>
    <t>РУБ БПС 05 22072016</t>
  </si>
  <si>
    <t>РУБ БПС 05 23072016</t>
  </si>
  <si>
    <t>РУБ БПС 10 30082016</t>
  </si>
  <si>
    <t>РУБ БПС 06 31072016</t>
  </si>
  <si>
    <t>РУБ ИР БПС 09 05092016</t>
  </si>
  <si>
    <t>РУБ БПС 11 07092016</t>
  </si>
  <si>
    <t>Уч.2</t>
  </si>
  <si>
    <t>Джантимиров</t>
  </si>
  <si>
    <t>БПС 02,03 ИР 190713</t>
  </si>
  <si>
    <t>БПС 03, 04 ИР 300713</t>
  </si>
  <si>
    <t>БПС 02, 03 ИР 190716</t>
  </si>
  <si>
    <t xml:space="preserve">БПС 10 </t>
  </si>
  <si>
    <t>БПС 11</t>
  </si>
  <si>
    <t>БПС 08</t>
  </si>
  <si>
    <t>БПС 13,</t>
  </si>
  <si>
    <t xml:space="preserve">БПС 09 </t>
  </si>
  <si>
    <t xml:space="preserve">БПС 07 </t>
  </si>
  <si>
    <t>БПС05</t>
  </si>
  <si>
    <t>РУБ ИР БПС 08,06,05 29.08.2016</t>
  </si>
  <si>
    <t>РУБ ИР БПС 10, 09</t>
  </si>
  <si>
    <t>РУБ БПС 14 01102016</t>
  </si>
  <si>
    <t>ТР ОП3-ОП4 31.07.2016</t>
  </si>
  <si>
    <t>ТР ОП1-ОП2 05.08.2016</t>
  </si>
  <si>
    <t>ТР русло ОП2-ОП3 09082016</t>
  </si>
  <si>
    <t>Огр.ОП3 17.09.2016</t>
  </si>
  <si>
    <t>ТР. Русло от ОП1 до Центра моста 20.09.2016</t>
  </si>
  <si>
    <t>ТР. Русло от ОП1 до Центра моста 21.09.2016</t>
  </si>
  <si>
    <t>Подферменники опоры №4, ПМ 4.1.1-ПМ 4.14.1/ПМ-4.1.2-ПМ-4.14.2, ЖБИ-17, 56</t>
  </si>
  <si>
    <t>Игорь</t>
  </si>
  <si>
    <t>Подферменники опоры №5 (Пм5.1-Пм-5.14)</t>
  </si>
  <si>
    <t>Основание под Силовые подмости ИПРС оп.4</t>
  </si>
  <si>
    <t>Подферменники опоры №1 (Пм1.1-Пм-1.14)</t>
  </si>
  <si>
    <t>Стойка №4 опоры №4 (1 этап)</t>
  </si>
  <si>
    <t>Стойка №4 опоры №2 (1 этап)</t>
  </si>
  <si>
    <t>Подферменники опоры №4 (Пм4.1-Пм-4.14)</t>
  </si>
  <si>
    <t>Стойка №3 опоры №2 (1 этап)</t>
  </si>
  <si>
    <t>Стойка №4 опоры №4 (2 этап)</t>
  </si>
  <si>
    <t>Стойка №4 опоры №2 (2 этап)</t>
  </si>
  <si>
    <t>Стойка №3 опоры №2 (2 этап)</t>
  </si>
  <si>
    <t>Стойка №3 опоры №4 (1 этап)</t>
  </si>
  <si>
    <t>Стойка №3 опоры №4 (2 этап)</t>
  </si>
  <si>
    <t>Подферменники опоры №4 (Пм2.1-Пм-2.14)</t>
  </si>
  <si>
    <t>Стойка №1 опоры №2 (1 этап)</t>
  </si>
  <si>
    <t>Стойка №6 опоры №2 (1 этап)</t>
  </si>
  <si>
    <t>Стойка №1 опоры №4 (1 этап)</t>
  </si>
  <si>
    <t>Стойка №6 опоры №4 (1 этап)</t>
  </si>
  <si>
    <t>Участок плиты ПС под барьерное ограждение (№7)</t>
  </si>
  <si>
    <t>01.01.205</t>
  </si>
  <si>
    <t>Карта подбора №</t>
  </si>
  <si>
    <t>Журнал №/ запись №</t>
  </si>
  <si>
    <t>Единичное значение прочности по контрольным образцам, МПа</t>
  </si>
  <si>
    <t>Единичное значение прочности неразрушающим методом, МПа</t>
  </si>
  <si>
    <t>1-1/15</t>
  </si>
  <si>
    <t>Запись №</t>
  </si>
  <si>
    <t>Дата обследования</t>
  </si>
  <si>
    <t>Объект обследования</t>
  </si>
  <si>
    <t>Поставщик БСГ</t>
  </si>
  <si>
    <t>Рецепт БСГ №</t>
  </si>
  <si>
    <t>Дата бетонирования</t>
  </si>
  <si>
    <t>Номер контролируемого участка, ГОСТ 18105 п. 5.8</t>
  </si>
  <si>
    <t>Средний показатель прочности бетона по участку, МПа</t>
  </si>
  <si>
    <t xml:space="preserve"> Фактическая прочность, МПа</t>
  </si>
  <si>
    <t>Класс бетона по схеме Г</t>
  </si>
  <si>
    <t>Возраст бетона</t>
  </si>
  <si>
    <t>Проектный возраст бетона</t>
  </si>
  <si>
    <t>Набранная прочность в % от пректной</t>
  </si>
  <si>
    <t>Балка пролетного строения, уч. Рублевка 04</t>
  </si>
  <si>
    <t>ЖБИ 17</t>
  </si>
  <si>
    <t>Балка пролетного строения, уч. Рублевка</t>
  </si>
  <si>
    <t>БПС 03</t>
  </si>
  <si>
    <t>БПС 02</t>
  </si>
  <si>
    <t>ЖБИ 18</t>
  </si>
  <si>
    <t>ЖБИ17</t>
  </si>
  <si>
    <t xml:space="preserve">          </t>
  </si>
  <si>
    <t>БПС 10</t>
  </si>
  <si>
    <t>Шелепихинский мост, ОП4 Подферменники</t>
  </si>
  <si>
    <t>ШМ ОП 4 ПМ4.1-4.14</t>
  </si>
  <si>
    <t>Шелепихинский мост, ОП2 Подферменники</t>
  </si>
  <si>
    <t>ШМ ОП 2 ПМ2.1-2.14</t>
  </si>
  <si>
    <t>Шелепихинский мост, ОП1 Подферменники</t>
  </si>
  <si>
    <t>ШМ ОП1 ПМ1.1-1.14</t>
  </si>
  <si>
    <t>Нанесенная маркировка</t>
  </si>
  <si>
    <t>1.4.4.45</t>
  </si>
  <si>
    <t>1.4.4.46</t>
  </si>
  <si>
    <t>1.4.4.47</t>
  </si>
  <si>
    <t>1.4.4.48; 1.4.4.49</t>
  </si>
  <si>
    <t>1.4.4.50</t>
  </si>
  <si>
    <t>1.4.4.51</t>
  </si>
  <si>
    <t>1.4.4.52; 1.4.4.53</t>
  </si>
  <si>
    <t>1.4.4.54</t>
  </si>
  <si>
    <t>1.9.4.71</t>
  </si>
  <si>
    <t>1.9.4.72</t>
  </si>
  <si>
    <t>1.9.4.75</t>
  </si>
  <si>
    <t>1.9.4.80</t>
  </si>
  <si>
    <t>1.9.4.77; 1.9.4.78</t>
  </si>
  <si>
    <t>1.9.4.83</t>
  </si>
  <si>
    <t>1.9.4.84; 1.9.4.85</t>
  </si>
  <si>
    <t>1.9.4.86</t>
  </si>
  <si>
    <t>1.4.4.55</t>
  </si>
  <si>
    <t>1.4.4.56</t>
  </si>
  <si>
    <t>1.4.4.57; 1.4.4.58</t>
  </si>
  <si>
    <t>1.4.4.59; 1.4.4.60</t>
  </si>
  <si>
    <t>1.9.4.89</t>
  </si>
  <si>
    <t>1.4.4.61</t>
  </si>
  <si>
    <t>1.9.4.99</t>
  </si>
  <si>
    <t>1.4.4.62; 1.4.4.63</t>
  </si>
  <si>
    <t>1.9.4.90</t>
  </si>
  <si>
    <t>1.9.4.91; 1.9.4.92</t>
  </si>
  <si>
    <t>1.9.4.94; 1.9.4.95</t>
  </si>
  <si>
    <t>1.9.4.100; 1.9.4.101</t>
  </si>
  <si>
    <t>1.4.4.64</t>
  </si>
  <si>
    <t>1.9.4.102</t>
  </si>
  <si>
    <t>1.9.4.111</t>
  </si>
  <si>
    <t>1.9.4.112</t>
  </si>
  <si>
    <t>1.9.4.140</t>
  </si>
  <si>
    <t>1.4.4.65; 1.4.4.66; 1.4.4.67</t>
  </si>
  <si>
    <t>1.4.4.68; 1.4.4.69</t>
  </si>
  <si>
    <t>1.4.4.70; 1.4.4.71</t>
  </si>
  <si>
    <t>1.4.4.72</t>
  </si>
  <si>
    <t>1.4.4.73; 1.4.4.74</t>
  </si>
  <si>
    <t>1.4.4.75; 1.4.4.76</t>
  </si>
  <si>
    <t>1.4.4.77; 1.4.4.78</t>
  </si>
  <si>
    <t>1.4.4.79; 1.4.4.80; 1.4.4.81</t>
  </si>
  <si>
    <t>1.4.4.87; 1.4.4.88; 1.4.4.89; 1.4.4.90</t>
  </si>
  <si>
    <t>1.4.4.87; 1.4.4.88; 1.4.4.89; 1..4.4.90</t>
  </si>
  <si>
    <t>1.9.4.104; 1.9.4.105; 1.9.4.106</t>
  </si>
  <si>
    <t>1.9.4.107; 1.9.4.108</t>
  </si>
  <si>
    <t>1.9.4.109; 1.9.110</t>
  </si>
  <si>
    <t>1.9.4.113</t>
  </si>
  <si>
    <t>1.9.4.114; 1.9.4.115</t>
  </si>
  <si>
    <t>1.9.4.116; 1.9.4.117</t>
  </si>
  <si>
    <t>1.9.4.118</t>
  </si>
  <si>
    <t>1.9.4.119; 1.9.4.120</t>
  </si>
  <si>
    <t>1.9.4.121; 1.9.4.122; 1.9.4.123</t>
  </si>
  <si>
    <t xml:space="preserve">1.4.4.82; </t>
  </si>
  <si>
    <t>1.4.4.83; 1.4.4.84; 1.4.4.85; 1.4.4.86</t>
  </si>
  <si>
    <t>1.4.4.83 1.4.4.84; 1..4.4.85; 1.4.4.86</t>
  </si>
  <si>
    <t>1.9.4.124; 1.9.4.125</t>
  </si>
  <si>
    <t>1.9.4.126;</t>
  </si>
  <si>
    <t>1.9.4.127</t>
  </si>
  <si>
    <t>1.9.4.128 1.9.4.129; 1.9.4.130; 1.4.4.131</t>
  </si>
  <si>
    <t>1.9.4.132; 1.9.4.133; 1.9.4.134; 1.9.4.135</t>
  </si>
  <si>
    <t>1.9.4.136</t>
  </si>
  <si>
    <t>1.9.4.137; 1.9.4.138</t>
  </si>
  <si>
    <t>1.9.4.142</t>
  </si>
  <si>
    <t>1.9.4.145</t>
  </si>
  <si>
    <t>1.9.4.148; 1.9.4.149</t>
  </si>
  <si>
    <t>1.9.4.152; 1.9.4.153</t>
  </si>
  <si>
    <t>1.9.4.162</t>
  </si>
  <si>
    <t>1.9.4.175</t>
  </si>
  <si>
    <t>1.9.4.156</t>
  </si>
  <si>
    <t>1.9.4.159; 1.9.4.160</t>
  </si>
  <si>
    <t>1.9.4.166; 1.9.4.167; 1.9.4.168</t>
  </si>
  <si>
    <t>1.9.4.169; 1.9.4.170</t>
  </si>
  <si>
    <t>1.9.4.172; 1.9.4.173</t>
  </si>
  <si>
    <t>1.9.4.177; 1.9.4.178</t>
  </si>
  <si>
    <t>1.9.4.181; 1.9.4.182</t>
  </si>
  <si>
    <t>1.9.4.185; 1.9.4.186</t>
  </si>
  <si>
    <t>1.9.4.190; 1.9.4.191; 1.9.4.192</t>
  </si>
  <si>
    <t>1.9.4.194</t>
  </si>
  <si>
    <t>1.9.4.197; 1.9.4.198; 1.9.4.199; 1.9.4.200</t>
  </si>
  <si>
    <t>1.9.4.202; 1.9.4.203; 1.9.4.204; 1.9.4.205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</si>
</sst>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7" formatCode="dd/mm/yy"/>
    <numFmt numFmtId="168" formatCode="0.0"/>
    <numFmt numFmtId="175" formatCode="[$-F800]dddd\,\ mmmm\ dd\,\ yyyy"/>
    <numFmt numFmtId="176" formatCode="[$-419]d\ mmm;@"/>
  </numFmts>
  <fonts count="1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  <font>
      <sz val="2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12"/>
      <name val="Arial"/>
      <family val="2"/>
      <charset val="204"/>
    </font>
    <font>
      <sz val="11"/>
      <color indexed="8"/>
      <name val="Times New Roman"/>
      <family val="1"/>
      <charset val="1"/>
    </font>
    <font>
      <sz val="12"/>
      <name val="Arial"/>
      <family val="2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43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4" fillId="0" borderId="2" xfId="0" applyFont="1" applyBorder="1"/>
    <xf numFmtId="0" fontId="14" fillId="0" borderId="2" xfId="0" applyFont="1" applyBorder="1" applyAlignme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7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167" fontId="0" fillId="2" borderId="1" xfId="0" applyNumberFormat="1" applyFill="1" applyBorder="1" applyAlignment="1">
      <alignment horizontal="center" vertical="center" wrapText="1"/>
    </xf>
    <xf numFmtId="0" fontId="5" fillId="0" borderId="0" xfId="0" applyFont="1"/>
    <xf numFmtId="0" fontId="0" fillId="3" borderId="0" xfId="0" applyFill="1" applyAlignment="1">
      <alignment wrapText="1"/>
    </xf>
    <xf numFmtId="167" fontId="0" fillId="3" borderId="0" xfId="0" applyNumberFormat="1" applyFill="1" applyAlignment="1">
      <alignment wrapText="1"/>
    </xf>
    <xf numFmtId="0" fontId="5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167" fontId="0" fillId="4" borderId="0" xfId="0" applyNumberFormat="1" applyFill="1" applyAlignment="1">
      <alignment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0" fillId="4" borderId="0" xfId="0" applyFill="1"/>
    <xf numFmtId="0" fontId="0" fillId="5" borderId="0" xfId="0" applyFill="1" applyAlignment="1">
      <alignment wrapText="1"/>
    </xf>
    <xf numFmtId="167" fontId="0" fillId="5" borderId="0" xfId="0" applyNumberFormat="1" applyFill="1" applyAlignment="1">
      <alignment wrapText="1"/>
    </xf>
    <xf numFmtId="0" fontId="15" fillId="5" borderId="0" xfId="0" applyFont="1" applyFill="1" applyAlignment="1">
      <alignment wrapText="1"/>
    </xf>
    <xf numFmtId="168" fontId="5" fillId="5" borderId="0" xfId="0" applyNumberFormat="1" applyFont="1" applyFill="1" applyAlignment="1">
      <alignment wrapText="1"/>
    </xf>
    <xf numFmtId="168" fontId="0" fillId="5" borderId="0" xfId="0" applyNumberFormat="1" applyFill="1" applyAlignment="1">
      <alignment wrapText="1"/>
    </xf>
    <xf numFmtId="0" fontId="5" fillId="5" borderId="0" xfId="0" applyFont="1" applyFill="1" applyAlignment="1">
      <alignment wrapText="1"/>
    </xf>
    <xf numFmtId="0" fontId="5" fillId="5" borderId="0" xfId="0" applyFont="1" applyFill="1"/>
    <xf numFmtId="0" fontId="0" fillId="5" borderId="0" xfId="0" applyFill="1"/>
    <xf numFmtId="0" fontId="0" fillId="6" borderId="0" xfId="0" applyFill="1" applyAlignment="1">
      <alignment wrapText="1"/>
    </xf>
    <xf numFmtId="167" fontId="0" fillId="6" borderId="0" xfId="0" applyNumberFormat="1" applyFill="1" applyAlignment="1">
      <alignment wrapText="1"/>
    </xf>
    <xf numFmtId="0" fontId="5" fillId="6" borderId="0" xfId="0" applyFont="1" applyFill="1" applyAlignment="1">
      <alignment wrapText="1"/>
    </xf>
    <xf numFmtId="175" fontId="17" fillId="0" borderId="0" xfId="0" applyNumberFormat="1" applyFont="1" applyFill="1" applyBorder="1" applyAlignment="1">
      <alignment horizontal="center"/>
    </xf>
    <xf numFmtId="176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shrinkToFit="1"/>
    </xf>
    <xf numFmtId="0" fontId="16" fillId="0" borderId="0" xfId="0" applyFont="1" applyFill="1" applyBorder="1" applyAlignment="1">
      <alignment horizontal="center" vertical="center" wrapText="1" shrinkToFit="1"/>
    </xf>
    <xf numFmtId="175" fontId="16" fillId="0" borderId="0" xfId="0" applyNumberFormat="1" applyFont="1" applyFill="1" applyBorder="1" applyAlignment="1">
      <alignment horizontal="center" vertical="center" wrapText="1" shrinkToFit="1"/>
    </xf>
    <xf numFmtId="176" fontId="16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6666"/>
      <rgbColor rgb="000066CC"/>
      <rgbColor rgb="00DDDDDD"/>
      <rgbColor rgb="00000080"/>
      <rgbColor rgb="00FF00FF"/>
      <rgbColor rgb="00FFD32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CCFF66"/>
      <rgbColor rgb="0099CCFF"/>
      <rgbColor rgb="00FF99CC"/>
      <rgbColor rgb="00CC99FF"/>
      <rgbColor rgb="00FFCC99"/>
      <rgbColor rgb="003366FF"/>
      <rgbColor rgb="0066FF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uch2@pelisker.ru" TargetMode="External"/><Relationship Id="rId13" Type="http://schemas.openxmlformats.org/officeDocument/2006/relationships/hyperlink" Target="mailto:uch2@pelisker.ru" TargetMode="External"/><Relationship Id="rId18" Type="http://schemas.openxmlformats.org/officeDocument/2006/relationships/hyperlink" Target="mailto:uch2@pelisker.ru" TargetMode="External"/><Relationship Id="rId26" Type="http://schemas.openxmlformats.org/officeDocument/2006/relationships/hyperlink" Target="mailto:uch2@pelisker.ru" TargetMode="External"/><Relationship Id="rId3" Type="http://schemas.openxmlformats.org/officeDocument/2006/relationships/hyperlink" Target="mailto:uch2@pelisker.ru" TargetMode="External"/><Relationship Id="rId21" Type="http://schemas.openxmlformats.org/officeDocument/2006/relationships/hyperlink" Target="mailto:uch2@pelisker.ru" TargetMode="External"/><Relationship Id="rId7" Type="http://schemas.openxmlformats.org/officeDocument/2006/relationships/hyperlink" Target="mailto:uch2@pelisker.ru" TargetMode="External"/><Relationship Id="rId12" Type="http://schemas.openxmlformats.org/officeDocument/2006/relationships/hyperlink" Target="mailto:uch2@pelisker.ru" TargetMode="External"/><Relationship Id="rId17" Type="http://schemas.openxmlformats.org/officeDocument/2006/relationships/hyperlink" Target="mailto:uch2@pelisker.ru" TargetMode="External"/><Relationship Id="rId25" Type="http://schemas.openxmlformats.org/officeDocument/2006/relationships/hyperlink" Target="mailto:uch2@pelisker.ru" TargetMode="External"/><Relationship Id="rId2" Type="http://schemas.openxmlformats.org/officeDocument/2006/relationships/hyperlink" Target="mailto:uch2@pelisker.ru" TargetMode="External"/><Relationship Id="rId16" Type="http://schemas.openxmlformats.org/officeDocument/2006/relationships/hyperlink" Target="mailto:uch2@pelisker.ru" TargetMode="External"/><Relationship Id="rId20" Type="http://schemas.openxmlformats.org/officeDocument/2006/relationships/hyperlink" Target="mailto:uch2@pelisker.ru" TargetMode="External"/><Relationship Id="rId29" Type="http://schemas.openxmlformats.org/officeDocument/2006/relationships/comments" Target="../comments1.xml"/><Relationship Id="rId1" Type="http://schemas.openxmlformats.org/officeDocument/2006/relationships/hyperlink" Target="mailto:uch2@pelisker.ru" TargetMode="External"/><Relationship Id="rId6" Type="http://schemas.openxmlformats.org/officeDocument/2006/relationships/hyperlink" Target="mailto:uch2@pelisker.ru" TargetMode="External"/><Relationship Id="rId11" Type="http://schemas.openxmlformats.org/officeDocument/2006/relationships/hyperlink" Target="mailto:uch2@pelisker.ru" TargetMode="External"/><Relationship Id="rId24" Type="http://schemas.openxmlformats.org/officeDocument/2006/relationships/hyperlink" Target="mailto:uch2@pelisker.ru" TargetMode="External"/><Relationship Id="rId5" Type="http://schemas.openxmlformats.org/officeDocument/2006/relationships/hyperlink" Target="mailto:uch2@pelisker.ru" TargetMode="External"/><Relationship Id="rId15" Type="http://schemas.openxmlformats.org/officeDocument/2006/relationships/hyperlink" Target="mailto:uch2@pelisker.ru" TargetMode="External"/><Relationship Id="rId23" Type="http://schemas.openxmlformats.org/officeDocument/2006/relationships/hyperlink" Target="mailto:uch2@pelisker.ru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uch2@pelisker.ru" TargetMode="External"/><Relationship Id="rId19" Type="http://schemas.openxmlformats.org/officeDocument/2006/relationships/hyperlink" Target="mailto:uch2@pelisker.ru" TargetMode="External"/><Relationship Id="rId4" Type="http://schemas.openxmlformats.org/officeDocument/2006/relationships/hyperlink" Target="mailto:uch2@pelisker.ru" TargetMode="External"/><Relationship Id="rId9" Type="http://schemas.openxmlformats.org/officeDocument/2006/relationships/hyperlink" Target="mailto:uch2@pelisker.ru" TargetMode="External"/><Relationship Id="rId14" Type="http://schemas.openxmlformats.org/officeDocument/2006/relationships/hyperlink" Target="mailto:uch2@pelisker.ru" TargetMode="External"/><Relationship Id="rId22" Type="http://schemas.openxmlformats.org/officeDocument/2006/relationships/hyperlink" Target="mailto:uch2@pelisker.ru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31"/>
  <sheetViews>
    <sheetView tabSelected="1" zoomScale="70" zoomScaleNormal="70" zoomScaleSheetLayoutView="55" workbookViewId="0">
      <pane ySplit="1" topLeftCell="A2" activePane="bottomLeft" state="frozen"/>
      <selection pane="bottomLeft" sqref="A1:IV65536"/>
    </sheetView>
  </sheetViews>
  <sheetFormatPr defaultColWidth="11.5703125" defaultRowHeight="17.100000000000001" customHeight="1" x14ac:dyDescent="0.25"/>
  <cols>
    <col min="1" max="1" width="23" style="48" customWidth="1"/>
    <col min="2" max="3" width="10.5703125" style="49" customWidth="1"/>
    <col min="4" max="4" width="43" style="50" customWidth="1"/>
    <col min="5" max="5" width="46.42578125" style="51" customWidth="1"/>
    <col min="6" max="6" width="43.140625" style="50" customWidth="1"/>
    <col min="7" max="7" width="46" style="50" customWidth="1"/>
    <col min="8" max="16384" width="11.5703125" style="50"/>
  </cols>
  <sheetData>
    <row r="1" spans="1:7" s="52" customFormat="1" ht="88.5" customHeight="1" x14ac:dyDescent="0.2">
      <c r="A1" s="53" t="s">
        <v>0</v>
      </c>
      <c r="B1" s="54" t="s">
        <v>1</v>
      </c>
      <c r="C1" s="54" t="s">
        <v>2</v>
      </c>
      <c r="D1" s="52" t="s">
        <v>3</v>
      </c>
      <c r="E1" s="55" t="s">
        <v>190</v>
      </c>
      <c r="F1" s="52" t="s">
        <v>5</v>
      </c>
      <c r="G1" s="52" t="s">
        <v>6</v>
      </c>
    </row>
    <row r="2" spans="1:7" ht="17.100000000000001" customHeight="1" x14ac:dyDescent="0.25">
      <c r="A2" s="48">
        <v>43674</v>
      </c>
      <c r="B2" s="49">
        <v>43681</v>
      </c>
      <c r="C2" s="49">
        <v>43702</v>
      </c>
      <c r="D2" s="56" t="s">
        <v>191</v>
      </c>
      <c r="E2" s="57" t="s">
        <v>191</v>
      </c>
      <c r="F2" s="56" t="s">
        <v>199</v>
      </c>
      <c r="G2" s="56" t="s">
        <v>221</v>
      </c>
    </row>
    <row r="3" spans="1:7" ht="17.100000000000001" customHeight="1" x14ac:dyDescent="0.25">
      <c r="A3" s="48">
        <v>43675</v>
      </c>
      <c r="B3" s="49">
        <v>43682</v>
      </c>
      <c r="C3" s="49">
        <v>43703</v>
      </c>
      <c r="D3" s="56" t="s">
        <v>192</v>
      </c>
      <c r="E3" s="57" t="s">
        <v>192</v>
      </c>
      <c r="F3" s="56" t="s">
        <v>200</v>
      </c>
      <c r="G3" s="56" t="s">
        <v>237</v>
      </c>
    </row>
    <row r="4" spans="1:7" ht="17.100000000000001" customHeight="1" x14ac:dyDescent="0.25">
      <c r="A4" s="48">
        <v>43676</v>
      </c>
      <c r="B4" s="49">
        <v>43683</v>
      </c>
      <c r="C4" s="49">
        <v>43704</v>
      </c>
    </row>
    <row r="5" spans="1:7" ht="17.100000000000001" customHeight="1" x14ac:dyDescent="0.25">
      <c r="A5" s="48">
        <v>43677</v>
      </c>
      <c r="B5" s="49">
        <v>43684</v>
      </c>
      <c r="C5" s="49">
        <v>43705</v>
      </c>
      <c r="D5" s="56" t="s">
        <v>193</v>
      </c>
      <c r="E5" s="57" t="s">
        <v>193</v>
      </c>
      <c r="F5" s="56" t="s">
        <v>201</v>
      </c>
      <c r="G5" s="56" t="s">
        <v>240</v>
      </c>
    </row>
    <row r="6" spans="1:7" ht="17.100000000000001" customHeight="1" x14ac:dyDescent="0.25">
      <c r="A6" s="48">
        <v>43678</v>
      </c>
      <c r="B6" s="49">
        <v>43685</v>
      </c>
      <c r="C6" s="49">
        <v>43706</v>
      </c>
    </row>
    <row r="7" spans="1:7" ht="17.100000000000001" customHeight="1" x14ac:dyDescent="0.25">
      <c r="A7" s="48">
        <v>43679</v>
      </c>
      <c r="B7" s="49">
        <v>43686</v>
      </c>
      <c r="C7" s="49">
        <v>43707</v>
      </c>
      <c r="D7" s="56" t="s">
        <v>194</v>
      </c>
      <c r="E7" s="57" t="s">
        <v>194</v>
      </c>
      <c r="F7" s="56" t="s">
        <v>203</v>
      </c>
      <c r="G7" s="56" t="s">
        <v>246</v>
      </c>
    </row>
    <row r="8" spans="1:7" ht="17.100000000000001" customHeight="1" x14ac:dyDescent="0.25">
      <c r="A8" s="48">
        <v>43680</v>
      </c>
      <c r="B8" s="49">
        <v>43687</v>
      </c>
      <c r="C8" s="49">
        <v>43708</v>
      </c>
      <c r="D8" s="56" t="s">
        <v>195</v>
      </c>
      <c r="E8" s="57" t="s">
        <v>195</v>
      </c>
      <c r="F8" s="56" t="s">
        <v>202</v>
      </c>
      <c r="G8" s="56" t="s">
        <v>248</v>
      </c>
    </row>
    <row r="9" spans="1:7" ht="17.100000000000001" customHeight="1" x14ac:dyDescent="0.25">
      <c r="A9" s="48">
        <v>43681</v>
      </c>
      <c r="B9" s="49">
        <v>43688</v>
      </c>
      <c r="C9" s="49">
        <v>43709</v>
      </c>
    </row>
    <row r="10" spans="1:7" ht="17.100000000000001" customHeight="1" x14ac:dyDescent="0.25">
      <c r="A10" s="48">
        <v>43682</v>
      </c>
      <c r="B10" s="49">
        <v>43689</v>
      </c>
      <c r="C10" s="49">
        <v>43710</v>
      </c>
      <c r="D10" s="56" t="s">
        <v>196</v>
      </c>
      <c r="E10" s="57" t="s">
        <v>196</v>
      </c>
      <c r="F10" s="56" t="s">
        <v>204</v>
      </c>
      <c r="G10" s="56" t="s">
        <v>251</v>
      </c>
    </row>
    <row r="11" spans="1:7" ht="17.100000000000001" customHeight="1" x14ac:dyDescent="0.25">
      <c r="A11" s="48">
        <v>43683</v>
      </c>
      <c r="B11" s="49">
        <v>43690</v>
      </c>
      <c r="C11" s="49">
        <v>43711</v>
      </c>
      <c r="D11" s="56" t="s">
        <v>197</v>
      </c>
      <c r="E11" s="57" t="s">
        <v>197</v>
      </c>
      <c r="F11" s="56" t="s">
        <v>205</v>
      </c>
      <c r="G11" s="56" t="s">
        <v>252</v>
      </c>
    </row>
    <row r="12" spans="1:7" ht="17.100000000000001" customHeight="1" x14ac:dyDescent="0.25">
      <c r="A12" s="48">
        <v>43684</v>
      </c>
      <c r="B12" s="49">
        <v>43691</v>
      </c>
      <c r="C12" s="49">
        <v>43712</v>
      </c>
      <c r="D12" s="56" t="s">
        <v>198</v>
      </c>
      <c r="E12" s="57" t="s">
        <v>198</v>
      </c>
      <c r="F12" s="56" t="s">
        <v>206</v>
      </c>
      <c r="G12" s="56" t="s">
        <v>223</v>
      </c>
    </row>
    <row r="13" spans="1:7" ht="17.100000000000001" customHeight="1" x14ac:dyDescent="0.25">
      <c r="A13" s="48">
        <v>43685</v>
      </c>
      <c r="B13" s="49">
        <v>43692</v>
      </c>
      <c r="C13" s="49">
        <v>43713</v>
      </c>
      <c r="D13" s="56" t="s">
        <v>207</v>
      </c>
      <c r="E13" s="57" t="s">
        <v>207</v>
      </c>
      <c r="F13" s="56" t="s">
        <v>211</v>
      </c>
      <c r="G13" s="56" t="s">
        <v>253</v>
      </c>
    </row>
    <row r="14" spans="1:7" ht="17.100000000000001" customHeight="1" x14ac:dyDescent="0.25">
      <c r="A14" s="48">
        <v>43686</v>
      </c>
      <c r="B14" s="49">
        <v>43693</v>
      </c>
      <c r="C14" s="49">
        <v>43714</v>
      </c>
      <c r="D14" s="56" t="s">
        <v>208</v>
      </c>
      <c r="E14" s="57" t="s">
        <v>208</v>
      </c>
      <c r="F14" s="56" t="s">
        <v>215</v>
      </c>
      <c r="G14" s="56" t="s">
        <v>254</v>
      </c>
    </row>
    <row r="15" spans="1:7" ht="17.100000000000001" customHeight="1" x14ac:dyDescent="0.25">
      <c r="A15" s="48">
        <v>43687</v>
      </c>
      <c r="B15" s="49">
        <v>43694</v>
      </c>
      <c r="C15" s="49">
        <v>43715</v>
      </c>
      <c r="D15" s="56" t="s">
        <v>209</v>
      </c>
      <c r="E15" s="57" t="s">
        <v>209</v>
      </c>
      <c r="F15" s="56" t="s">
        <v>216</v>
      </c>
      <c r="G15" s="56" t="s">
        <v>255</v>
      </c>
    </row>
    <row r="16" spans="1:7" ht="17.100000000000001" customHeight="1" x14ac:dyDescent="0.25">
      <c r="A16" s="48">
        <v>43688</v>
      </c>
      <c r="B16" s="49">
        <v>43695</v>
      </c>
      <c r="C16" s="49">
        <v>43716</v>
      </c>
      <c r="D16" s="56" t="s">
        <v>210</v>
      </c>
      <c r="E16" s="57" t="s">
        <v>210</v>
      </c>
      <c r="F16" s="56" t="s">
        <v>217</v>
      </c>
      <c r="G16" s="56" t="s">
        <v>256</v>
      </c>
    </row>
    <row r="17" spans="1:7" ht="17.100000000000001" customHeight="1" x14ac:dyDescent="0.25">
      <c r="A17" s="48">
        <v>43689</v>
      </c>
      <c r="B17" s="49">
        <v>43696</v>
      </c>
      <c r="C17" s="49">
        <v>43717</v>
      </c>
      <c r="D17" s="56" t="s">
        <v>212</v>
      </c>
      <c r="E17" s="57" t="s">
        <v>212</v>
      </c>
      <c r="F17" s="56" t="s">
        <v>213</v>
      </c>
      <c r="G17" s="56" t="s">
        <v>259</v>
      </c>
    </row>
    <row r="18" spans="1:7" ht="17.100000000000001" customHeight="1" x14ac:dyDescent="0.25">
      <c r="A18" s="48">
        <v>43690</v>
      </c>
      <c r="B18" s="49">
        <v>43697</v>
      </c>
      <c r="C18" s="49">
        <v>43718</v>
      </c>
      <c r="D18" s="56" t="s">
        <v>214</v>
      </c>
      <c r="E18" s="57" t="s">
        <v>214</v>
      </c>
      <c r="F18" s="56" t="s">
        <v>218</v>
      </c>
      <c r="G18" s="56" t="s">
        <v>260</v>
      </c>
    </row>
    <row r="19" spans="1:7" ht="17.100000000000001" customHeight="1" x14ac:dyDescent="0.25">
      <c r="A19" s="48">
        <v>43691</v>
      </c>
      <c r="B19" s="49">
        <v>43698</v>
      </c>
      <c r="C19" s="49">
        <v>43719</v>
      </c>
      <c r="D19" s="56" t="s">
        <v>219</v>
      </c>
      <c r="E19" s="57" t="s">
        <v>219</v>
      </c>
      <c r="F19" s="56" t="s">
        <v>220</v>
      </c>
      <c r="G19" s="56" t="s">
        <v>257</v>
      </c>
    </row>
    <row r="20" spans="1:7" ht="17.100000000000001" customHeight="1" x14ac:dyDescent="0.25">
      <c r="A20" s="48">
        <v>43692</v>
      </c>
      <c r="B20" s="49">
        <v>43699</v>
      </c>
      <c r="C20" s="49">
        <v>43720</v>
      </c>
    </row>
    <row r="21" spans="1:7" ht="17.100000000000001" customHeight="1" x14ac:dyDescent="0.25">
      <c r="A21" s="48">
        <v>43693</v>
      </c>
      <c r="B21" s="49">
        <v>43700</v>
      </c>
      <c r="C21" s="49">
        <v>43721</v>
      </c>
      <c r="D21" s="56" t="s">
        <v>224</v>
      </c>
      <c r="E21" s="57" t="s">
        <v>224</v>
      </c>
      <c r="F21" s="56" t="s">
        <v>234</v>
      </c>
      <c r="G21" s="56" t="s">
        <v>261</v>
      </c>
    </row>
    <row r="22" spans="1:7" ht="17.100000000000001" customHeight="1" x14ac:dyDescent="0.25">
      <c r="A22" s="48">
        <v>43694</v>
      </c>
      <c r="B22" s="49">
        <v>43701</v>
      </c>
      <c r="C22" s="49">
        <v>43722</v>
      </c>
      <c r="D22" s="56" t="s">
        <v>225</v>
      </c>
      <c r="E22" s="57" t="s">
        <v>225</v>
      </c>
      <c r="F22" s="56" t="s">
        <v>235</v>
      </c>
      <c r="G22" s="56" t="s">
        <v>262</v>
      </c>
    </row>
    <row r="23" spans="1:7" ht="17.100000000000001" customHeight="1" x14ac:dyDescent="0.25">
      <c r="A23" s="48">
        <v>43695</v>
      </c>
      <c r="B23" s="49">
        <v>43702</v>
      </c>
      <c r="C23" s="49">
        <v>43723</v>
      </c>
      <c r="D23" s="56" t="s">
        <v>226</v>
      </c>
      <c r="E23" s="57" t="s">
        <v>226</v>
      </c>
      <c r="F23" s="56" t="s">
        <v>236</v>
      </c>
      <c r="G23" s="56" t="s">
        <v>263</v>
      </c>
    </row>
    <row r="24" spans="1:7" ht="17.100000000000001" customHeight="1" x14ac:dyDescent="0.25">
      <c r="A24" s="48">
        <v>43696</v>
      </c>
      <c r="B24" s="49">
        <v>43703</v>
      </c>
      <c r="C24" s="49">
        <v>43724</v>
      </c>
      <c r="D24" s="56" t="s">
        <v>227</v>
      </c>
      <c r="E24" s="57" t="s">
        <v>227</v>
      </c>
      <c r="F24" s="56" t="s">
        <v>222</v>
      </c>
      <c r="G24" s="56" t="s">
        <v>258</v>
      </c>
    </row>
    <row r="25" spans="1:7" ht="17.100000000000001" customHeight="1" x14ac:dyDescent="0.25">
      <c r="A25" s="48">
        <v>43697</v>
      </c>
      <c r="B25" s="49">
        <v>43704</v>
      </c>
      <c r="C25" s="49">
        <v>43725</v>
      </c>
      <c r="D25" s="56" t="s">
        <v>228</v>
      </c>
      <c r="E25" s="57" t="s">
        <v>228</v>
      </c>
      <c r="F25" s="56" t="s">
        <v>238</v>
      </c>
      <c r="G25" s="56" t="s">
        <v>264</v>
      </c>
    </row>
    <row r="26" spans="1:7" ht="17.100000000000001" customHeight="1" x14ac:dyDescent="0.25">
      <c r="A26" s="48">
        <v>43698</v>
      </c>
      <c r="B26" s="49">
        <v>43705</v>
      </c>
      <c r="C26" s="49">
        <v>43726</v>
      </c>
      <c r="D26" s="56" t="s">
        <v>229</v>
      </c>
      <c r="E26" s="57" t="s">
        <v>229</v>
      </c>
      <c r="F26" s="56" t="s">
        <v>239</v>
      </c>
      <c r="G26" s="56" t="s">
        <v>265</v>
      </c>
    </row>
    <row r="27" spans="1:7" ht="17.100000000000001" customHeight="1" x14ac:dyDescent="0.25">
      <c r="A27" s="48">
        <v>43699</v>
      </c>
      <c r="B27" s="49">
        <v>43706</v>
      </c>
      <c r="C27" s="49">
        <v>43727</v>
      </c>
      <c r="D27" s="56" t="s">
        <v>230</v>
      </c>
      <c r="E27" s="57" t="s">
        <v>230</v>
      </c>
      <c r="F27" s="56" t="s">
        <v>241</v>
      </c>
      <c r="G27" s="56" t="s">
        <v>266</v>
      </c>
    </row>
    <row r="28" spans="1:7" ht="17.100000000000001" customHeight="1" x14ac:dyDescent="0.25">
      <c r="A28" s="48">
        <v>43700</v>
      </c>
      <c r="B28" s="49">
        <v>43707</v>
      </c>
      <c r="C28" s="49">
        <v>43728</v>
      </c>
      <c r="D28" s="56" t="s">
        <v>231</v>
      </c>
      <c r="E28" s="57" t="s">
        <v>231</v>
      </c>
      <c r="F28" s="56" t="s">
        <v>242</v>
      </c>
      <c r="G28" s="56" t="s">
        <v>267</v>
      </c>
    </row>
    <row r="29" spans="1:7" ht="17.100000000000001" customHeight="1" x14ac:dyDescent="0.25">
      <c r="A29" s="48">
        <v>43701</v>
      </c>
      <c r="B29" s="49">
        <v>43708</v>
      </c>
      <c r="C29" s="49">
        <v>43729</v>
      </c>
      <c r="D29" s="56" t="s">
        <v>243</v>
      </c>
      <c r="E29" s="57" t="s">
        <v>243</v>
      </c>
      <c r="F29" s="56" t="s">
        <v>247</v>
      </c>
      <c r="G29" s="56" t="s">
        <v>268</v>
      </c>
    </row>
    <row r="30" spans="1:7" ht="17.100000000000001" customHeight="1" x14ac:dyDescent="0.25">
      <c r="A30" s="48">
        <v>43702</v>
      </c>
      <c r="B30" s="49">
        <v>43709</v>
      </c>
      <c r="C30" s="49">
        <v>43730</v>
      </c>
      <c r="D30" s="56" t="s">
        <v>244</v>
      </c>
      <c r="E30" s="57" t="s">
        <v>245</v>
      </c>
      <c r="F30" s="56" t="s">
        <v>249</v>
      </c>
      <c r="G30" s="56" t="s">
        <v>269</v>
      </c>
    </row>
    <row r="31" spans="1:7" ht="17.100000000000001" customHeight="1" x14ac:dyDescent="0.25">
      <c r="A31" s="48">
        <v>43703</v>
      </c>
      <c r="B31" s="49">
        <v>43710</v>
      </c>
      <c r="C31" s="49">
        <v>43731</v>
      </c>
      <c r="D31" s="56" t="s">
        <v>232</v>
      </c>
      <c r="E31" s="57" t="s">
        <v>233</v>
      </c>
      <c r="F31" s="56" t="s">
        <v>250</v>
      </c>
      <c r="G31" s="56" t="s">
        <v>270</v>
      </c>
    </row>
  </sheetData>
  <sheetProtection selectLockedCells="1" selectUnlockedCells="1"/>
  <autoFilter ref="A1:G31"/>
  <phoneticPr fontId="18" type="noConversion"/>
  <pageMargins left="0.78749999999999998" right="0.78749999999999998" top="1.0249999999999999" bottom="1.0249999999999999" header="0.78749999999999998" footer="0.78749999999999998"/>
  <pageSetup paperSize="9" scale="10" orientation="landscape" useFirstPageNumber="1" horizontalDpi="300" verticalDpi="300" r:id="rId1"/>
  <headerFooter alignWithMargins="0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I732"/>
  <sheetViews>
    <sheetView view="pageBreakPreview" zoomScaleNormal="45" workbookViewId="0">
      <pane ySplit="1" topLeftCell="A271" activePane="bottomLeft" state="frozen"/>
      <selection pane="bottomLeft" activeCell="A242" sqref="A242"/>
    </sheetView>
  </sheetViews>
  <sheetFormatPr defaultColWidth="11.5703125" defaultRowHeight="12.75" customHeight="1" x14ac:dyDescent="0.35"/>
  <cols>
    <col min="1" max="1" width="104.28515625" style="3" customWidth="1"/>
    <col min="2" max="2" width="88" style="4" customWidth="1"/>
    <col min="3" max="3" width="67" style="5" customWidth="1"/>
    <col min="4" max="4" width="9.42578125" style="6" customWidth="1"/>
    <col min="5" max="5" width="13.5703125" style="6" customWidth="1"/>
    <col min="6" max="6" width="11.5703125" style="6"/>
    <col min="7" max="7" width="18.85546875" style="6" customWidth="1"/>
    <col min="8" max="8" width="19" style="6" customWidth="1"/>
    <col min="9" max="9" width="39.28515625" customWidth="1"/>
  </cols>
  <sheetData>
    <row r="1" spans="1:9" s="11" customFormat="1" ht="84.2" customHeight="1" x14ac:dyDescent="0.2">
      <c r="A1" s="7" t="s">
        <v>21</v>
      </c>
      <c r="B1" s="8" t="s">
        <v>22</v>
      </c>
      <c r="C1" s="8" t="s">
        <v>4</v>
      </c>
      <c r="D1" s="9" t="s">
        <v>23</v>
      </c>
      <c r="E1" s="10" t="s">
        <v>24</v>
      </c>
      <c r="F1" s="10" t="s">
        <v>25</v>
      </c>
      <c r="G1" s="10" t="s">
        <v>26</v>
      </c>
      <c r="H1" s="10" t="s">
        <v>27</v>
      </c>
      <c r="I1" s="11" t="s">
        <v>28</v>
      </c>
    </row>
    <row r="2" spans="1:9" ht="26.45" customHeight="1" x14ac:dyDescent="0.35">
      <c r="A2" s="3">
        <v>1</v>
      </c>
      <c r="B2" s="12" t="s">
        <v>29</v>
      </c>
      <c r="C2" s="5" t="s">
        <v>7</v>
      </c>
      <c r="D2" s="13">
        <v>7</v>
      </c>
      <c r="E2" s="14">
        <v>42507</v>
      </c>
      <c r="F2" s="6">
        <v>1</v>
      </c>
      <c r="G2" s="6">
        <v>1</v>
      </c>
      <c r="H2" s="6" t="s">
        <v>30</v>
      </c>
    </row>
    <row r="3" spans="1:9" ht="26.45" customHeight="1" x14ac:dyDescent="0.35">
      <c r="A3" s="3">
        <v>2</v>
      </c>
      <c r="B3" s="12" t="s">
        <v>29</v>
      </c>
      <c r="C3" s="5" t="s">
        <v>8</v>
      </c>
      <c r="D3" s="13">
        <v>7</v>
      </c>
      <c r="E3" s="14">
        <v>42511</v>
      </c>
      <c r="F3" s="6">
        <v>1</v>
      </c>
      <c r="G3" s="6">
        <v>1</v>
      </c>
      <c r="H3" s="6" t="s">
        <v>30</v>
      </c>
    </row>
    <row r="4" spans="1:9" ht="26.45" customHeight="1" x14ac:dyDescent="0.35">
      <c r="A4" s="3">
        <v>3</v>
      </c>
      <c r="B4" s="12" t="s">
        <v>29</v>
      </c>
      <c r="C4" s="5" t="s">
        <v>31</v>
      </c>
      <c r="D4" s="13">
        <v>7</v>
      </c>
      <c r="E4" s="14">
        <v>42515</v>
      </c>
      <c r="F4" s="6">
        <v>1</v>
      </c>
      <c r="G4" s="6">
        <v>1</v>
      </c>
      <c r="H4" s="6" t="s">
        <v>30</v>
      </c>
    </row>
    <row r="5" spans="1:9" ht="26.45" customHeight="1" x14ac:dyDescent="0.35">
      <c r="A5" s="3">
        <v>4</v>
      </c>
      <c r="B5" s="12" t="s">
        <v>29</v>
      </c>
      <c r="C5" s="5" t="s">
        <v>32</v>
      </c>
      <c r="D5" s="13">
        <v>7</v>
      </c>
      <c r="E5" s="14">
        <v>42520</v>
      </c>
      <c r="F5" s="6">
        <v>1</v>
      </c>
      <c r="G5" s="6">
        <v>1</v>
      </c>
      <c r="H5" s="6" t="s">
        <v>30</v>
      </c>
    </row>
    <row r="6" spans="1:9" ht="26.45" customHeight="1" x14ac:dyDescent="0.35">
      <c r="A6" s="3">
        <v>5</v>
      </c>
      <c r="B6" s="12" t="s">
        <v>29</v>
      </c>
      <c r="C6" s="5" t="s">
        <v>33</v>
      </c>
      <c r="D6" s="13"/>
      <c r="E6" s="14">
        <v>42522</v>
      </c>
      <c r="F6" s="6">
        <v>1</v>
      </c>
      <c r="G6" s="6" t="s">
        <v>34</v>
      </c>
      <c r="H6" s="6" t="s">
        <v>35</v>
      </c>
    </row>
    <row r="7" spans="1:9" ht="26.45" customHeight="1" x14ac:dyDescent="0.35">
      <c r="A7" s="3">
        <v>6</v>
      </c>
      <c r="B7" s="12" t="s">
        <v>29</v>
      </c>
      <c r="C7" s="5" t="s">
        <v>36</v>
      </c>
      <c r="D7" s="13"/>
      <c r="E7" s="14">
        <v>42522</v>
      </c>
      <c r="F7" s="6">
        <v>1</v>
      </c>
      <c r="G7" s="6" t="s">
        <v>34</v>
      </c>
      <c r="H7" s="6" t="s">
        <v>35</v>
      </c>
    </row>
    <row r="8" spans="1:9" ht="26.45" customHeight="1" x14ac:dyDescent="0.35">
      <c r="A8" s="3">
        <v>7</v>
      </c>
      <c r="B8" s="12" t="s">
        <v>29</v>
      </c>
      <c r="C8" s="5" t="s">
        <v>37</v>
      </c>
      <c r="D8" s="13"/>
      <c r="E8" s="14">
        <v>42525</v>
      </c>
      <c r="F8" s="6">
        <v>1</v>
      </c>
    </row>
    <row r="9" spans="1:9" ht="26.45" customHeight="1" x14ac:dyDescent="0.35">
      <c r="A9" s="3">
        <v>8</v>
      </c>
      <c r="B9" s="12" t="s">
        <v>29</v>
      </c>
      <c r="C9" s="5" t="s">
        <v>38</v>
      </c>
      <c r="D9" s="15"/>
    </row>
    <row r="10" spans="1:9" ht="26.45" customHeight="1" x14ac:dyDescent="0.35">
      <c r="A10" s="3">
        <v>9</v>
      </c>
      <c r="B10" s="12" t="s">
        <v>29</v>
      </c>
      <c r="C10" s="5" t="s">
        <v>7</v>
      </c>
      <c r="D10" s="15">
        <v>28</v>
      </c>
      <c r="E10" s="14">
        <v>42528</v>
      </c>
      <c r="F10" s="6">
        <v>1</v>
      </c>
      <c r="G10" s="6" t="s">
        <v>30</v>
      </c>
    </row>
    <row r="11" spans="1:9" ht="26.45" customHeight="1" x14ac:dyDescent="0.35">
      <c r="A11" s="3">
        <v>10</v>
      </c>
      <c r="B11" s="12" t="s">
        <v>29</v>
      </c>
      <c r="C11" s="5" t="s">
        <v>39</v>
      </c>
      <c r="D11" s="6">
        <v>7</v>
      </c>
      <c r="E11" s="14">
        <v>42530</v>
      </c>
      <c r="F11" s="6">
        <v>1</v>
      </c>
      <c r="G11" s="6" t="s">
        <v>30</v>
      </c>
    </row>
    <row r="12" spans="1:9" ht="26.45" customHeight="1" x14ac:dyDescent="0.35">
      <c r="A12" s="3">
        <v>11</v>
      </c>
      <c r="B12" s="12" t="s">
        <v>29</v>
      </c>
      <c r="C12" s="5" t="s">
        <v>40</v>
      </c>
    </row>
    <row r="13" spans="1:9" ht="26.45" customHeight="1" x14ac:dyDescent="0.35">
      <c r="A13" s="3">
        <v>12</v>
      </c>
      <c r="B13" s="12" t="s">
        <v>29</v>
      </c>
      <c r="C13" s="5" t="s">
        <v>41</v>
      </c>
      <c r="D13" s="15"/>
    </row>
    <row r="14" spans="1:9" ht="26.45" customHeight="1" x14ac:dyDescent="0.35">
      <c r="A14" s="3">
        <v>13</v>
      </c>
      <c r="B14" s="12" t="s">
        <v>29</v>
      </c>
      <c r="C14" s="5" t="s">
        <v>42</v>
      </c>
    </row>
    <row r="15" spans="1:9" ht="26.45" customHeight="1" x14ac:dyDescent="0.35">
      <c r="A15" s="3">
        <v>14</v>
      </c>
      <c r="B15" s="12"/>
    </row>
    <row r="16" spans="1:9" ht="26.45" customHeight="1" x14ac:dyDescent="0.35">
      <c r="A16" s="3">
        <v>15</v>
      </c>
      <c r="B16" s="12"/>
    </row>
    <row r="17" spans="1:7" ht="26.45" customHeight="1" x14ac:dyDescent="0.35">
      <c r="A17" s="3">
        <v>16</v>
      </c>
      <c r="B17" s="12"/>
    </row>
    <row r="18" spans="1:7" ht="26.45" customHeight="1" x14ac:dyDescent="0.35">
      <c r="A18" s="3">
        <v>17</v>
      </c>
      <c r="B18" s="12"/>
    </row>
    <row r="19" spans="1:7" ht="26.45" customHeight="1" x14ac:dyDescent="0.35">
      <c r="A19" s="3">
        <v>18</v>
      </c>
      <c r="B19" s="12"/>
    </row>
    <row r="20" spans="1:7" ht="26.45" customHeight="1" x14ac:dyDescent="0.35">
      <c r="A20" s="3">
        <v>19</v>
      </c>
      <c r="B20" s="12"/>
    </row>
    <row r="21" spans="1:7" ht="26.45" customHeight="1" x14ac:dyDescent="0.35">
      <c r="A21" s="3">
        <v>20</v>
      </c>
      <c r="B21" s="12"/>
    </row>
    <row r="22" spans="1:7" ht="26.45" customHeight="1" x14ac:dyDescent="0.35">
      <c r="A22" s="3">
        <v>21</v>
      </c>
      <c r="B22" s="12"/>
    </row>
    <row r="23" spans="1:7" ht="26.45" customHeight="1" x14ac:dyDescent="0.35">
      <c r="A23" s="3">
        <v>22</v>
      </c>
      <c r="B23" s="12"/>
    </row>
    <row r="24" spans="1:7" ht="26.45" customHeight="1" x14ac:dyDescent="0.35">
      <c r="A24" s="3">
        <v>23</v>
      </c>
      <c r="B24" s="12"/>
    </row>
    <row r="25" spans="1:7" ht="26.45" customHeight="1" x14ac:dyDescent="0.35">
      <c r="A25" s="3">
        <v>24</v>
      </c>
      <c r="B25" s="12"/>
    </row>
    <row r="26" spans="1:7" ht="26.45" customHeight="1" x14ac:dyDescent="0.35">
      <c r="A26" s="3">
        <v>25</v>
      </c>
    </row>
    <row r="27" spans="1:7" ht="26.45" customHeight="1" x14ac:dyDescent="0.35">
      <c r="A27" s="3">
        <v>26</v>
      </c>
    </row>
    <row r="28" spans="1:7" ht="26.45" customHeight="1" x14ac:dyDescent="0.35">
      <c r="A28" s="3">
        <v>27</v>
      </c>
    </row>
    <row r="29" spans="1:7" ht="26.45" customHeight="1" x14ac:dyDescent="0.35">
      <c r="A29" s="3">
        <v>28</v>
      </c>
    </row>
    <row r="30" spans="1:7" ht="26.45" customHeight="1" x14ac:dyDescent="0.35">
      <c r="A30" s="3">
        <v>29</v>
      </c>
      <c r="B30" s="12" t="s">
        <v>29</v>
      </c>
      <c r="C30" s="5" t="s">
        <v>43</v>
      </c>
      <c r="D30" s="6">
        <v>3</v>
      </c>
      <c r="E30" s="14">
        <v>42543</v>
      </c>
      <c r="F30" s="6">
        <v>1</v>
      </c>
      <c r="G30" s="6" t="s">
        <v>30</v>
      </c>
    </row>
    <row r="31" spans="1:7" ht="26.45" customHeight="1" x14ac:dyDescent="0.35">
      <c r="A31" s="3">
        <v>30</v>
      </c>
    </row>
    <row r="32" spans="1:7" ht="26.45" customHeight="1" x14ac:dyDescent="0.35">
      <c r="A32" s="3">
        <v>31</v>
      </c>
    </row>
    <row r="33" spans="1:8" ht="26.45" customHeight="1" x14ac:dyDescent="0.35">
      <c r="A33" s="3">
        <v>32</v>
      </c>
    </row>
    <row r="34" spans="1:8" ht="26.45" customHeight="1" x14ac:dyDescent="0.35">
      <c r="A34" s="3">
        <v>33</v>
      </c>
    </row>
    <row r="35" spans="1:8" ht="26.45" customHeight="1" x14ac:dyDescent="0.35">
      <c r="A35" s="3">
        <v>34</v>
      </c>
    </row>
    <row r="36" spans="1:8" ht="26.45" customHeight="1" x14ac:dyDescent="0.35">
      <c r="A36" s="3">
        <v>35</v>
      </c>
      <c r="B36" s="12" t="s">
        <v>29</v>
      </c>
      <c r="C36" s="5" t="s">
        <v>43</v>
      </c>
      <c r="D36" s="6">
        <v>7</v>
      </c>
      <c r="E36" s="14">
        <v>42547</v>
      </c>
      <c r="F36" s="6">
        <v>1</v>
      </c>
      <c r="G36" s="6" t="s">
        <v>34</v>
      </c>
      <c r="H36" s="6" t="s">
        <v>44</v>
      </c>
    </row>
    <row r="37" spans="1:8" ht="26.45" customHeight="1" x14ac:dyDescent="0.35">
      <c r="A37" s="3">
        <v>36</v>
      </c>
    </row>
    <row r="38" spans="1:8" ht="26.45" customHeight="1" x14ac:dyDescent="0.35">
      <c r="A38" s="3">
        <v>37</v>
      </c>
      <c r="B38" s="12" t="s">
        <v>29</v>
      </c>
      <c r="C38" s="5" t="s">
        <v>45</v>
      </c>
    </row>
    <row r="39" spans="1:8" ht="26.45" customHeight="1" x14ac:dyDescent="0.35">
      <c r="A39" s="3">
        <v>38</v>
      </c>
    </row>
    <row r="40" spans="1:8" ht="26.45" customHeight="1" x14ac:dyDescent="0.35">
      <c r="A40" s="3">
        <v>39</v>
      </c>
    </row>
    <row r="41" spans="1:8" ht="26.45" customHeight="1" x14ac:dyDescent="0.35">
      <c r="A41" s="3">
        <v>40</v>
      </c>
    </row>
    <row r="42" spans="1:8" ht="26.45" customHeight="1" x14ac:dyDescent="0.35">
      <c r="A42" s="3">
        <v>41</v>
      </c>
    </row>
    <row r="43" spans="1:8" ht="26.45" customHeight="1" x14ac:dyDescent="0.35">
      <c r="A43" s="3">
        <v>42</v>
      </c>
      <c r="B43" s="12" t="s">
        <v>29</v>
      </c>
      <c r="C43" s="5" t="s">
        <v>43</v>
      </c>
      <c r="D43" s="6">
        <v>14</v>
      </c>
      <c r="E43" s="14">
        <v>42554</v>
      </c>
      <c r="F43" s="6">
        <v>1</v>
      </c>
      <c r="G43" s="6" t="s">
        <v>30</v>
      </c>
    </row>
    <row r="44" spans="1:8" ht="26.45" customHeight="1" x14ac:dyDescent="0.35">
      <c r="A44" s="3">
        <v>43</v>
      </c>
      <c r="B44" s="12" t="s">
        <v>29</v>
      </c>
      <c r="C44" s="5" t="s">
        <v>46</v>
      </c>
      <c r="D44" s="6">
        <v>7</v>
      </c>
      <c r="E44" s="14">
        <v>42556</v>
      </c>
      <c r="F44" s="6">
        <v>1</v>
      </c>
      <c r="G44" s="6" t="s">
        <v>34</v>
      </c>
      <c r="H44" s="6" t="s">
        <v>44</v>
      </c>
    </row>
    <row r="45" spans="1:8" ht="26.45" customHeight="1" x14ac:dyDescent="0.35">
      <c r="A45" s="3">
        <v>44</v>
      </c>
    </row>
    <row r="46" spans="1:8" ht="26.45" customHeight="1" x14ac:dyDescent="0.35">
      <c r="A46" s="3">
        <v>45</v>
      </c>
    </row>
    <row r="47" spans="1:8" ht="26.45" customHeight="1" x14ac:dyDescent="0.35">
      <c r="A47" s="3">
        <v>46</v>
      </c>
    </row>
    <row r="48" spans="1:8" ht="26.45" customHeight="1" x14ac:dyDescent="0.35">
      <c r="A48" s="3">
        <v>47</v>
      </c>
    </row>
    <row r="49" spans="1:9" ht="26.45" customHeight="1" x14ac:dyDescent="0.35">
      <c r="A49" s="3">
        <v>48</v>
      </c>
    </row>
    <row r="50" spans="1:9" ht="26.45" customHeight="1" x14ac:dyDescent="0.35">
      <c r="A50" s="3">
        <v>49</v>
      </c>
    </row>
    <row r="51" spans="1:9" ht="26.45" customHeight="1" x14ac:dyDescent="0.35">
      <c r="A51" s="3">
        <v>50</v>
      </c>
      <c r="B51" s="12" t="s">
        <v>29</v>
      </c>
      <c r="C51" s="5" t="s">
        <v>47</v>
      </c>
      <c r="D51" s="6">
        <v>3</v>
      </c>
      <c r="E51" s="14">
        <v>42562</v>
      </c>
      <c r="F51" s="6">
        <v>1</v>
      </c>
      <c r="G51" s="6" t="s">
        <v>30</v>
      </c>
    </row>
    <row r="52" spans="1:9" ht="26.45" customHeight="1" x14ac:dyDescent="0.35">
      <c r="A52" s="3">
        <v>51</v>
      </c>
      <c r="B52" s="12" t="s">
        <v>29</v>
      </c>
      <c r="C52" s="5" t="s">
        <v>48</v>
      </c>
      <c r="D52" s="6">
        <v>14</v>
      </c>
      <c r="E52" s="14">
        <v>42563</v>
      </c>
      <c r="F52" s="6">
        <v>1</v>
      </c>
      <c r="G52" s="6" t="s">
        <v>30</v>
      </c>
    </row>
    <row r="53" spans="1:9" ht="26.45" customHeight="1" x14ac:dyDescent="0.35">
      <c r="A53" s="3">
        <v>52</v>
      </c>
      <c r="B53" s="12" t="s">
        <v>29</v>
      </c>
      <c r="C53" s="5" t="s">
        <v>49</v>
      </c>
      <c r="D53" s="6">
        <v>7</v>
      </c>
      <c r="E53" s="14">
        <v>42564</v>
      </c>
      <c r="F53" s="6">
        <v>1</v>
      </c>
      <c r="G53" s="6" t="s">
        <v>34</v>
      </c>
      <c r="H53" s="6" t="s">
        <v>44</v>
      </c>
    </row>
    <row r="54" spans="1:9" ht="26.45" customHeight="1" x14ac:dyDescent="0.35">
      <c r="A54" s="3">
        <v>53</v>
      </c>
      <c r="B54" s="12" t="s">
        <v>29</v>
      </c>
      <c r="C54" s="5" t="s">
        <v>50</v>
      </c>
      <c r="D54" s="6">
        <v>28</v>
      </c>
      <c r="E54" s="14">
        <v>42568</v>
      </c>
      <c r="F54" s="6">
        <v>1</v>
      </c>
      <c r="G54" s="6" t="s">
        <v>34</v>
      </c>
      <c r="H54" s="6" t="s">
        <v>44</v>
      </c>
    </row>
    <row r="55" spans="1:9" ht="26.45" customHeight="1" x14ac:dyDescent="0.35">
      <c r="A55" s="3">
        <v>54</v>
      </c>
      <c r="B55" s="12" t="s">
        <v>29</v>
      </c>
      <c r="C55" s="5" t="s">
        <v>51</v>
      </c>
      <c r="D55" s="6">
        <v>3</v>
      </c>
      <c r="E55" s="14">
        <v>42573</v>
      </c>
      <c r="F55" s="6">
        <v>1</v>
      </c>
      <c r="G55" s="6" t="s">
        <v>30</v>
      </c>
      <c r="I55" t="s">
        <v>52</v>
      </c>
    </row>
    <row r="56" spans="1:9" ht="26.45" customHeight="1" x14ac:dyDescent="0.35">
      <c r="A56" s="3">
        <v>55</v>
      </c>
      <c r="B56" s="4" t="s">
        <v>29</v>
      </c>
      <c r="C56" s="5" t="s">
        <v>53</v>
      </c>
      <c r="D56" s="6">
        <v>14</v>
      </c>
      <c r="E56" s="14">
        <v>42571</v>
      </c>
      <c r="F56" s="6">
        <v>1</v>
      </c>
      <c r="G56" s="6" t="s">
        <v>30</v>
      </c>
    </row>
    <row r="57" spans="1:9" ht="26.45" customHeight="1" x14ac:dyDescent="0.35">
      <c r="A57" s="3">
        <v>56</v>
      </c>
      <c r="B57" s="12" t="s">
        <v>29</v>
      </c>
      <c r="C57" s="5" t="s">
        <v>51</v>
      </c>
      <c r="D57" s="6">
        <v>7</v>
      </c>
      <c r="E57" s="14">
        <v>42573</v>
      </c>
      <c r="F57" s="6">
        <v>1</v>
      </c>
      <c r="G57" s="6" t="s">
        <v>34</v>
      </c>
      <c r="H57" s="6" t="s">
        <v>44</v>
      </c>
    </row>
    <row r="58" spans="1:9" ht="26.45" customHeight="1" x14ac:dyDescent="0.35">
      <c r="A58" s="3">
        <v>57</v>
      </c>
      <c r="B58" s="12" t="s">
        <v>29</v>
      </c>
      <c r="C58" s="5" t="s">
        <v>51</v>
      </c>
      <c r="D58" s="6">
        <v>14</v>
      </c>
      <c r="E58" s="14">
        <v>42580</v>
      </c>
      <c r="F58" s="6">
        <v>1</v>
      </c>
      <c r="G58" s="6" t="s">
        <v>30</v>
      </c>
    </row>
    <row r="59" spans="1:9" ht="26.45" customHeight="1" x14ac:dyDescent="0.35">
      <c r="A59" s="3">
        <v>58</v>
      </c>
    </row>
    <row r="60" spans="1:9" ht="26.45" customHeight="1" x14ac:dyDescent="0.35">
      <c r="A60" s="3">
        <v>59</v>
      </c>
    </row>
    <row r="61" spans="1:9" ht="26.45" customHeight="1" x14ac:dyDescent="0.35">
      <c r="A61" s="3">
        <v>60</v>
      </c>
    </row>
    <row r="62" spans="1:9" ht="26.45" customHeight="1" x14ac:dyDescent="0.35">
      <c r="A62" s="3">
        <v>61</v>
      </c>
      <c r="B62" s="12" t="s">
        <v>29</v>
      </c>
      <c r="C62" s="5" t="s">
        <v>54</v>
      </c>
      <c r="D62" s="6">
        <v>3</v>
      </c>
      <c r="E62" s="14">
        <v>42577</v>
      </c>
      <c r="F62" s="6">
        <v>1</v>
      </c>
      <c r="G62" s="6" t="s">
        <v>30</v>
      </c>
    </row>
    <row r="63" spans="1:9" ht="26.45" customHeight="1" x14ac:dyDescent="0.35">
      <c r="A63" s="3">
        <v>62</v>
      </c>
      <c r="B63" s="4" t="s">
        <v>29</v>
      </c>
      <c r="C63" s="5" t="s">
        <v>55</v>
      </c>
      <c r="D63" s="6">
        <v>28</v>
      </c>
      <c r="E63" s="14">
        <v>42577</v>
      </c>
      <c r="F63" s="6">
        <v>1</v>
      </c>
      <c r="G63" s="6" t="s">
        <v>34</v>
      </c>
      <c r="H63" s="6" t="s">
        <v>44</v>
      </c>
    </row>
    <row r="64" spans="1:9" ht="26.45" customHeight="1" x14ac:dyDescent="0.35">
      <c r="A64" s="3">
        <v>63</v>
      </c>
    </row>
    <row r="65" spans="1:8" ht="26.45" customHeight="1" x14ac:dyDescent="0.35">
      <c r="A65" s="3">
        <v>64</v>
      </c>
      <c r="B65" s="12" t="s">
        <v>29</v>
      </c>
      <c r="C65" s="5" t="s">
        <v>54</v>
      </c>
      <c r="D65" s="6">
        <v>7</v>
      </c>
      <c r="E65" s="14">
        <v>42581</v>
      </c>
      <c r="F65" s="6">
        <v>1</v>
      </c>
      <c r="G65" s="6" t="s">
        <v>34</v>
      </c>
      <c r="H65" s="6" t="s">
        <v>44</v>
      </c>
    </row>
    <row r="66" spans="1:8" ht="26.45" customHeight="1" x14ac:dyDescent="0.35">
      <c r="A66" s="3">
        <v>65</v>
      </c>
      <c r="B66" s="12" t="s">
        <v>29</v>
      </c>
      <c r="C66" s="5" t="s">
        <v>56</v>
      </c>
      <c r="D66" s="6">
        <v>7</v>
      </c>
      <c r="E66" s="14">
        <v>42577</v>
      </c>
      <c r="F66" s="6">
        <v>1</v>
      </c>
      <c r="G66" s="6" t="s">
        <v>30</v>
      </c>
    </row>
    <row r="67" spans="1:8" ht="26.45" customHeight="1" x14ac:dyDescent="0.35">
      <c r="A67" s="3">
        <v>66</v>
      </c>
      <c r="B67" s="12" t="s">
        <v>29</v>
      </c>
      <c r="C67" s="5" t="s">
        <v>56</v>
      </c>
      <c r="D67" s="6">
        <v>7</v>
      </c>
      <c r="E67" s="14">
        <v>42589</v>
      </c>
      <c r="F67" s="6">
        <v>1</v>
      </c>
      <c r="G67" s="6" t="s">
        <v>34</v>
      </c>
      <c r="H67" s="6" t="s">
        <v>57</v>
      </c>
    </row>
    <row r="68" spans="1:8" ht="26.45" customHeight="1" x14ac:dyDescent="0.35">
      <c r="A68" s="3">
        <v>67</v>
      </c>
      <c r="B68" s="12" t="s">
        <v>29</v>
      </c>
      <c r="C68" s="5" t="s">
        <v>51</v>
      </c>
      <c r="D68" s="6">
        <v>28</v>
      </c>
      <c r="E68" s="14">
        <v>42594</v>
      </c>
      <c r="F68" s="6">
        <v>1</v>
      </c>
      <c r="G68" s="6" t="s">
        <v>34</v>
      </c>
      <c r="H68" s="6" t="s">
        <v>44</v>
      </c>
    </row>
    <row r="69" spans="1:8" ht="26.45" customHeight="1" x14ac:dyDescent="0.35">
      <c r="A69" s="3">
        <v>68</v>
      </c>
      <c r="B69" s="12" t="s">
        <v>29</v>
      </c>
      <c r="C69" s="5" t="s">
        <v>58</v>
      </c>
      <c r="D69" s="6">
        <v>3</v>
      </c>
      <c r="E69" s="14">
        <v>42594</v>
      </c>
      <c r="F69" s="6">
        <v>1</v>
      </c>
      <c r="G69" s="6" t="s">
        <v>59</v>
      </c>
    </row>
    <row r="70" spans="1:8" ht="26.45" customHeight="1" x14ac:dyDescent="0.35">
      <c r="A70" s="3">
        <v>69</v>
      </c>
      <c r="B70" s="12" t="s">
        <v>29</v>
      </c>
      <c r="C70" s="12" t="s">
        <v>60</v>
      </c>
      <c r="D70" s="13">
        <v>14</v>
      </c>
      <c r="E70" s="16">
        <v>42596</v>
      </c>
      <c r="F70" s="6">
        <v>1</v>
      </c>
      <c r="G70" s="6" t="s">
        <v>34</v>
      </c>
      <c r="H70" s="6" t="s">
        <v>61</v>
      </c>
    </row>
    <row r="71" spans="1:8" ht="26.45" customHeight="1" x14ac:dyDescent="0.35">
      <c r="A71" s="3">
        <v>70</v>
      </c>
      <c r="B71" s="12" t="s">
        <v>29</v>
      </c>
      <c r="C71" s="5" t="s">
        <v>49</v>
      </c>
      <c r="D71" s="6">
        <v>28</v>
      </c>
      <c r="E71" s="14">
        <v>42598</v>
      </c>
      <c r="F71" s="6">
        <v>1</v>
      </c>
      <c r="G71" s="6" t="s">
        <v>34</v>
      </c>
      <c r="H71" s="6" t="s">
        <v>44</v>
      </c>
    </row>
    <row r="72" spans="1:8" ht="26.45" customHeight="1" x14ac:dyDescent="0.35">
      <c r="A72" s="3">
        <v>71</v>
      </c>
      <c r="B72" s="12" t="s">
        <v>29</v>
      </c>
      <c r="C72" s="5" t="s">
        <v>49</v>
      </c>
      <c r="D72" s="6">
        <v>28</v>
      </c>
      <c r="E72" s="14">
        <v>42597</v>
      </c>
      <c r="F72" s="6">
        <v>2</v>
      </c>
      <c r="G72" s="6" t="s">
        <v>34</v>
      </c>
      <c r="H72" s="6" t="s">
        <v>44</v>
      </c>
    </row>
    <row r="73" spans="1:8" ht="26.45" customHeight="1" x14ac:dyDescent="0.35">
      <c r="A73" s="3">
        <v>72</v>
      </c>
      <c r="B73" s="4" t="s">
        <v>62</v>
      </c>
      <c r="C73" s="1" t="s">
        <v>63</v>
      </c>
      <c r="D73" s="6">
        <v>31</v>
      </c>
      <c r="E73" s="14">
        <v>42598</v>
      </c>
      <c r="F73" s="6">
        <v>1</v>
      </c>
      <c r="G73" s="6" t="s">
        <v>59</v>
      </c>
    </row>
    <row r="74" spans="1:8" ht="26.45" customHeight="1" x14ac:dyDescent="0.35">
      <c r="A74" s="3">
        <v>73</v>
      </c>
      <c r="B74" s="4" t="s">
        <v>62</v>
      </c>
      <c r="C74" s="1" t="s">
        <v>64</v>
      </c>
      <c r="D74" s="6">
        <v>9</v>
      </c>
      <c r="E74" s="14">
        <v>42597</v>
      </c>
      <c r="F74" s="6">
        <v>1</v>
      </c>
      <c r="G74" s="6" t="s">
        <v>59</v>
      </c>
    </row>
    <row r="75" spans="1:8" ht="26.45" customHeight="1" x14ac:dyDescent="0.35">
      <c r="A75" s="3">
        <v>74</v>
      </c>
      <c r="B75" s="12" t="s">
        <v>29</v>
      </c>
      <c r="C75" s="5" t="s">
        <v>65</v>
      </c>
      <c r="D75" s="13">
        <v>7</v>
      </c>
      <c r="E75" s="16">
        <v>42605</v>
      </c>
    </row>
    <row r="76" spans="1:8" ht="26.45" customHeight="1" x14ac:dyDescent="0.35">
      <c r="A76" s="3">
        <v>75</v>
      </c>
      <c r="B76" s="12" t="s">
        <v>29</v>
      </c>
      <c r="C76" s="5" t="s">
        <v>33</v>
      </c>
      <c r="D76" s="15">
        <v>28</v>
      </c>
      <c r="E76" s="14">
        <v>42605</v>
      </c>
      <c r="F76" s="6">
        <v>1</v>
      </c>
      <c r="G76" s="6" t="s">
        <v>34</v>
      </c>
      <c r="H76" s="6" t="s">
        <v>35</v>
      </c>
    </row>
    <row r="77" spans="1:8" ht="26.45" customHeight="1" x14ac:dyDescent="0.35">
      <c r="A77" s="3">
        <v>76</v>
      </c>
      <c r="B77" s="12" t="s">
        <v>29</v>
      </c>
      <c r="C77" s="5" t="s">
        <v>66</v>
      </c>
      <c r="D77" s="6">
        <v>28</v>
      </c>
      <c r="E77" s="14">
        <v>42605</v>
      </c>
      <c r="F77" s="6">
        <v>1</v>
      </c>
      <c r="G77" s="6" t="s">
        <v>34</v>
      </c>
      <c r="H77" s="6" t="s">
        <v>35</v>
      </c>
    </row>
    <row r="78" spans="1:8" ht="26.45" customHeight="1" x14ac:dyDescent="0.35">
      <c r="A78" s="3">
        <v>77</v>
      </c>
      <c r="B78" s="12" t="s">
        <v>29</v>
      </c>
      <c r="C78" s="5" t="s">
        <v>67</v>
      </c>
      <c r="D78" s="6">
        <v>28</v>
      </c>
      <c r="E78" s="16">
        <v>42605</v>
      </c>
      <c r="F78" s="6">
        <v>1</v>
      </c>
      <c r="G78" s="6" t="s">
        <v>34</v>
      </c>
      <c r="H78" s="6" t="s">
        <v>35</v>
      </c>
    </row>
    <row r="79" spans="1:8" ht="26.45" customHeight="1" x14ac:dyDescent="0.35">
      <c r="A79" s="3">
        <v>78</v>
      </c>
      <c r="B79" s="12" t="s">
        <v>29</v>
      </c>
      <c r="C79" s="5" t="s">
        <v>68</v>
      </c>
      <c r="D79" s="15">
        <v>28</v>
      </c>
      <c r="E79" s="16">
        <v>42605</v>
      </c>
      <c r="F79" s="6">
        <v>1</v>
      </c>
      <c r="G79" s="6" t="s">
        <v>34</v>
      </c>
      <c r="H79" s="6" t="s">
        <v>35</v>
      </c>
    </row>
    <row r="80" spans="1:8" ht="26.45" customHeight="1" x14ac:dyDescent="0.35">
      <c r="A80" s="3">
        <v>79</v>
      </c>
      <c r="B80" s="12" t="s">
        <v>29</v>
      </c>
      <c r="C80" s="5" t="s">
        <v>40</v>
      </c>
      <c r="D80" s="15">
        <v>28</v>
      </c>
      <c r="E80" s="16">
        <v>42605</v>
      </c>
      <c r="F80" s="6">
        <v>1</v>
      </c>
      <c r="G80" s="6" t="s">
        <v>34</v>
      </c>
      <c r="H80" s="6" t="s">
        <v>35</v>
      </c>
    </row>
    <row r="81" spans="1:8" ht="26.45" customHeight="1" x14ac:dyDescent="0.35">
      <c r="A81" s="3">
        <v>80</v>
      </c>
      <c r="B81" s="12" t="s">
        <v>29</v>
      </c>
      <c r="C81" s="5" t="s">
        <v>41</v>
      </c>
      <c r="D81" s="6">
        <v>28</v>
      </c>
      <c r="E81" s="16">
        <v>42605</v>
      </c>
      <c r="F81" s="6">
        <v>1</v>
      </c>
      <c r="G81" s="6" t="s">
        <v>34</v>
      </c>
      <c r="H81" s="6" t="s">
        <v>35</v>
      </c>
    </row>
    <row r="82" spans="1:8" ht="26.45" customHeight="1" x14ac:dyDescent="0.35">
      <c r="A82" s="3">
        <v>81</v>
      </c>
      <c r="B82" s="12" t="s">
        <v>29</v>
      </c>
      <c r="C82" s="5" t="s">
        <v>42</v>
      </c>
      <c r="D82" s="6">
        <v>28</v>
      </c>
      <c r="E82" s="16">
        <v>42605</v>
      </c>
      <c r="F82" s="6">
        <v>1</v>
      </c>
      <c r="G82" s="6" t="s">
        <v>34</v>
      </c>
      <c r="H82" s="6" t="s">
        <v>35</v>
      </c>
    </row>
    <row r="83" spans="1:8" ht="26.45" customHeight="1" x14ac:dyDescent="0.35">
      <c r="A83" s="3">
        <v>82</v>
      </c>
      <c r="B83" s="12" t="s">
        <v>29</v>
      </c>
      <c r="C83" s="5" t="s">
        <v>69</v>
      </c>
      <c r="D83" s="6">
        <v>7</v>
      </c>
      <c r="E83" s="16">
        <v>42605</v>
      </c>
      <c r="F83" s="6">
        <v>1</v>
      </c>
      <c r="G83" s="6" t="s">
        <v>34</v>
      </c>
      <c r="H83" s="6" t="s">
        <v>35</v>
      </c>
    </row>
    <row r="84" spans="1:8" ht="26.45" customHeight="1" x14ac:dyDescent="0.35">
      <c r="A84" s="3">
        <v>83</v>
      </c>
      <c r="B84" s="12" t="s">
        <v>29</v>
      </c>
      <c r="C84" s="5" t="s">
        <v>69</v>
      </c>
      <c r="D84" s="15">
        <v>28</v>
      </c>
      <c r="E84" s="16">
        <v>42605</v>
      </c>
      <c r="F84" s="6">
        <v>1</v>
      </c>
      <c r="G84" s="6" t="s">
        <v>34</v>
      </c>
      <c r="H84" s="6" t="s">
        <v>35</v>
      </c>
    </row>
    <row r="85" spans="1:8" ht="26.45" customHeight="1" x14ac:dyDescent="0.35">
      <c r="A85" s="3">
        <v>84</v>
      </c>
      <c r="B85" s="12" t="s">
        <v>29</v>
      </c>
      <c r="C85" s="5" t="s">
        <v>70</v>
      </c>
      <c r="D85" s="15">
        <v>7</v>
      </c>
      <c r="E85" s="16">
        <v>42605</v>
      </c>
      <c r="F85" s="6">
        <v>1</v>
      </c>
      <c r="G85" s="6" t="s">
        <v>34</v>
      </c>
      <c r="H85" s="6" t="s">
        <v>35</v>
      </c>
    </row>
    <row r="86" spans="1:8" ht="26.45" customHeight="1" x14ac:dyDescent="0.35">
      <c r="A86" s="3">
        <v>85</v>
      </c>
      <c r="B86" s="12" t="s">
        <v>29</v>
      </c>
      <c r="C86" s="5" t="s">
        <v>70</v>
      </c>
      <c r="D86" s="15">
        <v>28</v>
      </c>
      <c r="E86" s="16">
        <v>42605</v>
      </c>
      <c r="F86" s="6">
        <v>1</v>
      </c>
      <c r="G86" s="6" t="s">
        <v>34</v>
      </c>
      <c r="H86" s="6" t="s">
        <v>35</v>
      </c>
    </row>
    <row r="87" spans="1:8" ht="26.45" customHeight="1" x14ac:dyDescent="0.35">
      <c r="A87" s="3">
        <v>86</v>
      </c>
      <c r="B87" s="12" t="s">
        <v>29</v>
      </c>
      <c r="C87" s="1" t="s">
        <v>71</v>
      </c>
      <c r="D87" s="6">
        <v>7</v>
      </c>
      <c r="E87" s="16">
        <v>42605</v>
      </c>
      <c r="F87" s="6">
        <v>1</v>
      </c>
      <c r="G87" s="6" t="s">
        <v>34</v>
      </c>
      <c r="H87" s="6" t="s">
        <v>35</v>
      </c>
    </row>
    <row r="88" spans="1:8" ht="26.45" customHeight="1" x14ac:dyDescent="0.35">
      <c r="A88" s="3">
        <v>87</v>
      </c>
      <c r="B88" s="12" t="s">
        <v>29</v>
      </c>
      <c r="C88" s="1" t="s">
        <v>71</v>
      </c>
      <c r="D88" s="6">
        <v>28</v>
      </c>
      <c r="E88" s="16">
        <f t="shared" ref="E88:E146" si="0">E87</f>
        <v>42605</v>
      </c>
      <c r="F88" s="6">
        <v>1</v>
      </c>
      <c r="G88" s="6" t="s">
        <v>34</v>
      </c>
      <c r="H88" s="6" t="s">
        <v>35</v>
      </c>
    </row>
    <row r="89" spans="1:8" ht="26.45" customHeight="1" x14ac:dyDescent="0.35">
      <c r="A89" s="3">
        <v>88</v>
      </c>
      <c r="B89" s="12" t="s">
        <v>29</v>
      </c>
      <c r="C89" s="1" t="s">
        <v>72</v>
      </c>
      <c r="D89" s="6">
        <v>7</v>
      </c>
      <c r="E89" s="16">
        <f t="shared" si="0"/>
        <v>42605</v>
      </c>
      <c r="F89" s="6">
        <v>1</v>
      </c>
      <c r="G89" s="6" t="s">
        <v>34</v>
      </c>
      <c r="H89" s="6" t="s">
        <v>35</v>
      </c>
    </row>
    <row r="90" spans="1:8" ht="26.45" customHeight="1" x14ac:dyDescent="0.35">
      <c r="A90" s="3">
        <v>89</v>
      </c>
      <c r="B90" s="12" t="s">
        <v>29</v>
      </c>
      <c r="C90" s="1" t="s">
        <v>72</v>
      </c>
      <c r="D90" s="6">
        <v>28</v>
      </c>
      <c r="E90" s="16">
        <f t="shared" si="0"/>
        <v>42605</v>
      </c>
      <c r="F90" s="6">
        <v>1</v>
      </c>
      <c r="G90" s="6" t="s">
        <v>34</v>
      </c>
      <c r="H90" s="6" t="s">
        <v>35</v>
      </c>
    </row>
    <row r="91" spans="1:8" ht="26.45" customHeight="1" x14ac:dyDescent="0.35">
      <c r="A91" s="3">
        <v>90</v>
      </c>
      <c r="B91" s="12" t="s">
        <v>29</v>
      </c>
      <c r="C91" s="5" t="s">
        <v>9</v>
      </c>
      <c r="D91" s="6">
        <v>7</v>
      </c>
      <c r="E91" s="16">
        <f t="shared" si="0"/>
        <v>42605</v>
      </c>
      <c r="F91" s="6">
        <v>1</v>
      </c>
      <c r="G91" s="6" t="s">
        <v>34</v>
      </c>
      <c r="H91" s="6" t="s">
        <v>35</v>
      </c>
    </row>
    <row r="92" spans="1:8" ht="26.45" customHeight="1" x14ac:dyDescent="0.35">
      <c r="A92" s="3">
        <v>91</v>
      </c>
      <c r="B92" s="12" t="s">
        <v>29</v>
      </c>
      <c r="C92" s="5" t="s">
        <v>9</v>
      </c>
      <c r="D92" s="6">
        <v>28</v>
      </c>
      <c r="E92" s="16">
        <f t="shared" si="0"/>
        <v>42605</v>
      </c>
      <c r="F92" s="6">
        <v>1</v>
      </c>
      <c r="G92" s="6" t="s">
        <v>34</v>
      </c>
      <c r="H92" s="6" t="s">
        <v>35</v>
      </c>
    </row>
    <row r="93" spans="1:8" ht="26.45" customHeight="1" x14ac:dyDescent="0.35">
      <c r="A93" s="3">
        <v>92</v>
      </c>
      <c r="B93" s="12" t="s">
        <v>29</v>
      </c>
      <c r="C93" s="5" t="s">
        <v>10</v>
      </c>
      <c r="D93" s="6">
        <v>7</v>
      </c>
      <c r="E93" s="16">
        <f t="shared" si="0"/>
        <v>42605</v>
      </c>
      <c r="F93" s="6">
        <v>1</v>
      </c>
      <c r="G93" s="6" t="s">
        <v>34</v>
      </c>
      <c r="H93" s="6" t="s">
        <v>35</v>
      </c>
    </row>
    <row r="94" spans="1:8" ht="26.45" customHeight="1" x14ac:dyDescent="0.35">
      <c r="A94" s="3">
        <v>93</v>
      </c>
      <c r="B94" s="12" t="s">
        <v>29</v>
      </c>
      <c r="C94" s="5" t="s">
        <v>10</v>
      </c>
      <c r="D94" s="6">
        <v>28</v>
      </c>
      <c r="E94" s="16">
        <f t="shared" si="0"/>
        <v>42605</v>
      </c>
      <c r="F94" s="6">
        <v>1</v>
      </c>
      <c r="G94" s="6" t="s">
        <v>34</v>
      </c>
      <c r="H94" s="6" t="s">
        <v>35</v>
      </c>
    </row>
    <row r="95" spans="1:8" ht="26.45" customHeight="1" x14ac:dyDescent="0.35">
      <c r="A95" s="3">
        <v>94</v>
      </c>
      <c r="B95" s="12" t="s">
        <v>29</v>
      </c>
      <c r="C95" s="1" t="s">
        <v>73</v>
      </c>
      <c r="D95" s="6">
        <v>7</v>
      </c>
      <c r="E95" s="16">
        <f t="shared" si="0"/>
        <v>42605</v>
      </c>
      <c r="F95" s="6">
        <v>1</v>
      </c>
      <c r="G95" s="6" t="s">
        <v>34</v>
      </c>
      <c r="H95" s="6" t="s">
        <v>35</v>
      </c>
    </row>
    <row r="96" spans="1:8" ht="26.45" customHeight="1" x14ac:dyDescent="0.35">
      <c r="A96" s="3">
        <v>95</v>
      </c>
      <c r="B96" s="12" t="s">
        <v>29</v>
      </c>
      <c r="C96" s="1" t="s">
        <v>73</v>
      </c>
      <c r="D96" s="6">
        <v>28</v>
      </c>
      <c r="E96" s="16">
        <f t="shared" si="0"/>
        <v>42605</v>
      </c>
      <c r="F96" s="6">
        <v>1</v>
      </c>
      <c r="G96" s="6" t="s">
        <v>34</v>
      </c>
      <c r="H96" s="6" t="s">
        <v>35</v>
      </c>
    </row>
    <row r="97" spans="1:8" ht="26.45" customHeight="1" x14ac:dyDescent="0.35">
      <c r="A97" s="3">
        <v>96</v>
      </c>
      <c r="B97" s="12" t="s">
        <v>29</v>
      </c>
      <c r="C97" s="5" t="s">
        <v>74</v>
      </c>
      <c r="D97" s="6">
        <v>7</v>
      </c>
      <c r="E97" s="16">
        <f t="shared" si="0"/>
        <v>42605</v>
      </c>
      <c r="F97" s="6">
        <v>1</v>
      </c>
      <c r="G97" s="6" t="s">
        <v>34</v>
      </c>
      <c r="H97" s="6" t="s">
        <v>35</v>
      </c>
    </row>
    <row r="98" spans="1:8" ht="26.45" customHeight="1" x14ac:dyDescent="0.35">
      <c r="A98" s="3">
        <v>97</v>
      </c>
      <c r="B98" s="12" t="s">
        <v>29</v>
      </c>
      <c r="C98" s="5" t="s">
        <v>74</v>
      </c>
      <c r="D98" s="6">
        <v>28</v>
      </c>
      <c r="E98" s="16">
        <f t="shared" si="0"/>
        <v>42605</v>
      </c>
      <c r="F98" s="6">
        <v>1</v>
      </c>
      <c r="G98" s="6" t="s">
        <v>34</v>
      </c>
      <c r="H98" s="6" t="s">
        <v>35</v>
      </c>
    </row>
    <row r="99" spans="1:8" ht="26.45" customHeight="1" x14ac:dyDescent="0.35">
      <c r="A99" s="3">
        <v>98</v>
      </c>
      <c r="B99" s="12" t="s">
        <v>29</v>
      </c>
      <c r="C99" s="5" t="s">
        <v>75</v>
      </c>
      <c r="D99" s="6">
        <v>7</v>
      </c>
      <c r="E99" s="16">
        <f t="shared" si="0"/>
        <v>42605</v>
      </c>
      <c r="F99" s="6">
        <v>1</v>
      </c>
      <c r="G99" s="6" t="s">
        <v>34</v>
      </c>
      <c r="H99" s="6" t="s">
        <v>35</v>
      </c>
    </row>
    <row r="100" spans="1:8" ht="26.45" customHeight="1" x14ac:dyDescent="0.35">
      <c r="A100" s="3">
        <v>99</v>
      </c>
      <c r="B100" s="12" t="s">
        <v>29</v>
      </c>
      <c r="C100" s="5" t="s">
        <v>75</v>
      </c>
      <c r="D100" s="6">
        <v>28</v>
      </c>
      <c r="E100" s="16">
        <f t="shared" si="0"/>
        <v>42605</v>
      </c>
      <c r="F100" s="6">
        <v>1</v>
      </c>
      <c r="G100" s="6" t="s">
        <v>34</v>
      </c>
      <c r="H100" s="6" t="s">
        <v>35</v>
      </c>
    </row>
    <row r="101" spans="1:8" ht="26.45" customHeight="1" x14ac:dyDescent="0.35">
      <c r="A101" s="3">
        <v>100</v>
      </c>
      <c r="B101" s="12" t="s">
        <v>29</v>
      </c>
      <c r="C101" s="5" t="s">
        <v>76</v>
      </c>
      <c r="D101" s="6">
        <v>7</v>
      </c>
      <c r="E101" s="16">
        <f t="shared" si="0"/>
        <v>42605</v>
      </c>
      <c r="F101" s="6">
        <v>1</v>
      </c>
      <c r="G101" s="6" t="s">
        <v>34</v>
      </c>
      <c r="H101" s="6" t="s">
        <v>35</v>
      </c>
    </row>
    <row r="102" spans="1:8" ht="26.45" customHeight="1" x14ac:dyDescent="0.35">
      <c r="A102" s="3">
        <v>101</v>
      </c>
      <c r="B102" s="12" t="s">
        <v>29</v>
      </c>
      <c r="C102" s="5" t="s">
        <v>76</v>
      </c>
      <c r="D102" s="6">
        <v>28</v>
      </c>
      <c r="E102" s="16">
        <f t="shared" si="0"/>
        <v>42605</v>
      </c>
      <c r="F102" s="6">
        <v>1</v>
      </c>
      <c r="G102" s="6" t="s">
        <v>34</v>
      </c>
      <c r="H102" s="6" t="s">
        <v>35</v>
      </c>
    </row>
    <row r="103" spans="1:8" ht="26.45" customHeight="1" x14ac:dyDescent="0.35">
      <c r="A103" s="3">
        <v>102</v>
      </c>
      <c r="B103" s="12" t="s">
        <v>29</v>
      </c>
      <c r="C103" s="5" t="s">
        <v>77</v>
      </c>
      <c r="D103" s="6">
        <v>7</v>
      </c>
      <c r="E103" s="16">
        <f t="shared" si="0"/>
        <v>42605</v>
      </c>
      <c r="F103" s="6">
        <v>1</v>
      </c>
      <c r="G103" s="6" t="s">
        <v>34</v>
      </c>
      <c r="H103" s="6" t="s">
        <v>35</v>
      </c>
    </row>
    <row r="104" spans="1:8" ht="26.45" customHeight="1" x14ac:dyDescent="0.35">
      <c r="A104" s="3">
        <v>103</v>
      </c>
      <c r="B104" s="12" t="s">
        <v>29</v>
      </c>
      <c r="C104" s="5" t="s">
        <v>77</v>
      </c>
      <c r="D104" s="6">
        <v>28</v>
      </c>
      <c r="E104" s="16">
        <f t="shared" si="0"/>
        <v>42605</v>
      </c>
      <c r="F104" s="6">
        <v>1</v>
      </c>
      <c r="G104" s="6" t="s">
        <v>34</v>
      </c>
      <c r="H104" s="6" t="s">
        <v>35</v>
      </c>
    </row>
    <row r="105" spans="1:8" ht="26.45" customHeight="1" x14ac:dyDescent="0.35">
      <c r="A105" s="3">
        <v>104</v>
      </c>
      <c r="B105" s="12" t="s">
        <v>29</v>
      </c>
      <c r="C105" s="5" t="s">
        <v>78</v>
      </c>
      <c r="D105" s="6">
        <v>7</v>
      </c>
      <c r="E105" s="16">
        <f t="shared" si="0"/>
        <v>42605</v>
      </c>
      <c r="F105" s="6">
        <v>1</v>
      </c>
      <c r="G105" s="6" t="s">
        <v>34</v>
      </c>
      <c r="H105" s="6" t="s">
        <v>35</v>
      </c>
    </row>
    <row r="106" spans="1:8" ht="26.45" customHeight="1" x14ac:dyDescent="0.35">
      <c r="A106" s="3">
        <v>105</v>
      </c>
      <c r="B106" s="12" t="s">
        <v>29</v>
      </c>
      <c r="C106" s="5" t="s">
        <v>78</v>
      </c>
      <c r="D106" s="6">
        <v>28</v>
      </c>
      <c r="E106" s="16">
        <f t="shared" si="0"/>
        <v>42605</v>
      </c>
      <c r="F106" s="6">
        <v>1</v>
      </c>
      <c r="G106" s="6" t="s">
        <v>34</v>
      </c>
      <c r="H106" s="6" t="s">
        <v>35</v>
      </c>
    </row>
    <row r="107" spans="1:8" ht="26.45" customHeight="1" x14ac:dyDescent="0.35">
      <c r="A107" s="3">
        <v>106</v>
      </c>
      <c r="B107" s="12" t="s">
        <v>29</v>
      </c>
      <c r="C107" s="5" t="s">
        <v>79</v>
      </c>
      <c r="D107" s="6">
        <v>7</v>
      </c>
      <c r="E107" s="16">
        <f t="shared" si="0"/>
        <v>42605</v>
      </c>
      <c r="F107" s="6">
        <v>1</v>
      </c>
      <c r="G107" s="6" t="s">
        <v>34</v>
      </c>
      <c r="H107" s="6" t="s">
        <v>35</v>
      </c>
    </row>
    <row r="108" spans="1:8" ht="26.45" customHeight="1" x14ac:dyDescent="0.35">
      <c r="A108" s="3">
        <v>107</v>
      </c>
      <c r="B108" s="12" t="s">
        <v>29</v>
      </c>
      <c r="C108" s="5" t="s">
        <v>79</v>
      </c>
      <c r="D108" s="6">
        <v>28</v>
      </c>
      <c r="E108" s="16">
        <f t="shared" si="0"/>
        <v>42605</v>
      </c>
      <c r="F108" s="6">
        <v>1</v>
      </c>
      <c r="G108" s="6" t="s">
        <v>34</v>
      </c>
      <c r="H108" s="6" t="s">
        <v>35</v>
      </c>
    </row>
    <row r="109" spans="1:8" ht="26.45" customHeight="1" x14ac:dyDescent="0.35">
      <c r="A109" s="3">
        <v>108</v>
      </c>
      <c r="B109" s="12" t="s">
        <v>29</v>
      </c>
      <c r="C109" s="5" t="s">
        <v>80</v>
      </c>
      <c r="D109" s="6">
        <v>7</v>
      </c>
      <c r="E109" s="16">
        <f t="shared" si="0"/>
        <v>42605</v>
      </c>
      <c r="F109" s="6">
        <v>1</v>
      </c>
      <c r="G109" s="6" t="s">
        <v>34</v>
      </c>
      <c r="H109" s="6" t="s">
        <v>35</v>
      </c>
    </row>
    <row r="110" spans="1:8" ht="26.45" customHeight="1" x14ac:dyDescent="0.35">
      <c r="A110" s="3">
        <v>109</v>
      </c>
      <c r="B110" s="12" t="s">
        <v>29</v>
      </c>
      <c r="C110" s="5" t="s">
        <v>80</v>
      </c>
      <c r="D110" s="6">
        <v>28</v>
      </c>
      <c r="E110" s="16">
        <f t="shared" si="0"/>
        <v>42605</v>
      </c>
      <c r="F110" s="6">
        <v>1</v>
      </c>
      <c r="G110" s="6" t="s">
        <v>34</v>
      </c>
      <c r="H110" s="6" t="s">
        <v>35</v>
      </c>
    </row>
    <row r="111" spans="1:8" ht="26.45" customHeight="1" x14ac:dyDescent="0.35">
      <c r="A111" s="3">
        <v>110</v>
      </c>
      <c r="B111" s="12" t="s">
        <v>29</v>
      </c>
      <c r="C111" s="5" t="s">
        <v>81</v>
      </c>
      <c r="D111" s="6">
        <v>7</v>
      </c>
      <c r="E111" s="16">
        <f t="shared" si="0"/>
        <v>42605</v>
      </c>
      <c r="F111" s="6">
        <v>1</v>
      </c>
      <c r="G111" s="6" t="s">
        <v>34</v>
      </c>
      <c r="H111" s="6" t="s">
        <v>35</v>
      </c>
    </row>
    <row r="112" spans="1:8" ht="26.45" customHeight="1" x14ac:dyDescent="0.35">
      <c r="A112" s="3">
        <v>111</v>
      </c>
      <c r="B112" s="12" t="s">
        <v>29</v>
      </c>
      <c r="C112" s="5" t="s">
        <v>81</v>
      </c>
      <c r="D112" s="6">
        <v>28</v>
      </c>
      <c r="E112" s="16">
        <f t="shared" si="0"/>
        <v>42605</v>
      </c>
      <c r="F112" s="6">
        <v>1</v>
      </c>
      <c r="G112" s="6" t="s">
        <v>34</v>
      </c>
      <c r="H112" s="6" t="s">
        <v>35</v>
      </c>
    </row>
    <row r="113" spans="1:8" ht="26.45" customHeight="1" x14ac:dyDescent="0.35">
      <c r="A113" s="3">
        <v>112</v>
      </c>
      <c r="B113" s="12" t="s">
        <v>29</v>
      </c>
      <c r="C113" s="5" t="s">
        <v>58</v>
      </c>
      <c r="D113" s="6">
        <v>14</v>
      </c>
      <c r="E113" s="16">
        <f t="shared" si="0"/>
        <v>42605</v>
      </c>
      <c r="F113" s="6">
        <v>1</v>
      </c>
      <c r="G113" s="6" t="s">
        <v>34</v>
      </c>
      <c r="H113" s="6" t="s">
        <v>35</v>
      </c>
    </row>
    <row r="114" spans="1:8" ht="26.45" customHeight="1" x14ac:dyDescent="0.35">
      <c r="A114" s="3">
        <v>113</v>
      </c>
      <c r="B114" s="12" t="s">
        <v>29</v>
      </c>
      <c r="C114" s="12" t="s">
        <v>82</v>
      </c>
      <c r="D114" s="6">
        <v>7</v>
      </c>
      <c r="E114" s="16">
        <f t="shared" si="0"/>
        <v>42605</v>
      </c>
      <c r="F114" s="6">
        <v>1</v>
      </c>
      <c r="G114" s="6" t="s">
        <v>34</v>
      </c>
      <c r="H114" s="6" t="s">
        <v>35</v>
      </c>
    </row>
    <row r="115" spans="1:8" ht="26.45" customHeight="1" x14ac:dyDescent="0.35">
      <c r="A115" s="3">
        <v>114</v>
      </c>
      <c r="B115" s="12" t="s">
        <v>29</v>
      </c>
      <c r="C115" s="12" t="s">
        <v>82</v>
      </c>
      <c r="D115" s="6">
        <v>28</v>
      </c>
      <c r="E115" s="16">
        <f t="shared" si="0"/>
        <v>42605</v>
      </c>
      <c r="F115" s="6">
        <v>1</v>
      </c>
      <c r="G115" s="6" t="s">
        <v>34</v>
      </c>
      <c r="H115" s="6" t="s">
        <v>35</v>
      </c>
    </row>
    <row r="116" spans="1:8" ht="26.45" customHeight="1" x14ac:dyDescent="0.35">
      <c r="A116" s="3">
        <v>115</v>
      </c>
      <c r="B116" s="12" t="s">
        <v>29</v>
      </c>
      <c r="C116" s="12" t="s">
        <v>83</v>
      </c>
      <c r="D116" s="6">
        <v>7</v>
      </c>
      <c r="E116" s="16">
        <f t="shared" si="0"/>
        <v>42605</v>
      </c>
      <c r="F116" s="6">
        <v>1</v>
      </c>
      <c r="G116" s="6" t="s">
        <v>34</v>
      </c>
      <c r="H116" s="6" t="s">
        <v>35</v>
      </c>
    </row>
    <row r="117" spans="1:8" ht="26.45" customHeight="1" x14ac:dyDescent="0.35">
      <c r="A117" s="3">
        <v>116</v>
      </c>
      <c r="B117" s="12" t="s">
        <v>29</v>
      </c>
      <c r="C117" s="12" t="s">
        <v>83</v>
      </c>
      <c r="D117" s="6">
        <v>28</v>
      </c>
      <c r="E117" s="16">
        <f t="shared" si="0"/>
        <v>42605</v>
      </c>
      <c r="F117" s="6">
        <v>1</v>
      </c>
      <c r="G117" s="6" t="s">
        <v>34</v>
      </c>
      <c r="H117" s="6" t="s">
        <v>35</v>
      </c>
    </row>
    <row r="118" spans="1:8" ht="26.45" customHeight="1" x14ac:dyDescent="0.35">
      <c r="A118" s="3">
        <v>117</v>
      </c>
      <c r="B118" s="12" t="s">
        <v>29</v>
      </c>
      <c r="C118" s="12" t="s">
        <v>84</v>
      </c>
      <c r="D118" s="6">
        <v>7</v>
      </c>
      <c r="E118" s="16">
        <f t="shared" si="0"/>
        <v>42605</v>
      </c>
      <c r="F118" s="6">
        <v>1</v>
      </c>
      <c r="G118" s="6" t="s">
        <v>34</v>
      </c>
      <c r="H118" s="6" t="s">
        <v>35</v>
      </c>
    </row>
    <row r="119" spans="1:8" ht="26.45" customHeight="1" x14ac:dyDescent="0.35">
      <c r="A119" s="3">
        <v>118</v>
      </c>
      <c r="B119" s="12" t="s">
        <v>29</v>
      </c>
      <c r="C119" s="12" t="s">
        <v>84</v>
      </c>
      <c r="D119" s="6">
        <v>28</v>
      </c>
      <c r="E119" s="16">
        <f t="shared" si="0"/>
        <v>42605</v>
      </c>
      <c r="F119" s="6">
        <v>1</v>
      </c>
      <c r="G119" s="6" t="s">
        <v>34</v>
      </c>
      <c r="H119" s="6" t="s">
        <v>35</v>
      </c>
    </row>
    <row r="120" spans="1:8" ht="26.45" customHeight="1" x14ac:dyDescent="0.35">
      <c r="A120" s="3">
        <v>119</v>
      </c>
      <c r="B120" s="12" t="s">
        <v>29</v>
      </c>
      <c r="C120" s="12" t="s">
        <v>85</v>
      </c>
      <c r="D120" s="6">
        <v>7</v>
      </c>
      <c r="E120" s="16">
        <f t="shared" si="0"/>
        <v>42605</v>
      </c>
      <c r="F120" s="6">
        <v>1</v>
      </c>
      <c r="G120" s="6" t="s">
        <v>34</v>
      </c>
      <c r="H120" s="6" t="s">
        <v>35</v>
      </c>
    </row>
    <row r="121" spans="1:8" ht="26.45" customHeight="1" x14ac:dyDescent="0.35">
      <c r="A121" s="3">
        <v>120</v>
      </c>
      <c r="B121" s="12" t="s">
        <v>29</v>
      </c>
      <c r="C121" s="12" t="s">
        <v>85</v>
      </c>
      <c r="D121" s="6">
        <v>28</v>
      </c>
      <c r="E121" s="16">
        <f t="shared" si="0"/>
        <v>42605</v>
      </c>
      <c r="F121" s="6">
        <v>1</v>
      </c>
      <c r="G121" s="6" t="s">
        <v>34</v>
      </c>
      <c r="H121" s="6" t="s">
        <v>35</v>
      </c>
    </row>
    <row r="122" spans="1:8" ht="26.45" customHeight="1" x14ac:dyDescent="0.35">
      <c r="A122" s="3">
        <v>121</v>
      </c>
      <c r="B122" s="12" t="s">
        <v>29</v>
      </c>
      <c r="C122" s="5" t="s">
        <v>86</v>
      </c>
      <c r="D122" s="6">
        <v>7</v>
      </c>
      <c r="E122" s="16">
        <f t="shared" si="0"/>
        <v>42605</v>
      </c>
      <c r="F122" s="6">
        <v>1</v>
      </c>
      <c r="G122" s="6" t="s">
        <v>34</v>
      </c>
      <c r="H122" s="6" t="s">
        <v>35</v>
      </c>
    </row>
    <row r="123" spans="1:8" ht="26.45" customHeight="1" x14ac:dyDescent="0.35">
      <c r="A123" s="3">
        <v>122</v>
      </c>
      <c r="B123" s="12" t="s">
        <v>29</v>
      </c>
      <c r="C123" s="5" t="s">
        <v>86</v>
      </c>
      <c r="D123" s="6">
        <v>28</v>
      </c>
      <c r="E123" s="16">
        <f t="shared" si="0"/>
        <v>42605</v>
      </c>
      <c r="F123" s="6">
        <v>1</v>
      </c>
      <c r="G123" s="6" t="s">
        <v>34</v>
      </c>
      <c r="H123" s="6" t="s">
        <v>35</v>
      </c>
    </row>
    <row r="124" spans="1:8" ht="26.45" customHeight="1" x14ac:dyDescent="0.35">
      <c r="A124" s="3">
        <v>123</v>
      </c>
      <c r="B124" s="12" t="s">
        <v>29</v>
      </c>
      <c r="C124" s="5" t="s">
        <v>87</v>
      </c>
      <c r="D124" s="6">
        <v>7</v>
      </c>
      <c r="E124" s="16">
        <f t="shared" si="0"/>
        <v>42605</v>
      </c>
      <c r="F124" s="6">
        <v>1</v>
      </c>
      <c r="G124" s="6" t="s">
        <v>34</v>
      </c>
      <c r="H124" s="6" t="s">
        <v>35</v>
      </c>
    </row>
    <row r="125" spans="1:8" ht="26.45" customHeight="1" x14ac:dyDescent="0.35">
      <c r="A125" s="3">
        <v>124</v>
      </c>
      <c r="B125" s="12" t="s">
        <v>29</v>
      </c>
      <c r="C125" s="5" t="s">
        <v>87</v>
      </c>
      <c r="D125" s="6">
        <v>28</v>
      </c>
      <c r="E125" s="16">
        <f t="shared" si="0"/>
        <v>42605</v>
      </c>
      <c r="F125" s="6">
        <v>1</v>
      </c>
      <c r="G125" s="6" t="s">
        <v>34</v>
      </c>
      <c r="H125" s="6" t="s">
        <v>35</v>
      </c>
    </row>
    <row r="126" spans="1:8" ht="26.45" customHeight="1" x14ac:dyDescent="0.35">
      <c r="A126" s="3">
        <v>125</v>
      </c>
      <c r="B126" s="12" t="s">
        <v>29</v>
      </c>
      <c r="C126" s="5" t="s">
        <v>88</v>
      </c>
      <c r="D126" s="6">
        <v>7</v>
      </c>
      <c r="E126" s="16">
        <f t="shared" si="0"/>
        <v>42605</v>
      </c>
      <c r="F126" s="6">
        <v>1</v>
      </c>
      <c r="G126" s="6" t="s">
        <v>34</v>
      </c>
      <c r="H126" s="6" t="s">
        <v>35</v>
      </c>
    </row>
    <row r="127" spans="1:8" ht="26.45" customHeight="1" x14ac:dyDescent="0.35">
      <c r="A127" s="3">
        <v>126</v>
      </c>
      <c r="B127" s="12" t="s">
        <v>29</v>
      </c>
      <c r="C127" s="5" t="s">
        <v>88</v>
      </c>
      <c r="D127" s="6">
        <v>28</v>
      </c>
      <c r="E127" s="16">
        <f t="shared" si="0"/>
        <v>42605</v>
      </c>
      <c r="F127" s="6">
        <v>1</v>
      </c>
      <c r="G127" s="6" t="s">
        <v>34</v>
      </c>
      <c r="H127" s="6" t="s">
        <v>35</v>
      </c>
    </row>
    <row r="128" spans="1:8" ht="26.45" customHeight="1" x14ac:dyDescent="0.35">
      <c r="A128" s="3">
        <v>127</v>
      </c>
      <c r="B128" s="12" t="s">
        <v>29</v>
      </c>
      <c r="C128" s="12" t="s">
        <v>89</v>
      </c>
      <c r="D128" s="6">
        <v>7</v>
      </c>
      <c r="E128" s="16">
        <f t="shared" si="0"/>
        <v>42605</v>
      </c>
      <c r="F128" s="6">
        <v>1</v>
      </c>
      <c r="G128" s="6" t="s">
        <v>34</v>
      </c>
      <c r="H128" s="6" t="s">
        <v>35</v>
      </c>
    </row>
    <row r="129" spans="1:8" ht="26.45" customHeight="1" x14ac:dyDescent="0.35">
      <c r="A129" s="3">
        <v>128</v>
      </c>
      <c r="B129" s="12" t="s">
        <v>29</v>
      </c>
      <c r="C129" s="12" t="s">
        <v>89</v>
      </c>
      <c r="D129" s="6">
        <v>28</v>
      </c>
      <c r="E129" s="16">
        <f t="shared" si="0"/>
        <v>42605</v>
      </c>
      <c r="F129" s="6">
        <v>1</v>
      </c>
      <c r="G129" s="6" t="s">
        <v>34</v>
      </c>
      <c r="H129" s="6" t="s">
        <v>35</v>
      </c>
    </row>
    <row r="130" spans="1:8" ht="26.45" customHeight="1" x14ac:dyDescent="0.35">
      <c r="A130" s="3">
        <v>129</v>
      </c>
      <c r="B130" s="12" t="s">
        <v>29</v>
      </c>
      <c r="C130" s="5" t="s">
        <v>90</v>
      </c>
      <c r="D130" s="6">
        <v>7</v>
      </c>
      <c r="E130" s="16">
        <f t="shared" si="0"/>
        <v>42605</v>
      </c>
      <c r="F130" s="6">
        <v>1</v>
      </c>
      <c r="G130" s="6" t="s">
        <v>34</v>
      </c>
      <c r="H130" s="6" t="s">
        <v>35</v>
      </c>
    </row>
    <row r="131" spans="1:8" ht="26.45" customHeight="1" x14ac:dyDescent="0.35">
      <c r="A131" s="3">
        <v>130</v>
      </c>
      <c r="B131" s="12" t="s">
        <v>29</v>
      </c>
      <c r="C131" s="5" t="s">
        <v>90</v>
      </c>
      <c r="D131" s="6">
        <v>28</v>
      </c>
      <c r="E131" s="16">
        <f t="shared" si="0"/>
        <v>42605</v>
      </c>
      <c r="F131" s="6">
        <v>1</v>
      </c>
      <c r="G131" s="6" t="s">
        <v>34</v>
      </c>
      <c r="H131" s="6" t="s">
        <v>35</v>
      </c>
    </row>
    <row r="132" spans="1:8" ht="26.45" customHeight="1" x14ac:dyDescent="0.35">
      <c r="A132" s="3">
        <v>131</v>
      </c>
      <c r="B132" s="12" t="s">
        <v>29</v>
      </c>
      <c r="C132" s="12" t="s">
        <v>91</v>
      </c>
      <c r="D132" s="6">
        <v>7</v>
      </c>
      <c r="E132" s="16">
        <f t="shared" si="0"/>
        <v>42605</v>
      </c>
      <c r="F132" s="6">
        <v>1</v>
      </c>
      <c r="G132" s="6" t="s">
        <v>34</v>
      </c>
      <c r="H132" s="6" t="s">
        <v>35</v>
      </c>
    </row>
    <row r="133" spans="1:8" ht="26.45" customHeight="1" x14ac:dyDescent="0.35">
      <c r="A133" s="3">
        <v>132</v>
      </c>
      <c r="B133" s="12" t="s">
        <v>29</v>
      </c>
      <c r="C133" s="5" t="s">
        <v>91</v>
      </c>
      <c r="D133" s="6">
        <v>28</v>
      </c>
      <c r="E133" s="16">
        <f t="shared" si="0"/>
        <v>42605</v>
      </c>
      <c r="F133" s="6">
        <v>1</v>
      </c>
      <c r="G133" s="6" t="s">
        <v>34</v>
      </c>
      <c r="H133" s="6" t="s">
        <v>35</v>
      </c>
    </row>
    <row r="134" spans="1:8" ht="26.45" customHeight="1" x14ac:dyDescent="0.35">
      <c r="A134" s="3">
        <v>133</v>
      </c>
      <c r="B134" s="12" t="s">
        <v>29</v>
      </c>
      <c r="C134" s="12" t="s">
        <v>92</v>
      </c>
      <c r="D134" s="6">
        <v>7</v>
      </c>
      <c r="E134" s="16">
        <f t="shared" si="0"/>
        <v>42605</v>
      </c>
      <c r="F134" s="6">
        <v>1</v>
      </c>
      <c r="G134" s="6" t="s">
        <v>34</v>
      </c>
      <c r="H134" s="6" t="s">
        <v>35</v>
      </c>
    </row>
    <row r="135" spans="1:8" ht="26.45" customHeight="1" x14ac:dyDescent="0.35">
      <c r="A135" s="3">
        <v>134</v>
      </c>
      <c r="B135" s="12" t="s">
        <v>29</v>
      </c>
      <c r="C135" s="12" t="s">
        <v>93</v>
      </c>
      <c r="D135" s="6">
        <v>7</v>
      </c>
      <c r="E135" s="16">
        <f t="shared" si="0"/>
        <v>42605</v>
      </c>
      <c r="F135" s="6">
        <v>1</v>
      </c>
      <c r="G135" s="6" t="s">
        <v>34</v>
      </c>
      <c r="H135" s="6" t="s">
        <v>35</v>
      </c>
    </row>
    <row r="136" spans="1:8" ht="26.45" customHeight="1" x14ac:dyDescent="0.35">
      <c r="A136" s="3">
        <v>135</v>
      </c>
      <c r="B136" s="12" t="s">
        <v>29</v>
      </c>
      <c r="C136" s="12" t="s">
        <v>94</v>
      </c>
      <c r="D136" s="6">
        <v>7</v>
      </c>
      <c r="E136" s="16">
        <f t="shared" si="0"/>
        <v>42605</v>
      </c>
      <c r="F136" s="6">
        <v>1</v>
      </c>
      <c r="G136" s="6" t="s">
        <v>34</v>
      </c>
      <c r="H136" s="6" t="s">
        <v>35</v>
      </c>
    </row>
    <row r="137" spans="1:8" ht="26.45" customHeight="1" x14ac:dyDescent="0.35">
      <c r="A137" s="3">
        <v>136</v>
      </c>
      <c r="B137" s="12" t="s">
        <v>29</v>
      </c>
      <c r="C137" s="12" t="s">
        <v>12</v>
      </c>
      <c r="D137" s="6">
        <v>7</v>
      </c>
      <c r="E137" s="16">
        <f t="shared" si="0"/>
        <v>42605</v>
      </c>
      <c r="F137" s="6">
        <v>1</v>
      </c>
      <c r="G137" s="6" t="s">
        <v>34</v>
      </c>
      <c r="H137" s="6" t="s">
        <v>35</v>
      </c>
    </row>
    <row r="138" spans="1:8" ht="26.45" customHeight="1" x14ac:dyDescent="0.35">
      <c r="A138" s="3">
        <v>137</v>
      </c>
      <c r="B138" s="12" t="s">
        <v>29</v>
      </c>
      <c r="C138" s="4" t="s">
        <v>12</v>
      </c>
      <c r="D138" s="6">
        <v>28</v>
      </c>
      <c r="E138" s="16">
        <f t="shared" si="0"/>
        <v>42605</v>
      </c>
      <c r="F138" s="6">
        <v>1</v>
      </c>
      <c r="G138" s="6" t="s">
        <v>34</v>
      </c>
      <c r="H138" s="6" t="s">
        <v>35</v>
      </c>
    </row>
    <row r="139" spans="1:8" ht="26.45" customHeight="1" x14ac:dyDescent="0.35">
      <c r="A139" s="3">
        <v>138</v>
      </c>
      <c r="B139" s="12" t="s">
        <v>29</v>
      </c>
      <c r="C139" s="12" t="s">
        <v>95</v>
      </c>
      <c r="D139" s="6">
        <v>7</v>
      </c>
      <c r="E139" s="16">
        <f t="shared" si="0"/>
        <v>42605</v>
      </c>
      <c r="F139" s="6">
        <v>1</v>
      </c>
      <c r="G139" s="6" t="s">
        <v>34</v>
      </c>
      <c r="H139" s="6" t="s">
        <v>35</v>
      </c>
    </row>
    <row r="140" spans="1:8" ht="26.45" customHeight="1" x14ac:dyDescent="0.35">
      <c r="A140" s="3">
        <v>139</v>
      </c>
      <c r="B140" s="12" t="s">
        <v>29</v>
      </c>
      <c r="C140" s="12" t="s">
        <v>95</v>
      </c>
      <c r="D140" s="6">
        <v>28</v>
      </c>
      <c r="E140" s="16">
        <f t="shared" si="0"/>
        <v>42605</v>
      </c>
      <c r="F140" s="6">
        <v>1</v>
      </c>
      <c r="G140" s="6" t="s">
        <v>34</v>
      </c>
      <c r="H140" s="6" t="s">
        <v>35</v>
      </c>
    </row>
    <row r="141" spans="1:8" ht="26.45" customHeight="1" x14ac:dyDescent="0.35">
      <c r="A141" s="3">
        <v>140</v>
      </c>
      <c r="B141" s="12" t="s">
        <v>29</v>
      </c>
      <c r="C141" s="5" t="s">
        <v>96</v>
      </c>
      <c r="D141" s="6">
        <v>7</v>
      </c>
      <c r="E141" s="16">
        <f t="shared" si="0"/>
        <v>42605</v>
      </c>
      <c r="F141" s="6">
        <v>1</v>
      </c>
      <c r="G141" s="6" t="s">
        <v>34</v>
      </c>
      <c r="H141" s="6" t="s">
        <v>35</v>
      </c>
    </row>
    <row r="142" spans="1:8" ht="26.45" customHeight="1" x14ac:dyDescent="0.35">
      <c r="A142" s="3">
        <v>141</v>
      </c>
      <c r="B142" s="12" t="s">
        <v>29</v>
      </c>
      <c r="C142" s="5" t="s">
        <v>96</v>
      </c>
      <c r="D142" s="6">
        <v>28</v>
      </c>
      <c r="E142" s="16">
        <f t="shared" si="0"/>
        <v>42605</v>
      </c>
      <c r="F142" s="6">
        <v>1</v>
      </c>
      <c r="G142" s="6" t="s">
        <v>34</v>
      </c>
      <c r="H142" s="6" t="s">
        <v>35</v>
      </c>
    </row>
    <row r="143" spans="1:8" ht="26.45" customHeight="1" x14ac:dyDescent="0.35">
      <c r="A143" s="3">
        <v>142</v>
      </c>
      <c r="B143" s="12" t="s">
        <v>29</v>
      </c>
      <c r="C143" s="12" t="s">
        <v>97</v>
      </c>
      <c r="D143" s="6">
        <v>7</v>
      </c>
      <c r="E143" s="16">
        <f t="shared" si="0"/>
        <v>42605</v>
      </c>
      <c r="F143" s="6">
        <v>1</v>
      </c>
      <c r="G143" s="6" t="s">
        <v>34</v>
      </c>
      <c r="H143" s="6" t="s">
        <v>35</v>
      </c>
    </row>
    <row r="144" spans="1:8" ht="26.45" customHeight="1" x14ac:dyDescent="0.35">
      <c r="A144" s="3">
        <v>143</v>
      </c>
      <c r="B144" s="12" t="s">
        <v>29</v>
      </c>
      <c r="C144" s="12" t="s">
        <v>97</v>
      </c>
      <c r="D144" s="6">
        <v>28</v>
      </c>
      <c r="E144" s="16">
        <f t="shared" si="0"/>
        <v>42605</v>
      </c>
      <c r="F144" s="6">
        <v>1</v>
      </c>
      <c r="G144" s="6" t="s">
        <v>34</v>
      </c>
      <c r="H144" s="6" t="s">
        <v>35</v>
      </c>
    </row>
    <row r="145" spans="1:9" ht="26.45" customHeight="1" x14ac:dyDescent="0.35">
      <c r="A145" s="3">
        <v>144</v>
      </c>
      <c r="B145" s="12" t="s">
        <v>29</v>
      </c>
      <c r="C145" s="12" t="s">
        <v>98</v>
      </c>
      <c r="D145" s="6">
        <v>7</v>
      </c>
      <c r="E145" s="16">
        <f t="shared" si="0"/>
        <v>42605</v>
      </c>
      <c r="F145" s="6">
        <v>1</v>
      </c>
      <c r="G145" s="6" t="s">
        <v>34</v>
      </c>
      <c r="H145" s="6" t="s">
        <v>35</v>
      </c>
    </row>
    <row r="146" spans="1:9" ht="26.45" customHeight="1" x14ac:dyDescent="0.35">
      <c r="A146" s="3">
        <v>145</v>
      </c>
      <c r="B146" s="12" t="s">
        <v>29</v>
      </c>
      <c r="C146" s="12" t="s">
        <v>98</v>
      </c>
      <c r="D146" s="6">
        <v>28</v>
      </c>
      <c r="E146" s="16">
        <f t="shared" si="0"/>
        <v>42605</v>
      </c>
      <c r="F146" s="6">
        <v>1</v>
      </c>
      <c r="G146" s="6" t="s">
        <v>34</v>
      </c>
      <c r="H146" s="6" t="s">
        <v>35</v>
      </c>
    </row>
    <row r="147" spans="1:9" ht="26.45" customHeight="1" x14ac:dyDescent="0.35">
      <c r="A147" s="3">
        <v>146</v>
      </c>
      <c r="B147" s="12" t="s">
        <v>62</v>
      </c>
      <c r="C147" s="17" t="s">
        <v>64</v>
      </c>
      <c r="D147" s="6">
        <v>15</v>
      </c>
      <c r="E147" s="16">
        <v>42606</v>
      </c>
      <c r="F147" s="6">
        <v>1</v>
      </c>
      <c r="G147" s="6" t="s">
        <v>34</v>
      </c>
      <c r="H147" s="6" t="s">
        <v>61</v>
      </c>
    </row>
    <row r="148" spans="1:9" ht="26.45" customHeight="1" x14ac:dyDescent="0.35">
      <c r="A148" s="3">
        <v>147</v>
      </c>
      <c r="B148" s="12" t="s">
        <v>62</v>
      </c>
      <c r="C148" s="17" t="s">
        <v>99</v>
      </c>
      <c r="D148" s="6">
        <v>28</v>
      </c>
      <c r="E148" s="16">
        <f t="shared" ref="E148:E155" si="1">E147</f>
        <v>42606</v>
      </c>
      <c r="F148" s="6">
        <v>1</v>
      </c>
      <c r="G148" s="6" t="s">
        <v>34</v>
      </c>
      <c r="H148" s="6" t="s">
        <v>61</v>
      </c>
    </row>
    <row r="149" spans="1:9" ht="26.45" customHeight="1" x14ac:dyDescent="0.35">
      <c r="A149" s="3">
        <v>148</v>
      </c>
      <c r="B149" s="12" t="s">
        <v>29</v>
      </c>
      <c r="C149" s="5" t="s">
        <v>100</v>
      </c>
      <c r="D149" s="6">
        <v>3</v>
      </c>
      <c r="E149" s="16">
        <f t="shared" si="1"/>
        <v>42606</v>
      </c>
      <c r="F149" s="6">
        <v>1</v>
      </c>
      <c r="G149" s="6" t="s">
        <v>34</v>
      </c>
      <c r="H149" s="6" t="s">
        <v>61</v>
      </c>
    </row>
    <row r="150" spans="1:9" ht="26.45" customHeight="1" x14ac:dyDescent="0.35">
      <c r="A150" s="3">
        <v>149</v>
      </c>
      <c r="B150" s="12" t="s">
        <v>29</v>
      </c>
      <c r="C150" s="12" t="s">
        <v>101</v>
      </c>
      <c r="D150" s="6">
        <v>7</v>
      </c>
      <c r="E150" s="16">
        <f t="shared" si="1"/>
        <v>42606</v>
      </c>
      <c r="F150" s="6">
        <v>1</v>
      </c>
      <c r="G150" s="6" t="s">
        <v>34</v>
      </c>
      <c r="H150" s="6" t="s">
        <v>35</v>
      </c>
    </row>
    <row r="151" spans="1:9" ht="26.45" customHeight="1" x14ac:dyDescent="0.35">
      <c r="A151" s="3">
        <v>150</v>
      </c>
      <c r="B151" s="12" t="s">
        <v>29</v>
      </c>
      <c r="C151" s="12" t="s">
        <v>101</v>
      </c>
      <c r="D151" s="6">
        <v>28</v>
      </c>
      <c r="E151" s="16">
        <f t="shared" si="1"/>
        <v>42606</v>
      </c>
      <c r="F151" s="6">
        <v>1</v>
      </c>
      <c r="G151" s="6" t="s">
        <v>34</v>
      </c>
      <c r="H151" s="6" t="s">
        <v>35</v>
      </c>
    </row>
    <row r="152" spans="1:9" ht="26.45" customHeight="1" x14ac:dyDescent="0.35">
      <c r="A152" s="3">
        <v>151</v>
      </c>
      <c r="B152" s="12" t="s">
        <v>29</v>
      </c>
      <c r="C152" s="5" t="s">
        <v>102</v>
      </c>
      <c r="D152" s="6">
        <v>7</v>
      </c>
      <c r="E152" s="16">
        <f t="shared" si="1"/>
        <v>42606</v>
      </c>
      <c r="F152" s="6">
        <v>1</v>
      </c>
      <c r="G152" s="6" t="s">
        <v>34</v>
      </c>
      <c r="H152" s="6" t="s">
        <v>35</v>
      </c>
    </row>
    <row r="153" spans="1:9" ht="26.45" customHeight="1" x14ac:dyDescent="0.35">
      <c r="A153" s="3">
        <v>152</v>
      </c>
      <c r="B153" s="12" t="s">
        <v>29</v>
      </c>
      <c r="C153" s="5" t="s">
        <v>102</v>
      </c>
      <c r="D153" s="6">
        <v>28</v>
      </c>
      <c r="E153" s="16">
        <f t="shared" si="1"/>
        <v>42606</v>
      </c>
      <c r="F153" s="6">
        <v>1</v>
      </c>
      <c r="G153" s="6" t="s">
        <v>34</v>
      </c>
      <c r="H153" s="6" t="s">
        <v>35</v>
      </c>
    </row>
    <row r="154" spans="1:9" ht="26.45" customHeight="1" x14ac:dyDescent="0.35">
      <c r="A154" s="3">
        <v>153</v>
      </c>
      <c r="B154" s="12" t="s">
        <v>29</v>
      </c>
      <c r="C154" s="12" t="s">
        <v>103</v>
      </c>
      <c r="D154" s="6">
        <v>7</v>
      </c>
      <c r="E154" s="16">
        <f t="shared" si="1"/>
        <v>42606</v>
      </c>
      <c r="F154" s="6">
        <v>1</v>
      </c>
      <c r="G154" s="6" t="s">
        <v>34</v>
      </c>
      <c r="H154" s="6" t="s">
        <v>35</v>
      </c>
    </row>
    <row r="155" spans="1:9" ht="26.45" customHeight="1" x14ac:dyDescent="0.35">
      <c r="A155" s="3">
        <v>154</v>
      </c>
      <c r="B155" s="12" t="s">
        <v>29</v>
      </c>
      <c r="C155" s="12" t="s">
        <v>103</v>
      </c>
      <c r="D155" s="6">
        <v>28</v>
      </c>
      <c r="E155" s="16">
        <f t="shared" si="1"/>
        <v>42606</v>
      </c>
      <c r="F155" s="6">
        <v>1</v>
      </c>
      <c r="G155" s="6" t="s">
        <v>34</v>
      </c>
      <c r="H155" s="6" t="s">
        <v>35</v>
      </c>
      <c r="I155" s="6"/>
    </row>
    <row r="156" spans="1:9" ht="26.45" customHeight="1" x14ac:dyDescent="0.35">
      <c r="A156" s="3">
        <v>155</v>
      </c>
      <c r="B156" s="12" t="s">
        <v>29</v>
      </c>
      <c r="C156" s="5" t="s">
        <v>104</v>
      </c>
      <c r="D156" s="6">
        <v>7</v>
      </c>
      <c r="E156" s="16">
        <v>42607</v>
      </c>
      <c r="F156" s="6">
        <v>1</v>
      </c>
      <c r="G156" s="6" t="s">
        <v>34</v>
      </c>
      <c r="H156" s="6" t="s">
        <v>44</v>
      </c>
    </row>
    <row r="157" spans="1:9" ht="29.85" customHeight="1" x14ac:dyDescent="0.35">
      <c r="A157" s="3">
        <v>156</v>
      </c>
      <c r="B157" s="12" t="s">
        <v>29</v>
      </c>
      <c r="C157" s="5" t="s">
        <v>105</v>
      </c>
      <c r="D157" s="6">
        <v>3</v>
      </c>
      <c r="E157" s="16">
        <v>42612</v>
      </c>
      <c r="F157" s="6">
        <v>1</v>
      </c>
      <c r="G157" s="6" t="s">
        <v>106</v>
      </c>
      <c r="I157" s="18" t="s">
        <v>107</v>
      </c>
    </row>
    <row r="158" spans="1:9" ht="26.85" customHeight="1" x14ac:dyDescent="0.35">
      <c r="A158" s="3">
        <v>157</v>
      </c>
      <c r="B158" s="12" t="s">
        <v>29</v>
      </c>
      <c r="C158" s="5" t="s">
        <v>105</v>
      </c>
      <c r="D158" s="6">
        <v>7</v>
      </c>
      <c r="E158" s="16">
        <v>42613</v>
      </c>
      <c r="F158" s="6">
        <v>1</v>
      </c>
      <c r="G158" s="6" t="s">
        <v>34</v>
      </c>
      <c r="H158" s="6" t="s">
        <v>44</v>
      </c>
      <c r="I158" s="18" t="s">
        <v>107</v>
      </c>
    </row>
    <row r="159" spans="1:9" ht="26.85" customHeight="1" x14ac:dyDescent="0.35">
      <c r="A159" s="3">
        <v>158</v>
      </c>
      <c r="B159" s="12" t="s">
        <v>29</v>
      </c>
      <c r="C159" s="5" t="s">
        <v>104</v>
      </c>
      <c r="D159" s="6">
        <v>14</v>
      </c>
      <c r="E159" s="16">
        <v>42614</v>
      </c>
      <c r="F159" s="6">
        <v>1</v>
      </c>
      <c r="G159" s="6" t="s">
        <v>59</v>
      </c>
      <c r="I159" s="18" t="s">
        <v>107</v>
      </c>
    </row>
    <row r="160" spans="1:9" ht="29.85" customHeight="1" x14ac:dyDescent="0.35">
      <c r="A160" s="3">
        <v>159</v>
      </c>
      <c r="B160" s="12" t="s">
        <v>62</v>
      </c>
      <c r="C160" s="5" t="s">
        <v>104</v>
      </c>
      <c r="D160" s="6">
        <v>11</v>
      </c>
      <c r="E160" s="16">
        <v>42614</v>
      </c>
      <c r="F160" s="6">
        <v>1</v>
      </c>
      <c r="G160" s="6" t="s">
        <v>59</v>
      </c>
      <c r="I160" s="18" t="s">
        <v>107</v>
      </c>
    </row>
    <row r="161" spans="1:9" ht="29.85" customHeight="1" x14ac:dyDescent="0.35">
      <c r="A161" s="3">
        <v>160</v>
      </c>
      <c r="B161" s="12" t="s">
        <v>29</v>
      </c>
      <c r="C161" s="5" t="s">
        <v>104</v>
      </c>
      <c r="D161" s="6">
        <v>11</v>
      </c>
      <c r="E161" s="16">
        <v>42618</v>
      </c>
      <c r="F161" s="6">
        <v>1</v>
      </c>
      <c r="G161" s="6" t="s">
        <v>59</v>
      </c>
      <c r="I161" s="18" t="s">
        <v>107</v>
      </c>
    </row>
    <row r="162" spans="1:9" ht="26.45" customHeight="1" x14ac:dyDescent="0.35">
      <c r="A162" s="3">
        <v>161</v>
      </c>
      <c r="B162" s="12" t="s">
        <v>62</v>
      </c>
      <c r="C162" s="5" t="s">
        <v>108</v>
      </c>
      <c r="D162" s="6">
        <v>32</v>
      </c>
      <c r="E162" s="16">
        <v>42619</v>
      </c>
      <c r="F162" s="6">
        <v>1</v>
      </c>
      <c r="G162" s="6" t="s">
        <v>34</v>
      </c>
      <c r="H162" s="6" t="s">
        <v>61</v>
      </c>
    </row>
    <row r="163" spans="1:9" ht="26.45" customHeight="1" x14ac:dyDescent="0.35">
      <c r="A163" s="3">
        <v>162</v>
      </c>
      <c r="B163" s="12" t="s">
        <v>62</v>
      </c>
      <c r="C163" s="5" t="s">
        <v>58</v>
      </c>
      <c r="D163" s="6">
        <v>8</v>
      </c>
      <c r="E163" s="16">
        <f>E162</f>
        <v>42619</v>
      </c>
      <c r="F163" s="6">
        <v>1</v>
      </c>
      <c r="G163" s="6" t="s">
        <v>34</v>
      </c>
      <c r="H163" s="6" t="s">
        <v>61</v>
      </c>
    </row>
    <row r="164" spans="1:9" ht="26.45" customHeight="1" x14ac:dyDescent="0.35">
      <c r="A164" s="3">
        <v>163</v>
      </c>
      <c r="B164" s="12" t="s">
        <v>62</v>
      </c>
      <c r="C164" s="5" t="s">
        <v>109</v>
      </c>
      <c r="D164" s="6">
        <v>31</v>
      </c>
      <c r="E164" s="16">
        <f>E163</f>
        <v>42619</v>
      </c>
      <c r="F164" s="6">
        <v>1</v>
      </c>
      <c r="G164" s="6" t="s">
        <v>34</v>
      </c>
      <c r="H164" s="6" t="s">
        <v>61</v>
      </c>
    </row>
    <row r="165" spans="1:9" ht="26.45" customHeight="1" x14ac:dyDescent="0.35">
      <c r="A165" s="3">
        <v>164</v>
      </c>
      <c r="B165" s="12" t="s">
        <v>29</v>
      </c>
      <c r="C165" s="5" t="s">
        <v>60</v>
      </c>
      <c r="D165" s="6">
        <v>28</v>
      </c>
      <c r="E165" s="16">
        <v>42620</v>
      </c>
      <c r="F165" s="6">
        <v>1</v>
      </c>
      <c r="G165" s="6" t="s">
        <v>34</v>
      </c>
      <c r="H165" s="6" t="s">
        <v>44</v>
      </c>
    </row>
    <row r="166" spans="1:9" ht="26.45" customHeight="1" x14ac:dyDescent="0.35">
      <c r="A166" s="3">
        <v>165</v>
      </c>
      <c r="B166" s="12" t="s">
        <v>29</v>
      </c>
      <c r="C166" s="5" t="s">
        <v>110</v>
      </c>
      <c r="D166" s="6">
        <v>28</v>
      </c>
      <c r="E166" s="16">
        <v>42620</v>
      </c>
      <c r="F166" s="6">
        <v>1</v>
      </c>
      <c r="G166" s="6" t="s">
        <v>34</v>
      </c>
      <c r="H166" s="6" t="s">
        <v>44</v>
      </c>
    </row>
    <row r="167" spans="1:9" ht="26.45" customHeight="1" x14ac:dyDescent="0.35">
      <c r="A167" s="3">
        <v>166</v>
      </c>
      <c r="B167" s="12" t="s">
        <v>29</v>
      </c>
      <c r="C167" s="5" t="s">
        <v>111</v>
      </c>
      <c r="D167" s="6">
        <v>7</v>
      </c>
      <c r="E167" s="16">
        <v>42620</v>
      </c>
      <c r="F167" s="6">
        <v>1</v>
      </c>
      <c r="G167" s="6" t="s">
        <v>34</v>
      </c>
      <c r="H167" s="6" t="s">
        <v>44</v>
      </c>
    </row>
    <row r="168" spans="1:9" ht="26.45" customHeight="1" x14ac:dyDescent="0.35">
      <c r="A168" s="3">
        <v>167</v>
      </c>
      <c r="B168" s="12" t="s">
        <v>62</v>
      </c>
      <c r="C168" s="5" t="s">
        <v>112</v>
      </c>
      <c r="D168" s="6">
        <v>36</v>
      </c>
      <c r="E168" s="16">
        <f>E167</f>
        <v>42620</v>
      </c>
      <c r="F168" s="6">
        <v>1</v>
      </c>
      <c r="G168" s="6" t="s">
        <v>34</v>
      </c>
      <c r="H168" s="6" t="s">
        <v>44</v>
      </c>
    </row>
    <row r="169" spans="1:9" ht="26.45" customHeight="1" x14ac:dyDescent="0.35">
      <c r="A169" s="3">
        <v>168</v>
      </c>
      <c r="B169" s="12" t="s">
        <v>29</v>
      </c>
      <c r="C169" s="5" t="s">
        <v>113</v>
      </c>
      <c r="D169" s="6">
        <v>3</v>
      </c>
      <c r="E169" s="16">
        <v>42622</v>
      </c>
      <c r="F169" s="6">
        <v>1</v>
      </c>
      <c r="G169" s="6" t="s">
        <v>34</v>
      </c>
      <c r="H169" s="6" t="s">
        <v>44</v>
      </c>
    </row>
    <row r="170" spans="1:9" ht="26.45" customHeight="1" x14ac:dyDescent="0.35">
      <c r="A170" s="3">
        <v>169</v>
      </c>
      <c r="B170" s="12" t="s">
        <v>62</v>
      </c>
      <c r="C170" s="5" t="s">
        <v>104</v>
      </c>
      <c r="D170" s="6">
        <v>22</v>
      </c>
      <c r="E170" s="16">
        <f>E169</f>
        <v>42622</v>
      </c>
      <c r="F170" s="6">
        <v>1</v>
      </c>
      <c r="G170" s="6" t="s">
        <v>59</v>
      </c>
      <c r="I170" s="18" t="s">
        <v>107</v>
      </c>
    </row>
    <row r="171" spans="1:9" ht="26.45" customHeight="1" x14ac:dyDescent="0.35">
      <c r="A171" s="3">
        <v>170</v>
      </c>
      <c r="B171" s="12" t="s">
        <v>29</v>
      </c>
      <c r="C171" s="5" t="s">
        <v>105</v>
      </c>
      <c r="D171" s="6">
        <v>14</v>
      </c>
      <c r="E171" s="16">
        <f>E170</f>
        <v>42622</v>
      </c>
      <c r="F171" s="6">
        <v>1</v>
      </c>
      <c r="G171" s="6" t="s">
        <v>59</v>
      </c>
      <c r="I171" s="18" t="s">
        <v>107</v>
      </c>
    </row>
    <row r="172" spans="1:9" ht="26.45" customHeight="1" x14ac:dyDescent="0.35">
      <c r="A172" s="3">
        <v>171</v>
      </c>
      <c r="B172" s="12" t="s">
        <v>29</v>
      </c>
      <c r="C172" s="5" t="s">
        <v>114</v>
      </c>
      <c r="D172" s="6">
        <v>3</v>
      </c>
      <c r="E172" s="16">
        <v>42625</v>
      </c>
      <c r="F172" s="6">
        <v>1</v>
      </c>
      <c r="G172" s="6" t="s">
        <v>115</v>
      </c>
      <c r="H172" s="6" t="s">
        <v>116</v>
      </c>
      <c r="I172" s="18" t="s">
        <v>107</v>
      </c>
    </row>
    <row r="173" spans="1:9" ht="26.45" customHeight="1" x14ac:dyDescent="0.35">
      <c r="A173" s="3">
        <v>172</v>
      </c>
      <c r="B173" s="12" t="s">
        <v>29</v>
      </c>
      <c r="C173" s="5" t="s">
        <v>19</v>
      </c>
      <c r="D173" s="6">
        <v>3</v>
      </c>
      <c r="E173" s="16">
        <v>42626</v>
      </c>
      <c r="F173" s="6">
        <v>1</v>
      </c>
      <c r="G173" s="6" t="s">
        <v>59</v>
      </c>
      <c r="I173" s="18"/>
    </row>
    <row r="174" spans="1:9" ht="26.45" customHeight="1" x14ac:dyDescent="0.35">
      <c r="A174" s="3">
        <v>173</v>
      </c>
      <c r="B174" s="12" t="s">
        <v>29</v>
      </c>
      <c r="E174" s="16">
        <f t="shared" ref="E174:E191" si="2">E173</f>
        <v>42626</v>
      </c>
    </row>
    <row r="175" spans="1:9" ht="26.45" customHeight="1" x14ac:dyDescent="0.35">
      <c r="A175" s="3">
        <v>174</v>
      </c>
      <c r="B175" s="12" t="s">
        <v>29</v>
      </c>
      <c r="E175" s="16">
        <f t="shared" si="2"/>
        <v>42626</v>
      </c>
    </row>
    <row r="176" spans="1:9" ht="26.45" customHeight="1" x14ac:dyDescent="0.35">
      <c r="A176" s="3">
        <v>175</v>
      </c>
      <c r="B176" s="12" t="s">
        <v>29</v>
      </c>
      <c r="C176" s="5" t="s">
        <v>117</v>
      </c>
      <c r="D176" s="6">
        <v>3</v>
      </c>
      <c r="E176" s="16">
        <f t="shared" si="2"/>
        <v>42626</v>
      </c>
      <c r="F176" s="6">
        <v>1</v>
      </c>
      <c r="G176" s="6" t="s">
        <v>34</v>
      </c>
      <c r="H176" s="6" t="s">
        <v>44</v>
      </c>
    </row>
    <row r="177" spans="1:9" ht="26.45" customHeight="1" x14ac:dyDescent="0.35">
      <c r="A177" s="3">
        <v>176</v>
      </c>
      <c r="B177" s="12" t="s">
        <v>29</v>
      </c>
      <c r="E177" s="16">
        <f t="shared" si="2"/>
        <v>42626</v>
      </c>
    </row>
    <row r="178" spans="1:9" ht="26.45" customHeight="1" x14ac:dyDescent="0.35">
      <c r="A178" s="3">
        <v>177</v>
      </c>
      <c r="B178" s="12" t="s">
        <v>29</v>
      </c>
      <c r="E178" s="16">
        <f t="shared" si="2"/>
        <v>42626</v>
      </c>
    </row>
    <row r="179" spans="1:9" ht="26.45" customHeight="1" x14ac:dyDescent="0.35">
      <c r="A179" s="3">
        <v>178</v>
      </c>
      <c r="B179" s="12" t="s">
        <v>29</v>
      </c>
      <c r="C179" s="5" t="s">
        <v>118</v>
      </c>
      <c r="D179" s="6">
        <v>3</v>
      </c>
      <c r="E179" s="16">
        <f t="shared" si="2"/>
        <v>42626</v>
      </c>
      <c r="F179" s="6">
        <v>1</v>
      </c>
      <c r="G179" s="6" t="s">
        <v>34</v>
      </c>
      <c r="H179" s="6" t="s">
        <v>44</v>
      </c>
    </row>
    <row r="180" spans="1:9" ht="26.45" customHeight="1" x14ac:dyDescent="0.35">
      <c r="A180" s="3">
        <v>179</v>
      </c>
      <c r="B180" s="12" t="s">
        <v>29</v>
      </c>
      <c r="E180" s="16">
        <f t="shared" si="2"/>
        <v>42626</v>
      </c>
    </row>
    <row r="181" spans="1:9" ht="26.45" customHeight="1" x14ac:dyDescent="0.35">
      <c r="A181" s="3">
        <v>180</v>
      </c>
      <c r="B181" s="12" t="s">
        <v>29</v>
      </c>
      <c r="E181" s="16">
        <f t="shared" si="2"/>
        <v>42626</v>
      </c>
    </row>
    <row r="182" spans="1:9" ht="26.45" customHeight="1" x14ac:dyDescent="0.35">
      <c r="A182" s="3">
        <v>181</v>
      </c>
      <c r="B182" s="12" t="s">
        <v>29</v>
      </c>
      <c r="C182" s="5" t="s">
        <v>119</v>
      </c>
      <c r="D182" s="6">
        <v>28</v>
      </c>
      <c r="E182" s="16">
        <f t="shared" si="2"/>
        <v>42626</v>
      </c>
      <c r="F182" s="6">
        <v>1</v>
      </c>
      <c r="G182" s="6" t="s">
        <v>34</v>
      </c>
      <c r="H182" s="6" t="s">
        <v>44</v>
      </c>
    </row>
    <row r="183" spans="1:9" ht="26.45" customHeight="1" x14ac:dyDescent="0.35">
      <c r="A183" s="3">
        <v>182</v>
      </c>
      <c r="B183" s="12" t="s">
        <v>29</v>
      </c>
      <c r="E183" s="16">
        <f t="shared" si="2"/>
        <v>42626</v>
      </c>
    </row>
    <row r="184" spans="1:9" ht="26.45" customHeight="1" x14ac:dyDescent="0.35">
      <c r="A184" s="3">
        <v>183</v>
      </c>
      <c r="B184" s="12" t="s">
        <v>29</v>
      </c>
      <c r="E184" s="16">
        <f t="shared" si="2"/>
        <v>42626</v>
      </c>
      <c r="F184" s="6">
        <v>2</v>
      </c>
    </row>
    <row r="185" spans="1:9" ht="26.45" customHeight="1" x14ac:dyDescent="0.35">
      <c r="A185" s="3">
        <v>184</v>
      </c>
      <c r="B185" s="12" t="s">
        <v>29</v>
      </c>
      <c r="C185" s="5" t="s">
        <v>118</v>
      </c>
      <c r="D185" s="6">
        <v>28</v>
      </c>
      <c r="E185" s="16">
        <f t="shared" si="2"/>
        <v>42626</v>
      </c>
      <c r="F185" s="6">
        <v>1</v>
      </c>
      <c r="G185" s="6" t="s">
        <v>34</v>
      </c>
      <c r="H185" s="6" t="s">
        <v>44</v>
      </c>
    </row>
    <row r="186" spans="1:9" ht="26.45" customHeight="1" x14ac:dyDescent="0.35">
      <c r="A186" s="3">
        <v>185</v>
      </c>
      <c r="B186" s="12" t="s">
        <v>29</v>
      </c>
      <c r="C186" s="5" t="s">
        <v>120</v>
      </c>
      <c r="D186" s="6">
        <v>14</v>
      </c>
      <c r="E186" s="16">
        <f t="shared" si="2"/>
        <v>42626</v>
      </c>
      <c r="F186" s="6">
        <v>1</v>
      </c>
      <c r="G186" s="6" t="s">
        <v>115</v>
      </c>
      <c r="H186" s="6" t="s">
        <v>116</v>
      </c>
    </row>
    <row r="187" spans="1:9" ht="26.45" customHeight="1" x14ac:dyDescent="0.35">
      <c r="A187" s="3">
        <v>186</v>
      </c>
      <c r="B187" s="12" t="s">
        <v>29</v>
      </c>
      <c r="E187" s="16">
        <f t="shared" si="2"/>
        <v>42626</v>
      </c>
    </row>
    <row r="188" spans="1:9" ht="26.45" customHeight="1" x14ac:dyDescent="0.35">
      <c r="A188" s="3">
        <v>187</v>
      </c>
      <c r="B188" s="12" t="s">
        <v>29</v>
      </c>
      <c r="E188" s="16">
        <f t="shared" si="2"/>
        <v>42626</v>
      </c>
    </row>
    <row r="189" spans="1:9" ht="26.45" customHeight="1" x14ac:dyDescent="0.35">
      <c r="A189" s="3">
        <v>188</v>
      </c>
      <c r="B189" s="12" t="s">
        <v>29</v>
      </c>
      <c r="E189" s="16">
        <f t="shared" si="2"/>
        <v>42626</v>
      </c>
    </row>
    <row r="190" spans="1:9" ht="26.45" customHeight="1" x14ac:dyDescent="0.35">
      <c r="A190" s="3">
        <v>189</v>
      </c>
      <c r="B190" s="12" t="s">
        <v>29</v>
      </c>
      <c r="C190" s="5" t="s">
        <v>45</v>
      </c>
      <c r="E190" s="16">
        <f t="shared" si="2"/>
        <v>42626</v>
      </c>
      <c r="F190" s="6">
        <v>1</v>
      </c>
      <c r="G190" s="6" t="s">
        <v>34</v>
      </c>
      <c r="H190" s="6" t="s">
        <v>61</v>
      </c>
    </row>
    <row r="191" spans="1:9" ht="26.45" customHeight="1" x14ac:dyDescent="0.35">
      <c r="A191" s="3">
        <v>190</v>
      </c>
      <c r="B191" s="12" t="s">
        <v>62</v>
      </c>
      <c r="C191" s="5" t="s">
        <v>13</v>
      </c>
      <c r="D191" s="6">
        <v>60</v>
      </c>
      <c r="E191" s="16">
        <f t="shared" si="2"/>
        <v>42626</v>
      </c>
      <c r="F191" s="6">
        <v>1</v>
      </c>
      <c r="G191" s="6" t="s">
        <v>59</v>
      </c>
      <c r="I191" s="18" t="s">
        <v>107</v>
      </c>
    </row>
    <row r="192" spans="1:9" ht="26.45" customHeight="1" x14ac:dyDescent="0.35">
      <c r="A192" s="3">
        <v>191</v>
      </c>
      <c r="B192" s="12" t="s">
        <v>29</v>
      </c>
      <c r="C192" s="5" t="s">
        <v>121</v>
      </c>
      <c r="D192" s="6">
        <v>7</v>
      </c>
      <c r="E192" s="16">
        <v>42627</v>
      </c>
      <c r="F192" s="6">
        <v>1</v>
      </c>
      <c r="G192" s="6" t="s">
        <v>34</v>
      </c>
      <c r="H192" s="6" t="s">
        <v>44</v>
      </c>
      <c r="I192" s="18" t="s">
        <v>107</v>
      </c>
    </row>
    <row r="193" spans="1:9" ht="26.45" customHeight="1" x14ac:dyDescent="0.35">
      <c r="A193" s="3">
        <v>192</v>
      </c>
      <c r="B193" s="12" t="s">
        <v>29</v>
      </c>
      <c r="E193" s="16">
        <f>E192</f>
        <v>42627</v>
      </c>
    </row>
    <row r="194" spans="1:9" ht="26.45" customHeight="1" x14ac:dyDescent="0.35">
      <c r="A194" s="3">
        <v>193</v>
      </c>
      <c r="B194" s="12" t="s">
        <v>62</v>
      </c>
      <c r="C194" s="5" t="s">
        <v>14</v>
      </c>
      <c r="D194" s="6">
        <v>52</v>
      </c>
      <c r="E194" s="16">
        <v>42629</v>
      </c>
      <c r="F194" s="6">
        <v>1</v>
      </c>
      <c r="G194" s="6" t="s">
        <v>59</v>
      </c>
      <c r="I194" s="18" t="s">
        <v>107</v>
      </c>
    </row>
    <row r="195" spans="1:9" ht="26.45" customHeight="1" x14ac:dyDescent="0.35">
      <c r="A195" s="3">
        <v>194</v>
      </c>
      <c r="B195" s="12" t="s">
        <v>29</v>
      </c>
      <c r="C195" s="5" t="s">
        <v>122</v>
      </c>
      <c r="D195" s="6">
        <v>28</v>
      </c>
      <c r="E195" s="16">
        <f>E194</f>
        <v>42629</v>
      </c>
      <c r="F195" s="6">
        <v>1</v>
      </c>
      <c r="G195" s="6" t="s">
        <v>59</v>
      </c>
      <c r="I195" s="18" t="s">
        <v>107</v>
      </c>
    </row>
    <row r="196" spans="1:9" ht="26.45" customHeight="1" x14ac:dyDescent="0.35">
      <c r="A196" s="3">
        <v>195</v>
      </c>
      <c r="B196" s="12" t="s">
        <v>62</v>
      </c>
      <c r="C196" s="5" t="s">
        <v>16</v>
      </c>
      <c r="D196" s="6">
        <v>34</v>
      </c>
      <c r="E196" s="16">
        <f>E195</f>
        <v>42629</v>
      </c>
      <c r="F196" s="6">
        <v>1</v>
      </c>
      <c r="G196" s="6" t="s">
        <v>59</v>
      </c>
      <c r="I196" s="18" t="s">
        <v>107</v>
      </c>
    </row>
    <row r="197" spans="1:9" ht="26.45" customHeight="1" x14ac:dyDescent="0.35">
      <c r="A197" s="3">
        <v>196</v>
      </c>
      <c r="B197" s="12" t="s">
        <v>29</v>
      </c>
      <c r="C197" s="5" t="s">
        <v>121</v>
      </c>
      <c r="D197" s="6">
        <v>14</v>
      </c>
      <c r="E197" s="16">
        <v>42639</v>
      </c>
      <c r="F197" s="6">
        <v>1</v>
      </c>
      <c r="G197" s="6" t="s">
        <v>34</v>
      </c>
      <c r="H197" s="6" t="s">
        <v>44</v>
      </c>
      <c r="I197" s="18" t="s">
        <v>107</v>
      </c>
    </row>
    <row r="198" spans="1:9" ht="26.45" customHeight="1" x14ac:dyDescent="0.35">
      <c r="A198" s="3">
        <v>197</v>
      </c>
      <c r="B198" s="12" t="s">
        <v>29</v>
      </c>
      <c r="C198" s="5" t="s">
        <v>20</v>
      </c>
      <c r="D198" s="6">
        <v>3</v>
      </c>
      <c r="E198" s="16">
        <v>42639</v>
      </c>
      <c r="F198" s="6">
        <v>1</v>
      </c>
      <c r="G198" s="6" t="s">
        <v>34</v>
      </c>
      <c r="H198" s="6" t="s">
        <v>44</v>
      </c>
      <c r="I198" s="18" t="s">
        <v>107</v>
      </c>
    </row>
    <row r="199" spans="1:9" ht="26.45" customHeight="1" x14ac:dyDescent="0.35">
      <c r="A199" s="3">
        <v>198</v>
      </c>
      <c r="B199" s="12" t="s">
        <v>29</v>
      </c>
      <c r="C199" s="5" t="s">
        <v>123</v>
      </c>
      <c r="D199" s="6">
        <v>3</v>
      </c>
      <c r="E199" s="16">
        <v>42639</v>
      </c>
      <c r="F199" s="6">
        <v>1</v>
      </c>
      <c r="G199" s="6" t="s">
        <v>34</v>
      </c>
      <c r="H199" s="6" t="s">
        <v>44</v>
      </c>
      <c r="I199" s="18" t="s">
        <v>107</v>
      </c>
    </row>
    <row r="200" spans="1:9" ht="26.45" customHeight="1" x14ac:dyDescent="0.35">
      <c r="A200" s="3">
        <v>199</v>
      </c>
      <c r="B200" s="12" t="s">
        <v>29</v>
      </c>
      <c r="C200" s="5" t="s">
        <v>124</v>
      </c>
      <c r="D200" s="6">
        <v>28</v>
      </c>
      <c r="E200" s="16">
        <f>E199</f>
        <v>42639</v>
      </c>
      <c r="F200" s="6">
        <v>1</v>
      </c>
      <c r="G200" s="6" t="s">
        <v>34</v>
      </c>
      <c r="H200" s="6" t="s">
        <v>44</v>
      </c>
      <c r="I200" s="18" t="s">
        <v>107</v>
      </c>
    </row>
    <row r="201" spans="1:9" ht="26.45" customHeight="1" x14ac:dyDescent="0.35">
      <c r="A201" s="3">
        <v>200</v>
      </c>
      <c r="B201" s="12" t="s">
        <v>29</v>
      </c>
      <c r="C201" s="5" t="s">
        <v>125</v>
      </c>
      <c r="D201" s="6">
        <v>28</v>
      </c>
      <c r="E201" s="16">
        <f>E200</f>
        <v>42639</v>
      </c>
      <c r="F201" s="6">
        <v>1</v>
      </c>
      <c r="G201" s="6" t="s">
        <v>34</v>
      </c>
      <c r="H201" s="6" t="s">
        <v>44</v>
      </c>
      <c r="I201" s="18" t="s">
        <v>107</v>
      </c>
    </row>
    <row r="202" spans="1:9" ht="26.45" customHeight="1" x14ac:dyDescent="0.35">
      <c r="A202" s="3">
        <v>201</v>
      </c>
      <c r="B202" s="12" t="s">
        <v>62</v>
      </c>
      <c r="C202" s="5" t="s">
        <v>126</v>
      </c>
      <c r="D202" s="6">
        <v>48</v>
      </c>
      <c r="E202" s="16">
        <f>E201</f>
        <v>42639</v>
      </c>
      <c r="F202" s="6">
        <v>1</v>
      </c>
      <c r="G202" s="6" t="s">
        <v>34</v>
      </c>
      <c r="H202" s="6" t="s">
        <v>44</v>
      </c>
      <c r="I202" s="18" t="s">
        <v>107</v>
      </c>
    </row>
    <row r="203" spans="1:9" ht="26.45" customHeight="1" x14ac:dyDescent="0.35">
      <c r="A203" s="3">
        <v>202</v>
      </c>
      <c r="B203" s="12" t="s">
        <v>62</v>
      </c>
      <c r="C203" s="5" t="s">
        <v>127</v>
      </c>
      <c r="D203" s="6">
        <v>3</v>
      </c>
      <c r="E203" s="16">
        <v>42648</v>
      </c>
      <c r="F203" s="6">
        <v>2</v>
      </c>
      <c r="G203" s="6" t="s">
        <v>34</v>
      </c>
      <c r="H203" s="6" t="s">
        <v>44</v>
      </c>
      <c r="I203" s="18" t="s">
        <v>107</v>
      </c>
    </row>
    <row r="204" spans="1:9" ht="26.45" customHeight="1" x14ac:dyDescent="0.35">
      <c r="A204" s="3">
        <v>203</v>
      </c>
      <c r="B204" s="12" t="s">
        <v>62</v>
      </c>
      <c r="C204" s="5" t="s">
        <v>127</v>
      </c>
      <c r="D204" s="6">
        <v>28</v>
      </c>
      <c r="E204" s="16">
        <f t="shared" ref="E204:E215" si="3">E203</f>
        <v>42648</v>
      </c>
      <c r="F204" s="6">
        <v>2</v>
      </c>
      <c r="G204" s="6" t="s">
        <v>34</v>
      </c>
      <c r="H204" s="6" t="s">
        <v>44</v>
      </c>
      <c r="I204" s="18" t="s">
        <v>107</v>
      </c>
    </row>
    <row r="205" spans="1:9" ht="26.45" customHeight="1" x14ac:dyDescent="0.35">
      <c r="A205" s="3">
        <v>204</v>
      </c>
      <c r="B205" s="12" t="s">
        <v>62</v>
      </c>
      <c r="C205" s="12" t="s">
        <v>128</v>
      </c>
      <c r="D205" s="6">
        <v>28</v>
      </c>
      <c r="E205" s="16">
        <f t="shared" si="3"/>
        <v>42648</v>
      </c>
      <c r="F205" s="6">
        <v>1</v>
      </c>
      <c r="G205" s="6" t="s">
        <v>34</v>
      </c>
      <c r="H205" s="6" t="s">
        <v>44</v>
      </c>
      <c r="I205" s="18" t="s">
        <v>107</v>
      </c>
    </row>
    <row r="206" spans="1:9" ht="26.45" customHeight="1" x14ac:dyDescent="0.35">
      <c r="A206" s="3">
        <v>205</v>
      </c>
      <c r="B206" s="12" t="s">
        <v>62</v>
      </c>
      <c r="C206" s="12" t="s">
        <v>129</v>
      </c>
      <c r="D206" s="6">
        <v>3</v>
      </c>
      <c r="E206" s="16">
        <f t="shared" si="3"/>
        <v>42648</v>
      </c>
      <c r="F206" s="6">
        <v>1</v>
      </c>
      <c r="G206" s="6" t="s">
        <v>59</v>
      </c>
      <c r="I206" s="18" t="s">
        <v>107</v>
      </c>
    </row>
    <row r="207" spans="1:9" ht="26.45" customHeight="1" x14ac:dyDescent="0.35">
      <c r="A207" s="3">
        <v>206</v>
      </c>
      <c r="B207" s="12" t="s">
        <v>62</v>
      </c>
      <c r="C207" s="12" t="s">
        <v>130</v>
      </c>
      <c r="D207" s="6">
        <v>28</v>
      </c>
      <c r="E207" s="16">
        <f t="shared" si="3"/>
        <v>42648</v>
      </c>
      <c r="F207" s="6">
        <v>1</v>
      </c>
      <c r="G207" s="6" t="s">
        <v>34</v>
      </c>
      <c r="H207" s="6" t="s">
        <v>35</v>
      </c>
    </row>
    <row r="208" spans="1:9" ht="26.45" customHeight="1" x14ac:dyDescent="0.35">
      <c r="A208" s="3">
        <v>207</v>
      </c>
      <c r="B208" s="12" t="s">
        <v>62</v>
      </c>
      <c r="C208" s="5" t="s">
        <v>131</v>
      </c>
      <c r="D208" s="6">
        <v>28</v>
      </c>
      <c r="E208" s="16">
        <f t="shared" si="3"/>
        <v>42648</v>
      </c>
      <c r="F208" s="6">
        <v>1</v>
      </c>
      <c r="G208" s="6" t="s">
        <v>34</v>
      </c>
      <c r="H208" s="6" t="s">
        <v>35</v>
      </c>
    </row>
    <row r="209" spans="1:8" ht="26.45" customHeight="1" x14ac:dyDescent="0.35">
      <c r="A209" s="3">
        <v>208</v>
      </c>
      <c r="B209" s="12" t="s">
        <v>62</v>
      </c>
      <c r="C209" s="5" t="s">
        <v>132</v>
      </c>
      <c r="D209" s="6">
        <v>28</v>
      </c>
      <c r="E209" s="16">
        <f t="shared" si="3"/>
        <v>42648</v>
      </c>
      <c r="F209" s="6">
        <v>1</v>
      </c>
      <c r="G209" s="6" t="s">
        <v>34</v>
      </c>
      <c r="H209" s="6" t="s">
        <v>35</v>
      </c>
    </row>
    <row r="210" spans="1:8" ht="26.45" customHeight="1" x14ac:dyDescent="0.35">
      <c r="A210" s="3">
        <v>209</v>
      </c>
      <c r="B210" s="12" t="s">
        <v>62</v>
      </c>
      <c r="C210" s="5" t="s">
        <v>18</v>
      </c>
      <c r="D210" s="6">
        <v>7</v>
      </c>
      <c r="E210" s="16">
        <f t="shared" si="3"/>
        <v>42648</v>
      </c>
      <c r="F210" s="6">
        <v>1</v>
      </c>
      <c r="G210" s="6" t="s">
        <v>34</v>
      </c>
      <c r="H210" s="6" t="s">
        <v>35</v>
      </c>
    </row>
    <row r="211" spans="1:8" ht="26.45" customHeight="1" x14ac:dyDescent="0.35">
      <c r="A211" s="3">
        <v>210</v>
      </c>
      <c r="B211" s="12" t="s">
        <v>62</v>
      </c>
      <c r="C211" s="5" t="s">
        <v>18</v>
      </c>
      <c r="D211" s="6">
        <v>7</v>
      </c>
      <c r="E211" s="16">
        <f t="shared" si="3"/>
        <v>42648</v>
      </c>
      <c r="F211" s="6">
        <v>1</v>
      </c>
      <c r="G211" s="6" t="s">
        <v>34</v>
      </c>
      <c r="H211" s="6" t="s">
        <v>35</v>
      </c>
    </row>
    <row r="212" spans="1:8" ht="26.45" customHeight="1" x14ac:dyDescent="0.35">
      <c r="A212" s="3">
        <v>211</v>
      </c>
      <c r="B212" s="12" t="s">
        <v>62</v>
      </c>
      <c r="C212" s="5" t="s">
        <v>133</v>
      </c>
      <c r="D212" s="6">
        <v>7</v>
      </c>
      <c r="E212" s="16">
        <f t="shared" si="3"/>
        <v>42648</v>
      </c>
      <c r="F212" s="6">
        <v>1</v>
      </c>
      <c r="G212" s="6" t="s">
        <v>34</v>
      </c>
      <c r="H212" s="6" t="s">
        <v>35</v>
      </c>
    </row>
    <row r="213" spans="1:8" ht="26.45" customHeight="1" x14ac:dyDescent="0.35">
      <c r="A213" s="3">
        <v>212</v>
      </c>
      <c r="B213" s="12" t="s">
        <v>62</v>
      </c>
      <c r="C213" s="5" t="s">
        <v>133</v>
      </c>
      <c r="D213" s="6">
        <v>7</v>
      </c>
      <c r="E213" s="16">
        <f t="shared" si="3"/>
        <v>42648</v>
      </c>
      <c r="F213" s="6">
        <v>1</v>
      </c>
      <c r="G213" s="6" t="s">
        <v>34</v>
      </c>
      <c r="H213" s="6" t="s">
        <v>35</v>
      </c>
    </row>
    <row r="214" spans="1:8" ht="26.45" customHeight="1" x14ac:dyDescent="0.35">
      <c r="A214" s="3">
        <v>213</v>
      </c>
      <c r="B214" s="12" t="s">
        <v>62</v>
      </c>
      <c r="C214" s="5" t="s">
        <v>134</v>
      </c>
      <c r="D214" s="6">
        <v>7</v>
      </c>
      <c r="E214" s="16">
        <f t="shared" si="3"/>
        <v>42648</v>
      </c>
      <c r="F214" s="6">
        <v>1</v>
      </c>
      <c r="G214" s="6" t="s">
        <v>34</v>
      </c>
      <c r="H214" s="6" t="s">
        <v>35</v>
      </c>
    </row>
    <row r="215" spans="1:8" ht="26.45" customHeight="1" x14ac:dyDescent="0.35">
      <c r="A215" s="3">
        <v>214</v>
      </c>
      <c r="B215" s="12" t="s">
        <v>62</v>
      </c>
      <c r="C215" s="5" t="s">
        <v>135</v>
      </c>
      <c r="D215" s="6">
        <v>7</v>
      </c>
      <c r="E215" s="16">
        <f t="shared" si="3"/>
        <v>42648</v>
      </c>
      <c r="F215" s="6">
        <v>1</v>
      </c>
      <c r="G215" s="6" t="s">
        <v>34</v>
      </c>
      <c r="H215" s="6" t="s">
        <v>35</v>
      </c>
    </row>
    <row r="216" spans="1:8" ht="26.45" customHeight="1" x14ac:dyDescent="0.35">
      <c r="A216" s="3">
        <v>215</v>
      </c>
      <c r="B216" s="12" t="s">
        <v>62</v>
      </c>
      <c r="C216" s="5" t="s">
        <v>136</v>
      </c>
      <c r="D216" s="6">
        <v>14</v>
      </c>
      <c r="E216" s="16">
        <v>42654</v>
      </c>
      <c r="F216" s="6">
        <v>1</v>
      </c>
      <c r="G216" s="6" t="s">
        <v>34</v>
      </c>
      <c r="H216" s="6" t="s">
        <v>137</v>
      </c>
    </row>
    <row r="217" spans="1:8" ht="26.45" customHeight="1" x14ac:dyDescent="0.35">
      <c r="A217" s="3">
        <v>216</v>
      </c>
      <c r="E217" s="16">
        <f t="shared" ref="E217:E240" si="4">E216</f>
        <v>42654</v>
      </c>
    </row>
    <row r="218" spans="1:8" ht="26.45" customHeight="1" x14ac:dyDescent="0.35">
      <c r="A218" s="3">
        <v>217</v>
      </c>
      <c r="E218" s="16">
        <f t="shared" si="4"/>
        <v>42654</v>
      </c>
    </row>
    <row r="219" spans="1:8" ht="26.45" customHeight="1" x14ac:dyDescent="0.35">
      <c r="A219" s="3">
        <v>218</v>
      </c>
      <c r="E219" s="16">
        <f t="shared" si="4"/>
        <v>42654</v>
      </c>
    </row>
    <row r="220" spans="1:8" ht="26.45" customHeight="1" x14ac:dyDescent="0.35">
      <c r="A220" s="3">
        <v>219</v>
      </c>
      <c r="B220" s="12" t="s">
        <v>29</v>
      </c>
      <c r="C220" s="19" t="s">
        <v>138</v>
      </c>
      <c r="D220" s="6">
        <v>7</v>
      </c>
      <c r="E220" s="16">
        <f t="shared" si="4"/>
        <v>42654</v>
      </c>
      <c r="F220" s="6">
        <v>1</v>
      </c>
      <c r="G220" s="6" t="s">
        <v>34</v>
      </c>
      <c r="H220" s="6" t="s">
        <v>137</v>
      </c>
    </row>
    <row r="221" spans="1:8" ht="26.45" customHeight="1" x14ac:dyDescent="0.35">
      <c r="A221" s="3">
        <v>220</v>
      </c>
      <c r="B221" s="12" t="s">
        <v>29</v>
      </c>
      <c r="C221" s="19" t="s">
        <v>139</v>
      </c>
      <c r="D221" s="6">
        <v>7</v>
      </c>
      <c r="E221" s="16">
        <f t="shared" si="4"/>
        <v>42654</v>
      </c>
      <c r="F221" s="6">
        <v>1</v>
      </c>
      <c r="G221" s="6" t="s">
        <v>34</v>
      </c>
      <c r="H221" s="6" t="s">
        <v>137</v>
      </c>
    </row>
    <row r="222" spans="1:8" ht="26.45" customHeight="1" x14ac:dyDescent="0.35">
      <c r="A222" s="3">
        <v>221</v>
      </c>
      <c r="B222" s="12" t="s">
        <v>29</v>
      </c>
      <c r="C222" s="19" t="s">
        <v>140</v>
      </c>
      <c r="D222" s="6">
        <v>7</v>
      </c>
      <c r="E222" s="16">
        <f t="shared" si="4"/>
        <v>42654</v>
      </c>
      <c r="F222" s="6">
        <v>1</v>
      </c>
      <c r="G222" s="6" t="s">
        <v>34</v>
      </c>
      <c r="H222" s="6" t="s">
        <v>137</v>
      </c>
    </row>
    <row r="223" spans="1:8" ht="26.45" customHeight="1" x14ac:dyDescent="0.35">
      <c r="A223" s="3">
        <v>222</v>
      </c>
      <c r="B223" s="12" t="s">
        <v>29</v>
      </c>
      <c r="C223" s="20" t="s">
        <v>141</v>
      </c>
      <c r="D223" s="6">
        <v>7</v>
      </c>
      <c r="E223" s="16">
        <f t="shared" si="4"/>
        <v>42654</v>
      </c>
      <c r="F223" s="6">
        <v>1</v>
      </c>
      <c r="G223" s="6" t="s">
        <v>34</v>
      </c>
      <c r="H223" s="6" t="s">
        <v>137</v>
      </c>
    </row>
    <row r="224" spans="1:8" ht="26.45" customHeight="1" x14ac:dyDescent="0.35">
      <c r="A224" s="3">
        <v>223</v>
      </c>
      <c r="B224" s="12" t="s">
        <v>29</v>
      </c>
      <c r="C224" s="20" t="s">
        <v>142</v>
      </c>
      <c r="D224" s="6">
        <v>7</v>
      </c>
      <c r="E224" s="16">
        <f t="shared" si="4"/>
        <v>42654</v>
      </c>
      <c r="F224" s="6">
        <v>1</v>
      </c>
      <c r="G224" s="6" t="s">
        <v>34</v>
      </c>
      <c r="H224" s="6" t="s">
        <v>137</v>
      </c>
    </row>
    <row r="225" spans="1:8" ht="26.45" customHeight="1" x14ac:dyDescent="0.35">
      <c r="A225" s="3">
        <v>224</v>
      </c>
      <c r="B225" s="12" t="s">
        <v>29</v>
      </c>
      <c r="C225" s="19" t="s">
        <v>143</v>
      </c>
      <c r="D225" s="6">
        <v>7</v>
      </c>
      <c r="E225" s="16">
        <f t="shared" si="4"/>
        <v>42654</v>
      </c>
      <c r="F225" s="6">
        <v>1</v>
      </c>
      <c r="G225" s="6" t="s">
        <v>34</v>
      </c>
      <c r="H225" s="6" t="s">
        <v>137</v>
      </c>
    </row>
    <row r="226" spans="1:8" ht="26.45" customHeight="1" x14ac:dyDescent="0.35">
      <c r="A226" s="3">
        <v>225</v>
      </c>
      <c r="B226" s="12" t="s">
        <v>29</v>
      </c>
      <c r="C226" s="20" t="s">
        <v>144</v>
      </c>
      <c r="D226" s="6">
        <v>7</v>
      </c>
      <c r="E226" s="16">
        <f t="shared" si="4"/>
        <v>42654</v>
      </c>
      <c r="F226" s="6">
        <v>1</v>
      </c>
      <c r="G226" s="6" t="s">
        <v>34</v>
      </c>
      <c r="H226" s="6" t="s">
        <v>137</v>
      </c>
    </row>
    <row r="227" spans="1:8" ht="26.45" customHeight="1" x14ac:dyDescent="0.35">
      <c r="A227" s="3">
        <v>226</v>
      </c>
      <c r="B227" s="12" t="s">
        <v>29</v>
      </c>
      <c r="C227" s="20" t="s">
        <v>145</v>
      </c>
      <c r="D227" s="6">
        <v>7</v>
      </c>
      <c r="E227" s="16">
        <f t="shared" si="4"/>
        <v>42654</v>
      </c>
      <c r="F227" s="6">
        <v>1</v>
      </c>
      <c r="G227" s="6" t="s">
        <v>34</v>
      </c>
      <c r="H227" s="6" t="s">
        <v>137</v>
      </c>
    </row>
    <row r="228" spans="1:8" ht="26.45" customHeight="1" x14ac:dyDescent="0.35">
      <c r="A228" s="3">
        <v>227</v>
      </c>
      <c r="B228" s="12" t="s">
        <v>29</v>
      </c>
      <c r="C228" s="20" t="s">
        <v>146</v>
      </c>
      <c r="D228" s="6">
        <v>7</v>
      </c>
      <c r="E228" s="16">
        <f t="shared" si="4"/>
        <v>42654</v>
      </c>
      <c r="F228" s="6">
        <v>1</v>
      </c>
      <c r="G228" s="6" t="s">
        <v>34</v>
      </c>
      <c r="H228" s="6" t="s">
        <v>137</v>
      </c>
    </row>
    <row r="229" spans="1:8" ht="26.45" customHeight="1" x14ac:dyDescent="0.35">
      <c r="A229" s="3">
        <v>228</v>
      </c>
      <c r="B229" s="12" t="s">
        <v>29</v>
      </c>
      <c r="C229" s="20" t="s">
        <v>147</v>
      </c>
      <c r="D229" s="6">
        <v>7</v>
      </c>
      <c r="E229" s="16">
        <f t="shared" si="4"/>
        <v>42654</v>
      </c>
      <c r="F229" s="6">
        <v>1</v>
      </c>
      <c r="G229" s="6" t="s">
        <v>34</v>
      </c>
      <c r="H229" s="6" t="s">
        <v>137</v>
      </c>
    </row>
    <row r="230" spans="1:8" ht="26.45" customHeight="1" x14ac:dyDescent="0.35">
      <c r="A230" s="3">
        <v>229</v>
      </c>
      <c r="B230" s="12" t="s">
        <v>29</v>
      </c>
      <c r="C230" s="20" t="s">
        <v>148</v>
      </c>
      <c r="D230" s="6">
        <v>7</v>
      </c>
      <c r="E230" s="16">
        <f t="shared" si="4"/>
        <v>42654</v>
      </c>
      <c r="F230" s="6">
        <v>1</v>
      </c>
      <c r="G230" s="6" t="s">
        <v>34</v>
      </c>
      <c r="H230" s="6" t="s">
        <v>137</v>
      </c>
    </row>
    <row r="231" spans="1:8" ht="26.45" customHeight="1" x14ac:dyDescent="0.35">
      <c r="A231" s="3">
        <v>230</v>
      </c>
      <c r="B231" s="12" t="s">
        <v>29</v>
      </c>
      <c r="C231" s="20" t="s">
        <v>149</v>
      </c>
      <c r="D231" s="6">
        <v>7</v>
      </c>
      <c r="E231" s="16">
        <f t="shared" si="4"/>
        <v>42654</v>
      </c>
      <c r="F231" s="6">
        <v>1</v>
      </c>
      <c r="G231" s="6" t="s">
        <v>34</v>
      </c>
      <c r="H231" s="6" t="s">
        <v>137</v>
      </c>
    </row>
    <row r="232" spans="1:8" ht="26.45" customHeight="1" x14ac:dyDescent="0.35">
      <c r="A232" s="3">
        <v>231</v>
      </c>
      <c r="B232" s="12" t="s">
        <v>29</v>
      </c>
      <c r="C232" s="19" t="s">
        <v>150</v>
      </c>
      <c r="D232" s="6">
        <v>7</v>
      </c>
      <c r="E232" s="16">
        <f t="shared" si="4"/>
        <v>42654</v>
      </c>
      <c r="F232" s="6">
        <v>1</v>
      </c>
      <c r="G232" s="6" t="s">
        <v>34</v>
      </c>
      <c r="H232" s="6" t="s">
        <v>137</v>
      </c>
    </row>
    <row r="233" spans="1:8" ht="26.45" customHeight="1" x14ac:dyDescent="0.35">
      <c r="A233" s="3">
        <v>232</v>
      </c>
      <c r="B233" s="12" t="s">
        <v>29</v>
      </c>
      <c r="C233" s="20" t="s">
        <v>151</v>
      </c>
      <c r="D233" s="6">
        <v>7</v>
      </c>
      <c r="E233" s="16">
        <f t="shared" si="4"/>
        <v>42654</v>
      </c>
      <c r="F233" s="6">
        <v>1</v>
      </c>
      <c r="G233" s="6" t="s">
        <v>34</v>
      </c>
      <c r="H233" s="6" t="s">
        <v>137</v>
      </c>
    </row>
    <row r="234" spans="1:8" ht="26.45" customHeight="1" x14ac:dyDescent="0.35">
      <c r="A234" s="3">
        <v>233</v>
      </c>
      <c r="B234" s="12" t="s">
        <v>29</v>
      </c>
      <c r="C234" s="20" t="s">
        <v>152</v>
      </c>
      <c r="D234" s="6">
        <v>7</v>
      </c>
      <c r="E234" s="16">
        <f t="shared" si="4"/>
        <v>42654</v>
      </c>
      <c r="F234" s="6">
        <v>1</v>
      </c>
      <c r="G234" s="6" t="s">
        <v>34</v>
      </c>
      <c r="H234" s="6" t="s">
        <v>137</v>
      </c>
    </row>
    <row r="235" spans="1:8" ht="26.45" customHeight="1" x14ac:dyDescent="0.35">
      <c r="A235" s="3">
        <v>234</v>
      </c>
      <c r="B235" s="12" t="s">
        <v>29</v>
      </c>
      <c r="C235" s="20" t="s">
        <v>153</v>
      </c>
      <c r="D235" s="6">
        <v>7</v>
      </c>
      <c r="E235" s="16">
        <f t="shared" si="4"/>
        <v>42654</v>
      </c>
      <c r="F235" s="6">
        <v>1</v>
      </c>
      <c r="G235" s="6" t="s">
        <v>34</v>
      </c>
      <c r="H235" s="6" t="s">
        <v>137</v>
      </c>
    </row>
    <row r="236" spans="1:8" ht="26.45" customHeight="1" x14ac:dyDescent="0.35">
      <c r="A236" s="3">
        <v>235</v>
      </c>
      <c r="B236" s="12" t="s">
        <v>29</v>
      </c>
      <c r="C236" s="20" t="s">
        <v>154</v>
      </c>
      <c r="D236" s="6">
        <v>7</v>
      </c>
      <c r="E236" s="16">
        <f t="shared" si="4"/>
        <v>42654</v>
      </c>
      <c r="F236" s="6">
        <v>1</v>
      </c>
      <c r="G236" s="6" t="s">
        <v>34</v>
      </c>
      <c r="H236" s="6" t="s">
        <v>137</v>
      </c>
    </row>
    <row r="237" spans="1:8" ht="26.45" customHeight="1" x14ac:dyDescent="0.35">
      <c r="A237" s="3">
        <v>236</v>
      </c>
      <c r="B237" s="12" t="s">
        <v>29</v>
      </c>
      <c r="C237" s="20" t="s">
        <v>155</v>
      </c>
      <c r="D237" s="6">
        <v>7</v>
      </c>
      <c r="E237" s="16">
        <f t="shared" si="4"/>
        <v>42654</v>
      </c>
      <c r="F237" s="6">
        <v>1</v>
      </c>
      <c r="G237" s="6" t="s">
        <v>34</v>
      </c>
      <c r="H237" s="6" t="s">
        <v>137</v>
      </c>
    </row>
    <row r="238" spans="1:8" ht="26.45" customHeight="1" x14ac:dyDescent="0.35">
      <c r="A238" s="3">
        <v>237</v>
      </c>
      <c r="B238" s="12" t="s">
        <v>29</v>
      </c>
      <c r="C238" s="19" t="s">
        <v>138</v>
      </c>
      <c r="D238" s="6">
        <v>28</v>
      </c>
      <c r="E238" s="16">
        <f t="shared" si="4"/>
        <v>42654</v>
      </c>
      <c r="F238" s="6">
        <v>1</v>
      </c>
      <c r="G238" s="6" t="s">
        <v>34</v>
      </c>
      <c r="H238" s="6" t="s">
        <v>137</v>
      </c>
    </row>
    <row r="239" spans="1:8" ht="26.45" customHeight="1" x14ac:dyDescent="0.35">
      <c r="A239" s="3">
        <v>238</v>
      </c>
      <c r="B239" s="12" t="s">
        <v>29</v>
      </c>
      <c r="C239" s="19" t="s">
        <v>139</v>
      </c>
      <c r="D239" s="6">
        <v>28</v>
      </c>
      <c r="E239" s="16">
        <f t="shared" si="4"/>
        <v>42654</v>
      </c>
      <c r="F239" s="6">
        <v>1</v>
      </c>
      <c r="G239" s="6" t="s">
        <v>34</v>
      </c>
      <c r="H239" s="6" t="s">
        <v>137</v>
      </c>
    </row>
    <row r="240" spans="1:8" ht="26.45" customHeight="1" x14ac:dyDescent="0.35">
      <c r="A240" s="3">
        <v>239</v>
      </c>
      <c r="B240" s="12" t="s">
        <v>29</v>
      </c>
      <c r="C240" s="19" t="s">
        <v>140</v>
      </c>
      <c r="D240" s="6">
        <v>28</v>
      </c>
      <c r="E240" s="16">
        <f t="shared" si="4"/>
        <v>42654</v>
      </c>
      <c r="F240" s="6">
        <v>1</v>
      </c>
      <c r="G240" s="6" t="s">
        <v>34</v>
      </c>
      <c r="H240" s="6" t="s">
        <v>137</v>
      </c>
    </row>
    <row r="241" spans="1:8" ht="26.45" customHeight="1" x14ac:dyDescent="0.35">
      <c r="A241" s="3">
        <v>240</v>
      </c>
      <c r="B241" s="12" t="s">
        <v>29</v>
      </c>
      <c r="C241" s="5" t="s">
        <v>121</v>
      </c>
      <c r="D241" s="6">
        <v>28</v>
      </c>
      <c r="E241" s="16">
        <v>42662</v>
      </c>
      <c r="F241" s="6">
        <v>1</v>
      </c>
      <c r="G241" s="6" t="s">
        <v>34</v>
      </c>
      <c r="H241" s="6" t="s">
        <v>44</v>
      </c>
    </row>
    <row r="242" spans="1:8" ht="26.45" customHeight="1" x14ac:dyDescent="0.35">
      <c r="A242" s="3" t="s">
        <v>156</v>
      </c>
      <c r="B242" s="12" t="s">
        <v>29</v>
      </c>
      <c r="C242" s="5" t="s">
        <v>120</v>
      </c>
      <c r="D242" s="6">
        <v>43</v>
      </c>
      <c r="E242" s="16">
        <v>42655</v>
      </c>
      <c r="F242" s="6">
        <v>1</v>
      </c>
      <c r="G242" s="6" t="s">
        <v>34</v>
      </c>
      <c r="H242" s="6" t="s">
        <v>44</v>
      </c>
    </row>
    <row r="243" spans="1:8" ht="26.45" customHeight="1" x14ac:dyDescent="0.35">
      <c r="E243" s="16"/>
    </row>
    <row r="244" spans="1:8" ht="26.45" customHeight="1" x14ac:dyDescent="0.35">
      <c r="E244" s="16"/>
    </row>
    <row r="245" spans="1:8" ht="26.45" customHeight="1" x14ac:dyDescent="0.35">
      <c r="E245" s="16"/>
    </row>
    <row r="246" spans="1:8" ht="26.45" customHeight="1" x14ac:dyDescent="0.35">
      <c r="E246" s="16"/>
    </row>
    <row r="247" spans="1:8" ht="26.45" customHeight="1" x14ac:dyDescent="0.35">
      <c r="E247" s="16"/>
    </row>
    <row r="248" spans="1:8" ht="26.45" customHeight="1" x14ac:dyDescent="0.35">
      <c r="E248" s="16"/>
    </row>
    <row r="249" spans="1:8" ht="26.45" customHeight="1" x14ac:dyDescent="0.35">
      <c r="E249" s="16"/>
    </row>
    <row r="250" spans="1:8" ht="26.45" customHeight="1" x14ac:dyDescent="0.35">
      <c r="E250" s="16"/>
    </row>
    <row r="251" spans="1:8" ht="26.45" customHeight="1" x14ac:dyDescent="0.35">
      <c r="E251" s="16"/>
    </row>
    <row r="252" spans="1:8" ht="26.45" customHeight="1" x14ac:dyDescent="0.35">
      <c r="E252" s="16"/>
    </row>
    <row r="253" spans="1:8" ht="26.45" customHeight="1" x14ac:dyDescent="0.35">
      <c r="E253" s="16"/>
    </row>
    <row r="254" spans="1:8" ht="26.45" customHeight="1" x14ac:dyDescent="0.35">
      <c r="E254" s="16"/>
    </row>
    <row r="255" spans="1:8" ht="26.45" customHeight="1" x14ac:dyDescent="0.35">
      <c r="E255" s="16"/>
    </row>
    <row r="256" spans="1:8" ht="26.45" customHeight="1" x14ac:dyDescent="0.35">
      <c r="E256" s="16"/>
    </row>
    <row r="257" spans="5:5" ht="26.45" customHeight="1" x14ac:dyDescent="0.35">
      <c r="E257" s="16"/>
    </row>
    <row r="258" spans="5:5" ht="26.45" customHeight="1" x14ac:dyDescent="0.35">
      <c r="E258" s="16"/>
    </row>
    <row r="259" spans="5:5" ht="26.45" customHeight="1" x14ac:dyDescent="0.35">
      <c r="E259" s="16"/>
    </row>
    <row r="260" spans="5:5" ht="26.45" customHeight="1" x14ac:dyDescent="0.35">
      <c r="E260" s="16"/>
    </row>
    <row r="261" spans="5:5" ht="26.45" customHeight="1" x14ac:dyDescent="0.35">
      <c r="E261" s="16"/>
    </row>
    <row r="262" spans="5:5" ht="26.45" customHeight="1" x14ac:dyDescent="0.35">
      <c r="E262" s="16"/>
    </row>
    <row r="263" spans="5:5" ht="26.45" customHeight="1" x14ac:dyDescent="0.35">
      <c r="E263" s="16"/>
    </row>
    <row r="264" spans="5:5" ht="26.45" customHeight="1" x14ac:dyDescent="0.35">
      <c r="E264" s="16"/>
    </row>
    <row r="265" spans="5:5" ht="26.45" customHeight="1" x14ac:dyDescent="0.35">
      <c r="E265" s="16"/>
    </row>
    <row r="266" spans="5:5" ht="26.45" customHeight="1" x14ac:dyDescent="0.35">
      <c r="E266" s="16"/>
    </row>
    <row r="267" spans="5:5" ht="26.45" customHeight="1" x14ac:dyDescent="0.35">
      <c r="E267" s="16"/>
    </row>
    <row r="268" spans="5:5" ht="26.45" customHeight="1" x14ac:dyDescent="0.35">
      <c r="E268" s="16"/>
    </row>
    <row r="269" spans="5:5" ht="26.45" customHeight="1" x14ac:dyDescent="0.35">
      <c r="E269" s="16"/>
    </row>
    <row r="270" spans="5:5" ht="26.45" customHeight="1" x14ac:dyDescent="0.35">
      <c r="E270" s="16"/>
    </row>
    <row r="271" spans="5:5" ht="26.45" customHeight="1" x14ac:dyDescent="0.35">
      <c r="E271" s="16"/>
    </row>
    <row r="272" spans="5:5" ht="26.45" customHeight="1" x14ac:dyDescent="0.35">
      <c r="E272" s="16"/>
    </row>
    <row r="273" spans="5:5" ht="26.45" customHeight="1" x14ac:dyDescent="0.35">
      <c r="E273" s="16"/>
    </row>
    <row r="274" spans="5:5" ht="26.45" customHeight="1" x14ac:dyDescent="0.35">
      <c r="E274" s="16"/>
    </row>
    <row r="275" spans="5:5" ht="26.45" customHeight="1" x14ac:dyDescent="0.35">
      <c r="E275" s="16"/>
    </row>
    <row r="276" spans="5:5" ht="26.45" customHeight="1" x14ac:dyDescent="0.35">
      <c r="E276" s="16"/>
    </row>
    <row r="277" spans="5:5" ht="26.45" customHeight="1" x14ac:dyDescent="0.35">
      <c r="E277" s="16"/>
    </row>
    <row r="278" spans="5:5" ht="26.45" customHeight="1" x14ac:dyDescent="0.35">
      <c r="E278" s="16"/>
    </row>
    <row r="279" spans="5:5" ht="26.45" customHeight="1" x14ac:dyDescent="0.35">
      <c r="E279" s="16"/>
    </row>
    <row r="280" spans="5:5" ht="26.45" customHeight="1" x14ac:dyDescent="0.35">
      <c r="E280" s="16"/>
    </row>
    <row r="281" spans="5:5" ht="26.45" customHeight="1" x14ac:dyDescent="0.35">
      <c r="E281" s="16"/>
    </row>
    <row r="282" spans="5:5" ht="26.45" customHeight="1" x14ac:dyDescent="0.35">
      <c r="E282" s="16"/>
    </row>
    <row r="283" spans="5:5" ht="26.45" customHeight="1" x14ac:dyDescent="0.35">
      <c r="E283" s="16"/>
    </row>
    <row r="284" spans="5:5" ht="26.45" customHeight="1" x14ac:dyDescent="0.35">
      <c r="E284" s="16"/>
    </row>
    <row r="285" spans="5:5" ht="26.45" customHeight="1" x14ac:dyDescent="0.35">
      <c r="E285" s="16"/>
    </row>
    <row r="286" spans="5:5" ht="26.45" customHeight="1" x14ac:dyDescent="0.35">
      <c r="E286" s="16"/>
    </row>
    <row r="287" spans="5:5" ht="26.45" customHeight="1" x14ac:dyDescent="0.35">
      <c r="E287" s="16"/>
    </row>
    <row r="288" spans="5:5" ht="26.45" customHeight="1" x14ac:dyDescent="0.35">
      <c r="E288" s="16"/>
    </row>
    <row r="289" spans="5:5" ht="26.45" customHeight="1" x14ac:dyDescent="0.35">
      <c r="E289" s="16"/>
    </row>
    <row r="290" spans="5:5" ht="26.45" customHeight="1" x14ac:dyDescent="0.35">
      <c r="E290" s="16"/>
    </row>
    <row r="291" spans="5:5" ht="26.45" customHeight="1" x14ac:dyDescent="0.35">
      <c r="E291" s="16"/>
    </row>
    <row r="292" spans="5:5" ht="26.45" customHeight="1" x14ac:dyDescent="0.35">
      <c r="E292" s="16"/>
    </row>
    <row r="293" spans="5:5" ht="26.45" customHeight="1" x14ac:dyDescent="0.35">
      <c r="E293" s="16"/>
    </row>
    <row r="294" spans="5:5" ht="26.45" customHeight="1" x14ac:dyDescent="0.35">
      <c r="E294" s="16"/>
    </row>
    <row r="295" spans="5:5" ht="26.45" customHeight="1" x14ac:dyDescent="0.35">
      <c r="E295" s="16"/>
    </row>
    <row r="296" spans="5:5" ht="26.45" customHeight="1" x14ac:dyDescent="0.35">
      <c r="E296" s="16"/>
    </row>
    <row r="297" spans="5:5" ht="26.45" customHeight="1" x14ac:dyDescent="0.35">
      <c r="E297" s="16"/>
    </row>
    <row r="298" spans="5:5" ht="26.45" customHeight="1" x14ac:dyDescent="0.35">
      <c r="E298" s="16"/>
    </row>
    <row r="299" spans="5:5" ht="26.45" customHeight="1" x14ac:dyDescent="0.35">
      <c r="E299" s="16"/>
    </row>
    <row r="300" spans="5:5" ht="26.45" customHeight="1" x14ac:dyDescent="0.35">
      <c r="E300" s="16"/>
    </row>
    <row r="301" spans="5:5" ht="26.45" customHeight="1" x14ac:dyDescent="0.35">
      <c r="E301" s="16"/>
    </row>
    <row r="302" spans="5:5" ht="26.45" customHeight="1" x14ac:dyDescent="0.35">
      <c r="E302" s="16"/>
    </row>
    <row r="303" spans="5:5" ht="26.45" customHeight="1" x14ac:dyDescent="0.35">
      <c r="E303" s="16"/>
    </row>
    <row r="304" spans="5:5" ht="26.45" customHeight="1" x14ac:dyDescent="0.35">
      <c r="E304" s="16"/>
    </row>
    <row r="305" spans="5:5" ht="26.45" customHeight="1" x14ac:dyDescent="0.35">
      <c r="E305" s="16"/>
    </row>
    <row r="306" spans="5:5" ht="26.45" customHeight="1" x14ac:dyDescent="0.35">
      <c r="E306" s="16"/>
    </row>
    <row r="307" spans="5:5" ht="26.45" customHeight="1" x14ac:dyDescent="0.35">
      <c r="E307" s="16"/>
    </row>
    <row r="308" spans="5:5" ht="26.45" customHeight="1" x14ac:dyDescent="0.35">
      <c r="E308" s="16"/>
    </row>
    <row r="309" spans="5:5" ht="26.45" customHeight="1" x14ac:dyDescent="0.35">
      <c r="E309" s="16"/>
    </row>
    <row r="310" spans="5:5" ht="26.45" customHeight="1" x14ac:dyDescent="0.35">
      <c r="E310" s="16"/>
    </row>
    <row r="311" spans="5:5" ht="26.45" customHeight="1" x14ac:dyDescent="0.35">
      <c r="E311" s="16"/>
    </row>
    <row r="312" spans="5:5" ht="26.45" customHeight="1" x14ac:dyDescent="0.35">
      <c r="E312" s="16"/>
    </row>
    <row r="313" spans="5:5" ht="26.45" customHeight="1" x14ac:dyDescent="0.35">
      <c r="E313" s="16"/>
    </row>
    <row r="314" spans="5:5" ht="26.45" customHeight="1" x14ac:dyDescent="0.35">
      <c r="E314" s="16"/>
    </row>
    <row r="315" spans="5:5" ht="26.45" customHeight="1" x14ac:dyDescent="0.35">
      <c r="E315" s="16"/>
    </row>
    <row r="316" spans="5:5" ht="26.45" customHeight="1" x14ac:dyDescent="0.35">
      <c r="E316" s="16"/>
    </row>
    <row r="317" spans="5:5" ht="26.45" customHeight="1" x14ac:dyDescent="0.35">
      <c r="E317" s="16"/>
    </row>
    <row r="318" spans="5:5" ht="26.45" customHeight="1" x14ac:dyDescent="0.35">
      <c r="E318" s="16"/>
    </row>
    <row r="319" spans="5:5" ht="26.45" customHeight="1" x14ac:dyDescent="0.35">
      <c r="E319" s="16"/>
    </row>
    <row r="320" spans="5:5" ht="26.45" customHeight="1" x14ac:dyDescent="0.35">
      <c r="E320" s="16"/>
    </row>
    <row r="321" spans="5:5" ht="26.45" customHeight="1" x14ac:dyDescent="0.35">
      <c r="E321" s="16"/>
    </row>
    <row r="322" spans="5:5" ht="26.45" customHeight="1" x14ac:dyDescent="0.35">
      <c r="E322" s="16"/>
    </row>
    <row r="323" spans="5:5" ht="26.45" customHeight="1" x14ac:dyDescent="0.35">
      <c r="E323" s="16"/>
    </row>
    <row r="324" spans="5:5" ht="26.45" customHeight="1" x14ac:dyDescent="0.35">
      <c r="E324" s="16"/>
    </row>
    <row r="325" spans="5:5" ht="26.45" customHeight="1" x14ac:dyDescent="0.35">
      <c r="E325" s="16"/>
    </row>
    <row r="326" spans="5:5" ht="26.45" customHeight="1" x14ac:dyDescent="0.35">
      <c r="E326" s="16"/>
    </row>
    <row r="327" spans="5:5" ht="26.45" customHeight="1" x14ac:dyDescent="0.35">
      <c r="E327" s="16"/>
    </row>
    <row r="328" spans="5:5" ht="26.45" customHeight="1" x14ac:dyDescent="0.35">
      <c r="E328" s="16"/>
    </row>
    <row r="329" spans="5:5" ht="26.45" customHeight="1" x14ac:dyDescent="0.35">
      <c r="E329" s="16"/>
    </row>
    <row r="330" spans="5:5" ht="26.45" customHeight="1" x14ac:dyDescent="0.35">
      <c r="E330" s="16"/>
    </row>
    <row r="331" spans="5:5" ht="26.45" customHeight="1" x14ac:dyDescent="0.35">
      <c r="E331" s="16"/>
    </row>
    <row r="332" spans="5:5" ht="26.45" customHeight="1" x14ac:dyDescent="0.35">
      <c r="E332" s="16"/>
    </row>
    <row r="333" spans="5:5" ht="26.45" customHeight="1" x14ac:dyDescent="0.35">
      <c r="E333" s="16"/>
    </row>
    <row r="334" spans="5:5" ht="26.45" customHeight="1" x14ac:dyDescent="0.35">
      <c r="E334" s="16"/>
    </row>
    <row r="335" spans="5:5" ht="26.45" customHeight="1" x14ac:dyDescent="0.35">
      <c r="E335" s="16"/>
    </row>
    <row r="336" spans="5:5" ht="26.45" customHeight="1" x14ac:dyDescent="0.35">
      <c r="E336" s="16"/>
    </row>
    <row r="337" spans="5:5" ht="26.45" customHeight="1" x14ac:dyDescent="0.35">
      <c r="E337" s="16"/>
    </row>
    <row r="338" spans="5:5" ht="26.45" customHeight="1" x14ac:dyDescent="0.35">
      <c r="E338" s="16"/>
    </row>
    <row r="339" spans="5:5" ht="26.45" customHeight="1" x14ac:dyDescent="0.35">
      <c r="E339" s="16"/>
    </row>
    <row r="340" spans="5:5" ht="26.45" customHeight="1" x14ac:dyDescent="0.35">
      <c r="E340" s="16"/>
    </row>
    <row r="341" spans="5:5" ht="26.45" customHeight="1" x14ac:dyDescent="0.35">
      <c r="E341" s="16"/>
    </row>
    <row r="342" spans="5:5" ht="26.45" customHeight="1" x14ac:dyDescent="0.35">
      <c r="E342" s="16"/>
    </row>
    <row r="343" spans="5:5" ht="26.45" customHeight="1" x14ac:dyDescent="0.35">
      <c r="E343" s="16"/>
    </row>
    <row r="344" spans="5:5" ht="26.45" customHeight="1" x14ac:dyDescent="0.35">
      <c r="E344" s="16"/>
    </row>
    <row r="345" spans="5:5" ht="26.45" customHeight="1" x14ac:dyDescent="0.35">
      <c r="E345" s="16"/>
    </row>
    <row r="346" spans="5:5" ht="26.45" customHeight="1" x14ac:dyDescent="0.35">
      <c r="E346" s="16"/>
    </row>
    <row r="347" spans="5:5" ht="26.45" customHeight="1" x14ac:dyDescent="0.35">
      <c r="E347" s="16"/>
    </row>
    <row r="348" spans="5:5" ht="26.45" customHeight="1" x14ac:dyDescent="0.35">
      <c r="E348" s="16"/>
    </row>
    <row r="349" spans="5:5" ht="26.45" customHeight="1" x14ac:dyDescent="0.35">
      <c r="E349" s="16"/>
    </row>
    <row r="350" spans="5:5" ht="26.45" customHeight="1" x14ac:dyDescent="0.35">
      <c r="E350" s="16"/>
    </row>
    <row r="351" spans="5:5" ht="26.45" customHeight="1" x14ac:dyDescent="0.35">
      <c r="E351" s="16"/>
    </row>
    <row r="352" spans="5:5" ht="26.45" customHeight="1" x14ac:dyDescent="0.35">
      <c r="E352" s="16"/>
    </row>
    <row r="353" spans="5:5" ht="26.45" customHeight="1" x14ac:dyDescent="0.35">
      <c r="E353" s="16"/>
    </row>
    <row r="354" spans="5:5" ht="26.45" customHeight="1" x14ac:dyDescent="0.35">
      <c r="E354" s="16"/>
    </row>
    <row r="355" spans="5:5" ht="26.45" customHeight="1" x14ac:dyDescent="0.35">
      <c r="E355" s="16"/>
    </row>
    <row r="356" spans="5:5" ht="26.45" customHeight="1" x14ac:dyDescent="0.35">
      <c r="E356" s="16"/>
    </row>
    <row r="357" spans="5:5" ht="26.45" customHeight="1" x14ac:dyDescent="0.35">
      <c r="E357" s="16"/>
    </row>
    <row r="358" spans="5:5" ht="26.45" customHeight="1" x14ac:dyDescent="0.35">
      <c r="E358" s="16"/>
    </row>
    <row r="359" spans="5:5" ht="26.45" customHeight="1" x14ac:dyDescent="0.35">
      <c r="E359" s="16"/>
    </row>
    <row r="360" spans="5:5" ht="26.45" customHeight="1" x14ac:dyDescent="0.35">
      <c r="E360" s="16"/>
    </row>
    <row r="361" spans="5:5" ht="26.45" customHeight="1" x14ac:dyDescent="0.35">
      <c r="E361" s="16"/>
    </row>
    <row r="362" spans="5:5" ht="26.45" customHeight="1" x14ac:dyDescent="0.35">
      <c r="E362" s="16"/>
    </row>
    <row r="363" spans="5:5" ht="26.45" customHeight="1" x14ac:dyDescent="0.35">
      <c r="E363" s="16"/>
    </row>
    <row r="364" spans="5:5" ht="26.45" customHeight="1" x14ac:dyDescent="0.35">
      <c r="E364" s="16"/>
    </row>
    <row r="365" spans="5:5" ht="26.45" customHeight="1" x14ac:dyDescent="0.35">
      <c r="E365" s="16"/>
    </row>
    <row r="366" spans="5:5" ht="26.45" customHeight="1" x14ac:dyDescent="0.35">
      <c r="E366" s="16"/>
    </row>
    <row r="367" spans="5:5" ht="26.45" customHeight="1" x14ac:dyDescent="0.35">
      <c r="E367" s="16"/>
    </row>
    <row r="368" spans="5:5" ht="26.45" customHeight="1" x14ac:dyDescent="0.35">
      <c r="E368" s="16"/>
    </row>
    <row r="369" spans="5:5" ht="26.45" customHeight="1" x14ac:dyDescent="0.35">
      <c r="E369" s="16"/>
    </row>
    <row r="370" spans="5:5" ht="26.45" customHeight="1" x14ac:dyDescent="0.35">
      <c r="E370" s="16"/>
    </row>
    <row r="371" spans="5:5" ht="26.45" customHeight="1" x14ac:dyDescent="0.35">
      <c r="E371" s="16"/>
    </row>
    <row r="372" spans="5:5" ht="26.45" customHeight="1" x14ac:dyDescent="0.35">
      <c r="E372" s="16"/>
    </row>
    <row r="373" spans="5:5" ht="26.45" customHeight="1" x14ac:dyDescent="0.35">
      <c r="E373" s="16"/>
    </row>
    <row r="374" spans="5:5" ht="26.45" customHeight="1" x14ac:dyDescent="0.35">
      <c r="E374" s="16"/>
    </row>
    <row r="375" spans="5:5" ht="26.45" customHeight="1" x14ac:dyDescent="0.35">
      <c r="E375" s="16"/>
    </row>
    <row r="376" spans="5:5" ht="26.45" customHeight="1" x14ac:dyDescent="0.35">
      <c r="E376" s="16"/>
    </row>
    <row r="377" spans="5:5" ht="26.45" customHeight="1" x14ac:dyDescent="0.35">
      <c r="E377" s="16"/>
    </row>
    <row r="378" spans="5:5" ht="26.45" customHeight="1" x14ac:dyDescent="0.35">
      <c r="E378" s="16"/>
    </row>
    <row r="379" spans="5:5" ht="26.45" customHeight="1" x14ac:dyDescent="0.35">
      <c r="E379" s="16"/>
    </row>
    <row r="380" spans="5:5" ht="26.45" customHeight="1" x14ac:dyDescent="0.35">
      <c r="E380" s="16"/>
    </row>
    <row r="381" spans="5:5" ht="26.45" customHeight="1" x14ac:dyDescent="0.35">
      <c r="E381" s="16"/>
    </row>
    <row r="382" spans="5:5" ht="26.45" customHeight="1" x14ac:dyDescent="0.35">
      <c r="E382" s="16"/>
    </row>
    <row r="383" spans="5:5" ht="26.45" customHeight="1" x14ac:dyDescent="0.35">
      <c r="E383" s="16"/>
    </row>
    <row r="384" spans="5:5" ht="26.45" customHeight="1" x14ac:dyDescent="0.35">
      <c r="E384" s="16"/>
    </row>
    <row r="385" spans="5:5" ht="26.45" customHeight="1" x14ac:dyDescent="0.35">
      <c r="E385" s="16"/>
    </row>
    <row r="386" spans="5:5" ht="26.45" customHeight="1" x14ac:dyDescent="0.35">
      <c r="E386" s="16"/>
    </row>
    <row r="387" spans="5:5" ht="26.45" customHeight="1" x14ac:dyDescent="0.35">
      <c r="E387" s="16"/>
    </row>
    <row r="388" spans="5:5" ht="26.45" customHeight="1" x14ac:dyDescent="0.35">
      <c r="E388" s="16"/>
    </row>
    <row r="389" spans="5:5" ht="26.45" customHeight="1" x14ac:dyDescent="0.35">
      <c r="E389" s="16"/>
    </row>
    <row r="390" spans="5:5" ht="26.45" customHeight="1" x14ac:dyDescent="0.35">
      <c r="E390" s="16"/>
    </row>
    <row r="391" spans="5:5" ht="26.45" customHeight="1" x14ac:dyDescent="0.35">
      <c r="E391" s="16"/>
    </row>
    <row r="392" spans="5:5" ht="26.45" customHeight="1" x14ac:dyDescent="0.35">
      <c r="E392" s="16"/>
    </row>
    <row r="393" spans="5:5" ht="26.45" customHeight="1" x14ac:dyDescent="0.35">
      <c r="E393" s="16"/>
    </row>
    <row r="394" spans="5:5" ht="26.45" customHeight="1" x14ac:dyDescent="0.35">
      <c r="E394" s="16"/>
    </row>
    <row r="395" spans="5:5" ht="26.45" customHeight="1" x14ac:dyDescent="0.35">
      <c r="E395" s="16"/>
    </row>
    <row r="396" spans="5:5" ht="26.45" customHeight="1" x14ac:dyDescent="0.35">
      <c r="E396" s="16"/>
    </row>
    <row r="397" spans="5:5" ht="26.45" customHeight="1" x14ac:dyDescent="0.35">
      <c r="E397" s="16"/>
    </row>
    <row r="398" spans="5:5" ht="26.45" customHeight="1" x14ac:dyDescent="0.35">
      <c r="E398" s="16"/>
    </row>
    <row r="399" spans="5:5" ht="26.45" customHeight="1" x14ac:dyDescent="0.35">
      <c r="E399" s="16"/>
    </row>
    <row r="400" spans="5:5" ht="26.45" customHeight="1" x14ac:dyDescent="0.35">
      <c r="E400" s="16"/>
    </row>
    <row r="401" spans="5:5" ht="26.45" customHeight="1" x14ac:dyDescent="0.35">
      <c r="E401" s="16"/>
    </row>
    <row r="402" spans="5:5" ht="26.45" customHeight="1" x14ac:dyDescent="0.35">
      <c r="E402" s="16"/>
    </row>
    <row r="403" spans="5:5" ht="26.45" customHeight="1" x14ac:dyDescent="0.35">
      <c r="E403" s="16"/>
    </row>
    <row r="404" spans="5:5" ht="26.45" customHeight="1" x14ac:dyDescent="0.35">
      <c r="E404" s="16"/>
    </row>
    <row r="405" spans="5:5" ht="26.45" customHeight="1" x14ac:dyDescent="0.35">
      <c r="E405" s="16"/>
    </row>
    <row r="406" spans="5:5" ht="26.45" customHeight="1" x14ac:dyDescent="0.35">
      <c r="E406" s="16"/>
    </row>
    <row r="407" spans="5:5" ht="26.45" customHeight="1" x14ac:dyDescent="0.35">
      <c r="E407" s="16"/>
    </row>
    <row r="408" spans="5:5" ht="26.45" customHeight="1" x14ac:dyDescent="0.35">
      <c r="E408" s="16"/>
    </row>
    <row r="409" spans="5:5" ht="26.45" customHeight="1" x14ac:dyDescent="0.35">
      <c r="E409" s="16"/>
    </row>
    <row r="410" spans="5:5" ht="26.45" customHeight="1" x14ac:dyDescent="0.35">
      <c r="E410" s="16"/>
    </row>
    <row r="411" spans="5:5" ht="26.45" customHeight="1" x14ac:dyDescent="0.35">
      <c r="E411" s="16"/>
    </row>
    <row r="412" spans="5:5" ht="26.45" customHeight="1" x14ac:dyDescent="0.35">
      <c r="E412" s="16"/>
    </row>
    <row r="413" spans="5:5" ht="26.45" customHeight="1" x14ac:dyDescent="0.35">
      <c r="E413" s="16"/>
    </row>
    <row r="414" spans="5:5" ht="26.45" customHeight="1" x14ac:dyDescent="0.35">
      <c r="E414" s="16"/>
    </row>
    <row r="415" spans="5:5" ht="26.45" customHeight="1" x14ac:dyDescent="0.35">
      <c r="E415" s="16"/>
    </row>
    <row r="416" spans="5:5" ht="26.45" customHeight="1" x14ac:dyDescent="0.35">
      <c r="E416" s="16"/>
    </row>
    <row r="417" spans="5:5" ht="26.45" customHeight="1" x14ac:dyDescent="0.35">
      <c r="E417" s="16"/>
    </row>
    <row r="418" spans="5:5" ht="26.45" customHeight="1" x14ac:dyDescent="0.35">
      <c r="E418" s="16"/>
    </row>
    <row r="419" spans="5:5" ht="26.45" customHeight="1" x14ac:dyDescent="0.35">
      <c r="E419" s="16"/>
    </row>
    <row r="420" spans="5:5" ht="26.45" customHeight="1" x14ac:dyDescent="0.35">
      <c r="E420" s="16"/>
    </row>
    <row r="421" spans="5:5" ht="26.45" customHeight="1" x14ac:dyDescent="0.35">
      <c r="E421" s="16"/>
    </row>
    <row r="422" spans="5:5" ht="26.45" customHeight="1" x14ac:dyDescent="0.35">
      <c r="E422" s="16"/>
    </row>
    <row r="423" spans="5:5" ht="26.45" customHeight="1" x14ac:dyDescent="0.35">
      <c r="E423" s="16"/>
    </row>
    <row r="424" spans="5:5" ht="26.45" customHeight="1" x14ac:dyDescent="0.35">
      <c r="E424" s="16"/>
    </row>
    <row r="425" spans="5:5" ht="26.45" customHeight="1" x14ac:dyDescent="0.35">
      <c r="E425" s="16"/>
    </row>
    <row r="426" spans="5:5" ht="26.45" customHeight="1" x14ac:dyDescent="0.35">
      <c r="E426" s="16"/>
    </row>
    <row r="427" spans="5:5" ht="26.45" customHeight="1" x14ac:dyDescent="0.35">
      <c r="E427" s="16"/>
    </row>
    <row r="428" spans="5:5" ht="26.45" customHeight="1" x14ac:dyDescent="0.35">
      <c r="E428" s="16"/>
    </row>
    <row r="429" spans="5:5" ht="26.45" customHeight="1" x14ac:dyDescent="0.35">
      <c r="E429" s="16"/>
    </row>
    <row r="430" spans="5:5" ht="26.45" customHeight="1" x14ac:dyDescent="0.35">
      <c r="E430" s="16"/>
    </row>
    <row r="431" spans="5:5" ht="26.45" customHeight="1" x14ac:dyDescent="0.35">
      <c r="E431" s="16"/>
    </row>
    <row r="432" spans="5:5" ht="26.45" customHeight="1" x14ac:dyDescent="0.35">
      <c r="E432" s="16"/>
    </row>
    <row r="433" spans="5:5" ht="26.45" customHeight="1" x14ac:dyDescent="0.35">
      <c r="E433" s="16"/>
    </row>
    <row r="434" spans="5:5" ht="26.45" customHeight="1" x14ac:dyDescent="0.35">
      <c r="E434" s="16"/>
    </row>
    <row r="435" spans="5:5" ht="26.45" customHeight="1" x14ac:dyDescent="0.35">
      <c r="E435" s="16"/>
    </row>
    <row r="436" spans="5:5" ht="26.45" customHeight="1" x14ac:dyDescent="0.35">
      <c r="E436" s="16"/>
    </row>
    <row r="437" spans="5:5" ht="26.45" customHeight="1" x14ac:dyDescent="0.35">
      <c r="E437" s="16"/>
    </row>
    <row r="438" spans="5:5" ht="26.45" customHeight="1" x14ac:dyDescent="0.35">
      <c r="E438" s="16"/>
    </row>
    <row r="439" spans="5:5" ht="26.45" customHeight="1" x14ac:dyDescent="0.35">
      <c r="E439" s="16"/>
    </row>
    <row r="440" spans="5:5" ht="26.45" customHeight="1" x14ac:dyDescent="0.35">
      <c r="E440" s="16"/>
    </row>
    <row r="441" spans="5:5" ht="26.45" customHeight="1" x14ac:dyDescent="0.35">
      <c r="E441" s="16"/>
    </row>
    <row r="442" spans="5:5" ht="26.45" customHeight="1" x14ac:dyDescent="0.35">
      <c r="E442" s="16"/>
    </row>
    <row r="443" spans="5:5" ht="26.45" customHeight="1" x14ac:dyDescent="0.35">
      <c r="E443" s="16"/>
    </row>
    <row r="444" spans="5:5" ht="26.45" customHeight="1" x14ac:dyDescent="0.35">
      <c r="E444" s="16"/>
    </row>
    <row r="445" spans="5:5" ht="26.45" customHeight="1" x14ac:dyDescent="0.35">
      <c r="E445" s="16"/>
    </row>
    <row r="446" spans="5:5" ht="26.45" customHeight="1" x14ac:dyDescent="0.35">
      <c r="E446" s="16"/>
    </row>
    <row r="447" spans="5:5" ht="26.45" customHeight="1" x14ac:dyDescent="0.35">
      <c r="E447" s="16"/>
    </row>
    <row r="448" spans="5:5" ht="26.45" customHeight="1" x14ac:dyDescent="0.35">
      <c r="E448" s="16"/>
    </row>
    <row r="449" spans="5:5" ht="26.45" customHeight="1" x14ac:dyDescent="0.35">
      <c r="E449" s="16"/>
    </row>
    <row r="450" spans="5:5" ht="26.45" customHeight="1" x14ac:dyDescent="0.35">
      <c r="E450" s="16"/>
    </row>
    <row r="451" spans="5:5" ht="26.45" customHeight="1" x14ac:dyDescent="0.35">
      <c r="E451" s="16"/>
    </row>
    <row r="452" spans="5:5" ht="26.45" customHeight="1" x14ac:dyDescent="0.35">
      <c r="E452" s="16"/>
    </row>
    <row r="453" spans="5:5" ht="26.45" customHeight="1" x14ac:dyDescent="0.35">
      <c r="E453" s="16"/>
    </row>
    <row r="454" spans="5:5" ht="26.45" customHeight="1" x14ac:dyDescent="0.35">
      <c r="E454" s="16"/>
    </row>
    <row r="455" spans="5:5" ht="26.45" customHeight="1" x14ac:dyDescent="0.35">
      <c r="E455" s="16"/>
    </row>
    <row r="456" spans="5:5" ht="26.45" customHeight="1" x14ac:dyDescent="0.35">
      <c r="E456" s="16"/>
    </row>
    <row r="457" spans="5:5" ht="26.45" customHeight="1" x14ac:dyDescent="0.35">
      <c r="E457" s="16"/>
    </row>
    <row r="458" spans="5:5" ht="26.45" customHeight="1" x14ac:dyDescent="0.35">
      <c r="E458" s="16"/>
    </row>
    <row r="459" spans="5:5" ht="26.45" customHeight="1" x14ac:dyDescent="0.35">
      <c r="E459" s="16"/>
    </row>
    <row r="460" spans="5:5" ht="26.45" customHeight="1" x14ac:dyDescent="0.35">
      <c r="E460" s="16"/>
    </row>
    <row r="461" spans="5:5" ht="26.45" customHeight="1" x14ac:dyDescent="0.35">
      <c r="E461" s="16"/>
    </row>
    <row r="462" spans="5:5" ht="26.45" customHeight="1" x14ac:dyDescent="0.35">
      <c r="E462" s="16"/>
    </row>
    <row r="463" spans="5:5" ht="26.45" customHeight="1" x14ac:dyDescent="0.35">
      <c r="E463" s="16"/>
    </row>
    <row r="464" spans="5:5" ht="26.45" customHeight="1" x14ac:dyDescent="0.35">
      <c r="E464" s="16"/>
    </row>
    <row r="465" spans="5:5" ht="26.45" customHeight="1" x14ac:dyDescent="0.35">
      <c r="E465" s="16"/>
    </row>
    <row r="466" spans="5:5" ht="26.45" customHeight="1" x14ac:dyDescent="0.35">
      <c r="E466" s="16"/>
    </row>
    <row r="467" spans="5:5" ht="26.45" customHeight="1" x14ac:dyDescent="0.35">
      <c r="E467" s="16"/>
    </row>
    <row r="468" spans="5:5" ht="26.45" customHeight="1" x14ac:dyDescent="0.35">
      <c r="E468" s="16"/>
    </row>
    <row r="469" spans="5:5" ht="26.45" customHeight="1" x14ac:dyDescent="0.35">
      <c r="E469" s="16"/>
    </row>
    <row r="470" spans="5:5" ht="26.45" customHeight="1" x14ac:dyDescent="0.35">
      <c r="E470" s="16"/>
    </row>
    <row r="471" spans="5:5" ht="26.45" customHeight="1" x14ac:dyDescent="0.35">
      <c r="E471" s="16"/>
    </row>
    <row r="472" spans="5:5" ht="26.45" customHeight="1" x14ac:dyDescent="0.35">
      <c r="E472" s="16"/>
    </row>
    <row r="473" spans="5:5" ht="26.45" customHeight="1" x14ac:dyDescent="0.35">
      <c r="E473" s="16"/>
    </row>
    <row r="474" spans="5:5" ht="26.45" customHeight="1" x14ac:dyDescent="0.35">
      <c r="E474" s="16"/>
    </row>
    <row r="475" spans="5:5" ht="26.45" customHeight="1" x14ac:dyDescent="0.35">
      <c r="E475" s="16"/>
    </row>
    <row r="476" spans="5:5" ht="26.45" customHeight="1" x14ac:dyDescent="0.35">
      <c r="E476" s="16"/>
    </row>
    <row r="477" spans="5:5" ht="26.45" customHeight="1" x14ac:dyDescent="0.35">
      <c r="E477" s="16"/>
    </row>
    <row r="478" spans="5:5" ht="26.45" customHeight="1" x14ac:dyDescent="0.35">
      <c r="E478" s="16"/>
    </row>
    <row r="479" spans="5:5" ht="26.45" customHeight="1" x14ac:dyDescent="0.35">
      <c r="E479" s="16"/>
    </row>
    <row r="480" spans="5:5" ht="26.45" customHeight="1" x14ac:dyDescent="0.35">
      <c r="E480" s="16"/>
    </row>
    <row r="481" spans="5:5" ht="26.45" customHeight="1" x14ac:dyDescent="0.35">
      <c r="E481" s="16"/>
    </row>
    <row r="482" spans="5:5" ht="26.45" customHeight="1" x14ac:dyDescent="0.35">
      <c r="E482" s="16"/>
    </row>
    <row r="483" spans="5:5" ht="26.45" customHeight="1" x14ac:dyDescent="0.35">
      <c r="E483" s="16"/>
    </row>
    <row r="484" spans="5:5" ht="26.45" customHeight="1" x14ac:dyDescent="0.35">
      <c r="E484" s="16"/>
    </row>
    <row r="485" spans="5:5" ht="26.45" customHeight="1" x14ac:dyDescent="0.35">
      <c r="E485" s="16"/>
    </row>
    <row r="486" spans="5:5" ht="26.45" customHeight="1" x14ac:dyDescent="0.35">
      <c r="E486" s="16"/>
    </row>
    <row r="487" spans="5:5" ht="26.45" customHeight="1" x14ac:dyDescent="0.35">
      <c r="E487" s="16"/>
    </row>
    <row r="488" spans="5:5" ht="26.45" customHeight="1" x14ac:dyDescent="0.35">
      <c r="E488" s="16"/>
    </row>
    <row r="489" spans="5:5" ht="26.45" customHeight="1" x14ac:dyDescent="0.35">
      <c r="E489" s="16"/>
    </row>
    <row r="490" spans="5:5" ht="26.45" customHeight="1" x14ac:dyDescent="0.35">
      <c r="E490" s="16"/>
    </row>
    <row r="491" spans="5:5" ht="26.45" customHeight="1" x14ac:dyDescent="0.35">
      <c r="E491" s="16"/>
    </row>
    <row r="492" spans="5:5" ht="26.45" customHeight="1" x14ac:dyDescent="0.35">
      <c r="E492" s="16"/>
    </row>
    <row r="493" spans="5:5" ht="26.45" customHeight="1" x14ac:dyDescent="0.35">
      <c r="E493" s="16"/>
    </row>
    <row r="494" spans="5:5" ht="26.45" customHeight="1" x14ac:dyDescent="0.35">
      <c r="E494" s="16"/>
    </row>
    <row r="495" spans="5:5" ht="26.45" customHeight="1" x14ac:dyDescent="0.35">
      <c r="E495" s="16"/>
    </row>
    <row r="496" spans="5:5" ht="26.45" customHeight="1" x14ac:dyDescent="0.35">
      <c r="E496" s="16"/>
    </row>
    <row r="497" spans="5:5" ht="26.45" customHeight="1" x14ac:dyDescent="0.35">
      <c r="E497" s="16"/>
    </row>
    <row r="498" spans="5:5" ht="26.45" customHeight="1" x14ac:dyDescent="0.35">
      <c r="E498" s="16"/>
    </row>
    <row r="499" spans="5:5" ht="26.45" customHeight="1" x14ac:dyDescent="0.35">
      <c r="E499" s="16"/>
    </row>
    <row r="500" spans="5:5" ht="26.45" customHeight="1" x14ac:dyDescent="0.35">
      <c r="E500" s="16"/>
    </row>
    <row r="501" spans="5:5" ht="26.45" customHeight="1" x14ac:dyDescent="0.35">
      <c r="E501" s="16"/>
    </row>
    <row r="502" spans="5:5" ht="26.45" customHeight="1" x14ac:dyDescent="0.35">
      <c r="E502" s="16"/>
    </row>
    <row r="503" spans="5:5" ht="26.45" customHeight="1" x14ac:dyDescent="0.35">
      <c r="E503" s="16"/>
    </row>
    <row r="504" spans="5:5" ht="26.45" customHeight="1" x14ac:dyDescent="0.35">
      <c r="E504" s="16"/>
    </row>
    <row r="505" spans="5:5" ht="26.45" customHeight="1" x14ac:dyDescent="0.35">
      <c r="E505" s="16"/>
    </row>
    <row r="506" spans="5:5" ht="26.45" customHeight="1" x14ac:dyDescent="0.35">
      <c r="E506" s="16"/>
    </row>
    <row r="507" spans="5:5" ht="26.45" customHeight="1" x14ac:dyDescent="0.35">
      <c r="E507" s="16"/>
    </row>
    <row r="508" spans="5:5" ht="26.45" customHeight="1" x14ac:dyDescent="0.35">
      <c r="E508" s="16"/>
    </row>
    <row r="509" spans="5:5" ht="26.45" customHeight="1" x14ac:dyDescent="0.35">
      <c r="E509" s="16"/>
    </row>
    <row r="510" spans="5:5" ht="26.45" customHeight="1" x14ac:dyDescent="0.35">
      <c r="E510" s="16"/>
    </row>
    <row r="511" spans="5:5" ht="26.45" customHeight="1" x14ac:dyDescent="0.35">
      <c r="E511" s="16"/>
    </row>
    <row r="512" spans="5:5" ht="26.45" customHeight="1" x14ac:dyDescent="0.35">
      <c r="E512" s="16"/>
    </row>
    <row r="513" spans="5:5" ht="26.45" customHeight="1" x14ac:dyDescent="0.35">
      <c r="E513" s="16"/>
    </row>
    <row r="514" spans="5:5" ht="26.45" customHeight="1" x14ac:dyDescent="0.35">
      <c r="E514" s="16"/>
    </row>
    <row r="515" spans="5:5" ht="26.45" customHeight="1" x14ac:dyDescent="0.35">
      <c r="E515" s="16"/>
    </row>
    <row r="516" spans="5:5" ht="26.45" customHeight="1" x14ac:dyDescent="0.35">
      <c r="E516" s="16"/>
    </row>
    <row r="517" spans="5:5" ht="26.45" customHeight="1" x14ac:dyDescent="0.35">
      <c r="E517" s="16"/>
    </row>
    <row r="518" spans="5:5" ht="26.45" customHeight="1" x14ac:dyDescent="0.35">
      <c r="E518" s="16"/>
    </row>
    <row r="519" spans="5:5" ht="26.45" customHeight="1" x14ac:dyDescent="0.35">
      <c r="E519" s="16"/>
    </row>
    <row r="520" spans="5:5" ht="26.45" customHeight="1" x14ac:dyDescent="0.35">
      <c r="E520" s="16"/>
    </row>
    <row r="521" spans="5:5" ht="26.45" customHeight="1" x14ac:dyDescent="0.35">
      <c r="E521" s="16"/>
    </row>
    <row r="522" spans="5:5" ht="26.45" customHeight="1" x14ac:dyDescent="0.35">
      <c r="E522" s="16"/>
    </row>
    <row r="523" spans="5:5" ht="26.45" customHeight="1" x14ac:dyDescent="0.35">
      <c r="E523" s="16"/>
    </row>
    <row r="524" spans="5:5" ht="26.45" customHeight="1" x14ac:dyDescent="0.35">
      <c r="E524" s="16"/>
    </row>
    <row r="525" spans="5:5" ht="26.45" customHeight="1" x14ac:dyDescent="0.35">
      <c r="E525" s="16"/>
    </row>
    <row r="526" spans="5:5" ht="26.45" customHeight="1" x14ac:dyDescent="0.35">
      <c r="E526" s="16"/>
    </row>
    <row r="527" spans="5:5" ht="26.45" customHeight="1" x14ac:dyDescent="0.35">
      <c r="E527" s="16"/>
    </row>
    <row r="528" spans="5:5" ht="26.45" customHeight="1" x14ac:dyDescent="0.35">
      <c r="E528" s="16"/>
    </row>
    <row r="529" spans="5:5" ht="26.45" customHeight="1" x14ac:dyDescent="0.35">
      <c r="E529" s="16"/>
    </row>
    <row r="530" spans="5:5" ht="26.45" customHeight="1" x14ac:dyDescent="0.35">
      <c r="E530" s="16"/>
    </row>
    <row r="531" spans="5:5" ht="26.45" customHeight="1" x14ac:dyDescent="0.35">
      <c r="E531" s="16"/>
    </row>
    <row r="532" spans="5:5" ht="26.45" customHeight="1" x14ac:dyDescent="0.35">
      <c r="E532" s="16"/>
    </row>
    <row r="533" spans="5:5" ht="26.45" customHeight="1" x14ac:dyDescent="0.35">
      <c r="E533" s="16"/>
    </row>
    <row r="534" spans="5:5" ht="26.45" customHeight="1" x14ac:dyDescent="0.35">
      <c r="E534" s="16"/>
    </row>
    <row r="535" spans="5:5" ht="26.45" customHeight="1" x14ac:dyDescent="0.35">
      <c r="E535" s="16"/>
    </row>
    <row r="536" spans="5:5" ht="26.45" customHeight="1" x14ac:dyDescent="0.35">
      <c r="E536" s="16"/>
    </row>
    <row r="537" spans="5:5" ht="26.45" customHeight="1" x14ac:dyDescent="0.35">
      <c r="E537" s="16"/>
    </row>
    <row r="538" spans="5:5" ht="26.45" customHeight="1" x14ac:dyDescent="0.35">
      <c r="E538" s="16"/>
    </row>
    <row r="539" spans="5:5" ht="26.45" customHeight="1" x14ac:dyDescent="0.35">
      <c r="E539" s="16"/>
    </row>
    <row r="540" spans="5:5" ht="26.45" customHeight="1" x14ac:dyDescent="0.35">
      <c r="E540" s="16"/>
    </row>
    <row r="541" spans="5:5" ht="26.45" customHeight="1" x14ac:dyDescent="0.35">
      <c r="E541" s="16"/>
    </row>
    <row r="542" spans="5:5" ht="26.45" customHeight="1" x14ac:dyDescent="0.35">
      <c r="E542" s="16"/>
    </row>
    <row r="543" spans="5:5" ht="26.45" customHeight="1" x14ac:dyDescent="0.35">
      <c r="E543" s="16"/>
    </row>
    <row r="544" spans="5:5" ht="26.45" customHeight="1" x14ac:dyDescent="0.35">
      <c r="E544" s="16"/>
    </row>
    <row r="545" spans="5:5" ht="26.45" customHeight="1" x14ac:dyDescent="0.35">
      <c r="E545" s="16"/>
    </row>
    <row r="546" spans="5:5" ht="26.45" customHeight="1" x14ac:dyDescent="0.35">
      <c r="E546" s="16"/>
    </row>
    <row r="547" spans="5:5" ht="26.45" customHeight="1" x14ac:dyDescent="0.35">
      <c r="E547" s="16"/>
    </row>
    <row r="548" spans="5:5" ht="26.45" customHeight="1" x14ac:dyDescent="0.35">
      <c r="E548" s="16"/>
    </row>
    <row r="549" spans="5:5" ht="26.45" customHeight="1" x14ac:dyDescent="0.35">
      <c r="E549" s="16"/>
    </row>
    <row r="550" spans="5:5" ht="26.45" customHeight="1" x14ac:dyDescent="0.35">
      <c r="E550" s="16"/>
    </row>
    <row r="551" spans="5:5" ht="26.45" customHeight="1" x14ac:dyDescent="0.35">
      <c r="E551" s="16"/>
    </row>
    <row r="552" spans="5:5" ht="26.45" customHeight="1" x14ac:dyDescent="0.35">
      <c r="E552" s="16"/>
    </row>
    <row r="553" spans="5:5" ht="26.45" customHeight="1" x14ac:dyDescent="0.35">
      <c r="E553" s="16"/>
    </row>
    <row r="554" spans="5:5" ht="26.45" customHeight="1" x14ac:dyDescent="0.35">
      <c r="E554" s="16"/>
    </row>
    <row r="555" spans="5:5" ht="26.45" customHeight="1" x14ac:dyDescent="0.35">
      <c r="E555" s="16"/>
    </row>
    <row r="556" spans="5:5" ht="26.45" customHeight="1" x14ac:dyDescent="0.35">
      <c r="E556" s="16"/>
    </row>
    <row r="557" spans="5:5" ht="26.45" customHeight="1" x14ac:dyDescent="0.35">
      <c r="E557" s="16"/>
    </row>
    <row r="558" spans="5:5" ht="26.45" customHeight="1" x14ac:dyDescent="0.35">
      <c r="E558" s="16"/>
    </row>
    <row r="559" spans="5:5" ht="26.45" customHeight="1" x14ac:dyDescent="0.35">
      <c r="E559" s="16"/>
    </row>
    <row r="560" spans="5:5" ht="26.45" customHeight="1" x14ac:dyDescent="0.35">
      <c r="E560" s="16"/>
    </row>
    <row r="561" spans="5:5" ht="26.45" customHeight="1" x14ac:dyDescent="0.35">
      <c r="E561" s="16"/>
    </row>
    <row r="562" spans="5:5" ht="26.45" customHeight="1" x14ac:dyDescent="0.35">
      <c r="E562" s="16"/>
    </row>
    <row r="563" spans="5:5" ht="26.45" customHeight="1" x14ac:dyDescent="0.35">
      <c r="E563" s="16"/>
    </row>
    <row r="564" spans="5:5" ht="26.45" customHeight="1" x14ac:dyDescent="0.35">
      <c r="E564" s="16"/>
    </row>
    <row r="565" spans="5:5" ht="26.45" customHeight="1" x14ac:dyDescent="0.35">
      <c r="E565" s="16"/>
    </row>
    <row r="566" spans="5:5" ht="26.45" customHeight="1" x14ac:dyDescent="0.35">
      <c r="E566" s="16"/>
    </row>
    <row r="567" spans="5:5" ht="26.45" customHeight="1" x14ac:dyDescent="0.35">
      <c r="E567" s="16"/>
    </row>
    <row r="568" spans="5:5" ht="26.45" customHeight="1" x14ac:dyDescent="0.35">
      <c r="E568" s="16"/>
    </row>
    <row r="569" spans="5:5" ht="26.45" customHeight="1" x14ac:dyDescent="0.35">
      <c r="E569" s="16"/>
    </row>
    <row r="570" spans="5:5" ht="26.45" customHeight="1" x14ac:dyDescent="0.35">
      <c r="E570" s="16"/>
    </row>
    <row r="571" spans="5:5" ht="26.45" customHeight="1" x14ac:dyDescent="0.35">
      <c r="E571" s="16"/>
    </row>
    <row r="572" spans="5:5" ht="26.45" customHeight="1" x14ac:dyDescent="0.35">
      <c r="E572" s="16"/>
    </row>
    <row r="573" spans="5:5" ht="26.45" customHeight="1" x14ac:dyDescent="0.35">
      <c r="E573" s="16"/>
    </row>
    <row r="574" spans="5:5" ht="26.45" customHeight="1" x14ac:dyDescent="0.35">
      <c r="E574" s="16"/>
    </row>
    <row r="575" spans="5:5" ht="26.45" customHeight="1" x14ac:dyDescent="0.35">
      <c r="E575" s="16"/>
    </row>
    <row r="576" spans="5:5" ht="26.45" customHeight="1" x14ac:dyDescent="0.35">
      <c r="E576" s="16"/>
    </row>
    <row r="577" spans="5:5" ht="26.45" customHeight="1" x14ac:dyDescent="0.35">
      <c r="E577" s="16"/>
    </row>
    <row r="578" spans="5:5" ht="26.45" customHeight="1" x14ac:dyDescent="0.35">
      <c r="E578" s="16"/>
    </row>
    <row r="579" spans="5:5" ht="26.45" customHeight="1" x14ac:dyDescent="0.35">
      <c r="E579" s="16"/>
    </row>
    <row r="580" spans="5:5" ht="26.45" customHeight="1" x14ac:dyDescent="0.35">
      <c r="E580" s="16"/>
    </row>
    <row r="581" spans="5:5" ht="26.45" customHeight="1" x14ac:dyDescent="0.35">
      <c r="E581" s="16"/>
    </row>
    <row r="582" spans="5:5" ht="26.45" customHeight="1" x14ac:dyDescent="0.35">
      <c r="E582" s="16"/>
    </row>
    <row r="583" spans="5:5" ht="26.45" customHeight="1" x14ac:dyDescent="0.35">
      <c r="E583" s="16"/>
    </row>
    <row r="584" spans="5:5" ht="26.45" customHeight="1" x14ac:dyDescent="0.35">
      <c r="E584" s="16"/>
    </row>
    <row r="585" spans="5:5" ht="26.45" customHeight="1" x14ac:dyDescent="0.35">
      <c r="E585" s="16"/>
    </row>
    <row r="586" spans="5:5" ht="26.45" customHeight="1" x14ac:dyDescent="0.35">
      <c r="E586" s="16"/>
    </row>
    <row r="587" spans="5:5" ht="26.45" customHeight="1" x14ac:dyDescent="0.35">
      <c r="E587" s="16"/>
    </row>
    <row r="588" spans="5:5" ht="26.45" customHeight="1" x14ac:dyDescent="0.35">
      <c r="E588" s="16"/>
    </row>
    <row r="589" spans="5:5" ht="26.45" customHeight="1" x14ac:dyDescent="0.35">
      <c r="E589" s="16"/>
    </row>
    <row r="590" spans="5:5" ht="26.45" customHeight="1" x14ac:dyDescent="0.35">
      <c r="E590" s="16"/>
    </row>
    <row r="591" spans="5:5" ht="26.45" customHeight="1" x14ac:dyDescent="0.35">
      <c r="E591" s="16"/>
    </row>
    <row r="592" spans="5:5" ht="26.45" customHeight="1" x14ac:dyDescent="0.35">
      <c r="E592" s="16"/>
    </row>
    <row r="593" spans="5:5" ht="26.45" customHeight="1" x14ac:dyDescent="0.35">
      <c r="E593" s="16"/>
    </row>
    <row r="594" spans="5:5" ht="26.45" customHeight="1" x14ac:dyDescent="0.35">
      <c r="E594" s="16"/>
    </row>
    <row r="595" spans="5:5" ht="26.45" customHeight="1" x14ac:dyDescent="0.35">
      <c r="E595" s="16"/>
    </row>
    <row r="596" spans="5:5" ht="26.45" customHeight="1" x14ac:dyDescent="0.35">
      <c r="E596" s="16"/>
    </row>
    <row r="597" spans="5:5" ht="26.45" customHeight="1" x14ac:dyDescent="0.35">
      <c r="E597" s="16"/>
    </row>
    <row r="598" spans="5:5" ht="26.45" customHeight="1" x14ac:dyDescent="0.35">
      <c r="E598" s="16"/>
    </row>
    <row r="599" spans="5:5" ht="26.45" customHeight="1" x14ac:dyDescent="0.35">
      <c r="E599" s="16"/>
    </row>
    <row r="600" spans="5:5" ht="26.45" customHeight="1" x14ac:dyDescent="0.35">
      <c r="E600" s="16"/>
    </row>
    <row r="601" spans="5:5" ht="26.45" customHeight="1" x14ac:dyDescent="0.35">
      <c r="E601" s="16"/>
    </row>
    <row r="602" spans="5:5" ht="26.45" customHeight="1" x14ac:dyDescent="0.35">
      <c r="E602" s="16"/>
    </row>
    <row r="603" spans="5:5" ht="26.45" customHeight="1" x14ac:dyDescent="0.35">
      <c r="E603" s="16"/>
    </row>
    <row r="604" spans="5:5" ht="26.45" customHeight="1" x14ac:dyDescent="0.35">
      <c r="E604" s="16"/>
    </row>
    <row r="605" spans="5:5" ht="26.45" customHeight="1" x14ac:dyDescent="0.35">
      <c r="E605" s="16"/>
    </row>
    <row r="606" spans="5:5" ht="26.45" customHeight="1" x14ac:dyDescent="0.35">
      <c r="E606" s="16"/>
    </row>
    <row r="607" spans="5:5" ht="26.45" customHeight="1" x14ac:dyDescent="0.35">
      <c r="E607" s="16"/>
    </row>
    <row r="608" spans="5:5" ht="26.45" customHeight="1" x14ac:dyDescent="0.35">
      <c r="E608" s="16"/>
    </row>
    <row r="609" spans="5:5" ht="26.45" customHeight="1" x14ac:dyDescent="0.35">
      <c r="E609" s="16"/>
    </row>
    <row r="610" spans="5:5" ht="26.45" customHeight="1" x14ac:dyDescent="0.35">
      <c r="E610" s="16"/>
    </row>
    <row r="611" spans="5:5" ht="26.45" customHeight="1" x14ac:dyDescent="0.35">
      <c r="E611" s="16"/>
    </row>
    <row r="612" spans="5:5" ht="26.45" customHeight="1" x14ac:dyDescent="0.35">
      <c r="E612" s="16"/>
    </row>
    <row r="613" spans="5:5" ht="26.45" customHeight="1" x14ac:dyDescent="0.35">
      <c r="E613" s="16"/>
    </row>
    <row r="614" spans="5:5" ht="26.45" customHeight="1" x14ac:dyDescent="0.35">
      <c r="E614" s="16"/>
    </row>
    <row r="615" spans="5:5" ht="26.45" customHeight="1" x14ac:dyDescent="0.35">
      <c r="E615" s="16"/>
    </row>
    <row r="616" spans="5:5" ht="26.45" customHeight="1" x14ac:dyDescent="0.35">
      <c r="E616" s="16"/>
    </row>
    <row r="617" spans="5:5" ht="26.45" customHeight="1" x14ac:dyDescent="0.35">
      <c r="E617" s="16"/>
    </row>
    <row r="618" spans="5:5" ht="26.45" customHeight="1" x14ac:dyDescent="0.35">
      <c r="E618" s="16"/>
    </row>
    <row r="619" spans="5:5" ht="26.45" customHeight="1" x14ac:dyDescent="0.35">
      <c r="E619" s="16"/>
    </row>
    <row r="620" spans="5:5" ht="26.45" customHeight="1" x14ac:dyDescent="0.35">
      <c r="E620" s="16"/>
    </row>
    <row r="621" spans="5:5" ht="26.45" customHeight="1" x14ac:dyDescent="0.35">
      <c r="E621" s="16"/>
    </row>
    <row r="622" spans="5:5" ht="26.45" customHeight="1" x14ac:dyDescent="0.35">
      <c r="E622" s="16"/>
    </row>
    <row r="623" spans="5:5" ht="26.45" customHeight="1" x14ac:dyDescent="0.35">
      <c r="E623" s="16"/>
    </row>
    <row r="624" spans="5:5" ht="26.45" customHeight="1" x14ac:dyDescent="0.35">
      <c r="E624" s="16"/>
    </row>
    <row r="625" spans="5:5" ht="26.45" customHeight="1" x14ac:dyDescent="0.35">
      <c r="E625" s="16"/>
    </row>
    <row r="626" spans="5:5" ht="26.45" customHeight="1" x14ac:dyDescent="0.35">
      <c r="E626" s="16"/>
    </row>
    <row r="627" spans="5:5" ht="26.45" customHeight="1" x14ac:dyDescent="0.35">
      <c r="E627" s="16"/>
    </row>
    <row r="628" spans="5:5" ht="26.45" customHeight="1" x14ac:dyDescent="0.35">
      <c r="E628" s="16"/>
    </row>
    <row r="629" spans="5:5" ht="26.45" customHeight="1" x14ac:dyDescent="0.35">
      <c r="E629" s="16"/>
    </row>
    <row r="630" spans="5:5" ht="26.45" customHeight="1" x14ac:dyDescent="0.35">
      <c r="E630" s="16"/>
    </row>
    <row r="631" spans="5:5" ht="26.45" customHeight="1" x14ac:dyDescent="0.35">
      <c r="E631" s="16"/>
    </row>
    <row r="632" spans="5:5" ht="26.45" customHeight="1" x14ac:dyDescent="0.35">
      <c r="E632" s="16"/>
    </row>
    <row r="633" spans="5:5" ht="26.45" customHeight="1" x14ac:dyDescent="0.35">
      <c r="E633" s="16"/>
    </row>
    <row r="634" spans="5:5" ht="26.45" customHeight="1" x14ac:dyDescent="0.35">
      <c r="E634" s="16"/>
    </row>
    <row r="635" spans="5:5" ht="26.45" customHeight="1" x14ac:dyDescent="0.35">
      <c r="E635" s="16"/>
    </row>
    <row r="636" spans="5:5" ht="26.45" customHeight="1" x14ac:dyDescent="0.35">
      <c r="E636" s="16"/>
    </row>
    <row r="637" spans="5:5" ht="26.45" customHeight="1" x14ac:dyDescent="0.35">
      <c r="E637" s="16"/>
    </row>
    <row r="638" spans="5:5" ht="26.45" customHeight="1" x14ac:dyDescent="0.35">
      <c r="E638" s="16"/>
    </row>
    <row r="639" spans="5:5" ht="26.45" customHeight="1" x14ac:dyDescent="0.35">
      <c r="E639" s="16"/>
    </row>
    <row r="640" spans="5:5" ht="26.45" customHeight="1" x14ac:dyDescent="0.35">
      <c r="E640" s="16"/>
    </row>
    <row r="641" spans="5:5" ht="26.45" customHeight="1" x14ac:dyDescent="0.35">
      <c r="E641" s="16"/>
    </row>
    <row r="642" spans="5:5" ht="26.45" customHeight="1" x14ac:dyDescent="0.35">
      <c r="E642" s="16"/>
    </row>
    <row r="643" spans="5:5" ht="26.45" customHeight="1" x14ac:dyDescent="0.35">
      <c r="E643" s="16"/>
    </row>
    <row r="644" spans="5:5" ht="26.45" customHeight="1" x14ac:dyDescent="0.35">
      <c r="E644" s="16"/>
    </row>
    <row r="645" spans="5:5" ht="26.45" customHeight="1" x14ac:dyDescent="0.35">
      <c r="E645" s="16"/>
    </row>
    <row r="646" spans="5:5" ht="26.45" customHeight="1" x14ac:dyDescent="0.35">
      <c r="E646" s="16"/>
    </row>
    <row r="647" spans="5:5" ht="26.45" customHeight="1" x14ac:dyDescent="0.35">
      <c r="E647" s="16"/>
    </row>
    <row r="648" spans="5:5" ht="26.45" customHeight="1" x14ac:dyDescent="0.35">
      <c r="E648" s="16"/>
    </row>
    <row r="649" spans="5:5" ht="26.45" customHeight="1" x14ac:dyDescent="0.35">
      <c r="E649" s="16"/>
    </row>
    <row r="650" spans="5:5" ht="26.45" customHeight="1" x14ac:dyDescent="0.35">
      <c r="E650" s="16"/>
    </row>
    <row r="651" spans="5:5" ht="26.45" customHeight="1" x14ac:dyDescent="0.35">
      <c r="E651" s="16"/>
    </row>
    <row r="652" spans="5:5" ht="26.45" customHeight="1" x14ac:dyDescent="0.35">
      <c r="E652" s="16"/>
    </row>
    <row r="653" spans="5:5" ht="26.45" customHeight="1" x14ac:dyDescent="0.35">
      <c r="E653" s="16"/>
    </row>
    <row r="654" spans="5:5" ht="26.45" customHeight="1" x14ac:dyDescent="0.35">
      <c r="E654" s="16"/>
    </row>
    <row r="655" spans="5:5" ht="26.45" customHeight="1" x14ac:dyDescent="0.35">
      <c r="E655" s="16"/>
    </row>
    <row r="656" spans="5:5" ht="26.45" customHeight="1" x14ac:dyDescent="0.35">
      <c r="E656" s="16"/>
    </row>
    <row r="657" spans="5:5" ht="26.45" customHeight="1" x14ac:dyDescent="0.35">
      <c r="E657" s="16"/>
    </row>
    <row r="658" spans="5:5" ht="26.45" customHeight="1" x14ac:dyDescent="0.35">
      <c r="E658" s="16"/>
    </row>
    <row r="659" spans="5:5" ht="26.45" customHeight="1" x14ac:dyDescent="0.35">
      <c r="E659" s="16"/>
    </row>
    <row r="660" spans="5:5" ht="26.45" customHeight="1" x14ac:dyDescent="0.35">
      <c r="E660" s="16"/>
    </row>
    <row r="661" spans="5:5" ht="26.45" customHeight="1" x14ac:dyDescent="0.35">
      <c r="E661" s="16"/>
    </row>
    <row r="662" spans="5:5" ht="26.45" customHeight="1" x14ac:dyDescent="0.35">
      <c r="E662" s="16"/>
    </row>
    <row r="663" spans="5:5" ht="26.45" customHeight="1" x14ac:dyDescent="0.35">
      <c r="E663" s="16"/>
    </row>
    <row r="664" spans="5:5" ht="26.45" customHeight="1" x14ac:dyDescent="0.35">
      <c r="E664" s="16"/>
    </row>
    <row r="665" spans="5:5" ht="26.45" customHeight="1" x14ac:dyDescent="0.35">
      <c r="E665" s="16"/>
    </row>
    <row r="666" spans="5:5" ht="26.45" customHeight="1" x14ac:dyDescent="0.35">
      <c r="E666" s="16"/>
    </row>
    <row r="667" spans="5:5" ht="26.45" customHeight="1" x14ac:dyDescent="0.35">
      <c r="E667" s="16"/>
    </row>
    <row r="668" spans="5:5" ht="26.45" customHeight="1" x14ac:dyDescent="0.35">
      <c r="E668" s="16"/>
    </row>
    <row r="669" spans="5:5" ht="26.45" customHeight="1" x14ac:dyDescent="0.35">
      <c r="E669" s="16"/>
    </row>
    <row r="670" spans="5:5" ht="26.45" customHeight="1" x14ac:dyDescent="0.35">
      <c r="E670" s="16"/>
    </row>
    <row r="671" spans="5:5" ht="26.45" customHeight="1" x14ac:dyDescent="0.35">
      <c r="E671" s="16"/>
    </row>
    <row r="672" spans="5:5" ht="26.45" customHeight="1" x14ac:dyDescent="0.35">
      <c r="E672" s="16"/>
    </row>
    <row r="673" spans="5:5" ht="26.45" customHeight="1" x14ac:dyDescent="0.35">
      <c r="E673" s="16"/>
    </row>
    <row r="674" spans="5:5" ht="26.45" customHeight="1" x14ac:dyDescent="0.35">
      <c r="E674" s="16"/>
    </row>
    <row r="675" spans="5:5" ht="26.45" customHeight="1" x14ac:dyDescent="0.35">
      <c r="E675" s="16"/>
    </row>
    <row r="676" spans="5:5" ht="26.45" customHeight="1" x14ac:dyDescent="0.35">
      <c r="E676" s="16"/>
    </row>
    <row r="677" spans="5:5" ht="26.45" customHeight="1" x14ac:dyDescent="0.35">
      <c r="E677" s="16"/>
    </row>
    <row r="678" spans="5:5" ht="26.45" customHeight="1" x14ac:dyDescent="0.35">
      <c r="E678" s="16"/>
    </row>
    <row r="679" spans="5:5" ht="26.45" customHeight="1" x14ac:dyDescent="0.35">
      <c r="E679" s="16"/>
    </row>
    <row r="680" spans="5:5" ht="26.45" customHeight="1" x14ac:dyDescent="0.35">
      <c r="E680" s="16"/>
    </row>
    <row r="681" spans="5:5" ht="26.45" customHeight="1" x14ac:dyDescent="0.35">
      <c r="E681" s="16"/>
    </row>
    <row r="682" spans="5:5" ht="26.45" customHeight="1" x14ac:dyDescent="0.35">
      <c r="E682" s="16"/>
    </row>
    <row r="683" spans="5:5" ht="26.45" customHeight="1" x14ac:dyDescent="0.35">
      <c r="E683" s="16"/>
    </row>
    <row r="684" spans="5:5" ht="26.45" customHeight="1" x14ac:dyDescent="0.35">
      <c r="E684" s="16"/>
    </row>
    <row r="685" spans="5:5" ht="26.45" customHeight="1" x14ac:dyDescent="0.35">
      <c r="E685" s="16"/>
    </row>
    <row r="686" spans="5:5" ht="26.45" customHeight="1" x14ac:dyDescent="0.35">
      <c r="E686" s="16"/>
    </row>
    <row r="687" spans="5:5" ht="26.45" customHeight="1" x14ac:dyDescent="0.35">
      <c r="E687" s="16"/>
    </row>
    <row r="688" spans="5:5" ht="26.45" customHeight="1" x14ac:dyDescent="0.35">
      <c r="E688" s="16"/>
    </row>
    <row r="689" spans="5:5" ht="26.45" customHeight="1" x14ac:dyDescent="0.35">
      <c r="E689" s="16"/>
    </row>
    <row r="690" spans="5:5" ht="26.45" customHeight="1" x14ac:dyDescent="0.35">
      <c r="E690" s="16"/>
    </row>
    <row r="691" spans="5:5" ht="26.45" customHeight="1" x14ac:dyDescent="0.35">
      <c r="E691" s="16"/>
    </row>
    <row r="692" spans="5:5" ht="26.45" customHeight="1" x14ac:dyDescent="0.35">
      <c r="E692" s="16"/>
    </row>
    <row r="693" spans="5:5" ht="26.45" customHeight="1" x14ac:dyDescent="0.35">
      <c r="E693" s="16"/>
    </row>
    <row r="694" spans="5:5" ht="26.45" customHeight="1" x14ac:dyDescent="0.35">
      <c r="E694" s="16"/>
    </row>
    <row r="695" spans="5:5" ht="26.45" customHeight="1" x14ac:dyDescent="0.35">
      <c r="E695" s="16"/>
    </row>
    <row r="696" spans="5:5" ht="26.45" customHeight="1" x14ac:dyDescent="0.35">
      <c r="E696" s="16"/>
    </row>
    <row r="697" spans="5:5" ht="26.45" customHeight="1" x14ac:dyDescent="0.35">
      <c r="E697" s="16"/>
    </row>
    <row r="698" spans="5:5" ht="26.45" customHeight="1" x14ac:dyDescent="0.35">
      <c r="E698" s="16"/>
    </row>
    <row r="699" spans="5:5" ht="26.45" customHeight="1" x14ac:dyDescent="0.35">
      <c r="E699" s="16"/>
    </row>
    <row r="700" spans="5:5" ht="26.45" customHeight="1" x14ac:dyDescent="0.35">
      <c r="E700" s="16"/>
    </row>
    <row r="701" spans="5:5" ht="26.45" customHeight="1" x14ac:dyDescent="0.35">
      <c r="E701" s="16"/>
    </row>
    <row r="702" spans="5:5" ht="26.45" customHeight="1" x14ac:dyDescent="0.35">
      <c r="E702" s="16"/>
    </row>
    <row r="703" spans="5:5" ht="26.45" customHeight="1" x14ac:dyDescent="0.35">
      <c r="E703" s="16"/>
    </row>
    <row r="704" spans="5:5" ht="26.45" customHeight="1" x14ac:dyDescent="0.35">
      <c r="E704" s="16"/>
    </row>
    <row r="705" spans="1:9" ht="26.45" customHeight="1" x14ac:dyDescent="0.35">
      <c r="E705" s="16"/>
    </row>
    <row r="706" spans="1:9" ht="26.45" customHeight="1" x14ac:dyDescent="0.35">
      <c r="E706" s="16"/>
    </row>
    <row r="707" spans="1:9" ht="26.45" customHeight="1" x14ac:dyDescent="0.35">
      <c r="E707" s="16"/>
    </row>
    <row r="708" spans="1:9" ht="26.45" customHeight="1" x14ac:dyDescent="0.35">
      <c r="E708" s="16"/>
    </row>
    <row r="709" spans="1:9" ht="26.45" customHeight="1" x14ac:dyDescent="0.35">
      <c r="E709" s="16"/>
    </row>
    <row r="710" spans="1:9" ht="26.45" customHeight="1" x14ac:dyDescent="0.35">
      <c r="E710" s="16"/>
    </row>
    <row r="711" spans="1:9" ht="26.45" customHeight="1" x14ac:dyDescent="0.35">
      <c r="E711" s="16"/>
    </row>
    <row r="712" spans="1:9" ht="26.45" customHeight="1" x14ac:dyDescent="0.35">
      <c r="E712" s="16"/>
    </row>
    <row r="713" spans="1:9" ht="26.45" customHeight="1" x14ac:dyDescent="0.35">
      <c r="E713" s="16"/>
    </row>
    <row r="714" spans="1:9" ht="26.45" customHeight="1" x14ac:dyDescent="0.35">
      <c r="E714" s="16"/>
    </row>
    <row r="715" spans="1:9" ht="26.45" customHeight="1" x14ac:dyDescent="0.35">
      <c r="E715" s="16"/>
    </row>
    <row r="716" spans="1:9" ht="26.45" customHeight="1" x14ac:dyDescent="0.35">
      <c r="E716" s="16"/>
    </row>
    <row r="717" spans="1:9" ht="26.45" customHeight="1" x14ac:dyDescent="0.35">
      <c r="E717" s="16"/>
    </row>
    <row r="718" spans="1:9" ht="26.45" customHeight="1" x14ac:dyDescent="0.35">
      <c r="A718" s="3">
        <v>155</v>
      </c>
      <c r="B718" s="12" t="s">
        <v>29</v>
      </c>
      <c r="C718" s="12" t="s">
        <v>104</v>
      </c>
      <c r="D718" s="6">
        <v>7</v>
      </c>
      <c r="E718" s="16"/>
      <c r="F718" s="6">
        <v>1</v>
      </c>
      <c r="G718" s="6" t="s">
        <v>59</v>
      </c>
      <c r="I718" s="21" t="s">
        <v>107</v>
      </c>
    </row>
    <row r="719" spans="1:9" ht="26.45" customHeight="1" x14ac:dyDescent="0.35">
      <c r="A719" s="3">
        <v>156</v>
      </c>
      <c r="B719" s="12" t="s">
        <v>29</v>
      </c>
      <c r="C719" s="12" t="s">
        <v>105</v>
      </c>
      <c r="D719" s="6">
        <v>3</v>
      </c>
      <c r="E719" s="16"/>
      <c r="F719" s="6">
        <v>1</v>
      </c>
      <c r="G719" s="6" t="s">
        <v>59</v>
      </c>
      <c r="I719" s="21" t="s">
        <v>107</v>
      </c>
    </row>
    <row r="720" spans="1:9" ht="26.45" customHeight="1" x14ac:dyDescent="0.35">
      <c r="A720" s="3">
        <v>157</v>
      </c>
      <c r="B720" s="12" t="s">
        <v>29</v>
      </c>
      <c r="C720" s="12" t="s">
        <v>105</v>
      </c>
      <c r="D720" s="6">
        <v>7</v>
      </c>
      <c r="E720" s="16"/>
      <c r="F720" s="6">
        <v>1</v>
      </c>
      <c r="G720" s="6" t="s">
        <v>59</v>
      </c>
      <c r="I720" s="21" t="s">
        <v>107</v>
      </c>
    </row>
    <row r="721" spans="1:5" ht="26.45" customHeight="1" x14ac:dyDescent="0.35">
      <c r="A721" s="3">
        <v>158</v>
      </c>
      <c r="E721" s="16"/>
    </row>
    <row r="722" spans="1:5" ht="26.45" customHeight="1" x14ac:dyDescent="0.35">
      <c r="A722" s="3">
        <v>159</v>
      </c>
      <c r="E722" s="16"/>
    </row>
    <row r="723" spans="1:5" ht="26.45" customHeight="1" x14ac:dyDescent="0.35">
      <c r="A723" s="3">
        <v>160</v>
      </c>
      <c r="E723" s="16"/>
    </row>
    <row r="724" spans="1:5" ht="26.45" customHeight="1" x14ac:dyDescent="0.35">
      <c r="A724" s="3">
        <v>161</v>
      </c>
      <c r="E724" s="16"/>
    </row>
    <row r="725" spans="1:5" ht="26.45" customHeight="1" x14ac:dyDescent="0.35">
      <c r="A725" s="3">
        <v>162</v>
      </c>
      <c r="E725" s="16"/>
    </row>
    <row r="726" spans="1:5" ht="26.45" customHeight="1" x14ac:dyDescent="0.35">
      <c r="A726" s="3">
        <v>163</v>
      </c>
      <c r="E726" s="16"/>
    </row>
    <row r="727" spans="1:5" ht="26.45" customHeight="1" x14ac:dyDescent="0.35">
      <c r="A727" s="3">
        <v>164</v>
      </c>
      <c r="E727" s="16"/>
    </row>
    <row r="728" spans="1:5" ht="26.45" customHeight="1" x14ac:dyDescent="0.35">
      <c r="A728" s="3">
        <v>165</v>
      </c>
      <c r="E728" s="16"/>
    </row>
    <row r="729" spans="1:5" ht="26.45" customHeight="1" x14ac:dyDescent="0.35">
      <c r="A729" s="3">
        <v>166</v>
      </c>
      <c r="E729" s="16"/>
    </row>
    <row r="730" spans="1:5" ht="26.45" customHeight="1" x14ac:dyDescent="0.35">
      <c r="A730" s="3">
        <v>167</v>
      </c>
      <c r="E730" s="16"/>
    </row>
    <row r="731" spans="1:5" ht="26.45" customHeight="1" x14ac:dyDescent="0.35">
      <c r="A731" s="3">
        <v>168</v>
      </c>
      <c r="E731" s="16"/>
    </row>
    <row r="732" spans="1:5" ht="26.45" customHeight="1" x14ac:dyDescent="0.35">
      <c r="A732" s="3">
        <v>169</v>
      </c>
      <c r="E732" s="16"/>
    </row>
  </sheetData>
  <sheetProtection selectLockedCells="1" selectUnlockedCells="1"/>
  <autoFilter ref="A1:H732"/>
  <hyperlinks>
    <hyperlink ref="I157" r:id="rId1"/>
    <hyperlink ref="I158" r:id="rId2"/>
    <hyperlink ref="I159" r:id="rId3"/>
    <hyperlink ref="I160" r:id="rId4"/>
    <hyperlink ref="I161" r:id="rId5"/>
    <hyperlink ref="I170" r:id="rId6"/>
    <hyperlink ref="I171" r:id="rId7"/>
    <hyperlink ref="I172" r:id="rId8"/>
    <hyperlink ref="I191" r:id="rId9"/>
    <hyperlink ref="I192" r:id="rId10"/>
    <hyperlink ref="I194" r:id="rId11"/>
    <hyperlink ref="I195" r:id="rId12"/>
    <hyperlink ref="I196" r:id="rId13"/>
    <hyperlink ref="I197" r:id="rId14"/>
    <hyperlink ref="I198" r:id="rId15"/>
    <hyperlink ref="I199" r:id="rId16"/>
    <hyperlink ref="I200" r:id="rId17"/>
    <hyperlink ref="I201" r:id="rId18"/>
    <hyperlink ref="I202" r:id="rId19"/>
    <hyperlink ref="I203" r:id="rId20"/>
    <hyperlink ref="I204" r:id="rId21"/>
    <hyperlink ref="I205" r:id="rId22"/>
    <hyperlink ref="I206" r:id="rId23"/>
    <hyperlink ref="I718" r:id="rId24"/>
    <hyperlink ref="I719" r:id="rId25"/>
    <hyperlink ref="I720" r:id="rId26"/>
  </hyperlinks>
  <pageMargins left="0.78749999999999998" right="0.78749999999999998" top="1.0527777777777778" bottom="1.0527777777777778" header="0.78749999999999998" footer="0.78749999999999998"/>
  <pageSetup paperSize="9" scale="53" firstPageNumber="0" orientation="portrait" horizontalDpi="300" verticalDpi="300" r:id="rId27"/>
  <headerFooter alignWithMargins="0">
    <oddHeader>&amp;C&amp;"Times New Roman,Обычный"&amp;12&amp;A</oddHeader>
    <oddFooter>&amp;C&amp;"Times New Roman,Обычный"&amp;12Страница &amp;P</oddFooter>
  </headerFooter>
  <colBreaks count="1" manualBreakCount="1">
    <brk id="5" max="1048575" man="1"/>
  </colBreaks>
  <legacy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3"/>
  <sheetViews>
    <sheetView view="pageBreakPreview" zoomScaleNormal="45" workbookViewId="0">
      <selection activeCell="D11" sqref="D11"/>
    </sheetView>
  </sheetViews>
  <sheetFormatPr defaultColWidth="11.5703125" defaultRowHeight="12.75" customHeight="1" x14ac:dyDescent="0.2"/>
  <cols>
    <col min="1" max="1" width="19" customWidth="1"/>
    <col min="2" max="2" width="24" customWidth="1"/>
    <col min="3" max="3" width="27.28515625" customWidth="1"/>
  </cols>
  <sheetData>
    <row r="1" spans="1:3" ht="12.75" customHeight="1" x14ac:dyDescent="0.2">
      <c r="A1" t="s">
        <v>157</v>
      </c>
      <c r="B1">
        <v>56</v>
      </c>
    </row>
    <row r="2" spans="1:3" s="22" customFormat="1" ht="59.65" customHeight="1" x14ac:dyDescent="0.2">
      <c r="A2" s="22" t="s">
        <v>158</v>
      </c>
      <c r="B2" s="23" t="s">
        <v>159</v>
      </c>
      <c r="C2" s="23" t="s">
        <v>160</v>
      </c>
    </row>
    <row r="3" spans="1:3" ht="12.75" customHeight="1" x14ac:dyDescent="0.2">
      <c r="A3" t="s">
        <v>161</v>
      </c>
      <c r="B3">
        <v>49.3</v>
      </c>
      <c r="C3">
        <v>48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N551"/>
  <sheetViews>
    <sheetView view="pageBreakPreview" zoomScaleNormal="45" workbookViewId="0">
      <pane ySplit="1" topLeftCell="A472" activePane="bottomLeft" state="frozen"/>
      <selection pane="bottomLeft" activeCell="E514" sqref="E514"/>
    </sheetView>
  </sheetViews>
  <sheetFormatPr defaultColWidth="11.5703125" defaultRowHeight="12.75" customHeight="1" x14ac:dyDescent="0.35"/>
  <cols>
    <col min="1" max="1" width="11.42578125" style="2" customWidth="1"/>
    <col min="2" max="2" width="10.5703125" style="24" customWidth="1"/>
    <col min="3" max="3" width="61.140625" style="2" customWidth="1"/>
    <col min="4" max="4" width="18.42578125" style="25" customWidth="1"/>
    <col min="5" max="5" width="9.28515625" style="2" customWidth="1"/>
    <col min="6" max="6" width="10.42578125" style="2" customWidth="1"/>
    <col min="7" max="7" width="11.5703125" style="2"/>
    <col min="8" max="8" width="15.85546875" style="2" customWidth="1"/>
    <col min="9" max="9" width="26.28515625" style="2" customWidth="1"/>
    <col min="10" max="10" width="23.5703125" style="2" customWidth="1"/>
    <col min="11" max="11" width="18.42578125" style="25" customWidth="1"/>
    <col min="12" max="12" width="17.42578125" style="2" customWidth="1"/>
    <col min="13" max="16384" width="11.5703125" style="2"/>
  </cols>
  <sheetData>
    <row r="1" spans="1:14" s="26" customFormat="1" ht="106.9" customHeight="1" x14ac:dyDescent="0.2">
      <c r="A1" s="26" t="s">
        <v>162</v>
      </c>
      <c r="B1" s="27" t="s">
        <v>163</v>
      </c>
      <c r="C1" s="26" t="s">
        <v>164</v>
      </c>
      <c r="D1" s="26" t="s">
        <v>4</v>
      </c>
      <c r="E1" s="26" t="s">
        <v>165</v>
      </c>
      <c r="F1" s="26" t="s">
        <v>166</v>
      </c>
      <c r="G1" s="26" t="s">
        <v>167</v>
      </c>
      <c r="H1" s="26" t="s">
        <v>168</v>
      </c>
      <c r="I1" s="26" t="s">
        <v>169</v>
      </c>
      <c r="J1" s="26" t="s">
        <v>170</v>
      </c>
      <c r="K1" s="26" t="s">
        <v>171</v>
      </c>
      <c r="L1" s="26" t="s">
        <v>172</v>
      </c>
      <c r="M1" s="26" t="s">
        <v>173</v>
      </c>
      <c r="N1" s="26" t="s">
        <v>174</v>
      </c>
    </row>
    <row r="2" spans="1:14" ht="26.85" customHeight="1" x14ac:dyDescent="0.35">
      <c r="A2" s="2">
        <v>1</v>
      </c>
      <c r="B2" s="24">
        <v>42580</v>
      </c>
      <c r="C2" s="2" t="s">
        <v>175</v>
      </c>
      <c r="D2" s="25" t="s">
        <v>13</v>
      </c>
      <c r="E2" s="2" t="s">
        <v>176</v>
      </c>
      <c r="F2" s="2">
        <v>59</v>
      </c>
      <c r="G2" s="24">
        <v>42565</v>
      </c>
      <c r="H2" s="2">
        <v>1</v>
      </c>
      <c r="I2" s="2">
        <v>38.700000000000003</v>
      </c>
      <c r="J2" s="2">
        <f>SUM(I2:I9)/H9</f>
        <v>41.225000000000001</v>
      </c>
      <c r="K2" s="25">
        <f>J2*0.8</f>
        <v>32.980000000000004</v>
      </c>
      <c r="L2" s="2">
        <f t="shared" ref="L2:L65" si="0">B2-G2</f>
        <v>15</v>
      </c>
    </row>
    <row r="3" spans="1:14" ht="26.85" customHeight="1" x14ac:dyDescent="0.35">
      <c r="H3" s="2">
        <v>2</v>
      </c>
      <c r="I3" s="2">
        <v>38.799999999999997</v>
      </c>
      <c r="L3" s="2">
        <f t="shared" si="0"/>
        <v>0</v>
      </c>
    </row>
    <row r="4" spans="1:14" ht="26.85" customHeight="1" x14ac:dyDescent="0.35">
      <c r="H4" s="2">
        <v>3</v>
      </c>
      <c r="I4" s="2">
        <v>42.3</v>
      </c>
      <c r="L4" s="2">
        <f t="shared" si="0"/>
        <v>0</v>
      </c>
    </row>
    <row r="5" spans="1:14" ht="26.85" customHeight="1" x14ac:dyDescent="0.35">
      <c r="H5" s="2">
        <v>4</v>
      </c>
      <c r="I5" s="2">
        <v>43</v>
      </c>
      <c r="L5" s="2">
        <f t="shared" si="0"/>
        <v>0</v>
      </c>
    </row>
    <row r="6" spans="1:14" ht="26.85" customHeight="1" x14ac:dyDescent="0.35">
      <c r="H6" s="2">
        <v>5</v>
      </c>
      <c r="I6" s="2">
        <v>39</v>
      </c>
      <c r="L6" s="2">
        <f t="shared" si="0"/>
        <v>0</v>
      </c>
    </row>
    <row r="7" spans="1:14" ht="26.85" customHeight="1" x14ac:dyDescent="0.35">
      <c r="H7" s="2">
        <v>6</v>
      </c>
      <c r="I7" s="2">
        <v>43.4</v>
      </c>
      <c r="L7" s="2">
        <f t="shared" si="0"/>
        <v>0</v>
      </c>
    </row>
    <row r="8" spans="1:14" ht="26.85" customHeight="1" x14ac:dyDescent="0.35">
      <c r="H8" s="2">
        <v>7</v>
      </c>
      <c r="I8" s="2">
        <v>41.8</v>
      </c>
      <c r="L8" s="2">
        <f t="shared" si="0"/>
        <v>0</v>
      </c>
    </row>
    <row r="9" spans="1:14" ht="26.85" customHeight="1" x14ac:dyDescent="0.35">
      <c r="D9" s="28"/>
      <c r="H9" s="2">
        <v>8</v>
      </c>
      <c r="I9" s="2">
        <v>42.8</v>
      </c>
      <c r="J9"/>
      <c r="K9" s="28"/>
      <c r="L9" s="2">
        <f t="shared" si="0"/>
        <v>0</v>
      </c>
    </row>
    <row r="10" spans="1:14" ht="26.85" customHeight="1" x14ac:dyDescent="0.35">
      <c r="A10" s="2">
        <v>2</v>
      </c>
      <c r="B10" s="24">
        <v>42580</v>
      </c>
      <c r="C10" s="2" t="s">
        <v>177</v>
      </c>
      <c r="D10" s="25" t="s">
        <v>14</v>
      </c>
      <c r="E10" s="2" t="s">
        <v>176</v>
      </c>
      <c r="F10" s="2">
        <v>59</v>
      </c>
      <c r="G10" s="24">
        <v>42573</v>
      </c>
      <c r="H10" s="2">
        <v>1</v>
      </c>
      <c r="I10" s="2">
        <v>31.4</v>
      </c>
      <c r="J10" s="2">
        <f>SUM(I10:I17)/H17</f>
        <v>35.549999999999997</v>
      </c>
      <c r="K10" s="25">
        <f>J10*0.8</f>
        <v>28.439999999999998</v>
      </c>
      <c r="L10" s="2">
        <f t="shared" si="0"/>
        <v>7</v>
      </c>
    </row>
    <row r="11" spans="1:14" ht="26.85" customHeight="1" x14ac:dyDescent="0.35">
      <c r="H11" s="2">
        <v>2</v>
      </c>
      <c r="I11" s="2">
        <v>37.799999999999997</v>
      </c>
      <c r="L11" s="2">
        <f t="shared" si="0"/>
        <v>0</v>
      </c>
    </row>
    <row r="12" spans="1:14" ht="26.85" customHeight="1" x14ac:dyDescent="0.35">
      <c r="H12" s="2">
        <v>3</v>
      </c>
      <c r="I12" s="2">
        <v>38.799999999999997</v>
      </c>
      <c r="L12" s="2">
        <f t="shared" si="0"/>
        <v>0</v>
      </c>
    </row>
    <row r="13" spans="1:14" ht="26.85" customHeight="1" x14ac:dyDescent="0.35">
      <c r="H13" s="2">
        <v>4</v>
      </c>
      <c r="I13" s="2">
        <v>40.200000000000003</v>
      </c>
      <c r="L13" s="2">
        <f t="shared" si="0"/>
        <v>0</v>
      </c>
    </row>
    <row r="14" spans="1:14" ht="26.85" customHeight="1" x14ac:dyDescent="0.35">
      <c r="H14" s="2">
        <v>5</v>
      </c>
      <c r="I14" s="2">
        <v>31.4</v>
      </c>
      <c r="L14" s="2">
        <f t="shared" si="0"/>
        <v>0</v>
      </c>
    </row>
    <row r="15" spans="1:14" ht="26.85" customHeight="1" x14ac:dyDescent="0.35">
      <c r="H15" s="2">
        <v>6</v>
      </c>
      <c r="I15" s="2">
        <v>35.1</v>
      </c>
      <c r="L15" s="2">
        <f t="shared" si="0"/>
        <v>0</v>
      </c>
    </row>
    <row r="16" spans="1:14" ht="26.85" customHeight="1" x14ac:dyDescent="0.35">
      <c r="H16" s="2">
        <v>7</v>
      </c>
      <c r="I16" s="2">
        <v>33.9</v>
      </c>
      <c r="L16" s="2">
        <f t="shared" si="0"/>
        <v>0</v>
      </c>
    </row>
    <row r="17" spans="1:12" ht="26.85" customHeight="1" x14ac:dyDescent="0.35">
      <c r="D17" s="28"/>
      <c r="H17" s="2">
        <v>8</v>
      </c>
      <c r="I17" s="2">
        <v>35.799999999999997</v>
      </c>
      <c r="J17"/>
      <c r="K17" s="28"/>
      <c r="L17" s="2">
        <f t="shared" si="0"/>
        <v>0</v>
      </c>
    </row>
    <row r="18" spans="1:12" ht="26.85" customHeight="1" x14ac:dyDescent="0.35">
      <c r="A18" s="2">
        <v>3</v>
      </c>
      <c r="B18" s="24">
        <v>42583</v>
      </c>
      <c r="C18" s="2" t="s">
        <v>177</v>
      </c>
      <c r="D18" s="25" t="s">
        <v>14</v>
      </c>
      <c r="E18" s="2" t="s">
        <v>176</v>
      </c>
      <c r="F18" s="2">
        <v>59</v>
      </c>
      <c r="G18" s="24">
        <v>42573</v>
      </c>
      <c r="H18" s="2">
        <v>1</v>
      </c>
      <c r="I18" s="2">
        <v>38.299999999999997</v>
      </c>
      <c r="J18" s="2">
        <f>SUM(I18:I25)/H25</f>
        <v>38.087500000000006</v>
      </c>
      <c r="K18" s="25">
        <f>J18*0.8</f>
        <v>30.470000000000006</v>
      </c>
      <c r="L18" s="2">
        <f t="shared" si="0"/>
        <v>10</v>
      </c>
    </row>
    <row r="19" spans="1:12" ht="26.85" customHeight="1" x14ac:dyDescent="0.35">
      <c r="H19" s="2">
        <v>2</v>
      </c>
      <c r="I19" s="2">
        <v>42.3</v>
      </c>
      <c r="L19" s="2">
        <f t="shared" si="0"/>
        <v>0</v>
      </c>
    </row>
    <row r="20" spans="1:12" ht="26.85" customHeight="1" x14ac:dyDescent="0.35">
      <c r="H20" s="2">
        <v>3</v>
      </c>
      <c r="I20" s="2">
        <v>35.5</v>
      </c>
      <c r="L20" s="2">
        <f t="shared" si="0"/>
        <v>0</v>
      </c>
    </row>
    <row r="21" spans="1:12" ht="26.85" customHeight="1" x14ac:dyDescent="0.35">
      <c r="H21" s="2">
        <v>4</v>
      </c>
      <c r="I21" s="2">
        <v>34.700000000000003</v>
      </c>
      <c r="L21" s="2">
        <f t="shared" si="0"/>
        <v>0</v>
      </c>
    </row>
    <row r="22" spans="1:12" ht="26.85" customHeight="1" x14ac:dyDescent="0.35">
      <c r="H22" s="2">
        <v>5</v>
      </c>
      <c r="I22" s="2">
        <v>40.299999999999997</v>
      </c>
      <c r="L22" s="2">
        <f t="shared" si="0"/>
        <v>0</v>
      </c>
    </row>
    <row r="23" spans="1:12" ht="26.85" customHeight="1" x14ac:dyDescent="0.35">
      <c r="H23" s="2">
        <v>6</v>
      </c>
      <c r="I23" s="2">
        <v>34.200000000000003</v>
      </c>
      <c r="L23" s="2">
        <f t="shared" si="0"/>
        <v>0</v>
      </c>
    </row>
    <row r="24" spans="1:12" ht="26.85" customHeight="1" x14ac:dyDescent="0.35">
      <c r="H24" s="2">
        <v>7</v>
      </c>
      <c r="I24" s="2">
        <v>39.6</v>
      </c>
      <c r="L24" s="2">
        <f t="shared" si="0"/>
        <v>0</v>
      </c>
    </row>
    <row r="25" spans="1:12" ht="26.85" customHeight="1" x14ac:dyDescent="0.35">
      <c r="D25" s="28"/>
      <c r="H25" s="2">
        <v>8</v>
      </c>
      <c r="I25" s="2">
        <v>39.799999999999997</v>
      </c>
      <c r="J25"/>
      <c r="K25" s="28"/>
      <c r="L25" s="2">
        <f t="shared" si="0"/>
        <v>0</v>
      </c>
    </row>
    <row r="26" spans="1:12" ht="26.85" customHeight="1" x14ac:dyDescent="0.35">
      <c r="A26" s="2">
        <v>4</v>
      </c>
      <c r="B26" s="24">
        <v>42583</v>
      </c>
      <c r="C26" s="2" t="s">
        <v>177</v>
      </c>
      <c r="D26" s="25" t="s">
        <v>13</v>
      </c>
      <c r="E26" s="2" t="s">
        <v>176</v>
      </c>
      <c r="F26" s="2">
        <v>59</v>
      </c>
      <c r="G26" s="24">
        <v>42565</v>
      </c>
      <c r="H26" s="2">
        <v>1</v>
      </c>
      <c r="I26" s="2">
        <v>38.1</v>
      </c>
      <c r="J26" s="2">
        <f>SUM(I26:I33)/H33</f>
        <v>42.6875</v>
      </c>
      <c r="K26" s="25">
        <f>J26*0.8</f>
        <v>34.15</v>
      </c>
      <c r="L26" s="2">
        <f t="shared" si="0"/>
        <v>18</v>
      </c>
    </row>
    <row r="27" spans="1:12" ht="26.85" customHeight="1" x14ac:dyDescent="0.35">
      <c r="H27" s="2">
        <v>2</v>
      </c>
      <c r="I27" s="2">
        <v>45.6</v>
      </c>
      <c r="L27" s="2">
        <f t="shared" si="0"/>
        <v>0</v>
      </c>
    </row>
    <row r="28" spans="1:12" ht="26.85" customHeight="1" x14ac:dyDescent="0.35">
      <c r="H28" s="2">
        <v>3</v>
      </c>
      <c r="I28" s="2">
        <v>41.6</v>
      </c>
      <c r="L28" s="2">
        <f t="shared" si="0"/>
        <v>0</v>
      </c>
    </row>
    <row r="29" spans="1:12" ht="26.85" customHeight="1" x14ac:dyDescent="0.35">
      <c r="H29" s="2">
        <v>4</v>
      </c>
      <c r="I29" s="2">
        <v>44.7</v>
      </c>
      <c r="L29" s="2">
        <f t="shared" si="0"/>
        <v>0</v>
      </c>
    </row>
    <row r="30" spans="1:12" ht="26.85" customHeight="1" x14ac:dyDescent="0.35">
      <c r="H30" s="2">
        <v>5</v>
      </c>
      <c r="I30" s="2">
        <v>40.1</v>
      </c>
      <c r="L30" s="2">
        <f t="shared" si="0"/>
        <v>0</v>
      </c>
    </row>
    <row r="31" spans="1:12" ht="26.85" customHeight="1" x14ac:dyDescent="0.35">
      <c r="H31" s="2">
        <v>6</v>
      </c>
      <c r="I31" s="2">
        <v>43.1</v>
      </c>
      <c r="L31" s="2">
        <f t="shared" si="0"/>
        <v>0</v>
      </c>
    </row>
    <row r="32" spans="1:12" ht="26.85" customHeight="1" x14ac:dyDescent="0.35">
      <c r="H32" s="2">
        <v>7</v>
      </c>
      <c r="I32" s="2">
        <v>45.2</v>
      </c>
      <c r="L32" s="2">
        <f t="shared" si="0"/>
        <v>0</v>
      </c>
    </row>
    <row r="33" spans="1:12" ht="26.85" customHeight="1" x14ac:dyDescent="0.35">
      <c r="D33" s="28"/>
      <c r="H33" s="2">
        <v>8</v>
      </c>
      <c r="I33" s="2">
        <v>43.1</v>
      </c>
      <c r="J33"/>
      <c r="K33" s="28"/>
      <c r="L33" s="2">
        <f t="shared" si="0"/>
        <v>0</v>
      </c>
    </row>
    <row r="34" spans="1:12" ht="26.45" customHeight="1" x14ac:dyDescent="0.35">
      <c r="A34" s="2">
        <v>5</v>
      </c>
      <c r="B34" s="24">
        <v>42583</v>
      </c>
      <c r="C34" s="2" t="s">
        <v>177</v>
      </c>
      <c r="D34" s="25" t="s">
        <v>178</v>
      </c>
      <c r="E34" s="2" t="s">
        <v>176</v>
      </c>
      <c r="F34" s="2">
        <v>59</v>
      </c>
      <c r="G34" s="24">
        <v>42557</v>
      </c>
      <c r="H34" s="2">
        <v>1</v>
      </c>
      <c r="I34" s="2">
        <v>45.4</v>
      </c>
      <c r="J34" s="2">
        <f>SUM(I34:I41)/H41</f>
        <v>47.6</v>
      </c>
      <c r="K34" s="25">
        <f>J34*0.8</f>
        <v>38.080000000000005</v>
      </c>
      <c r="L34" s="2">
        <f t="shared" si="0"/>
        <v>26</v>
      </c>
    </row>
    <row r="35" spans="1:12" ht="26.45" customHeight="1" x14ac:dyDescent="0.35">
      <c r="H35" s="2">
        <v>2</v>
      </c>
      <c r="I35" s="2">
        <v>44.7</v>
      </c>
      <c r="L35" s="2">
        <f t="shared" si="0"/>
        <v>0</v>
      </c>
    </row>
    <row r="36" spans="1:12" ht="26.45" customHeight="1" x14ac:dyDescent="0.35">
      <c r="H36" s="2">
        <v>3</v>
      </c>
      <c r="I36" s="2">
        <v>48.2</v>
      </c>
      <c r="L36" s="2">
        <f t="shared" si="0"/>
        <v>0</v>
      </c>
    </row>
    <row r="37" spans="1:12" ht="26.45" customHeight="1" x14ac:dyDescent="0.35">
      <c r="H37" s="2">
        <v>4</v>
      </c>
      <c r="I37" s="2">
        <v>47.5</v>
      </c>
      <c r="L37" s="2">
        <f t="shared" si="0"/>
        <v>0</v>
      </c>
    </row>
    <row r="38" spans="1:12" ht="26.45" customHeight="1" x14ac:dyDescent="0.35">
      <c r="H38" s="2">
        <v>5</v>
      </c>
      <c r="I38" s="2">
        <v>47.6</v>
      </c>
      <c r="L38" s="2">
        <f t="shared" si="0"/>
        <v>0</v>
      </c>
    </row>
    <row r="39" spans="1:12" ht="26.45" customHeight="1" x14ac:dyDescent="0.35">
      <c r="H39" s="2">
        <v>6</v>
      </c>
      <c r="I39" s="2">
        <v>48.9</v>
      </c>
      <c r="L39" s="2">
        <f t="shared" si="0"/>
        <v>0</v>
      </c>
    </row>
    <row r="40" spans="1:12" ht="26.45" customHeight="1" x14ac:dyDescent="0.35">
      <c r="H40" s="2">
        <v>7</v>
      </c>
      <c r="I40" s="2">
        <v>48.3</v>
      </c>
      <c r="L40" s="2">
        <f t="shared" si="0"/>
        <v>0</v>
      </c>
    </row>
    <row r="41" spans="1:12" ht="26.45" customHeight="1" x14ac:dyDescent="0.35">
      <c r="D41" s="28"/>
      <c r="H41" s="2">
        <v>8</v>
      </c>
      <c r="I41" s="2">
        <v>50.2</v>
      </c>
      <c r="J41"/>
      <c r="K41" s="28"/>
      <c r="L41" s="2">
        <f t="shared" si="0"/>
        <v>0</v>
      </c>
    </row>
    <row r="42" spans="1:12" ht="26.45" customHeight="1" x14ac:dyDescent="0.35">
      <c r="A42" s="2">
        <v>6</v>
      </c>
      <c r="B42" s="24">
        <v>42584</v>
      </c>
      <c r="C42" s="2" t="s">
        <v>177</v>
      </c>
      <c r="D42" s="25" t="s">
        <v>14</v>
      </c>
      <c r="E42" s="2" t="s">
        <v>176</v>
      </c>
      <c r="F42" s="2">
        <v>59</v>
      </c>
      <c r="G42" s="24">
        <v>42573</v>
      </c>
      <c r="H42" s="2">
        <v>1</v>
      </c>
      <c r="I42" s="2">
        <v>40.299999999999997</v>
      </c>
      <c r="J42" s="2">
        <f>SUM(I42:I49)/H49</f>
        <v>38.612500000000004</v>
      </c>
      <c r="K42" s="25">
        <f>J42*0.8</f>
        <v>30.890000000000004</v>
      </c>
      <c r="L42" s="2">
        <f t="shared" si="0"/>
        <v>11</v>
      </c>
    </row>
    <row r="43" spans="1:12" ht="26.45" customHeight="1" x14ac:dyDescent="0.35">
      <c r="H43" s="2">
        <v>2</v>
      </c>
      <c r="I43" s="2">
        <v>36.700000000000003</v>
      </c>
      <c r="L43" s="2">
        <f t="shared" si="0"/>
        <v>0</v>
      </c>
    </row>
    <row r="44" spans="1:12" ht="26.45" customHeight="1" x14ac:dyDescent="0.35">
      <c r="H44" s="2">
        <v>3</v>
      </c>
      <c r="I44" s="2">
        <v>36.700000000000003</v>
      </c>
      <c r="L44" s="2">
        <f t="shared" si="0"/>
        <v>0</v>
      </c>
    </row>
    <row r="45" spans="1:12" ht="26.45" customHeight="1" x14ac:dyDescent="0.35">
      <c r="H45" s="2">
        <v>4</v>
      </c>
      <c r="I45" s="2">
        <v>34.700000000000003</v>
      </c>
      <c r="L45" s="2">
        <f t="shared" si="0"/>
        <v>0</v>
      </c>
    </row>
    <row r="46" spans="1:12" ht="26.45" customHeight="1" x14ac:dyDescent="0.35">
      <c r="H46" s="2">
        <v>5</v>
      </c>
      <c r="I46" s="2">
        <v>43.9</v>
      </c>
      <c r="L46" s="2">
        <f t="shared" si="0"/>
        <v>0</v>
      </c>
    </row>
    <row r="47" spans="1:12" ht="26.45" customHeight="1" x14ac:dyDescent="0.35">
      <c r="H47" s="2">
        <v>6</v>
      </c>
      <c r="I47" s="2">
        <v>37.200000000000003</v>
      </c>
      <c r="L47" s="2">
        <f t="shared" si="0"/>
        <v>0</v>
      </c>
    </row>
    <row r="48" spans="1:12" ht="26.45" customHeight="1" x14ac:dyDescent="0.35">
      <c r="H48" s="2">
        <v>7</v>
      </c>
      <c r="I48" s="2">
        <v>37.6</v>
      </c>
      <c r="L48" s="2">
        <f t="shared" si="0"/>
        <v>0</v>
      </c>
    </row>
    <row r="49" spans="1:12" ht="26.45" customHeight="1" x14ac:dyDescent="0.35">
      <c r="D49" s="28"/>
      <c r="H49" s="2">
        <v>8</v>
      </c>
      <c r="I49" s="2">
        <v>41.8</v>
      </c>
      <c r="J49"/>
      <c r="K49" s="28"/>
      <c r="L49" s="2">
        <f t="shared" si="0"/>
        <v>0</v>
      </c>
    </row>
    <row r="50" spans="1:12" ht="26.45" customHeight="1" x14ac:dyDescent="0.35">
      <c r="A50" s="2">
        <v>7</v>
      </c>
      <c r="B50" s="24">
        <v>42584</v>
      </c>
      <c r="C50" s="2" t="s">
        <v>177</v>
      </c>
      <c r="D50" s="25" t="s">
        <v>13</v>
      </c>
      <c r="E50" s="2" t="s">
        <v>176</v>
      </c>
      <c r="F50" s="2">
        <v>59</v>
      </c>
      <c r="G50" s="24">
        <v>42565</v>
      </c>
      <c r="H50" s="2">
        <v>1</v>
      </c>
      <c r="I50" s="2">
        <v>38.6</v>
      </c>
      <c r="J50" s="2">
        <f>SUM(I50:I57)/H57</f>
        <v>45.174999999999997</v>
      </c>
      <c r="K50" s="25">
        <f>J50*0.8</f>
        <v>36.14</v>
      </c>
      <c r="L50" s="2">
        <f t="shared" si="0"/>
        <v>19</v>
      </c>
    </row>
    <row r="51" spans="1:12" ht="26.45" customHeight="1" x14ac:dyDescent="0.35">
      <c r="H51" s="2">
        <v>2</v>
      </c>
      <c r="I51" s="2">
        <v>44.8</v>
      </c>
      <c r="L51" s="2">
        <f t="shared" si="0"/>
        <v>0</v>
      </c>
    </row>
    <row r="52" spans="1:12" ht="26.45" customHeight="1" x14ac:dyDescent="0.35">
      <c r="H52" s="2">
        <v>3</v>
      </c>
      <c r="I52" s="2">
        <v>44.6</v>
      </c>
      <c r="L52" s="2">
        <f t="shared" si="0"/>
        <v>0</v>
      </c>
    </row>
    <row r="53" spans="1:12" ht="26.45" customHeight="1" x14ac:dyDescent="0.35">
      <c r="H53" s="2">
        <v>4</v>
      </c>
      <c r="I53" s="2">
        <v>46.4</v>
      </c>
      <c r="L53" s="2">
        <f t="shared" si="0"/>
        <v>0</v>
      </c>
    </row>
    <row r="54" spans="1:12" ht="26.45" customHeight="1" x14ac:dyDescent="0.35">
      <c r="H54" s="2">
        <v>5</v>
      </c>
      <c r="I54" s="2">
        <v>46.6</v>
      </c>
      <c r="L54" s="2">
        <f t="shared" si="0"/>
        <v>0</v>
      </c>
    </row>
    <row r="55" spans="1:12" ht="26.45" customHeight="1" x14ac:dyDescent="0.35">
      <c r="H55" s="2">
        <v>6</v>
      </c>
      <c r="I55" s="2">
        <v>48.4</v>
      </c>
      <c r="L55" s="2">
        <f t="shared" si="0"/>
        <v>0</v>
      </c>
    </row>
    <row r="56" spans="1:12" ht="26.45" customHeight="1" x14ac:dyDescent="0.35">
      <c r="H56" s="2">
        <v>7</v>
      </c>
      <c r="I56" s="2">
        <v>46.6</v>
      </c>
      <c r="L56" s="2">
        <f t="shared" si="0"/>
        <v>0</v>
      </c>
    </row>
    <row r="57" spans="1:12" ht="26.45" customHeight="1" x14ac:dyDescent="0.35">
      <c r="D57" s="28"/>
      <c r="H57" s="2">
        <v>8</v>
      </c>
      <c r="I57" s="2">
        <v>45.4</v>
      </c>
      <c r="J57"/>
      <c r="K57" s="28"/>
      <c r="L57" s="2">
        <f t="shared" si="0"/>
        <v>0</v>
      </c>
    </row>
    <row r="58" spans="1:12" ht="26.45" customHeight="1" x14ac:dyDescent="0.35">
      <c r="A58" s="2">
        <v>8</v>
      </c>
      <c r="B58" s="24">
        <v>42586</v>
      </c>
      <c r="C58" s="2" t="s">
        <v>177</v>
      </c>
      <c r="D58" s="25" t="s">
        <v>14</v>
      </c>
      <c r="E58" s="2" t="s">
        <v>176</v>
      </c>
      <c r="F58" s="2">
        <v>59</v>
      </c>
      <c r="G58" s="24">
        <v>42573</v>
      </c>
      <c r="H58" s="2">
        <v>1</v>
      </c>
      <c r="I58" s="2">
        <v>41.4</v>
      </c>
      <c r="J58" s="2">
        <f>SUM(I58:I65)/H65</f>
        <v>38.587499999999999</v>
      </c>
      <c r="K58" s="25">
        <f>J58*0.8</f>
        <v>30.87</v>
      </c>
      <c r="L58" s="2">
        <f t="shared" si="0"/>
        <v>13</v>
      </c>
    </row>
    <row r="59" spans="1:12" ht="26.45" customHeight="1" x14ac:dyDescent="0.35">
      <c r="H59" s="2">
        <v>2</v>
      </c>
      <c r="I59" s="2">
        <v>37.799999999999997</v>
      </c>
      <c r="L59" s="2">
        <f t="shared" si="0"/>
        <v>0</v>
      </c>
    </row>
    <row r="60" spans="1:12" ht="26.45" customHeight="1" x14ac:dyDescent="0.35">
      <c r="H60" s="2">
        <v>3</v>
      </c>
      <c r="I60" s="2">
        <v>38.700000000000003</v>
      </c>
      <c r="L60" s="2">
        <f t="shared" si="0"/>
        <v>0</v>
      </c>
    </row>
    <row r="61" spans="1:12" ht="26.45" customHeight="1" x14ac:dyDescent="0.35">
      <c r="H61" s="2">
        <v>4</v>
      </c>
      <c r="I61" s="2">
        <v>39.799999999999997</v>
      </c>
      <c r="L61" s="2">
        <f t="shared" si="0"/>
        <v>0</v>
      </c>
    </row>
    <row r="62" spans="1:12" ht="26.45" customHeight="1" x14ac:dyDescent="0.35">
      <c r="H62" s="2">
        <v>5</v>
      </c>
      <c r="I62" s="2">
        <v>39.200000000000003</v>
      </c>
      <c r="L62" s="2">
        <f t="shared" si="0"/>
        <v>0</v>
      </c>
    </row>
    <row r="63" spans="1:12" ht="26.45" customHeight="1" x14ac:dyDescent="0.35">
      <c r="H63" s="2">
        <v>6</v>
      </c>
      <c r="I63" s="2">
        <v>43.8</v>
      </c>
      <c r="L63" s="2">
        <f t="shared" si="0"/>
        <v>0</v>
      </c>
    </row>
    <row r="64" spans="1:12" ht="26.45" customHeight="1" x14ac:dyDescent="0.35">
      <c r="H64" s="2">
        <v>7</v>
      </c>
      <c r="I64" s="2">
        <v>33.6</v>
      </c>
      <c r="L64" s="2">
        <f t="shared" si="0"/>
        <v>0</v>
      </c>
    </row>
    <row r="65" spans="1:12" ht="26.45" customHeight="1" x14ac:dyDescent="0.35">
      <c r="D65" s="28"/>
      <c r="H65" s="2">
        <v>8</v>
      </c>
      <c r="I65" s="2">
        <v>34.4</v>
      </c>
      <c r="J65"/>
      <c r="K65" s="28"/>
      <c r="L65" s="2">
        <f t="shared" si="0"/>
        <v>0</v>
      </c>
    </row>
    <row r="66" spans="1:12" ht="26.45" customHeight="1" x14ac:dyDescent="0.35">
      <c r="A66" s="2">
        <v>9</v>
      </c>
      <c r="B66" s="24">
        <v>42586</v>
      </c>
      <c r="C66" s="2" t="s">
        <v>177</v>
      </c>
      <c r="D66" s="25" t="s">
        <v>13</v>
      </c>
      <c r="E66" s="2" t="s">
        <v>176</v>
      </c>
      <c r="F66" s="2">
        <v>59</v>
      </c>
      <c r="G66" s="24">
        <v>42565</v>
      </c>
      <c r="H66" s="2">
        <v>1</v>
      </c>
      <c r="I66" s="2">
        <v>40.299999999999997</v>
      </c>
      <c r="J66" s="2">
        <f>SUM(I66:I73)/H73</f>
        <v>44.774999999999999</v>
      </c>
      <c r="K66" s="25">
        <f>J66*0.8</f>
        <v>35.82</v>
      </c>
      <c r="L66" s="2">
        <f t="shared" ref="L66:L129" si="1">B66-G66</f>
        <v>21</v>
      </c>
    </row>
    <row r="67" spans="1:12" ht="26.45" customHeight="1" x14ac:dyDescent="0.35">
      <c r="H67" s="2">
        <v>2</v>
      </c>
      <c r="I67" s="2">
        <v>42.3</v>
      </c>
      <c r="L67" s="2">
        <f t="shared" si="1"/>
        <v>0</v>
      </c>
    </row>
    <row r="68" spans="1:12" ht="26.45" customHeight="1" x14ac:dyDescent="0.35">
      <c r="H68" s="2">
        <v>3</v>
      </c>
      <c r="I68" s="2">
        <v>48.6</v>
      </c>
      <c r="L68" s="2">
        <f t="shared" si="1"/>
        <v>0</v>
      </c>
    </row>
    <row r="69" spans="1:12" ht="26.45" customHeight="1" x14ac:dyDescent="0.35">
      <c r="H69" s="2">
        <v>4</v>
      </c>
      <c r="I69" s="2">
        <v>40.799999999999997</v>
      </c>
      <c r="L69" s="2">
        <f t="shared" si="1"/>
        <v>0</v>
      </c>
    </row>
    <row r="70" spans="1:12" ht="26.45" customHeight="1" x14ac:dyDescent="0.35">
      <c r="H70" s="2">
        <v>5</v>
      </c>
      <c r="I70" s="2">
        <v>44.8</v>
      </c>
      <c r="L70" s="2">
        <f t="shared" si="1"/>
        <v>0</v>
      </c>
    </row>
    <row r="71" spans="1:12" ht="26.45" customHeight="1" x14ac:dyDescent="0.35">
      <c r="H71" s="2">
        <v>6</v>
      </c>
      <c r="I71" s="2">
        <v>47</v>
      </c>
      <c r="L71" s="2">
        <f t="shared" si="1"/>
        <v>0</v>
      </c>
    </row>
    <row r="72" spans="1:12" ht="26.45" customHeight="1" x14ac:dyDescent="0.35">
      <c r="H72" s="2">
        <v>7</v>
      </c>
      <c r="I72" s="2">
        <v>46.5</v>
      </c>
      <c r="L72" s="2">
        <f t="shared" si="1"/>
        <v>0</v>
      </c>
    </row>
    <row r="73" spans="1:12" ht="26.45" customHeight="1" x14ac:dyDescent="0.35">
      <c r="D73" s="28"/>
      <c r="H73" s="2">
        <v>8</v>
      </c>
      <c r="I73" s="2">
        <v>47.9</v>
      </c>
      <c r="J73"/>
      <c r="K73" s="28"/>
      <c r="L73" s="2">
        <f t="shared" si="1"/>
        <v>0</v>
      </c>
    </row>
    <row r="74" spans="1:12" ht="26.45" customHeight="1" x14ac:dyDescent="0.35">
      <c r="A74" s="2">
        <v>10</v>
      </c>
      <c r="B74" s="24">
        <v>42590</v>
      </c>
      <c r="C74" s="2" t="s">
        <v>177</v>
      </c>
      <c r="D74" s="25" t="s">
        <v>13</v>
      </c>
      <c r="E74" s="2" t="s">
        <v>176</v>
      </c>
      <c r="F74" s="2">
        <v>59</v>
      </c>
      <c r="G74" s="24">
        <v>42565</v>
      </c>
      <c r="H74" s="2">
        <v>1</v>
      </c>
      <c r="I74" s="2">
        <v>45.6</v>
      </c>
      <c r="J74" s="2">
        <f>SUM(I74:I81)/H81</f>
        <v>46.1</v>
      </c>
      <c r="K74" s="25">
        <f>J74*0.8</f>
        <v>36.880000000000003</v>
      </c>
      <c r="L74" s="2">
        <f t="shared" si="1"/>
        <v>25</v>
      </c>
    </row>
    <row r="75" spans="1:12" ht="26.45" customHeight="1" x14ac:dyDescent="0.35">
      <c r="H75" s="2">
        <v>2</v>
      </c>
      <c r="I75" s="2">
        <v>46.6</v>
      </c>
      <c r="L75" s="2">
        <f t="shared" si="1"/>
        <v>0</v>
      </c>
    </row>
    <row r="76" spans="1:12" ht="26.45" customHeight="1" x14ac:dyDescent="0.35">
      <c r="H76" s="2">
        <v>3</v>
      </c>
      <c r="I76" s="2">
        <v>48.6</v>
      </c>
      <c r="L76" s="2">
        <f t="shared" si="1"/>
        <v>0</v>
      </c>
    </row>
    <row r="77" spans="1:12" ht="26.45" customHeight="1" x14ac:dyDescent="0.35">
      <c r="H77" s="2">
        <v>4</v>
      </c>
      <c r="I77" s="2">
        <v>45.5</v>
      </c>
      <c r="L77" s="2">
        <f t="shared" si="1"/>
        <v>0</v>
      </c>
    </row>
    <row r="78" spans="1:12" ht="26.45" customHeight="1" x14ac:dyDescent="0.35">
      <c r="H78" s="2">
        <v>5</v>
      </c>
      <c r="I78" s="2">
        <v>44.8</v>
      </c>
      <c r="L78" s="2">
        <f t="shared" si="1"/>
        <v>0</v>
      </c>
    </row>
    <row r="79" spans="1:12" ht="26.45" customHeight="1" x14ac:dyDescent="0.35">
      <c r="H79" s="2">
        <v>6</v>
      </c>
      <c r="I79" s="2">
        <v>46.1</v>
      </c>
      <c r="L79" s="2">
        <f t="shared" si="1"/>
        <v>0</v>
      </c>
    </row>
    <row r="80" spans="1:12" ht="26.45" customHeight="1" x14ac:dyDescent="0.35">
      <c r="H80" s="2">
        <v>7</v>
      </c>
      <c r="I80" s="2">
        <v>44.9</v>
      </c>
      <c r="L80" s="2">
        <f t="shared" si="1"/>
        <v>0</v>
      </c>
    </row>
    <row r="81" spans="1:12" ht="26.45" customHeight="1" x14ac:dyDescent="0.35">
      <c r="D81" s="28"/>
      <c r="H81" s="2">
        <v>8</v>
      </c>
      <c r="I81" s="2">
        <v>46.7</v>
      </c>
      <c r="J81"/>
      <c r="K81" s="28"/>
      <c r="L81" s="2">
        <f t="shared" si="1"/>
        <v>0</v>
      </c>
    </row>
    <row r="82" spans="1:12" ht="26.45" customHeight="1" x14ac:dyDescent="0.35">
      <c r="A82" s="2">
        <v>10</v>
      </c>
      <c r="B82" s="24">
        <v>42590</v>
      </c>
      <c r="C82" s="2" t="s">
        <v>177</v>
      </c>
      <c r="D82" s="25" t="s">
        <v>179</v>
      </c>
      <c r="E82" s="2" t="s">
        <v>176</v>
      </c>
      <c r="F82" s="2">
        <v>59</v>
      </c>
      <c r="G82" s="24">
        <v>42549</v>
      </c>
      <c r="H82" s="2">
        <v>1</v>
      </c>
      <c r="I82" s="2">
        <v>50.3</v>
      </c>
      <c r="J82" s="2">
        <f>SUM(I82:I89)/H89</f>
        <v>51.8</v>
      </c>
      <c r="K82" s="25">
        <f>J82*0.8</f>
        <v>41.44</v>
      </c>
      <c r="L82" s="2">
        <f t="shared" si="1"/>
        <v>41</v>
      </c>
    </row>
    <row r="83" spans="1:12" ht="26.45" customHeight="1" x14ac:dyDescent="0.35">
      <c r="H83" s="2">
        <v>2</v>
      </c>
      <c r="I83" s="2">
        <v>52.7</v>
      </c>
      <c r="L83" s="2">
        <f t="shared" si="1"/>
        <v>0</v>
      </c>
    </row>
    <row r="84" spans="1:12" ht="26.45" customHeight="1" x14ac:dyDescent="0.35">
      <c r="H84" s="2">
        <v>3</v>
      </c>
      <c r="I84" s="2">
        <v>53.2</v>
      </c>
      <c r="L84" s="2">
        <f t="shared" si="1"/>
        <v>0</v>
      </c>
    </row>
    <row r="85" spans="1:12" ht="26.45" customHeight="1" x14ac:dyDescent="0.35">
      <c r="H85" s="2">
        <v>4</v>
      </c>
      <c r="I85" s="2">
        <v>51.3</v>
      </c>
      <c r="L85" s="2">
        <f t="shared" si="1"/>
        <v>0</v>
      </c>
    </row>
    <row r="86" spans="1:12" ht="26.45" customHeight="1" x14ac:dyDescent="0.35">
      <c r="H86" s="2">
        <v>5</v>
      </c>
      <c r="I86" s="2">
        <v>50.5</v>
      </c>
      <c r="L86" s="2">
        <f t="shared" si="1"/>
        <v>0</v>
      </c>
    </row>
    <row r="87" spans="1:12" ht="26.45" customHeight="1" x14ac:dyDescent="0.35">
      <c r="H87" s="2">
        <v>6</v>
      </c>
      <c r="I87" s="2">
        <v>49.7</v>
      </c>
      <c r="L87" s="2">
        <f t="shared" si="1"/>
        <v>0</v>
      </c>
    </row>
    <row r="88" spans="1:12" ht="26.45" customHeight="1" x14ac:dyDescent="0.35">
      <c r="H88" s="2">
        <v>7</v>
      </c>
      <c r="I88" s="2">
        <v>53.8</v>
      </c>
      <c r="L88" s="2">
        <f t="shared" si="1"/>
        <v>0</v>
      </c>
    </row>
    <row r="89" spans="1:12" ht="26.45" customHeight="1" x14ac:dyDescent="0.35">
      <c r="D89" s="28"/>
      <c r="H89" s="2">
        <v>8</v>
      </c>
      <c r="I89" s="2">
        <v>52.9</v>
      </c>
      <c r="J89"/>
      <c r="K89" s="28"/>
      <c r="L89" s="2">
        <f t="shared" si="1"/>
        <v>0</v>
      </c>
    </row>
    <row r="90" spans="1:12" ht="26.45" customHeight="1" x14ac:dyDescent="0.35">
      <c r="A90" s="2">
        <v>11</v>
      </c>
      <c r="B90" s="24">
        <v>42590</v>
      </c>
      <c r="C90" s="2" t="s">
        <v>177</v>
      </c>
      <c r="D90" s="25" t="s">
        <v>11</v>
      </c>
      <c r="E90" s="2" t="s">
        <v>176</v>
      </c>
      <c r="F90" s="2">
        <v>59</v>
      </c>
      <c r="G90" s="24">
        <v>42540</v>
      </c>
      <c r="H90" s="2">
        <v>1</v>
      </c>
      <c r="I90" s="2">
        <v>54.6</v>
      </c>
      <c r="J90" s="2">
        <f>SUM(I90:I97)/H97</f>
        <v>54.5</v>
      </c>
      <c r="K90" s="25">
        <f>J90*0.8</f>
        <v>43.6</v>
      </c>
      <c r="L90" s="2">
        <f t="shared" si="1"/>
        <v>50</v>
      </c>
    </row>
    <row r="91" spans="1:12" ht="26.45" customHeight="1" x14ac:dyDescent="0.35">
      <c r="H91" s="2">
        <v>2</v>
      </c>
      <c r="I91" s="2">
        <v>53.8</v>
      </c>
      <c r="L91" s="2">
        <f t="shared" si="1"/>
        <v>0</v>
      </c>
    </row>
    <row r="92" spans="1:12" ht="26.45" customHeight="1" x14ac:dyDescent="0.35">
      <c r="H92" s="2">
        <v>3</v>
      </c>
      <c r="I92" s="2">
        <v>50.4</v>
      </c>
      <c r="L92" s="2">
        <f t="shared" si="1"/>
        <v>0</v>
      </c>
    </row>
    <row r="93" spans="1:12" ht="26.45" customHeight="1" x14ac:dyDescent="0.35">
      <c r="H93" s="2">
        <v>4</v>
      </c>
      <c r="I93" s="2">
        <v>55.8</v>
      </c>
      <c r="L93" s="2">
        <f t="shared" si="1"/>
        <v>0</v>
      </c>
    </row>
    <row r="94" spans="1:12" ht="26.45" customHeight="1" x14ac:dyDescent="0.35">
      <c r="H94" s="2">
        <v>5</v>
      </c>
      <c r="I94" s="2">
        <v>58.4</v>
      </c>
      <c r="L94" s="2">
        <f t="shared" si="1"/>
        <v>0</v>
      </c>
    </row>
    <row r="95" spans="1:12" ht="26.45" customHeight="1" x14ac:dyDescent="0.35">
      <c r="H95" s="2">
        <v>6</v>
      </c>
      <c r="I95" s="2">
        <v>58.8</v>
      </c>
      <c r="L95" s="2">
        <f t="shared" si="1"/>
        <v>0</v>
      </c>
    </row>
    <row r="96" spans="1:12" ht="26.45" customHeight="1" x14ac:dyDescent="0.35">
      <c r="H96" s="2">
        <v>7</v>
      </c>
      <c r="I96" s="2">
        <v>51</v>
      </c>
      <c r="L96" s="2">
        <f t="shared" si="1"/>
        <v>0</v>
      </c>
    </row>
    <row r="97" spans="1:12" ht="26.45" customHeight="1" x14ac:dyDescent="0.35">
      <c r="D97" s="28"/>
      <c r="H97" s="2">
        <v>8</v>
      </c>
      <c r="I97" s="2">
        <v>53.2</v>
      </c>
      <c r="J97"/>
      <c r="K97" s="28"/>
      <c r="L97" s="2">
        <f t="shared" si="1"/>
        <v>0</v>
      </c>
    </row>
    <row r="98" spans="1:12" ht="26.45" customHeight="1" x14ac:dyDescent="0.35">
      <c r="A98" s="2">
        <v>12</v>
      </c>
      <c r="B98" s="24">
        <v>42590</v>
      </c>
      <c r="C98" s="2" t="s">
        <v>177</v>
      </c>
      <c r="D98" s="25" t="s">
        <v>178</v>
      </c>
      <c r="E98" s="2" t="s">
        <v>176</v>
      </c>
      <c r="F98" s="2">
        <v>59</v>
      </c>
      <c r="G98" s="24">
        <v>42557</v>
      </c>
      <c r="H98" s="2">
        <v>1</v>
      </c>
      <c r="I98" s="2">
        <v>49.3</v>
      </c>
      <c r="J98" s="2">
        <f>SUM(I98:I105)/H105</f>
        <v>50.624999999999993</v>
      </c>
      <c r="K98" s="25">
        <f>J98*0.8</f>
        <v>40.5</v>
      </c>
      <c r="L98" s="2">
        <f t="shared" si="1"/>
        <v>33</v>
      </c>
    </row>
    <row r="99" spans="1:12" ht="26.45" customHeight="1" x14ac:dyDescent="0.35">
      <c r="H99" s="2">
        <v>2</v>
      </c>
      <c r="I99" s="2">
        <v>53.3</v>
      </c>
      <c r="L99" s="2">
        <f t="shared" si="1"/>
        <v>0</v>
      </c>
    </row>
    <row r="100" spans="1:12" ht="26.45" customHeight="1" x14ac:dyDescent="0.35">
      <c r="H100" s="2">
        <v>3</v>
      </c>
      <c r="I100" s="2">
        <v>50.4</v>
      </c>
      <c r="L100" s="2">
        <f t="shared" si="1"/>
        <v>0</v>
      </c>
    </row>
    <row r="101" spans="1:12" ht="26.45" customHeight="1" x14ac:dyDescent="0.35">
      <c r="H101" s="2">
        <v>4</v>
      </c>
      <c r="I101" s="2">
        <v>47.1</v>
      </c>
      <c r="L101" s="2">
        <f t="shared" si="1"/>
        <v>0</v>
      </c>
    </row>
    <row r="102" spans="1:12" ht="26.45" customHeight="1" x14ac:dyDescent="0.35">
      <c r="H102" s="2">
        <v>5</v>
      </c>
      <c r="I102" s="2">
        <v>47.7</v>
      </c>
      <c r="L102" s="2">
        <f t="shared" si="1"/>
        <v>0</v>
      </c>
    </row>
    <row r="103" spans="1:12" ht="26.45" customHeight="1" x14ac:dyDescent="0.35">
      <c r="H103" s="2">
        <v>6</v>
      </c>
      <c r="I103" s="2">
        <v>57.9</v>
      </c>
      <c r="L103" s="2">
        <f t="shared" si="1"/>
        <v>0</v>
      </c>
    </row>
    <row r="104" spans="1:12" ht="26.45" customHeight="1" x14ac:dyDescent="0.35">
      <c r="H104" s="2">
        <v>7</v>
      </c>
      <c r="I104" s="2">
        <v>48.4</v>
      </c>
      <c r="L104" s="2">
        <f t="shared" si="1"/>
        <v>0</v>
      </c>
    </row>
    <row r="105" spans="1:12" ht="26.45" customHeight="1" x14ac:dyDescent="0.35">
      <c r="D105" s="28"/>
      <c r="H105" s="2">
        <v>8</v>
      </c>
      <c r="I105" s="2">
        <v>50.9</v>
      </c>
      <c r="J105"/>
      <c r="K105" s="28"/>
      <c r="L105" s="2">
        <f t="shared" si="1"/>
        <v>0</v>
      </c>
    </row>
    <row r="106" spans="1:12" ht="26.45" customHeight="1" x14ac:dyDescent="0.35">
      <c r="A106" s="2">
        <v>13</v>
      </c>
      <c r="B106" s="24">
        <v>42590</v>
      </c>
      <c r="C106" s="2" t="s">
        <v>177</v>
      </c>
      <c r="D106" s="25" t="s">
        <v>14</v>
      </c>
      <c r="E106" s="2" t="s">
        <v>176</v>
      </c>
      <c r="F106" s="2">
        <v>59</v>
      </c>
      <c r="G106" s="24">
        <v>42573</v>
      </c>
      <c r="H106" s="2">
        <v>1</v>
      </c>
      <c r="I106" s="2">
        <v>39.9</v>
      </c>
      <c r="J106" s="2">
        <f>SUM(I106:I113)/H113</f>
        <v>42.475000000000001</v>
      </c>
      <c r="K106" s="25">
        <f>J106*0.8</f>
        <v>33.980000000000004</v>
      </c>
      <c r="L106" s="2">
        <f t="shared" si="1"/>
        <v>17</v>
      </c>
    </row>
    <row r="107" spans="1:12" ht="26.45" customHeight="1" x14ac:dyDescent="0.35">
      <c r="H107" s="2">
        <v>2</v>
      </c>
      <c r="I107" s="2">
        <v>42.9</v>
      </c>
      <c r="L107" s="2">
        <f t="shared" si="1"/>
        <v>0</v>
      </c>
    </row>
    <row r="108" spans="1:12" ht="26.45" customHeight="1" x14ac:dyDescent="0.35">
      <c r="H108" s="2">
        <v>3</v>
      </c>
      <c r="I108" s="2">
        <v>46.3</v>
      </c>
      <c r="L108" s="2">
        <f t="shared" si="1"/>
        <v>0</v>
      </c>
    </row>
    <row r="109" spans="1:12" ht="26.45" customHeight="1" x14ac:dyDescent="0.35">
      <c r="H109" s="2">
        <v>4</v>
      </c>
      <c r="I109" s="2">
        <v>41.4</v>
      </c>
      <c r="L109" s="2">
        <f t="shared" si="1"/>
        <v>0</v>
      </c>
    </row>
    <row r="110" spans="1:12" ht="26.45" customHeight="1" x14ac:dyDescent="0.35">
      <c r="H110" s="2">
        <v>5</v>
      </c>
      <c r="I110" s="2">
        <v>41.8</v>
      </c>
      <c r="L110" s="2">
        <f t="shared" si="1"/>
        <v>0</v>
      </c>
    </row>
    <row r="111" spans="1:12" ht="26.45" customHeight="1" x14ac:dyDescent="0.35">
      <c r="H111" s="2">
        <v>6</v>
      </c>
      <c r="I111" s="2">
        <v>43.2</v>
      </c>
      <c r="L111" s="2">
        <f t="shared" si="1"/>
        <v>0</v>
      </c>
    </row>
    <row r="112" spans="1:12" ht="26.45" customHeight="1" x14ac:dyDescent="0.35">
      <c r="H112" s="2">
        <v>7</v>
      </c>
      <c r="I112" s="2">
        <v>40.5</v>
      </c>
      <c r="L112" s="2">
        <f t="shared" si="1"/>
        <v>0</v>
      </c>
    </row>
    <row r="113" spans="1:12" ht="26.45" customHeight="1" x14ac:dyDescent="0.35">
      <c r="D113" s="28"/>
      <c r="H113" s="2">
        <v>8</v>
      </c>
      <c r="I113" s="2">
        <v>43.8</v>
      </c>
      <c r="J113"/>
      <c r="K113" s="28"/>
      <c r="L113" s="2">
        <f t="shared" si="1"/>
        <v>0</v>
      </c>
    </row>
    <row r="114" spans="1:12" ht="26.45" customHeight="1" x14ac:dyDescent="0.35">
      <c r="A114" s="2">
        <v>14</v>
      </c>
      <c r="B114" s="24">
        <v>42590</v>
      </c>
      <c r="C114" s="2" t="s">
        <v>177</v>
      </c>
      <c r="D114" s="25" t="s">
        <v>15</v>
      </c>
      <c r="E114" s="2" t="s">
        <v>176</v>
      </c>
      <c r="F114" s="2">
        <v>59</v>
      </c>
      <c r="G114" s="24">
        <v>42582</v>
      </c>
      <c r="H114" s="2">
        <v>1</v>
      </c>
      <c r="I114" s="2">
        <v>49.6</v>
      </c>
      <c r="J114" s="2">
        <f>SUM(I114:I117)/H117</f>
        <v>47.9</v>
      </c>
      <c r="K114" s="25">
        <f>J114*0.8</f>
        <v>38.32</v>
      </c>
      <c r="L114" s="2">
        <f t="shared" si="1"/>
        <v>8</v>
      </c>
    </row>
    <row r="115" spans="1:12" ht="26.45" customHeight="1" x14ac:dyDescent="0.35">
      <c r="H115" s="2">
        <v>2</v>
      </c>
      <c r="I115" s="2">
        <v>46.6</v>
      </c>
      <c r="L115" s="2">
        <f t="shared" si="1"/>
        <v>0</v>
      </c>
    </row>
    <row r="116" spans="1:12" ht="26.45" customHeight="1" x14ac:dyDescent="0.35">
      <c r="H116" s="2">
        <v>3</v>
      </c>
      <c r="I116" s="2">
        <v>47.8</v>
      </c>
      <c r="L116" s="2">
        <f t="shared" si="1"/>
        <v>0</v>
      </c>
    </row>
    <row r="117" spans="1:12" ht="26.45" customHeight="1" x14ac:dyDescent="0.35">
      <c r="D117" s="28"/>
      <c r="H117" s="2">
        <v>4</v>
      </c>
      <c r="I117" s="2">
        <v>47.6</v>
      </c>
      <c r="J117"/>
      <c r="K117" s="28"/>
      <c r="L117" s="2">
        <f t="shared" si="1"/>
        <v>0</v>
      </c>
    </row>
    <row r="118" spans="1:12" ht="26.45" customHeight="1" x14ac:dyDescent="0.35">
      <c r="A118" s="2">
        <v>15</v>
      </c>
      <c r="B118" s="24">
        <v>42594</v>
      </c>
      <c r="C118" s="2" t="s">
        <v>177</v>
      </c>
      <c r="D118" s="25" t="s">
        <v>15</v>
      </c>
      <c r="E118" s="2" t="s">
        <v>176</v>
      </c>
      <c r="F118" s="2">
        <v>59</v>
      </c>
      <c r="G118" s="24">
        <v>42582</v>
      </c>
      <c r="H118" s="2">
        <v>1</v>
      </c>
      <c r="I118" s="2">
        <v>49.7</v>
      </c>
      <c r="J118" s="2">
        <f>SUM(I118:I125)/H125</f>
        <v>51.137499999999996</v>
      </c>
      <c r="K118" s="25">
        <f>J118*0.8</f>
        <v>40.909999999999997</v>
      </c>
      <c r="L118" s="2">
        <f t="shared" si="1"/>
        <v>12</v>
      </c>
    </row>
    <row r="119" spans="1:12" ht="26.45" customHeight="1" x14ac:dyDescent="0.35">
      <c r="H119" s="2">
        <v>2</v>
      </c>
      <c r="I119" s="2">
        <v>51.1</v>
      </c>
      <c r="L119" s="2">
        <f t="shared" si="1"/>
        <v>0</v>
      </c>
    </row>
    <row r="120" spans="1:12" ht="26.45" customHeight="1" x14ac:dyDescent="0.35">
      <c r="H120" s="2">
        <v>3</v>
      </c>
      <c r="I120" s="2">
        <v>49.2</v>
      </c>
      <c r="L120" s="2">
        <f t="shared" si="1"/>
        <v>0</v>
      </c>
    </row>
    <row r="121" spans="1:12" ht="26.45" customHeight="1" x14ac:dyDescent="0.35">
      <c r="H121" s="2">
        <v>4</v>
      </c>
      <c r="I121" s="2">
        <v>54.9</v>
      </c>
      <c r="L121" s="2">
        <f t="shared" si="1"/>
        <v>0</v>
      </c>
    </row>
    <row r="122" spans="1:12" ht="26.45" customHeight="1" x14ac:dyDescent="0.35">
      <c r="H122" s="2">
        <v>5</v>
      </c>
      <c r="I122" s="2">
        <v>54.3</v>
      </c>
      <c r="L122" s="2">
        <f t="shared" si="1"/>
        <v>0</v>
      </c>
    </row>
    <row r="123" spans="1:12" ht="26.45" customHeight="1" x14ac:dyDescent="0.35">
      <c r="H123" s="2">
        <v>6</v>
      </c>
      <c r="I123" s="2">
        <v>48.8</v>
      </c>
      <c r="L123" s="2">
        <f t="shared" si="1"/>
        <v>0</v>
      </c>
    </row>
    <row r="124" spans="1:12" ht="26.45" customHeight="1" x14ac:dyDescent="0.35">
      <c r="H124" s="2">
        <v>7</v>
      </c>
      <c r="I124" s="2">
        <v>50.4</v>
      </c>
      <c r="L124" s="2">
        <f t="shared" si="1"/>
        <v>0</v>
      </c>
    </row>
    <row r="125" spans="1:12" ht="26.45" customHeight="1" x14ac:dyDescent="0.35">
      <c r="D125" s="28"/>
      <c r="H125" s="2">
        <v>8</v>
      </c>
      <c r="I125" s="2">
        <v>50.7</v>
      </c>
      <c r="J125"/>
      <c r="K125" s="28"/>
      <c r="L125" s="2">
        <f t="shared" si="1"/>
        <v>0</v>
      </c>
    </row>
    <row r="126" spans="1:12" s="29" customFormat="1" ht="26.45" customHeight="1" x14ac:dyDescent="0.35">
      <c r="A126" s="29">
        <v>16</v>
      </c>
      <c r="B126" s="30">
        <v>42597</v>
      </c>
      <c r="C126" s="29" t="s">
        <v>177</v>
      </c>
      <c r="D126" s="31" t="s">
        <v>13</v>
      </c>
      <c r="E126" s="29" t="s">
        <v>176</v>
      </c>
      <c r="F126" s="29">
        <v>59</v>
      </c>
      <c r="G126" s="30">
        <v>42565</v>
      </c>
      <c r="H126" s="29">
        <v>1</v>
      </c>
      <c r="I126" s="29">
        <v>46.2</v>
      </c>
      <c r="J126" s="29">
        <f>SUM(I126:I133)/H133</f>
        <v>48.624999999999993</v>
      </c>
      <c r="K126" s="31">
        <f>J126*0.8</f>
        <v>38.9</v>
      </c>
      <c r="L126" s="29">
        <f t="shared" si="1"/>
        <v>32</v>
      </c>
    </row>
    <row r="127" spans="1:12" ht="26.45" customHeight="1" x14ac:dyDescent="0.35">
      <c r="H127" s="2">
        <v>2</v>
      </c>
      <c r="I127" s="2">
        <v>50.5</v>
      </c>
      <c r="L127" s="2">
        <f t="shared" si="1"/>
        <v>0</v>
      </c>
    </row>
    <row r="128" spans="1:12" ht="26.45" customHeight="1" x14ac:dyDescent="0.35">
      <c r="H128" s="2">
        <v>3</v>
      </c>
      <c r="I128" s="2">
        <v>52.2</v>
      </c>
      <c r="L128" s="2">
        <f t="shared" si="1"/>
        <v>0</v>
      </c>
    </row>
    <row r="129" spans="1:12" ht="26.45" customHeight="1" x14ac:dyDescent="0.35">
      <c r="H129" s="2">
        <v>4</v>
      </c>
      <c r="I129" s="2">
        <v>50.4</v>
      </c>
      <c r="L129" s="2">
        <f t="shared" si="1"/>
        <v>0</v>
      </c>
    </row>
    <row r="130" spans="1:12" ht="26.45" customHeight="1" x14ac:dyDescent="0.35">
      <c r="H130" s="2">
        <v>5</v>
      </c>
      <c r="I130" s="2">
        <v>47.7</v>
      </c>
      <c r="L130" s="2">
        <f t="shared" ref="L130:L193" si="2">B130-G130</f>
        <v>0</v>
      </c>
    </row>
    <row r="131" spans="1:12" ht="26.45" customHeight="1" x14ac:dyDescent="0.35">
      <c r="H131" s="2">
        <v>6</v>
      </c>
      <c r="I131" s="2">
        <v>43.7</v>
      </c>
      <c r="L131" s="2">
        <f t="shared" si="2"/>
        <v>0</v>
      </c>
    </row>
    <row r="132" spans="1:12" ht="26.45" customHeight="1" x14ac:dyDescent="0.35">
      <c r="H132" s="2">
        <v>7</v>
      </c>
      <c r="I132" s="2">
        <v>49.9</v>
      </c>
      <c r="L132" s="2">
        <f t="shared" si="2"/>
        <v>0</v>
      </c>
    </row>
    <row r="133" spans="1:12" ht="26.45" customHeight="1" x14ac:dyDescent="0.35">
      <c r="D133" s="28"/>
      <c r="H133" s="2">
        <v>8</v>
      </c>
      <c r="I133" s="2">
        <v>48.4</v>
      </c>
      <c r="J133"/>
      <c r="K133" s="28"/>
      <c r="L133" s="2">
        <f t="shared" si="2"/>
        <v>0</v>
      </c>
    </row>
    <row r="134" spans="1:12" ht="26.45" customHeight="1" x14ac:dyDescent="0.35">
      <c r="A134" s="2">
        <v>17</v>
      </c>
      <c r="B134" s="24">
        <v>42597</v>
      </c>
      <c r="C134" s="2" t="s">
        <v>177</v>
      </c>
      <c r="D134" s="25" t="s">
        <v>14</v>
      </c>
      <c r="E134" s="2" t="s">
        <v>176</v>
      </c>
      <c r="F134" s="2">
        <v>59</v>
      </c>
      <c r="G134" s="24">
        <v>42573</v>
      </c>
      <c r="H134" s="2">
        <v>1</v>
      </c>
      <c r="I134" s="2">
        <v>47.3</v>
      </c>
      <c r="J134" s="2">
        <f>SUM(I134:I141)/H141</f>
        <v>44.812499999999993</v>
      </c>
      <c r="K134" s="25">
        <f>J134*0.8</f>
        <v>35.849999999999994</v>
      </c>
      <c r="L134" s="2">
        <f t="shared" si="2"/>
        <v>24</v>
      </c>
    </row>
    <row r="135" spans="1:12" ht="26.45" customHeight="1" x14ac:dyDescent="0.35">
      <c r="H135" s="2">
        <v>2</v>
      </c>
      <c r="I135" s="2">
        <v>47.3</v>
      </c>
      <c r="L135" s="2">
        <f t="shared" si="2"/>
        <v>0</v>
      </c>
    </row>
    <row r="136" spans="1:12" ht="26.45" customHeight="1" x14ac:dyDescent="0.35">
      <c r="H136" s="2">
        <v>3</v>
      </c>
      <c r="I136" s="2">
        <v>43.8</v>
      </c>
      <c r="L136" s="2">
        <f t="shared" si="2"/>
        <v>0</v>
      </c>
    </row>
    <row r="137" spans="1:12" ht="26.45" customHeight="1" x14ac:dyDescent="0.35">
      <c r="H137" s="2">
        <v>4</v>
      </c>
      <c r="I137" s="2">
        <v>44.9</v>
      </c>
      <c r="L137" s="2">
        <f t="shared" si="2"/>
        <v>0</v>
      </c>
    </row>
    <row r="138" spans="1:12" ht="26.45" customHeight="1" x14ac:dyDescent="0.35">
      <c r="H138" s="2">
        <v>5</v>
      </c>
      <c r="I138" s="2">
        <v>42</v>
      </c>
      <c r="L138" s="2">
        <f t="shared" si="2"/>
        <v>0</v>
      </c>
    </row>
    <row r="139" spans="1:12" ht="26.45" customHeight="1" x14ac:dyDescent="0.35">
      <c r="H139" s="2">
        <v>6</v>
      </c>
      <c r="I139" s="2">
        <v>44.5</v>
      </c>
      <c r="L139" s="2">
        <f t="shared" si="2"/>
        <v>0</v>
      </c>
    </row>
    <row r="140" spans="1:12" ht="26.45" customHeight="1" x14ac:dyDescent="0.35">
      <c r="H140" s="2">
        <v>7</v>
      </c>
      <c r="I140" s="2">
        <v>46.5</v>
      </c>
      <c r="L140" s="2">
        <f t="shared" si="2"/>
        <v>0</v>
      </c>
    </row>
    <row r="141" spans="1:12" ht="26.45" customHeight="1" x14ac:dyDescent="0.35">
      <c r="D141" s="28"/>
      <c r="H141" s="2">
        <v>8</v>
      </c>
      <c r="I141" s="2">
        <v>42.2</v>
      </c>
      <c r="J141"/>
      <c r="K141" s="28"/>
      <c r="L141" s="2">
        <f t="shared" si="2"/>
        <v>0</v>
      </c>
    </row>
    <row r="142" spans="1:12" ht="26.45" customHeight="1" x14ac:dyDescent="0.35">
      <c r="A142" s="2">
        <v>18</v>
      </c>
      <c r="B142" s="24">
        <v>42597</v>
      </c>
      <c r="C142" s="2" t="s">
        <v>177</v>
      </c>
      <c r="D142" s="25" t="s">
        <v>15</v>
      </c>
      <c r="E142" s="2" t="s">
        <v>176</v>
      </c>
      <c r="F142" s="2">
        <v>59</v>
      </c>
      <c r="G142" s="24">
        <v>42582</v>
      </c>
      <c r="H142" s="2">
        <v>1</v>
      </c>
      <c r="I142" s="2">
        <v>47.5</v>
      </c>
      <c r="J142" s="2">
        <f>SUM(I142:I149)/H149</f>
        <v>51.662499999999994</v>
      </c>
      <c r="K142" s="25">
        <f>J142*0.8</f>
        <v>41.33</v>
      </c>
      <c r="L142" s="2">
        <f t="shared" si="2"/>
        <v>15</v>
      </c>
    </row>
    <row r="143" spans="1:12" ht="26.45" customHeight="1" x14ac:dyDescent="0.35">
      <c r="H143" s="2">
        <v>2</v>
      </c>
      <c r="I143" s="2">
        <v>50</v>
      </c>
      <c r="L143" s="2">
        <f t="shared" si="2"/>
        <v>0</v>
      </c>
    </row>
    <row r="144" spans="1:12" ht="26.45" customHeight="1" x14ac:dyDescent="0.35">
      <c r="H144" s="2">
        <v>3</v>
      </c>
      <c r="I144" s="2">
        <v>49.5</v>
      </c>
      <c r="L144" s="2">
        <f t="shared" si="2"/>
        <v>0</v>
      </c>
    </row>
    <row r="145" spans="1:12" ht="26.45" customHeight="1" x14ac:dyDescent="0.35">
      <c r="H145" s="2">
        <v>4</v>
      </c>
      <c r="I145" s="2">
        <v>54.1</v>
      </c>
      <c r="L145" s="2">
        <f t="shared" si="2"/>
        <v>0</v>
      </c>
    </row>
    <row r="146" spans="1:12" ht="26.45" customHeight="1" x14ac:dyDescent="0.35">
      <c r="H146" s="2">
        <v>5</v>
      </c>
      <c r="I146" s="2">
        <v>52.3</v>
      </c>
      <c r="L146" s="2">
        <f t="shared" si="2"/>
        <v>0</v>
      </c>
    </row>
    <row r="147" spans="1:12" ht="26.45" customHeight="1" x14ac:dyDescent="0.35">
      <c r="H147" s="2">
        <v>6</v>
      </c>
      <c r="I147" s="2">
        <v>54.2</v>
      </c>
      <c r="L147" s="2">
        <f t="shared" si="2"/>
        <v>0</v>
      </c>
    </row>
    <row r="148" spans="1:12" ht="26.45" customHeight="1" x14ac:dyDescent="0.35">
      <c r="H148" s="2">
        <v>7</v>
      </c>
      <c r="I148" s="2">
        <v>53.4</v>
      </c>
      <c r="L148" s="2">
        <f t="shared" si="2"/>
        <v>0</v>
      </c>
    </row>
    <row r="149" spans="1:12" ht="26.45" customHeight="1" x14ac:dyDescent="0.35">
      <c r="D149" s="28"/>
      <c r="H149" s="2">
        <v>8</v>
      </c>
      <c r="I149" s="2">
        <v>52.3</v>
      </c>
      <c r="J149"/>
      <c r="K149" s="28"/>
      <c r="L149" s="2">
        <f t="shared" si="2"/>
        <v>0</v>
      </c>
    </row>
    <row r="150" spans="1:12" ht="26.45" customHeight="1" x14ac:dyDescent="0.35">
      <c r="A150" s="2">
        <v>19</v>
      </c>
      <c r="B150" s="24">
        <v>42599</v>
      </c>
      <c r="C150" s="2" t="s">
        <v>177</v>
      </c>
      <c r="D150" s="25" t="s">
        <v>16</v>
      </c>
      <c r="E150" s="2" t="s">
        <v>176</v>
      </c>
      <c r="F150" s="2">
        <v>59</v>
      </c>
      <c r="G150" s="24">
        <v>42591</v>
      </c>
      <c r="H150" s="2">
        <v>1</v>
      </c>
      <c r="I150" s="2">
        <v>39.200000000000003</v>
      </c>
      <c r="J150" s="2">
        <f>SUM(I150:I157)/H157</f>
        <v>43.162500000000001</v>
      </c>
      <c r="K150" s="25">
        <f>J150*0.8</f>
        <v>34.53</v>
      </c>
      <c r="L150" s="2">
        <f t="shared" si="2"/>
        <v>8</v>
      </c>
    </row>
    <row r="151" spans="1:12" ht="26.45" customHeight="1" x14ac:dyDescent="0.35">
      <c r="H151" s="2">
        <v>2</v>
      </c>
      <c r="I151" s="2">
        <v>41.2</v>
      </c>
      <c r="L151" s="2">
        <f t="shared" si="2"/>
        <v>0</v>
      </c>
    </row>
    <row r="152" spans="1:12" ht="26.45" customHeight="1" x14ac:dyDescent="0.35">
      <c r="H152" s="2">
        <v>3</v>
      </c>
      <c r="I152" s="2">
        <v>38.9</v>
      </c>
      <c r="L152" s="2">
        <f t="shared" si="2"/>
        <v>0</v>
      </c>
    </row>
    <row r="153" spans="1:12" ht="26.45" customHeight="1" x14ac:dyDescent="0.35">
      <c r="H153" s="2">
        <v>4</v>
      </c>
      <c r="I153" s="2">
        <v>45.2</v>
      </c>
      <c r="L153" s="2">
        <f t="shared" si="2"/>
        <v>0</v>
      </c>
    </row>
    <row r="154" spans="1:12" ht="26.45" customHeight="1" x14ac:dyDescent="0.35">
      <c r="H154" s="2">
        <v>5</v>
      </c>
      <c r="I154" s="2">
        <v>45.8</v>
      </c>
      <c r="L154" s="2">
        <f t="shared" si="2"/>
        <v>0</v>
      </c>
    </row>
    <row r="155" spans="1:12" ht="26.45" customHeight="1" x14ac:dyDescent="0.35">
      <c r="H155" s="2">
        <v>6</v>
      </c>
      <c r="I155" s="2">
        <v>48.8</v>
      </c>
      <c r="L155" s="2">
        <f t="shared" si="2"/>
        <v>0</v>
      </c>
    </row>
    <row r="156" spans="1:12" ht="26.45" customHeight="1" x14ac:dyDescent="0.35">
      <c r="H156" s="2">
        <v>7</v>
      </c>
      <c r="I156" s="2">
        <v>43.4</v>
      </c>
      <c r="L156" s="2">
        <f t="shared" si="2"/>
        <v>0</v>
      </c>
    </row>
    <row r="157" spans="1:12" ht="26.45" customHeight="1" x14ac:dyDescent="0.35">
      <c r="D157" s="28"/>
      <c r="H157" s="2">
        <v>8</v>
      </c>
      <c r="I157" s="2">
        <v>42.8</v>
      </c>
      <c r="J157"/>
      <c r="K157" s="28"/>
      <c r="L157" s="2">
        <f t="shared" si="2"/>
        <v>0</v>
      </c>
    </row>
    <row r="158" spans="1:12" ht="26.45" customHeight="1" x14ac:dyDescent="0.35">
      <c r="A158" s="2">
        <v>20</v>
      </c>
      <c r="B158" s="24">
        <v>42604</v>
      </c>
      <c r="C158" s="2" t="s">
        <v>177</v>
      </c>
      <c r="D158" s="25" t="s">
        <v>15</v>
      </c>
      <c r="E158" s="2" t="s">
        <v>176</v>
      </c>
      <c r="F158" s="2">
        <v>59</v>
      </c>
      <c r="G158" s="24">
        <v>42582</v>
      </c>
      <c r="H158" s="2">
        <v>1</v>
      </c>
      <c r="I158" s="2">
        <v>53.5</v>
      </c>
      <c r="J158" s="2">
        <f>SUM(I158:I165)/H165</f>
        <v>52.725000000000001</v>
      </c>
      <c r="K158" s="25">
        <f>J158*0.8</f>
        <v>42.180000000000007</v>
      </c>
      <c r="L158" s="2">
        <f t="shared" si="2"/>
        <v>22</v>
      </c>
    </row>
    <row r="159" spans="1:12" ht="26.45" customHeight="1" x14ac:dyDescent="0.35">
      <c r="H159" s="2">
        <v>2</v>
      </c>
      <c r="I159" s="2">
        <v>52</v>
      </c>
      <c r="L159" s="2">
        <f t="shared" si="2"/>
        <v>0</v>
      </c>
    </row>
    <row r="160" spans="1:12" ht="26.45" customHeight="1" x14ac:dyDescent="0.35">
      <c r="H160" s="2">
        <v>3</v>
      </c>
      <c r="I160" s="2">
        <v>56.8</v>
      </c>
      <c r="L160" s="2">
        <f t="shared" si="2"/>
        <v>0</v>
      </c>
    </row>
    <row r="161" spans="1:12" ht="26.45" customHeight="1" x14ac:dyDescent="0.35">
      <c r="H161" s="2">
        <v>4</v>
      </c>
      <c r="I161" s="2">
        <v>52.6</v>
      </c>
      <c r="L161" s="2">
        <f t="shared" si="2"/>
        <v>0</v>
      </c>
    </row>
    <row r="162" spans="1:12" ht="26.45" customHeight="1" x14ac:dyDescent="0.35">
      <c r="H162" s="2">
        <v>5</v>
      </c>
      <c r="I162" s="2">
        <v>49.4</v>
      </c>
      <c r="L162" s="2">
        <f t="shared" si="2"/>
        <v>0</v>
      </c>
    </row>
    <row r="163" spans="1:12" ht="26.45" customHeight="1" x14ac:dyDescent="0.35">
      <c r="H163" s="2">
        <v>6</v>
      </c>
      <c r="I163" s="2">
        <v>53.4</v>
      </c>
      <c r="L163" s="2">
        <f t="shared" si="2"/>
        <v>0</v>
      </c>
    </row>
    <row r="164" spans="1:12" ht="26.45" customHeight="1" x14ac:dyDescent="0.35">
      <c r="H164" s="2">
        <v>7</v>
      </c>
      <c r="I164" s="2">
        <v>51.6</v>
      </c>
      <c r="L164" s="2">
        <f t="shared" si="2"/>
        <v>0</v>
      </c>
    </row>
    <row r="165" spans="1:12" ht="26.45" customHeight="1" x14ac:dyDescent="0.35">
      <c r="D165" s="28"/>
      <c r="H165" s="2">
        <v>8</v>
      </c>
      <c r="I165" s="2">
        <v>52.5</v>
      </c>
      <c r="J165"/>
      <c r="K165" s="28"/>
      <c r="L165" s="2">
        <f t="shared" si="2"/>
        <v>0</v>
      </c>
    </row>
    <row r="166" spans="1:12" ht="26.45" customHeight="1" x14ac:dyDescent="0.35">
      <c r="A166" s="2">
        <v>21</v>
      </c>
      <c r="B166" s="24">
        <v>42604</v>
      </c>
      <c r="C166" s="2" t="s">
        <v>177</v>
      </c>
      <c r="D166" s="25" t="s">
        <v>16</v>
      </c>
      <c r="E166" s="2" t="s">
        <v>176</v>
      </c>
      <c r="F166" s="2">
        <v>59</v>
      </c>
      <c r="G166" s="24">
        <v>42591</v>
      </c>
      <c r="H166" s="2">
        <v>1</v>
      </c>
      <c r="I166" s="2">
        <v>45.4</v>
      </c>
      <c r="J166" s="2">
        <f>SUM(I166:I173)/H173</f>
        <v>43.987499999999997</v>
      </c>
      <c r="K166" s="25">
        <f>J166*0.8</f>
        <v>35.19</v>
      </c>
      <c r="L166" s="2">
        <f t="shared" si="2"/>
        <v>13</v>
      </c>
    </row>
    <row r="167" spans="1:12" ht="26.45" customHeight="1" x14ac:dyDescent="0.35">
      <c r="H167" s="2">
        <v>2</v>
      </c>
      <c r="I167" s="2">
        <v>49.5</v>
      </c>
      <c r="L167" s="2">
        <f t="shared" si="2"/>
        <v>0</v>
      </c>
    </row>
    <row r="168" spans="1:12" ht="26.45" customHeight="1" x14ac:dyDescent="0.35">
      <c r="H168" s="2">
        <v>3</v>
      </c>
      <c r="I168" s="2">
        <v>43.4</v>
      </c>
      <c r="L168" s="2">
        <f t="shared" si="2"/>
        <v>0</v>
      </c>
    </row>
    <row r="169" spans="1:12" ht="26.45" customHeight="1" x14ac:dyDescent="0.35">
      <c r="H169" s="2">
        <v>4</v>
      </c>
      <c r="I169" s="2">
        <v>42.2</v>
      </c>
      <c r="L169" s="2">
        <f t="shared" si="2"/>
        <v>0</v>
      </c>
    </row>
    <row r="170" spans="1:12" ht="26.45" customHeight="1" x14ac:dyDescent="0.35">
      <c r="H170" s="2">
        <v>5</v>
      </c>
      <c r="I170" s="2">
        <v>40.6</v>
      </c>
      <c r="L170" s="2">
        <f t="shared" si="2"/>
        <v>0</v>
      </c>
    </row>
    <row r="171" spans="1:12" ht="26.45" customHeight="1" x14ac:dyDescent="0.35">
      <c r="H171" s="2">
        <v>6</v>
      </c>
      <c r="I171" s="2">
        <v>38.1</v>
      </c>
      <c r="L171" s="2">
        <f t="shared" si="2"/>
        <v>0</v>
      </c>
    </row>
    <row r="172" spans="1:12" ht="26.45" customHeight="1" x14ac:dyDescent="0.35">
      <c r="H172" s="2">
        <v>7</v>
      </c>
      <c r="I172" s="2">
        <v>45.9</v>
      </c>
      <c r="L172" s="2">
        <f t="shared" si="2"/>
        <v>0</v>
      </c>
    </row>
    <row r="173" spans="1:12" ht="26.45" customHeight="1" x14ac:dyDescent="0.35">
      <c r="D173" s="28"/>
      <c r="H173" s="2">
        <v>8</v>
      </c>
      <c r="I173" s="2">
        <v>46.8</v>
      </c>
      <c r="J173"/>
      <c r="K173" s="28"/>
      <c r="L173" s="2">
        <f t="shared" si="2"/>
        <v>0</v>
      </c>
    </row>
    <row r="174" spans="1:12" s="29" customFormat="1" ht="26.45" customHeight="1" x14ac:dyDescent="0.35">
      <c r="A174" s="29">
        <v>22</v>
      </c>
      <c r="B174" s="30">
        <v>42604</v>
      </c>
      <c r="C174" s="29" t="s">
        <v>177</v>
      </c>
      <c r="D174" s="31" t="s">
        <v>14</v>
      </c>
      <c r="E174" s="29" t="s">
        <v>176</v>
      </c>
      <c r="F174" s="29">
        <v>59</v>
      </c>
      <c r="G174" s="30">
        <v>42573</v>
      </c>
      <c r="H174" s="29">
        <v>1</v>
      </c>
      <c r="I174" s="29">
        <v>50.3</v>
      </c>
      <c r="J174" s="29">
        <f>SUM(I174:I181)/H181</f>
        <v>47.724999999999994</v>
      </c>
      <c r="K174" s="31">
        <f>J174*0.8</f>
        <v>38.18</v>
      </c>
      <c r="L174" s="29">
        <f t="shared" si="2"/>
        <v>31</v>
      </c>
    </row>
    <row r="175" spans="1:12" ht="26.45" customHeight="1" x14ac:dyDescent="0.35">
      <c r="H175" s="2">
        <v>2</v>
      </c>
      <c r="I175" s="2">
        <v>45.4</v>
      </c>
      <c r="L175" s="2">
        <f t="shared" si="2"/>
        <v>0</v>
      </c>
    </row>
    <row r="176" spans="1:12" ht="26.45" customHeight="1" x14ac:dyDescent="0.35">
      <c r="H176" s="2">
        <v>3</v>
      </c>
      <c r="I176" s="2">
        <v>53.2</v>
      </c>
      <c r="L176" s="2">
        <f t="shared" si="2"/>
        <v>0</v>
      </c>
    </row>
    <row r="177" spans="1:12" ht="26.45" customHeight="1" x14ac:dyDescent="0.35">
      <c r="H177" s="2">
        <v>4</v>
      </c>
      <c r="I177" s="2">
        <v>46.1</v>
      </c>
      <c r="L177" s="2">
        <f t="shared" si="2"/>
        <v>0</v>
      </c>
    </row>
    <row r="178" spans="1:12" ht="26.45" customHeight="1" x14ac:dyDescent="0.35">
      <c r="H178" s="2">
        <v>5</v>
      </c>
      <c r="I178" s="2">
        <v>49.5</v>
      </c>
      <c r="L178" s="2">
        <f t="shared" si="2"/>
        <v>0</v>
      </c>
    </row>
    <row r="179" spans="1:12" ht="26.45" customHeight="1" x14ac:dyDescent="0.35">
      <c r="H179" s="2">
        <v>6</v>
      </c>
      <c r="I179" s="2">
        <v>41.7</v>
      </c>
      <c r="L179" s="2">
        <f t="shared" si="2"/>
        <v>0</v>
      </c>
    </row>
    <row r="180" spans="1:12" ht="26.45" customHeight="1" x14ac:dyDescent="0.35">
      <c r="H180" s="2">
        <v>7</v>
      </c>
      <c r="I180" s="2">
        <v>45.2</v>
      </c>
      <c r="L180" s="2">
        <f t="shared" si="2"/>
        <v>0</v>
      </c>
    </row>
    <row r="181" spans="1:12" ht="26.45" customHeight="1" x14ac:dyDescent="0.35">
      <c r="D181" s="28"/>
      <c r="H181" s="2">
        <v>8</v>
      </c>
      <c r="I181" s="2">
        <v>50.4</v>
      </c>
      <c r="J181"/>
      <c r="K181" s="28"/>
      <c r="L181" s="2">
        <f t="shared" si="2"/>
        <v>0</v>
      </c>
    </row>
    <row r="182" spans="1:12" ht="26.45" customHeight="1" x14ac:dyDescent="0.35">
      <c r="A182" s="2">
        <v>23</v>
      </c>
      <c r="B182" s="24">
        <v>42606</v>
      </c>
      <c r="C182" s="2" t="s">
        <v>177</v>
      </c>
      <c r="D182" s="25" t="s">
        <v>16</v>
      </c>
      <c r="E182" s="2" t="s">
        <v>176</v>
      </c>
      <c r="F182" s="2">
        <v>59</v>
      </c>
      <c r="G182" s="24">
        <v>42591</v>
      </c>
      <c r="H182" s="2">
        <v>1</v>
      </c>
      <c r="I182" s="2">
        <v>47.5</v>
      </c>
      <c r="J182" s="2">
        <f>SUM(I182:I189)/H189</f>
        <v>46.325000000000003</v>
      </c>
      <c r="K182" s="25">
        <f>J182*0.8</f>
        <v>37.06</v>
      </c>
      <c r="L182" s="2">
        <f t="shared" si="2"/>
        <v>15</v>
      </c>
    </row>
    <row r="183" spans="1:12" ht="26.45" customHeight="1" x14ac:dyDescent="0.35">
      <c r="H183" s="2">
        <v>2</v>
      </c>
      <c r="I183" s="2">
        <v>45.7</v>
      </c>
      <c r="L183" s="2">
        <f t="shared" si="2"/>
        <v>0</v>
      </c>
    </row>
    <row r="184" spans="1:12" ht="26.45" customHeight="1" x14ac:dyDescent="0.35">
      <c r="H184" s="2">
        <v>3</v>
      </c>
      <c r="I184" s="2">
        <v>43.9</v>
      </c>
      <c r="L184" s="2">
        <f t="shared" si="2"/>
        <v>0</v>
      </c>
    </row>
    <row r="185" spans="1:12" ht="26.45" customHeight="1" x14ac:dyDescent="0.35">
      <c r="H185" s="2">
        <v>4</v>
      </c>
      <c r="I185" s="2">
        <v>50.2</v>
      </c>
      <c r="L185" s="2">
        <f t="shared" si="2"/>
        <v>0</v>
      </c>
    </row>
    <row r="186" spans="1:12" ht="26.45" customHeight="1" x14ac:dyDescent="0.35">
      <c r="H186" s="2">
        <v>5</v>
      </c>
      <c r="I186" s="2">
        <v>45.1</v>
      </c>
      <c r="L186" s="2">
        <f t="shared" si="2"/>
        <v>0</v>
      </c>
    </row>
    <row r="187" spans="1:12" ht="26.45" customHeight="1" x14ac:dyDescent="0.35">
      <c r="H187" s="2">
        <v>6</v>
      </c>
      <c r="I187" s="2">
        <v>45.4</v>
      </c>
      <c r="L187" s="2">
        <f t="shared" si="2"/>
        <v>0</v>
      </c>
    </row>
    <row r="188" spans="1:12" ht="26.45" customHeight="1" x14ac:dyDescent="0.35">
      <c r="H188" s="2">
        <v>7</v>
      </c>
      <c r="I188" s="2">
        <v>47.5</v>
      </c>
      <c r="L188" s="2">
        <f t="shared" si="2"/>
        <v>0</v>
      </c>
    </row>
    <row r="189" spans="1:12" ht="26.45" customHeight="1" x14ac:dyDescent="0.35">
      <c r="D189" s="28"/>
      <c r="H189" s="2">
        <v>8</v>
      </c>
      <c r="I189" s="2">
        <v>45.3</v>
      </c>
      <c r="J189"/>
      <c r="K189" s="28"/>
      <c r="L189" s="2">
        <f t="shared" si="2"/>
        <v>0</v>
      </c>
    </row>
    <row r="190" spans="1:12" ht="26.45" customHeight="1" x14ac:dyDescent="0.35">
      <c r="A190" s="2">
        <v>24</v>
      </c>
      <c r="B190" s="24">
        <v>42611</v>
      </c>
      <c r="C190" s="2" t="s">
        <v>177</v>
      </c>
      <c r="D190" s="25" t="s">
        <v>13</v>
      </c>
      <c r="E190" s="2" t="s">
        <v>176</v>
      </c>
      <c r="F190" s="2">
        <v>59</v>
      </c>
      <c r="G190" s="24">
        <v>42565</v>
      </c>
      <c r="H190" s="2">
        <v>1</v>
      </c>
      <c r="I190" s="2">
        <v>51.1</v>
      </c>
      <c r="J190" s="2">
        <f>SUM(I190:I197)/H197</f>
        <v>53.1</v>
      </c>
      <c r="K190" s="25">
        <f>J190*0.8</f>
        <v>42.480000000000004</v>
      </c>
      <c r="L190" s="2">
        <f t="shared" si="2"/>
        <v>46</v>
      </c>
    </row>
    <row r="191" spans="1:12" ht="26.45" customHeight="1" x14ac:dyDescent="0.35">
      <c r="H191" s="2">
        <v>2</v>
      </c>
      <c r="I191" s="2">
        <v>51.9</v>
      </c>
      <c r="L191" s="2">
        <f t="shared" si="2"/>
        <v>0</v>
      </c>
    </row>
    <row r="192" spans="1:12" ht="26.45" customHeight="1" x14ac:dyDescent="0.35">
      <c r="H192" s="2">
        <v>3</v>
      </c>
      <c r="I192" s="2">
        <v>51.4</v>
      </c>
      <c r="L192" s="2">
        <f t="shared" si="2"/>
        <v>0</v>
      </c>
    </row>
    <row r="193" spans="1:12" ht="26.45" customHeight="1" x14ac:dyDescent="0.35">
      <c r="H193" s="2">
        <v>4</v>
      </c>
      <c r="I193" s="2">
        <v>55.4</v>
      </c>
      <c r="L193" s="2">
        <f t="shared" si="2"/>
        <v>0</v>
      </c>
    </row>
    <row r="194" spans="1:12" ht="26.45" customHeight="1" x14ac:dyDescent="0.35">
      <c r="H194" s="2">
        <v>5</v>
      </c>
      <c r="I194" s="2">
        <v>54.8</v>
      </c>
      <c r="L194" s="2">
        <f t="shared" ref="L194:L257" si="3">B194-G194</f>
        <v>0</v>
      </c>
    </row>
    <row r="195" spans="1:12" ht="26.45" customHeight="1" x14ac:dyDescent="0.35">
      <c r="H195" s="2">
        <v>6</v>
      </c>
      <c r="I195" s="2">
        <v>54.9</v>
      </c>
      <c r="L195" s="2">
        <f t="shared" si="3"/>
        <v>0</v>
      </c>
    </row>
    <row r="196" spans="1:12" ht="26.45" customHeight="1" x14ac:dyDescent="0.35">
      <c r="H196" s="2">
        <v>7</v>
      </c>
      <c r="I196" s="2">
        <v>51.7</v>
      </c>
      <c r="L196" s="2">
        <f t="shared" si="3"/>
        <v>0</v>
      </c>
    </row>
    <row r="197" spans="1:12" ht="26.45" customHeight="1" x14ac:dyDescent="0.35">
      <c r="D197" s="28"/>
      <c r="H197" s="2">
        <v>8</v>
      </c>
      <c r="I197" s="2">
        <v>53.6</v>
      </c>
      <c r="J197"/>
      <c r="K197" s="28"/>
      <c r="L197" s="2">
        <f t="shared" si="3"/>
        <v>0</v>
      </c>
    </row>
    <row r="198" spans="1:12" ht="26.45" customHeight="1" x14ac:dyDescent="0.35">
      <c r="A198" s="2">
        <v>25</v>
      </c>
      <c r="B198" s="24">
        <v>42611</v>
      </c>
      <c r="C198" s="2" t="s">
        <v>177</v>
      </c>
      <c r="D198" s="25" t="s">
        <v>16</v>
      </c>
      <c r="E198" s="2" t="s">
        <v>176</v>
      </c>
      <c r="F198" s="2">
        <v>59</v>
      </c>
      <c r="G198" s="24">
        <v>42591</v>
      </c>
      <c r="H198" s="2">
        <v>1</v>
      </c>
      <c r="I198" s="2">
        <v>51.4</v>
      </c>
      <c r="J198" s="2">
        <f>SUM(I198:I205)/H205</f>
        <v>48.612499999999997</v>
      </c>
      <c r="K198" s="25">
        <f>J198*0.8</f>
        <v>38.89</v>
      </c>
      <c r="L198" s="2">
        <f t="shared" si="3"/>
        <v>20</v>
      </c>
    </row>
    <row r="199" spans="1:12" ht="26.45" customHeight="1" x14ac:dyDescent="0.35">
      <c r="H199" s="2">
        <v>2</v>
      </c>
      <c r="I199" s="2">
        <v>45.9</v>
      </c>
      <c r="L199" s="2">
        <f t="shared" si="3"/>
        <v>0</v>
      </c>
    </row>
    <row r="200" spans="1:12" ht="26.45" customHeight="1" x14ac:dyDescent="0.35">
      <c r="H200" s="2">
        <v>3</v>
      </c>
      <c r="I200" s="2">
        <v>47.5</v>
      </c>
      <c r="L200" s="2">
        <f t="shared" si="3"/>
        <v>0</v>
      </c>
    </row>
    <row r="201" spans="1:12" ht="26.45" customHeight="1" x14ac:dyDescent="0.35">
      <c r="H201" s="2">
        <v>4</v>
      </c>
      <c r="I201" s="2">
        <v>45.6</v>
      </c>
      <c r="L201" s="2">
        <f t="shared" si="3"/>
        <v>0</v>
      </c>
    </row>
    <row r="202" spans="1:12" ht="26.45" customHeight="1" x14ac:dyDescent="0.35">
      <c r="H202" s="2">
        <v>5</v>
      </c>
      <c r="I202" s="2">
        <v>49</v>
      </c>
      <c r="L202" s="2">
        <f t="shared" si="3"/>
        <v>0</v>
      </c>
    </row>
    <row r="203" spans="1:12" ht="26.45" customHeight="1" x14ac:dyDescent="0.35">
      <c r="H203" s="2">
        <v>6</v>
      </c>
      <c r="I203" s="2">
        <v>49.6</v>
      </c>
      <c r="L203" s="2">
        <f t="shared" si="3"/>
        <v>0</v>
      </c>
    </row>
    <row r="204" spans="1:12" ht="26.45" customHeight="1" x14ac:dyDescent="0.35">
      <c r="H204" s="2">
        <v>7</v>
      </c>
      <c r="I204" s="2">
        <v>49.7</v>
      </c>
      <c r="L204" s="2">
        <f t="shared" si="3"/>
        <v>0</v>
      </c>
    </row>
    <row r="205" spans="1:12" ht="26.45" customHeight="1" x14ac:dyDescent="0.35">
      <c r="D205" s="28"/>
      <c r="H205" s="2">
        <v>8</v>
      </c>
      <c r="I205" s="2">
        <v>50.2</v>
      </c>
      <c r="J205"/>
      <c r="K205" s="28"/>
      <c r="L205" s="2">
        <f t="shared" si="3"/>
        <v>0</v>
      </c>
    </row>
    <row r="206" spans="1:12" ht="26.45" customHeight="1" x14ac:dyDescent="0.35">
      <c r="A206" s="2">
        <v>26</v>
      </c>
      <c r="B206" s="24">
        <v>42611</v>
      </c>
      <c r="C206" s="2" t="s">
        <v>177</v>
      </c>
      <c r="D206" s="25" t="s">
        <v>122</v>
      </c>
      <c r="E206" s="2" t="s">
        <v>176</v>
      </c>
      <c r="F206" s="2">
        <v>59</v>
      </c>
      <c r="G206" s="24">
        <v>42600</v>
      </c>
      <c r="H206" s="2">
        <v>1</v>
      </c>
      <c r="I206" s="2">
        <v>41.1</v>
      </c>
      <c r="J206" s="2">
        <f>SUM(I206:I213)/H213</f>
        <v>42.65</v>
      </c>
      <c r="K206" s="25">
        <f>J206*0.8</f>
        <v>34.119999999999997</v>
      </c>
      <c r="L206" s="2">
        <f t="shared" si="3"/>
        <v>11</v>
      </c>
    </row>
    <row r="207" spans="1:12" ht="26.45" customHeight="1" x14ac:dyDescent="0.35">
      <c r="H207" s="2">
        <v>2</v>
      </c>
      <c r="I207" s="2">
        <v>34.5</v>
      </c>
      <c r="L207" s="2">
        <f t="shared" si="3"/>
        <v>0</v>
      </c>
    </row>
    <row r="208" spans="1:12" ht="26.45" customHeight="1" x14ac:dyDescent="0.35">
      <c r="H208" s="2">
        <v>3</v>
      </c>
      <c r="I208" s="2">
        <v>44</v>
      </c>
      <c r="L208" s="2">
        <f t="shared" si="3"/>
        <v>0</v>
      </c>
    </row>
    <row r="209" spans="1:12" ht="26.45" customHeight="1" x14ac:dyDescent="0.35">
      <c r="H209" s="2">
        <v>4</v>
      </c>
      <c r="I209" s="2">
        <v>44.3</v>
      </c>
      <c r="L209" s="2">
        <f t="shared" si="3"/>
        <v>0</v>
      </c>
    </row>
    <row r="210" spans="1:12" ht="26.45" customHeight="1" x14ac:dyDescent="0.35">
      <c r="H210" s="2">
        <v>5</v>
      </c>
      <c r="I210" s="2">
        <v>42</v>
      </c>
      <c r="L210" s="2">
        <f t="shared" si="3"/>
        <v>0</v>
      </c>
    </row>
    <row r="211" spans="1:12" ht="26.45" customHeight="1" x14ac:dyDescent="0.35">
      <c r="H211" s="2">
        <v>6</v>
      </c>
      <c r="I211" s="2">
        <v>47.2</v>
      </c>
      <c r="L211" s="2">
        <f t="shared" si="3"/>
        <v>0</v>
      </c>
    </row>
    <row r="212" spans="1:12" ht="26.45" customHeight="1" x14ac:dyDescent="0.35">
      <c r="H212" s="2">
        <v>7</v>
      </c>
      <c r="I212" s="2">
        <v>45.1</v>
      </c>
      <c r="L212" s="2">
        <f t="shared" si="3"/>
        <v>0</v>
      </c>
    </row>
    <row r="213" spans="1:12" ht="26.45" customHeight="1" x14ac:dyDescent="0.35">
      <c r="D213" s="28"/>
      <c r="H213" s="2">
        <v>8</v>
      </c>
      <c r="I213" s="2">
        <v>43</v>
      </c>
      <c r="J213"/>
      <c r="K213" s="28"/>
      <c r="L213" s="2">
        <f t="shared" si="3"/>
        <v>0</v>
      </c>
    </row>
    <row r="214" spans="1:12" ht="26.45" customHeight="1" x14ac:dyDescent="0.35">
      <c r="A214" s="2">
        <v>27</v>
      </c>
      <c r="B214" s="24">
        <v>42611</v>
      </c>
      <c r="C214" s="2" t="s">
        <v>177</v>
      </c>
      <c r="D214" s="25" t="s">
        <v>14</v>
      </c>
      <c r="E214" s="2" t="s">
        <v>176</v>
      </c>
      <c r="F214" s="2">
        <v>59</v>
      </c>
      <c r="G214" s="24">
        <v>42573</v>
      </c>
      <c r="H214" s="2">
        <v>1</v>
      </c>
      <c r="I214" s="2">
        <v>50.5</v>
      </c>
      <c r="J214" s="2">
        <f>SUM(I214:I221)/H221</f>
        <v>49.6875</v>
      </c>
      <c r="K214" s="25">
        <f>J214*0.8</f>
        <v>39.75</v>
      </c>
      <c r="L214" s="2">
        <f t="shared" si="3"/>
        <v>38</v>
      </c>
    </row>
    <row r="215" spans="1:12" ht="26.45" customHeight="1" x14ac:dyDescent="0.35">
      <c r="H215" s="2">
        <v>2</v>
      </c>
      <c r="I215" s="2">
        <v>53.5</v>
      </c>
      <c r="L215" s="2">
        <f t="shared" si="3"/>
        <v>0</v>
      </c>
    </row>
    <row r="216" spans="1:12" ht="26.45" customHeight="1" x14ac:dyDescent="0.35">
      <c r="H216" s="2">
        <v>3</v>
      </c>
      <c r="I216" s="2">
        <v>46</v>
      </c>
      <c r="L216" s="2">
        <f t="shared" si="3"/>
        <v>0</v>
      </c>
    </row>
    <row r="217" spans="1:12" ht="26.45" customHeight="1" x14ac:dyDescent="0.35">
      <c r="H217" s="2">
        <v>4</v>
      </c>
      <c r="I217" s="2">
        <v>46</v>
      </c>
      <c r="L217" s="2">
        <f t="shared" si="3"/>
        <v>0</v>
      </c>
    </row>
    <row r="218" spans="1:12" ht="26.45" customHeight="1" x14ac:dyDescent="0.35">
      <c r="H218" s="2">
        <v>5</v>
      </c>
      <c r="I218" s="2">
        <v>51.1</v>
      </c>
      <c r="L218" s="2">
        <f t="shared" si="3"/>
        <v>0</v>
      </c>
    </row>
    <row r="219" spans="1:12" ht="26.45" customHeight="1" x14ac:dyDescent="0.35">
      <c r="H219" s="2">
        <v>6</v>
      </c>
      <c r="I219" s="2">
        <v>48.5</v>
      </c>
      <c r="L219" s="2">
        <f t="shared" si="3"/>
        <v>0</v>
      </c>
    </row>
    <row r="220" spans="1:12" ht="26.45" customHeight="1" x14ac:dyDescent="0.35">
      <c r="H220" s="2">
        <v>7</v>
      </c>
      <c r="I220" s="2">
        <v>50.9</v>
      </c>
      <c r="L220" s="2">
        <f t="shared" si="3"/>
        <v>0</v>
      </c>
    </row>
    <row r="221" spans="1:12" ht="26.45" customHeight="1" x14ac:dyDescent="0.35">
      <c r="D221" s="28"/>
      <c r="H221" s="2">
        <v>8</v>
      </c>
      <c r="I221" s="2">
        <v>51</v>
      </c>
      <c r="J221"/>
      <c r="K221" s="28"/>
      <c r="L221" s="2">
        <f t="shared" si="3"/>
        <v>0</v>
      </c>
    </row>
    <row r="222" spans="1:12" ht="26.45" customHeight="1" x14ac:dyDescent="0.35">
      <c r="A222" s="2">
        <v>28</v>
      </c>
      <c r="B222" s="24">
        <v>42615</v>
      </c>
      <c r="C222" s="2" t="s">
        <v>177</v>
      </c>
      <c r="D222" s="25" t="s">
        <v>15</v>
      </c>
      <c r="E222" s="2" t="s">
        <v>176</v>
      </c>
      <c r="F222" s="2">
        <v>59</v>
      </c>
      <c r="G222" s="24">
        <v>42582</v>
      </c>
      <c r="H222" s="2">
        <v>1</v>
      </c>
      <c r="I222" s="2">
        <v>52.2</v>
      </c>
      <c r="J222" s="2">
        <f>SUM(I222:I229)/H229</f>
        <v>55.35</v>
      </c>
      <c r="K222" s="25">
        <f>J222*0.8</f>
        <v>44.28</v>
      </c>
      <c r="L222" s="2">
        <f t="shared" si="3"/>
        <v>33</v>
      </c>
    </row>
    <row r="223" spans="1:12" ht="26.45" customHeight="1" x14ac:dyDescent="0.35">
      <c r="H223" s="2">
        <v>2</v>
      </c>
      <c r="I223" s="2">
        <v>51.7</v>
      </c>
      <c r="L223" s="2">
        <f t="shared" si="3"/>
        <v>0</v>
      </c>
    </row>
    <row r="224" spans="1:12" ht="26.45" customHeight="1" x14ac:dyDescent="0.35">
      <c r="H224" s="2">
        <v>3</v>
      </c>
      <c r="I224" s="2">
        <v>53.2</v>
      </c>
      <c r="L224" s="2">
        <f t="shared" si="3"/>
        <v>0</v>
      </c>
    </row>
    <row r="225" spans="1:12" ht="26.45" customHeight="1" x14ac:dyDescent="0.35">
      <c r="H225" s="2">
        <v>4</v>
      </c>
      <c r="I225" s="2">
        <v>55.2</v>
      </c>
      <c r="L225" s="2">
        <f t="shared" si="3"/>
        <v>0</v>
      </c>
    </row>
    <row r="226" spans="1:12" ht="26.45" customHeight="1" x14ac:dyDescent="0.35">
      <c r="H226" s="2">
        <v>5</v>
      </c>
      <c r="I226" s="2">
        <v>61.3</v>
      </c>
      <c r="L226" s="2">
        <f t="shared" si="3"/>
        <v>0</v>
      </c>
    </row>
    <row r="227" spans="1:12" ht="26.45" customHeight="1" x14ac:dyDescent="0.35">
      <c r="H227" s="2">
        <v>6</v>
      </c>
      <c r="I227" s="2">
        <v>55.9</v>
      </c>
      <c r="L227" s="2">
        <f t="shared" si="3"/>
        <v>0</v>
      </c>
    </row>
    <row r="228" spans="1:12" ht="26.45" customHeight="1" x14ac:dyDescent="0.35">
      <c r="H228" s="2">
        <v>7</v>
      </c>
      <c r="I228" s="2">
        <v>56.5</v>
      </c>
      <c r="L228" s="2">
        <f t="shared" si="3"/>
        <v>0</v>
      </c>
    </row>
    <row r="229" spans="1:12" ht="26.45" customHeight="1" x14ac:dyDescent="0.35">
      <c r="D229" s="28"/>
      <c r="H229" s="2">
        <v>8</v>
      </c>
      <c r="I229" s="2">
        <v>56.8</v>
      </c>
      <c r="J229"/>
      <c r="K229" s="28"/>
      <c r="L229" s="2">
        <f t="shared" si="3"/>
        <v>0</v>
      </c>
    </row>
    <row r="230" spans="1:12" ht="26.45" customHeight="1" x14ac:dyDescent="0.35">
      <c r="A230" s="2">
        <v>29</v>
      </c>
      <c r="B230" s="24">
        <v>42615</v>
      </c>
      <c r="C230" s="2" t="s">
        <v>177</v>
      </c>
      <c r="D230" s="25" t="s">
        <v>16</v>
      </c>
      <c r="E230" s="2" t="s">
        <v>176</v>
      </c>
      <c r="F230" s="2">
        <v>59</v>
      </c>
      <c r="G230" s="24">
        <v>42591</v>
      </c>
      <c r="H230" s="2">
        <v>1</v>
      </c>
      <c r="I230" s="2">
        <v>48.1</v>
      </c>
      <c r="J230" s="2">
        <f>SUM(I230:I237)/H237</f>
        <v>48.537499999999994</v>
      </c>
      <c r="K230" s="25">
        <f>J230*0.8</f>
        <v>38.83</v>
      </c>
      <c r="L230" s="2">
        <f t="shared" si="3"/>
        <v>24</v>
      </c>
    </row>
    <row r="231" spans="1:12" ht="26.45" customHeight="1" x14ac:dyDescent="0.35">
      <c r="H231" s="2">
        <v>2</v>
      </c>
      <c r="I231" s="2">
        <v>51</v>
      </c>
      <c r="L231" s="2">
        <f t="shared" si="3"/>
        <v>0</v>
      </c>
    </row>
    <row r="232" spans="1:12" ht="26.45" customHeight="1" x14ac:dyDescent="0.35">
      <c r="H232" s="2">
        <v>3</v>
      </c>
      <c r="I232" s="2">
        <v>47.3</v>
      </c>
      <c r="L232" s="2">
        <f t="shared" si="3"/>
        <v>0</v>
      </c>
    </row>
    <row r="233" spans="1:12" ht="26.45" customHeight="1" x14ac:dyDescent="0.35">
      <c r="H233" s="2">
        <v>4</v>
      </c>
      <c r="I233" s="2">
        <v>47</v>
      </c>
      <c r="L233" s="2">
        <f t="shared" si="3"/>
        <v>0</v>
      </c>
    </row>
    <row r="234" spans="1:12" ht="26.45" customHeight="1" x14ac:dyDescent="0.35">
      <c r="H234" s="2">
        <v>5</v>
      </c>
      <c r="I234" s="2">
        <v>45.2</v>
      </c>
      <c r="L234" s="2">
        <f t="shared" si="3"/>
        <v>0</v>
      </c>
    </row>
    <row r="235" spans="1:12" ht="26.45" customHeight="1" x14ac:dyDescent="0.35">
      <c r="H235" s="2">
        <v>6</v>
      </c>
      <c r="I235" s="2">
        <v>49.5</v>
      </c>
      <c r="L235" s="2">
        <f t="shared" si="3"/>
        <v>0</v>
      </c>
    </row>
    <row r="236" spans="1:12" ht="26.45" customHeight="1" x14ac:dyDescent="0.35">
      <c r="H236" s="2">
        <v>7</v>
      </c>
      <c r="I236" s="2">
        <v>47.2</v>
      </c>
      <c r="L236" s="2">
        <f t="shared" si="3"/>
        <v>0</v>
      </c>
    </row>
    <row r="237" spans="1:12" ht="26.45" customHeight="1" x14ac:dyDescent="0.35">
      <c r="D237" s="28"/>
      <c r="H237" s="2">
        <v>8</v>
      </c>
      <c r="I237" s="2">
        <v>53</v>
      </c>
      <c r="J237"/>
      <c r="K237" s="28"/>
      <c r="L237" s="2">
        <f t="shared" si="3"/>
        <v>0</v>
      </c>
    </row>
    <row r="238" spans="1:12" ht="26.45" customHeight="1" x14ac:dyDescent="0.35">
      <c r="A238" s="2">
        <v>30</v>
      </c>
      <c r="B238" s="24">
        <v>42615</v>
      </c>
      <c r="C238" s="2" t="s">
        <v>177</v>
      </c>
      <c r="D238" s="25" t="s">
        <v>122</v>
      </c>
      <c r="E238" s="2" t="s">
        <v>176</v>
      </c>
      <c r="F238" s="2">
        <v>59</v>
      </c>
      <c r="G238" s="24">
        <v>42600</v>
      </c>
      <c r="H238" s="2">
        <v>1</v>
      </c>
      <c r="I238" s="2">
        <v>45.5</v>
      </c>
      <c r="J238" s="2">
        <f>SUM(I238:I245)/H245</f>
        <v>45.162500000000009</v>
      </c>
      <c r="K238" s="25">
        <f>J238*0.8</f>
        <v>36.13000000000001</v>
      </c>
      <c r="L238" s="2">
        <f t="shared" si="3"/>
        <v>15</v>
      </c>
    </row>
    <row r="239" spans="1:12" ht="26.45" customHeight="1" x14ac:dyDescent="0.35">
      <c r="H239" s="2">
        <v>2</v>
      </c>
      <c r="I239" s="2">
        <v>43.6</v>
      </c>
      <c r="L239" s="2">
        <f t="shared" si="3"/>
        <v>0</v>
      </c>
    </row>
    <row r="240" spans="1:12" ht="26.45" customHeight="1" x14ac:dyDescent="0.35">
      <c r="H240" s="2">
        <v>3</v>
      </c>
      <c r="I240" s="2">
        <v>45.2</v>
      </c>
      <c r="L240" s="2">
        <f t="shared" si="3"/>
        <v>0</v>
      </c>
    </row>
    <row r="241" spans="1:12" ht="26.45" customHeight="1" x14ac:dyDescent="0.35">
      <c r="H241" s="2">
        <v>4</v>
      </c>
      <c r="I241" s="2">
        <v>40.299999999999997</v>
      </c>
      <c r="L241" s="2">
        <f t="shared" si="3"/>
        <v>0</v>
      </c>
    </row>
    <row r="242" spans="1:12" ht="26.45" customHeight="1" x14ac:dyDescent="0.35">
      <c r="H242" s="2">
        <v>5</v>
      </c>
      <c r="I242" s="2">
        <v>45.1</v>
      </c>
      <c r="L242" s="2">
        <f t="shared" si="3"/>
        <v>0</v>
      </c>
    </row>
    <row r="243" spans="1:12" ht="26.45" customHeight="1" x14ac:dyDescent="0.35">
      <c r="H243" s="2">
        <v>6</v>
      </c>
      <c r="I243" s="2">
        <v>47.2</v>
      </c>
      <c r="L243" s="2">
        <f t="shared" si="3"/>
        <v>0</v>
      </c>
    </row>
    <row r="244" spans="1:12" ht="26.45" customHeight="1" x14ac:dyDescent="0.35">
      <c r="H244" s="2">
        <v>7</v>
      </c>
      <c r="I244" s="2">
        <v>48.3</v>
      </c>
      <c r="L244" s="2">
        <f t="shared" si="3"/>
        <v>0</v>
      </c>
    </row>
    <row r="245" spans="1:12" ht="26.45" customHeight="1" x14ac:dyDescent="0.35">
      <c r="D245" s="28"/>
      <c r="H245" s="2">
        <v>8</v>
      </c>
      <c r="I245" s="2">
        <v>46.1</v>
      </c>
      <c r="J245"/>
      <c r="K245" s="28"/>
      <c r="L245" s="2">
        <f t="shared" si="3"/>
        <v>0</v>
      </c>
    </row>
    <row r="246" spans="1:12" ht="26.45" customHeight="1" x14ac:dyDescent="0.35">
      <c r="A246" s="2">
        <v>31</v>
      </c>
      <c r="B246" s="24">
        <v>42615</v>
      </c>
      <c r="C246" s="2" t="s">
        <v>177</v>
      </c>
      <c r="D246" s="25" t="s">
        <v>17</v>
      </c>
      <c r="E246" s="2" t="s">
        <v>176</v>
      </c>
      <c r="F246" s="2">
        <v>59</v>
      </c>
      <c r="G246" s="24">
        <v>42606</v>
      </c>
      <c r="H246" s="2">
        <v>1</v>
      </c>
      <c r="I246" s="2">
        <v>42.3</v>
      </c>
      <c r="J246" s="2">
        <f>SUM(I246:I253)/H253</f>
        <v>45.975000000000001</v>
      </c>
      <c r="K246" s="25">
        <f>J246*0.8</f>
        <v>36.78</v>
      </c>
      <c r="L246" s="2">
        <f t="shared" si="3"/>
        <v>9</v>
      </c>
    </row>
    <row r="247" spans="1:12" ht="26.45" customHeight="1" x14ac:dyDescent="0.35">
      <c r="H247" s="2">
        <v>2</v>
      </c>
      <c r="I247" s="2">
        <v>43.4</v>
      </c>
      <c r="L247" s="2">
        <f t="shared" si="3"/>
        <v>0</v>
      </c>
    </row>
    <row r="248" spans="1:12" ht="26.45" customHeight="1" x14ac:dyDescent="0.35">
      <c r="H248" s="2">
        <v>3</v>
      </c>
      <c r="I248" s="2">
        <v>46.3</v>
      </c>
      <c r="L248" s="2">
        <f t="shared" si="3"/>
        <v>0</v>
      </c>
    </row>
    <row r="249" spans="1:12" ht="26.45" customHeight="1" x14ac:dyDescent="0.35">
      <c r="H249" s="2">
        <v>4</v>
      </c>
      <c r="I249" s="2">
        <v>45.8</v>
      </c>
      <c r="L249" s="2">
        <f t="shared" si="3"/>
        <v>0</v>
      </c>
    </row>
    <row r="250" spans="1:12" ht="26.45" customHeight="1" x14ac:dyDescent="0.35">
      <c r="H250" s="2">
        <v>5</v>
      </c>
      <c r="I250" s="2">
        <v>47</v>
      </c>
      <c r="L250" s="2">
        <f t="shared" si="3"/>
        <v>0</v>
      </c>
    </row>
    <row r="251" spans="1:12" ht="26.45" customHeight="1" x14ac:dyDescent="0.35">
      <c r="H251" s="2">
        <v>6</v>
      </c>
      <c r="I251" s="2">
        <v>49.2</v>
      </c>
      <c r="L251" s="2">
        <f t="shared" si="3"/>
        <v>0</v>
      </c>
    </row>
    <row r="252" spans="1:12" ht="26.45" customHeight="1" x14ac:dyDescent="0.35">
      <c r="H252" s="2">
        <v>7</v>
      </c>
      <c r="I252" s="2">
        <v>50.1</v>
      </c>
      <c r="L252" s="2">
        <f t="shared" si="3"/>
        <v>0</v>
      </c>
    </row>
    <row r="253" spans="1:12" ht="26.45" customHeight="1" x14ac:dyDescent="0.35">
      <c r="D253" s="28"/>
      <c r="H253" s="2">
        <v>8</v>
      </c>
      <c r="I253" s="2">
        <v>43.7</v>
      </c>
      <c r="J253"/>
      <c r="K253" s="28"/>
      <c r="L253" s="2">
        <f t="shared" si="3"/>
        <v>0</v>
      </c>
    </row>
    <row r="254" spans="1:12" ht="26.85" customHeight="1" x14ac:dyDescent="0.35">
      <c r="A254" s="2">
        <v>32</v>
      </c>
      <c r="B254" s="24">
        <v>42618</v>
      </c>
      <c r="C254" s="2" t="s">
        <v>177</v>
      </c>
      <c r="D254" s="25" t="s">
        <v>13</v>
      </c>
      <c r="E254" s="2" t="s">
        <v>176</v>
      </c>
      <c r="F254" s="2">
        <v>59</v>
      </c>
      <c r="G254" s="24">
        <v>42565</v>
      </c>
      <c r="H254" s="2">
        <v>1</v>
      </c>
      <c r="I254" s="2">
        <v>55.6</v>
      </c>
      <c r="J254" s="2">
        <f>SUM(I254:I261)/H261</f>
        <v>53.54999999999999</v>
      </c>
      <c r="K254" s="25">
        <f>J254*0.8</f>
        <v>42.839999999999996</v>
      </c>
      <c r="L254" s="2">
        <f t="shared" si="3"/>
        <v>53</v>
      </c>
    </row>
    <row r="255" spans="1:12" ht="26.45" customHeight="1" x14ac:dyDescent="0.35">
      <c r="H255" s="2">
        <v>2</v>
      </c>
      <c r="I255" s="2">
        <v>54.9</v>
      </c>
      <c r="L255" s="2">
        <f t="shared" si="3"/>
        <v>0</v>
      </c>
    </row>
    <row r="256" spans="1:12" ht="26.45" customHeight="1" x14ac:dyDescent="0.35">
      <c r="H256" s="2">
        <v>3</v>
      </c>
      <c r="I256" s="2">
        <v>53.2</v>
      </c>
      <c r="L256" s="2">
        <f t="shared" si="3"/>
        <v>0</v>
      </c>
    </row>
    <row r="257" spans="1:12" ht="26.45" customHeight="1" x14ac:dyDescent="0.35">
      <c r="H257" s="2">
        <v>4</v>
      </c>
      <c r="I257" s="2">
        <v>54.7</v>
      </c>
      <c r="L257" s="2">
        <f t="shared" si="3"/>
        <v>0</v>
      </c>
    </row>
    <row r="258" spans="1:12" ht="26.45" customHeight="1" x14ac:dyDescent="0.35">
      <c r="H258" s="2">
        <v>5</v>
      </c>
      <c r="I258" s="2">
        <v>54.4</v>
      </c>
      <c r="L258" s="2">
        <f t="shared" ref="L258:L321" si="4">B258-G258</f>
        <v>0</v>
      </c>
    </row>
    <row r="259" spans="1:12" ht="26.45" customHeight="1" x14ac:dyDescent="0.35">
      <c r="H259" s="2">
        <v>6</v>
      </c>
      <c r="I259" s="2">
        <v>54.2</v>
      </c>
      <c r="L259" s="2">
        <f t="shared" si="4"/>
        <v>0</v>
      </c>
    </row>
    <row r="260" spans="1:12" ht="26.45" customHeight="1" x14ac:dyDescent="0.35">
      <c r="H260" s="2">
        <v>7</v>
      </c>
      <c r="I260" s="2">
        <v>51</v>
      </c>
      <c r="L260" s="2">
        <f t="shared" si="4"/>
        <v>0</v>
      </c>
    </row>
    <row r="261" spans="1:12" ht="26.45" customHeight="1" x14ac:dyDescent="0.35">
      <c r="D261" s="28"/>
      <c r="H261" s="2">
        <v>8</v>
      </c>
      <c r="I261" s="2">
        <v>50.4</v>
      </c>
      <c r="J261"/>
      <c r="K261" s="28"/>
      <c r="L261" s="2">
        <f t="shared" si="4"/>
        <v>0</v>
      </c>
    </row>
    <row r="262" spans="1:12" ht="26.85" customHeight="1" x14ac:dyDescent="0.35">
      <c r="A262" s="2">
        <v>33</v>
      </c>
      <c r="B262" s="24">
        <v>42618</v>
      </c>
      <c r="C262" s="2" t="s">
        <v>177</v>
      </c>
      <c r="D262" s="25" t="s">
        <v>14</v>
      </c>
      <c r="E262" s="2" t="s">
        <v>176</v>
      </c>
      <c r="F262" s="2">
        <v>59</v>
      </c>
      <c r="G262" s="24">
        <v>42573</v>
      </c>
      <c r="H262" s="2">
        <v>1</v>
      </c>
      <c r="I262" s="2">
        <v>46.5</v>
      </c>
      <c r="J262" s="2">
        <f>SUM(I262:I269)/H269</f>
        <v>50</v>
      </c>
      <c r="K262" s="25">
        <f>J262*0.8</f>
        <v>40</v>
      </c>
      <c r="L262" s="2">
        <f t="shared" si="4"/>
        <v>45</v>
      </c>
    </row>
    <row r="263" spans="1:12" ht="26.45" customHeight="1" x14ac:dyDescent="0.35">
      <c r="H263" s="2">
        <v>2</v>
      </c>
      <c r="I263" s="2">
        <v>46.9</v>
      </c>
      <c r="L263" s="2">
        <f t="shared" si="4"/>
        <v>0</v>
      </c>
    </row>
    <row r="264" spans="1:12" ht="26.45" customHeight="1" x14ac:dyDescent="0.35">
      <c r="H264" s="2">
        <v>3</v>
      </c>
      <c r="I264" s="2">
        <v>53.2</v>
      </c>
      <c r="L264" s="2">
        <f t="shared" si="4"/>
        <v>0</v>
      </c>
    </row>
    <row r="265" spans="1:12" ht="26.45" customHeight="1" x14ac:dyDescent="0.35">
      <c r="H265" s="2">
        <v>4</v>
      </c>
      <c r="I265" s="2">
        <v>50.4</v>
      </c>
      <c r="L265" s="2">
        <f t="shared" si="4"/>
        <v>0</v>
      </c>
    </row>
    <row r="266" spans="1:12" ht="26.45" customHeight="1" x14ac:dyDescent="0.35">
      <c r="H266" s="2">
        <v>5</v>
      </c>
      <c r="I266" s="2">
        <v>48.8</v>
      </c>
      <c r="L266" s="2">
        <f t="shared" si="4"/>
        <v>0</v>
      </c>
    </row>
    <row r="267" spans="1:12" ht="26.45" customHeight="1" x14ac:dyDescent="0.35">
      <c r="H267" s="2">
        <v>6</v>
      </c>
      <c r="I267" s="2">
        <v>52.8</v>
      </c>
      <c r="L267" s="2">
        <f t="shared" si="4"/>
        <v>0</v>
      </c>
    </row>
    <row r="268" spans="1:12" ht="26.45" customHeight="1" x14ac:dyDescent="0.35">
      <c r="H268" s="2">
        <v>7</v>
      </c>
      <c r="I268" s="2">
        <v>50.7</v>
      </c>
      <c r="L268" s="2">
        <f t="shared" si="4"/>
        <v>0</v>
      </c>
    </row>
    <row r="269" spans="1:12" ht="26.45" customHeight="1" x14ac:dyDescent="0.35">
      <c r="D269" s="28"/>
      <c r="H269" s="2">
        <v>8</v>
      </c>
      <c r="I269" s="2">
        <v>50.7</v>
      </c>
      <c r="J269"/>
      <c r="K269" s="28"/>
      <c r="L269" s="2">
        <f t="shared" si="4"/>
        <v>0</v>
      </c>
    </row>
    <row r="270" spans="1:12" ht="26.85" customHeight="1" x14ac:dyDescent="0.35">
      <c r="A270" s="2">
        <v>34</v>
      </c>
      <c r="B270" s="24">
        <v>42618</v>
      </c>
      <c r="C270" s="2" t="s">
        <v>177</v>
      </c>
      <c r="D270" s="25" t="s">
        <v>15</v>
      </c>
      <c r="E270" s="2" t="s">
        <v>176</v>
      </c>
      <c r="F270" s="2">
        <v>59</v>
      </c>
      <c r="G270" s="24">
        <v>42582</v>
      </c>
      <c r="H270" s="2">
        <v>1</v>
      </c>
      <c r="I270" s="2">
        <v>57.8</v>
      </c>
      <c r="J270" s="2">
        <f>SUM(I270:I277)/H277</f>
        <v>56.424999999999997</v>
      </c>
      <c r="K270" s="25">
        <f>J270*0.8</f>
        <v>45.14</v>
      </c>
      <c r="L270" s="2">
        <f t="shared" si="4"/>
        <v>36</v>
      </c>
    </row>
    <row r="271" spans="1:12" ht="26.45" customHeight="1" x14ac:dyDescent="0.35">
      <c r="H271" s="2">
        <v>2</v>
      </c>
      <c r="I271" s="2">
        <v>56.7</v>
      </c>
      <c r="L271" s="2">
        <f t="shared" si="4"/>
        <v>0</v>
      </c>
    </row>
    <row r="272" spans="1:12" ht="26.45" customHeight="1" x14ac:dyDescent="0.35">
      <c r="H272" s="2">
        <v>3</v>
      </c>
      <c r="I272" s="2">
        <v>55.7</v>
      </c>
      <c r="L272" s="2">
        <f t="shared" si="4"/>
        <v>0</v>
      </c>
    </row>
    <row r="273" spans="1:12" ht="26.45" customHeight="1" x14ac:dyDescent="0.35">
      <c r="H273" s="2">
        <v>4</v>
      </c>
      <c r="I273" s="2">
        <v>57.4</v>
      </c>
      <c r="L273" s="2">
        <f t="shared" si="4"/>
        <v>0</v>
      </c>
    </row>
    <row r="274" spans="1:12" ht="26.45" customHeight="1" x14ac:dyDescent="0.35">
      <c r="H274" s="2">
        <v>5</v>
      </c>
      <c r="I274" s="2">
        <v>55.3</v>
      </c>
      <c r="L274" s="2">
        <f t="shared" si="4"/>
        <v>0</v>
      </c>
    </row>
    <row r="275" spans="1:12" ht="26.45" customHeight="1" x14ac:dyDescent="0.35">
      <c r="H275" s="2">
        <v>6</v>
      </c>
      <c r="I275" s="2">
        <v>53.8</v>
      </c>
      <c r="L275" s="2">
        <f t="shared" si="4"/>
        <v>0</v>
      </c>
    </row>
    <row r="276" spans="1:12" ht="26.45" customHeight="1" x14ac:dyDescent="0.35">
      <c r="H276" s="2">
        <v>7</v>
      </c>
      <c r="I276" s="2">
        <v>56.2</v>
      </c>
      <c r="L276" s="2">
        <f t="shared" si="4"/>
        <v>0</v>
      </c>
    </row>
    <row r="277" spans="1:12" ht="26.45" customHeight="1" x14ac:dyDescent="0.35">
      <c r="D277" s="28"/>
      <c r="H277" s="2">
        <v>8</v>
      </c>
      <c r="I277" s="2">
        <v>58.5</v>
      </c>
      <c r="J277"/>
      <c r="K277" s="28"/>
      <c r="L277" s="2">
        <f t="shared" si="4"/>
        <v>0</v>
      </c>
    </row>
    <row r="278" spans="1:12" ht="26.85" customHeight="1" x14ac:dyDescent="0.35">
      <c r="A278" s="2">
        <v>35</v>
      </c>
      <c r="B278" s="24">
        <v>42618</v>
      </c>
      <c r="C278" s="2" t="s">
        <v>177</v>
      </c>
      <c r="D278" s="25" t="s">
        <v>16</v>
      </c>
      <c r="E278" s="2" t="s">
        <v>176</v>
      </c>
      <c r="F278" s="2">
        <v>59</v>
      </c>
      <c r="G278" s="24">
        <v>42591</v>
      </c>
      <c r="H278" s="2">
        <v>1</v>
      </c>
      <c r="I278" s="2">
        <v>50</v>
      </c>
      <c r="J278" s="2">
        <f>SUM(I278:I285)/H285</f>
        <v>50.575000000000003</v>
      </c>
      <c r="K278" s="25">
        <f>J278*0.8</f>
        <v>40.460000000000008</v>
      </c>
      <c r="L278" s="2">
        <f t="shared" si="4"/>
        <v>27</v>
      </c>
    </row>
    <row r="279" spans="1:12" ht="26.45" customHeight="1" x14ac:dyDescent="0.35">
      <c r="H279" s="2">
        <v>2</v>
      </c>
      <c r="I279" s="2">
        <v>50.5</v>
      </c>
      <c r="L279" s="2">
        <f t="shared" si="4"/>
        <v>0</v>
      </c>
    </row>
    <row r="280" spans="1:12" ht="26.45" customHeight="1" x14ac:dyDescent="0.35">
      <c r="H280" s="2">
        <v>3</v>
      </c>
      <c r="I280" s="2">
        <v>51.3</v>
      </c>
      <c r="L280" s="2">
        <f t="shared" si="4"/>
        <v>0</v>
      </c>
    </row>
    <row r="281" spans="1:12" ht="26.45" customHeight="1" x14ac:dyDescent="0.35">
      <c r="H281" s="2">
        <v>4</v>
      </c>
      <c r="I281" s="2">
        <v>47.5</v>
      </c>
      <c r="L281" s="2">
        <f t="shared" si="4"/>
        <v>0</v>
      </c>
    </row>
    <row r="282" spans="1:12" ht="26.45" customHeight="1" x14ac:dyDescent="0.35">
      <c r="H282" s="2">
        <v>5</v>
      </c>
      <c r="I282" s="2">
        <v>50.3</v>
      </c>
      <c r="L282" s="2">
        <f t="shared" si="4"/>
        <v>0</v>
      </c>
    </row>
    <row r="283" spans="1:12" ht="26.45" customHeight="1" x14ac:dyDescent="0.35">
      <c r="H283" s="2">
        <v>6</v>
      </c>
      <c r="I283" s="2">
        <v>53.8</v>
      </c>
      <c r="L283" s="2">
        <f t="shared" si="4"/>
        <v>0</v>
      </c>
    </row>
    <row r="284" spans="1:12" ht="26.45" customHeight="1" x14ac:dyDescent="0.35">
      <c r="H284" s="2">
        <v>7</v>
      </c>
      <c r="I284" s="2">
        <v>47.7</v>
      </c>
      <c r="L284" s="2">
        <f t="shared" si="4"/>
        <v>0</v>
      </c>
    </row>
    <row r="285" spans="1:12" ht="26.45" customHeight="1" x14ac:dyDescent="0.35">
      <c r="D285" s="28"/>
      <c r="H285" s="2">
        <v>8</v>
      </c>
      <c r="I285" s="2">
        <v>53.5</v>
      </c>
      <c r="J285"/>
      <c r="K285" s="28"/>
      <c r="L285" s="2">
        <f t="shared" si="4"/>
        <v>0</v>
      </c>
    </row>
    <row r="286" spans="1:12" ht="26.85" customHeight="1" x14ac:dyDescent="0.35">
      <c r="A286" s="2">
        <v>36</v>
      </c>
      <c r="B286" s="24">
        <v>42618</v>
      </c>
      <c r="C286" s="2" t="s">
        <v>177</v>
      </c>
      <c r="D286" s="25" t="s">
        <v>122</v>
      </c>
      <c r="E286" s="2" t="s">
        <v>176</v>
      </c>
      <c r="F286" s="2">
        <v>59</v>
      </c>
      <c r="G286" s="24">
        <v>42600</v>
      </c>
      <c r="H286" s="2">
        <v>1</v>
      </c>
      <c r="I286" s="2">
        <v>46.6</v>
      </c>
      <c r="J286" s="2">
        <f>SUM(I286:I293)/H293</f>
        <v>45.325000000000003</v>
      </c>
      <c r="K286" s="25">
        <f>J286*0.8</f>
        <v>36.260000000000005</v>
      </c>
      <c r="L286" s="2">
        <f t="shared" si="4"/>
        <v>18</v>
      </c>
    </row>
    <row r="287" spans="1:12" ht="26.45" customHeight="1" x14ac:dyDescent="0.35">
      <c r="H287" s="2">
        <v>2</v>
      </c>
      <c r="I287" s="2">
        <v>48.5</v>
      </c>
      <c r="L287" s="2">
        <f t="shared" si="4"/>
        <v>0</v>
      </c>
    </row>
    <row r="288" spans="1:12" ht="26.45" customHeight="1" x14ac:dyDescent="0.35">
      <c r="H288" s="2">
        <v>3</v>
      </c>
      <c r="I288" s="2">
        <v>36.799999999999997</v>
      </c>
      <c r="L288" s="2">
        <f t="shared" si="4"/>
        <v>0</v>
      </c>
    </row>
    <row r="289" spans="1:12" ht="26.45" customHeight="1" x14ac:dyDescent="0.35">
      <c r="H289" s="2">
        <v>4</v>
      </c>
      <c r="I289" s="2">
        <v>45.3</v>
      </c>
      <c r="L289" s="2">
        <f t="shared" si="4"/>
        <v>0</v>
      </c>
    </row>
    <row r="290" spans="1:12" ht="26.45" customHeight="1" x14ac:dyDescent="0.35">
      <c r="H290" s="2">
        <v>5</v>
      </c>
      <c r="I290" s="2">
        <v>47.3</v>
      </c>
      <c r="L290" s="2">
        <f t="shared" si="4"/>
        <v>0</v>
      </c>
    </row>
    <row r="291" spans="1:12" ht="26.45" customHeight="1" x14ac:dyDescent="0.35">
      <c r="H291" s="2">
        <v>6</v>
      </c>
      <c r="I291" s="2">
        <v>48.5</v>
      </c>
      <c r="L291" s="2">
        <f t="shared" si="4"/>
        <v>0</v>
      </c>
    </row>
    <row r="292" spans="1:12" ht="26.45" customHeight="1" x14ac:dyDescent="0.35">
      <c r="H292" s="2">
        <v>7</v>
      </c>
      <c r="I292" s="2">
        <v>43</v>
      </c>
      <c r="L292" s="2">
        <f t="shared" si="4"/>
        <v>0</v>
      </c>
    </row>
    <row r="293" spans="1:12" ht="26.45" customHeight="1" x14ac:dyDescent="0.35">
      <c r="D293" s="28"/>
      <c r="H293" s="2">
        <v>8</v>
      </c>
      <c r="I293" s="2">
        <v>46.6</v>
      </c>
      <c r="J293"/>
      <c r="K293" s="28"/>
      <c r="L293" s="2">
        <f t="shared" si="4"/>
        <v>0</v>
      </c>
    </row>
    <row r="294" spans="1:12" ht="26.85" customHeight="1" x14ac:dyDescent="0.35">
      <c r="A294" s="2">
        <v>37</v>
      </c>
      <c r="B294" s="24">
        <v>42618</v>
      </c>
      <c r="C294" s="2" t="s">
        <v>177</v>
      </c>
      <c r="D294" s="25" t="s">
        <v>17</v>
      </c>
      <c r="E294" s="2" t="s">
        <v>176</v>
      </c>
      <c r="F294" s="2">
        <v>59</v>
      </c>
      <c r="G294" s="24">
        <v>42606</v>
      </c>
      <c r="H294" s="2">
        <v>1</v>
      </c>
      <c r="I294" s="2">
        <v>45.6</v>
      </c>
      <c r="J294" s="2">
        <f>SUM(I294:I301)/H301</f>
        <v>45.024999999999991</v>
      </c>
      <c r="K294" s="25">
        <f>J294*0.8</f>
        <v>36.019999999999996</v>
      </c>
      <c r="L294" s="2">
        <f t="shared" si="4"/>
        <v>12</v>
      </c>
    </row>
    <row r="295" spans="1:12" ht="26.45" customHeight="1" x14ac:dyDescent="0.35">
      <c r="H295" s="2">
        <v>2</v>
      </c>
      <c r="I295" s="2">
        <v>51.1</v>
      </c>
      <c r="L295" s="2">
        <f t="shared" si="4"/>
        <v>0</v>
      </c>
    </row>
    <row r="296" spans="1:12" ht="26.45" customHeight="1" x14ac:dyDescent="0.35">
      <c r="H296" s="2">
        <v>3</v>
      </c>
      <c r="I296" s="2">
        <v>45.7</v>
      </c>
      <c r="L296" s="2">
        <f t="shared" si="4"/>
        <v>0</v>
      </c>
    </row>
    <row r="297" spans="1:12" ht="26.45" customHeight="1" x14ac:dyDescent="0.35">
      <c r="H297" s="2">
        <v>4</v>
      </c>
      <c r="I297" s="2">
        <v>47.8</v>
      </c>
      <c r="L297" s="2">
        <f t="shared" si="4"/>
        <v>0</v>
      </c>
    </row>
    <row r="298" spans="1:12" ht="26.45" customHeight="1" x14ac:dyDescent="0.35">
      <c r="H298" s="2">
        <v>5</v>
      </c>
      <c r="I298" s="2">
        <v>45.6</v>
      </c>
      <c r="L298" s="2">
        <f t="shared" si="4"/>
        <v>0</v>
      </c>
    </row>
    <row r="299" spans="1:12" ht="26.45" customHeight="1" x14ac:dyDescent="0.35">
      <c r="H299" s="2">
        <v>6</v>
      </c>
      <c r="I299" s="2">
        <v>39.299999999999997</v>
      </c>
      <c r="L299" s="2">
        <f t="shared" si="4"/>
        <v>0</v>
      </c>
    </row>
    <row r="300" spans="1:12" ht="26.45" customHeight="1" x14ac:dyDescent="0.35">
      <c r="H300" s="2">
        <v>7</v>
      </c>
      <c r="I300" s="2">
        <v>41.7</v>
      </c>
      <c r="L300" s="2">
        <f t="shared" si="4"/>
        <v>0</v>
      </c>
    </row>
    <row r="301" spans="1:12" ht="26.45" customHeight="1" x14ac:dyDescent="0.35">
      <c r="D301" s="28"/>
      <c r="H301" s="2">
        <v>8</v>
      </c>
      <c r="I301" s="2">
        <v>43.4</v>
      </c>
      <c r="J301"/>
      <c r="K301" s="28"/>
      <c r="L301" s="2">
        <f t="shared" si="4"/>
        <v>0</v>
      </c>
    </row>
    <row r="302" spans="1:12" ht="26.45" customHeight="1" x14ac:dyDescent="0.35">
      <c r="A302" s="2">
        <v>38</v>
      </c>
      <c r="B302" s="24">
        <v>42625</v>
      </c>
      <c r="C302" s="2" t="s">
        <v>177</v>
      </c>
      <c r="D302" s="25" t="s">
        <v>11</v>
      </c>
      <c r="E302" s="2" t="s">
        <v>176</v>
      </c>
      <c r="F302" s="2">
        <v>59</v>
      </c>
      <c r="G302" s="24">
        <v>42540</v>
      </c>
      <c r="H302" s="2">
        <v>1</v>
      </c>
      <c r="I302" s="2">
        <v>60.2</v>
      </c>
      <c r="J302" s="2">
        <f>SUM(I302:I309)/H309</f>
        <v>58.35</v>
      </c>
      <c r="K302" s="25">
        <f>J302*0.8</f>
        <v>46.680000000000007</v>
      </c>
      <c r="L302" s="2">
        <f t="shared" si="4"/>
        <v>85</v>
      </c>
    </row>
    <row r="303" spans="1:12" ht="26.45" customHeight="1" x14ac:dyDescent="0.35">
      <c r="H303" s="2">
        <v>2</v>
      </c>
      <c r="I303" s="2">
        <v>54.2</v>
      </c>
      <c r="L303" s="2">
        <f t="shared" si="4"/>
        <v>0</v>
      </c>
    </row>
    <row r="304" spans="1:12" ht="26.45" customHeight="1" x14ac:dyDescent="0.35">
      <c r="H304" s="2">
        <v>3</v>
      </c>
      <c r="I304" s="2">
        <v>59.9</v>
      </c>
      <c r="L304" s="2">
        <f t="shared" si="4"/>
        <v>0</v>
      </c>
    </row>
    <row r="305" spans="1:12" ht="26.45" customHeight="1" x14ac:dyDescent="0.35">
      <c r="H305" s="2">
        <v>4</v>
      </c>
      <c r="I305" s="2">
        <v>59.7</v>
      </c>
      <c r="L305" s="2">
        <f t="shared" si="4"/>
        <v>0</v>
      </c>
    </row>
    <row r="306" spans="1:12" ht="26.45" customHeight="1" x14ac:dyDescent="0.35">
      <c r="H306" s="2">
        <v>5</v>
      </c>
      <c r="I306" s="2">
        <v>58.5</v>
      </c>
      <c r="L306" s="2">
        <f t="shared" si="4"/>
        <v>0</v>
      </c>
    </row>
    <row r="307" spans="1:12" ht="26.45" customHeight="1" x14ac:dyDescent="0.35">
      <c r="H307" s="2">
        <v>6</v>
      </c>
      <c r="I307" s="2">
        <v>63.4</v>
      </c>
      <c r="L307" s="2">
        <f t="shared" si="4"/>
        <v>0</v>
      </c>
    </row>
    <row r="308" spans="1:12" ht="26.45" customHeight="1" x14ac:dyDescent="0.35">
      <c r="H308" s="2">
        <v>7</v>
      </c>
      <c r="I308" s="2">
        <v>54.1</v>
      </c>
      <c r="L308" s="2">
        <f t="shared" si="4"/>
        <v>0</v>
      </c>
    </row>
    <row r="309" spans="1:12" ht="26.45" customHeight="1" x14ac:dyDescent="0.35">
      <c r="D309" s="28"/>
      <c r="H309" s="2">
        <v>8</v>
      </c>
      <c r="I309" s="2">
        <v>56.8</v>
      </c>
      <c r="J309"/>
      <c r="K309" s="28"/>
      <c r="L309" s="2">
        <f t="shared" si="4"/>
        <v>0</v>
      </c>
    </row>
    <row r="310" spans="1:12" ht="26.45" customHeight="1" x14ac:dyDescent="0.35">
      <c r="A310" s="2">
        <v>39</v>
      </c>
      <c r="B310" s="24">
        <v>42625</v>
      </c>
      <c r="C310" s="2" t="s">
        <v>177</v>
      </c>
      <c r="D310" s="25" t="s">
        <v>179</v>
      </c>
      <c r="E310" s="2" t="s">
        <v>180</v>
      </c>
      <c r="F310" s="2">
        <v>59</v>
      </c>
      <c r="G310" s="24">
        <v>42549</v>
      </c>
      <c r="H310" s="2">
        <v>1</v>
      </c>
      <c r="I310" s="2">
        <v>56.8</v>
      </c>
      <c r="J310" s="2">
        <f>SUM(I310:I317)/H317</f>
        <v>54.375000000000007</v>
      </c>
      <c r="K310" s="25">
        <f>J310*0.8</f>
        <v>43.500000000000007</v>
      </c>
      <c r="L310" s="2">
        <f t="shared" si="4"/>
        <v>76</v>
      </c>
    </row>
    <row r="311" spans="1:12" ht="26.45" customHeight="1" x14ac:dyDescent="0.35">
      <c r="H311" s="2">
        <v>2</v>
      </c>
      <c r="I311" s="2">
        <v>50.2</v>
      </c>
      <c r="L311" s="2">
        <f t="shared" si="4"/>
        <v>0</v>
      </c>
    </row>
    <row r="312" spans="1:12" ht="26.45" customHeight="1" x14ac:dyDescent="0.35">
      <c r="H312" s="2">
        <v>3</v>
      </c>
      <c r="I312" s="2">
        <v>53.7</v>
      </c>
      <c r="L312" s="2">
        <f t="shared" si="4"/>
        <v>0</v>
      </c>
    </row>
    <row r="313" spans="1:12" ht="26.45" customHeight="1" x14ac:dyDescent="0.35">
      <c r="H313" s="2">
        <v>4</v>
      </c>
      <c r="I313" s="2">
        <v>50.8</v>
      </c>
      <c r="L313" s="2">
        <f t="shared" si="4"/>
        <v>0</v>
      </c>
    </row>
    <row r="314" spans="1:12" ht="26.45" customHeight="1" x14ac:dyDescent="0.35">
      <c r="H314" s="2">
        <v>5</v>
      </c>
      <c r="I314" s="2">
        <v>49.6</v>
      </c>
      <c r="L314" s="2">
        <f t="shared" si="4"/>
        <v>0</v>
      </c>
    </row>
    <row r="315" spans="1:12" ht="26.45" customHeight="1" x14ac:dyDescent="0.35">
      <c r="H315" s="2">
        <v>6</v>
      </c>
      <c r="I315" s="2">
        <v>55.6</v>
      </c>
      <c r="L315" s="2">
        <f t="shared" si="4"/>
        <v>0</v>
      </c>
    </row>
    <row r="316" spans="1:12" ht="26.45" customHeight="1" x14ac:dyDescent="0.35">
      <c r="H316" s="2">
        <v>7</v>
      </c>
      <c r="I316" s="2">
        <v>57.7</v>
      </c>
      <c r="L316" s="2">
        <f t="shared" si="4"/>
        <v>0</v>
      </c>
    </row>
    <row r="317" spans="1:12" ht="26.45" customHeight="1" x14ac:dyDescent="0.35">
      <c r="D317" s="28"/>
      <c r="H317" s="2">
        <v>8</v>
      </c>
      <c r="I317" s="2">
        <v>60.6</v>
      </c>
      <c r="J317"/>
      <c r="K317" s="28"/>
      <c r="L317" s="2">
        <f t="shared" si="4"/>
        <v>0</v>
      </c>
    </row>
    <row r="318" spans="1:12" ht="26.45" customHeight="1" x14ac:dyDescent="0.35">
      <c r="A318" s="2">
        <v>40</v>
      </c>
      <c r="B318" s="24">
        <v>42625</v>
      </c>
      <c r="C318" s="2" t="s">
        <v>177</v>
      </c>
      <c r="D318" s="25" t="s">
        <v>178</v>
      </c>
      <c r="E318" s="2" t="s">
        <v>176</v>
      </c>
      <c r="F318" s="2">
        <v>59</v>
      </c>
      <c r="G318" s="24">
        <v>42557</v>
      </c>
      <c r="H318" s="2">
        <v>1</v>
      </c>
      <c r="I318" s="2">
        <v>51.7</v>
      </c>
      <c r="J318" s="2">
        <f>SUM(I318:I325)/H325</f>
        <v>55.75</v>
      </c>
      <c r="K318" s="25">
        <f>J318*0.8</f>
        <v>44.6</v>
      </c>
      <c r="L318" s="2">
        <f t="shared" si="4"/>
        <v>68</v>
      </c>
    </row>
    <row r="319" spans="1:12" ht="26.45" customHeight="1" x14ac:dyDescent="0.35">
      <c r="H319" s="2">
        <v>2</v>
      </c>
      <c r="I319" s="2">
        <v>62.1</v>
      </c>
      <c r="L319" s="2">
        <f t="shared" si="4"/>
        <v>0</v>
      </c>
    </row>
    <row r="320" spans="1:12" ht="26.45" customHeight="1" x14ac:dyDescent="0.35">
      <c r="H320" s="2">
        <v>3</v>
      </c>
      <c r="I320" s="2">
        <v>50.8</v>
      </c>
      <c r="L320" s="2">
        <f t="shared" si="4"/>
        <v>0</v>
      </c>
    </row>
    <row r="321" spans="1:12" ht="26.45" customHeight="1" x14ac:dyDescent="0.35">
      <c r="H321" s="2">
        <v>4</v>
      </c>
      <c r="I321" s="2">
        <v>55.4</v>
      </c>
      <c r="L321" s="2">
        <f t="shared" si="4"/>
        <v>0</v>
      </c>
    </row>
    <row r="322" spans="1:12" ht="26.45" customHeight="1" x14ac:dyDescent="0.35">
      <c r="H322" s="2">
        <v>5</v>
      </c>
      <c r="I322" s="2">
        <v>60.5</v>
      </c>
      <c r="L322" s="2">
        <f t="shared" ref="L322:L364" si="5">B322-G322</f>
        <v>0</v>
      </c>
    </row>
    <row r="323" spans="1:12" ht="26.45" customHeight="1" x14ac:dyDescent="0.35">
      <c r="H323" s="2">
        <v>6</v>
      </c>
      <c r="I323" s="2">
        <v>55</v>
      </c>
      <c r="L323" s="2">
        <f t="shared" si="5"/>
        <v>0</v>
      </c>
    </row>
    <row r="324" spans="1:12" ht="26.45" customHeight="1" x14ac:dyDescent="0.35">
      <c r="H324" s="2">
        <v>7</v>
      </c>
      <c r="I324" s="2">
        <v>53</v>
      </c>
      <c r="L324" s="2">
        <f t="shared" si="5"/>
        <v>0</v>
      </c>
    </row>
    <row r="325" spans="1:12" ht="26.45" customHeight="1" x14ac:dyDescent="0.35">
      <c r="D325" s="28"/>
      <c r="H325" s="2">
        <v>8</v>
      </c>
      <c r="I325" s="2">
        <v>57.5</v>
      </c>
      <c r="J325"/>
      <c r="K325" s="28"/>
      <c r="L325" s="2">
        <f t="shared" si="5"/>
        <v>0</v>
      </c>
    </row>
    <row r="326" spans="1:12" ht="26.45" customHeight="1" x14ac:dyDescent="0.35">
      <c r="A326" s="2">
        <v>41</v>
      </c>
      <c r="B326" s="24">
        <v>42625</v>
      </c>
      <c r="C326" s="2" t="s">
        <v>177</v>
      </c>
      <c r="D326" s="25" t="s">
        <v>13</v>
      </c>
      <c r="E326" s="2" t="s">
        <v>176</v>
      </c>
      <c r="F326" s="2">
        <v>59</v>
      </c>
      <c r="G326" s="24">
        <v>42565</v>
      </c>
      <c r="H326" s="2">
        <v>1</v>
      </c>
      <c r="I326" s="2">
        <v>53.8</v>
      </c>
      <c r="J326" s="2">
        <f>SUM(I326:I333)/H333</f>
        <v>55.4375</v>
      </c>
      <c r="K326" s="25">
        <f>J326*0.8</f>
        <v>44.35</v>
      </c>
      <c r="L326" s="2">
        <f t="shared" si="5"/>
        <v>60</v>
      </c>
    </row>
    <row r="327" spans="1:12" ht="26.45" customHeight="1" x14ac:dyDescent="0.35">
      <c r="H327" s="2">
        <v>2</v>
      </c>
      <c r="I327" s="2">
        <v>53.7</v>
      </c>
      <c r="L327" s="2">
        <f t="shared" si="5"/>
        <v>0</v>
      </c>
    </row>
    <row r="328" spans="1:12" ht="26.45" customHeight="1" x14ac:dyDescent="0.35">
      <c r="H328" s="2">
        <v>3</v>
      </c>
      <c r="I328" s="2">
        <v>59.2</v>
      </c>
      <c r="L328" s="2">
        <f t="shared" si="5"/>
        <v>0</v>
      </c>
    </row>
    <row r="329" spans="1:12" ht="26.45" customHeight="1" x14ac:dyDescent="0.35">
      <c r="H329" s="2">
        <v>4</v>
      </c>
      <c r="I329" s="2">
        <v>58.1</v>
      </c>
      <c r="L329" s="2">
        <f t="shared" si="5"/>
        <v>0</v>
      </c>
    </row>
    <row r="330" spans="1:12" ht="26.45" customHeight="1" x14ac:dyDescent="0.35">
      <c r="H330" s="2">
        <v>5</v>
      </c>
      <c r="I330" s="2">
        <v>51.4</v>
      </c>
      <c r="L330" s="2">
        <f t="shared" si="5"/>
        <v>0</v>
      </c>
    </row>
    <row r="331" spans="1:12" ht="26.45" customHeight="1" x14ac:dyDescent="0.35">
      <c r="H331" s="2">
        <v>6</v>
      </c>
      <c r="I331" s="2">
        <v>56.6</v>
      </c>
      <c r="L331" s="2">
        <f t="shared" si="5"/>
        <v>0</v>
      </c>
    </row>
    <row r="332" spans="1:12" ht="26.45" customHeight="1" x14ac:dyDescent="0.35">
      <c r="H332" s="2">
        <v>7</v>
      </c>
      <c r="I332" s="2">
        <v>57.3</v>
      </c>
      <c r="L332" s="2">
        <f t="shared" si="5"/>
        <v>0</v>
      </c>
    </row>
    <row r="333" spans="1:12" ht="26.45" customHeight="1" x14ac:dyDescent="0.35">
      <c r="D333" s="28"/>
      <c r="H333" s="2">
        <v>8</v>
      </c>
      <c r="I333" s="2">
        <v>53.4</v>
      </c>
      <c r="J333"/>
      <c r="K333" s="28"/>
      <c r="L333" s="2">
        <f t="shared" si="5"/>
        <v>0</v>
      </c>
    </row>
    <row r="334" spans="1:12" ht="26.45" customHeight="1" x14ac:dyDescent="0.35">
      <c r="A334" s="2">
        <v>42</v>
      </c>
      <c r="B334" s="24">
        <v>42625</v>
      </c>
      <c r="C334" s="2" t="s">
        <v>177</v>
      </c>
      <c r="D334" s="25" t="s">
        <v>14</v>
      </c>
      <c r="E334" s="2" t="s">
        <v>176</v>
      </c>
      <c r="F334" s="2">
        <v>59</v>
      </c>
      <c r="G334" s="24">
        <v>42573</v>
      </c>
      <c r="H334" s="2">
        <v>1</v>
      </c>
      <c r="I334" s="2">
        <v>51.6</v>
      </c>
      <c r="J334" s="2">
        <f>SUM(I334:I341)/H341</f>
        <v>50.224999999999994</v>
      </c>
      <c r="K334" s="25">
        <f>J334*0.8</f>
        <v>40.18</v>
      </c>
      <c r="L334" s="2">
        <f t="shared" si="5"/>
        <v>52</v>
      </c>
    </row>
    <row r="335" spans="1:12" ht="26.45" customHeight="1" x14ac:dyDescent="0.35">
      <c r="H335" s="2">
        <v>2</v>
      </c>
      <c r="I335" s="2">
        <v>44</v>
      </c>
      <c r="L335" s="2">
        <f t="shared" si="5"/>
        <v>0</v>
      </c>
    </row>
    <row r="336" spans="1:12" ht="26.45" customHeight="1" x14ac:dyDescent="0.35">
      <c r="H336" s="2">
        <v>3</v>
      </c>
      <c r="I336" s="2">
        <v>49.5</v>
      </c>
      <c r="L336" s="2">
        <f t="shared" si="5"/>
        <v>0</v>
      </c>
    </row>
    <row r="337" spans="1:12" ht="26.45" customHeight="1" x14ac:dyDescent="0.35">
      <c r="H337" s="2">
        <v>4</v>
      </c>
      <c r="I337" s="2">
        <v>44.4</v>
      </c>
      <c r="L337" s="2">
        <f t="shared" si="5"/>
        <v>0</v>
      </c>
    </row>
    <row r="338" spans="1:12" ht="26.45" customHeight="1" x14ac:dyDescent="0.35">
      <c r="H338" s="2">
        <v>5</v>
      </c>
      <c r="I338" s="2">
        <v>53.7</v>
      </c>
      <c r="L338" s="2">
        <f t="shared" si="5"/>
        <v>0</v>
      </c>
    </row>
    <row r="339" spans="1:12" ht="26.45" customHeight="1" x14ac:dyDescent="0.35">
      <c r="H339" s="2">
        <v>6</v>
      </c>
      <c r="I339" s="2">
        <v>51.9</v>
      </c>
      <c r="L339" s="2">
        <f t="shared" si="5"/>
        <v>0</v>
      </c>
    </row>
    <row r="340" spans="1:12" ht="26.45" customHeight="1" x14ac:dyDescent="0.35">
      <c r="H340" s="2">
        <v>7</v>
      </c>
      <c r="I340" s="2">
        <v>51.8</v>
      </c>
      <c r="L340" s="2">
        <f t="shared" si="5"/>
        <v>0</v>
      </c>
    </row>
    <row r="341" spans="1:12" ht="26.45" customHeight="1" x14ac:dyDescent="0.35">
      <c r="D341" s="28"/>
      <c r="H341" s="2">
        <v>8</v>
      </c>
      <c r="I341" s="2">
        <v>54.9</v>
      </c>
      <c r="J341"/>
      <c r="K341" s="28"/>
      <c r="L341" s="2">
        <f t="shared" si="5"/>
        <v>0</v>
      </c>
    </row>
    <row r="342" spans="1:12" ht="26.45" customHeight="1" x14ac:dyDescent="0.35">
      <c r="A342" s="2">
        <v>43</v>
      </c>
      <c r="B342" s="24">
        <v>42625</v>
      </c>
      <c r="C342" s="2" t="s">
        <v>177</v>
      </c>
      <c r="D342" s="25" t="s">
        <v>15</v>
      </c>
      <c r="E342" s="2" t="s">
        <v>181</v>
      </c>
      <c r="F342" s="2">
        <v>59</v>
      </c>
      <c r="G342" s="24">
        <v>42582</v>
      </c>
      <c r="H342" s="2">
        <v>1</v>
      </c>
      <c r="I342" s="2">
        <v>59.1</v>
      </c>
      <c r="J342" s="2">
        <f>SUM(I342:I349)/H349</f>
        <v>57.662500000000001</v>
      </c>
      <c r="K342" s="25">
        <f>J342*0.8</f>
        <v>46.13</v>
      </c>
      <c r="L342" s="2">
        <f t="shared" si="5"/>
        <v>43</v>
      </c>
    </row>
    <row r="343" spans="1:12" ht="26.45" customHeight="1" x14ac:dyDescent="0.35">
      <c r="H343" s="2">
        <v>2</v>
      </c>
      <c r="I343" s="2">
        <v>54.5</v>
      </c>
      <c r="L343" s="2">
        <f t="shared" si="5"/>
        <v>0</v>
      </c>
    </row>
    <row r="344" spans="1:12" ht="26.45" customHeight="1" x14ac:dyDescent="0.35">
      <c r="H344" s="2">
        <v>3</v>
      </c>
      <c r="I344" s="2">
        <v>59.6</v>
      </c>
      <c r="L344" s="2">
        <f t="shared" si="5"/>
        <v>0</v>
      </c>
    </row>
    <row r="345" spans="1:12" ht="26.45" customHeight="1" x14ac:dyDescent="0.35">
      <c r="H345" s="2">
        <v>4</v>
      </c>
      <c r="I345" s="2">
        <v>60.2</v>
      </c>
      <c r="L345" s="2">
        <f t="shared" si="5"/>
        <v>0</v>
      </c>
    </row>
    <row r="346" spans="1:12" ht="26.45" customHeight="1" x14ac:dyDescent="0.35">
      <c r="H346" s="2">
        <v>5</v>
      </c>
      <c r="I346" s="2">
        <v>55.8</v>
      </c>
      <c r="L346" s="2">
        <f t="shared" si="5"/>
        <v>0</v>
      </c>
    </row>
    <row r="347" spans="1:12" ht="26.45" customHeight="1" x14ac:dyDescent="0.35">
      <c r="H347" s="2">
        <v>6</v>
      </c>
      <c r="I347" s="2">
        <v>56</v>
      </c>
      <c r="L347" s="2">
        <f t="shared" si="5"/>
        <v>0</v>
      </c>
    </row>
    <row r="348" spans="1:12" ht="26.45" customHeight="1" x14ac:dyDescent="0.35">
      <c r="H348" s="2">
        <v>7</v>
      </c>
      <c r="I348" s="2">
        <v>56.3</v>
      </c>
      <c r="L348" s="2">
        <f t="shared" si="5"/>
        <v>0</v>
      </c>
    </row>
    <row r="349" spans="1:12" ht="26.45" customHeight="1" x14ac:dyDescent="0.35">
      <c r="D349" s="28"/>
      <c r="H349" s="2">
        <v>8</v>
      </c>
      <c r="I349" s="2">
        <v>59.8</v>
      </c>
      <c r="J349"/>
      <c r="K349" s="28"/>
      <c r="L349" s="2">
        <f t="shared" si="5"/>
        <v>0</v>
      </c>
    </row>
    <row r="350" spans="1:12" ht="26.45" customHeight="1" x14ac:dyDescent="0.35">
      <c r="A350" s="2">
        <v>44</v>
      </c>
      <c r="B350" s="24">
        <v>42625</v>
      </c>
      <c r="C350" s="2" t="s">
        <v>177</v>
      </c>
      <c r="D350" s="25" t="s">
        <v>16</v>
      </c>
      <c r="E350" s="2" t="s">
        <v>176</v>
      </c>
      <c r="F350" s="2">
        <v>59</v>
      </c>
      <c r="G350" s="24">
        <v>42591</v>
      </c>
      <c r="H350" s="2">
        <v>1</v>
      </c>
      <c r="I350" s="2">
        <v>50</v>
      </c>
      <c r="J350" s="2">
        <f>SUM(I350:I357)/H357</f>
        <v>50.387500000000003</v>
      </c>
      <c r="K350" s="25">
        <f>J350*0.8</f>
        <v>40.31</v>
      </c>
      <c r="L350" s="2">
        <f t="shared" si="5"/>
        <v>34</v>
      </c>
    </row>
    <row r="351" spans="1:12" ht="26.45" customHeight="1" x14ac:dyDescent="0.35">
      <c r="H351" s="2">
        <v>2</v>
      </c>
      <c r="I351" s="2">
        <v>50.7</v>
      </c>
      <c r="L351" s="2">
        <f t="shared" si="5"/>
        <v>0</v>
      </c>
    </row>
    <row r="352" spans="1:12" ht="26.45" customHeight="1" x14ac:dyDescent="0.35">
      <c r="H352" s="2">
        <v>3</v>
      </c>
      <c r="I352" s="2">
        <v>43.2</v>
      </c>
      <c r="L352" s="2">
        <f t="shared" si="5"/>
        <v>0</v>
      </c>
    </row>
    <row r="353" spans="1:12" ht="26.45" customHeight="1" x14ac:dyDescent="0.35">
      <c r="H353" s="2">
        <v>4</v>
      </c>
      <c r="I353" s="2">
        <v>51.1</v>
      </c>
      <c r="L353" s="2">
        <f t="shared" si="5"/>
        <v>0</v>
      </c>
    </row>
    <row r="354" spans="1:12" ht="26.45" customHeight="1" x14ac:dyDescent="0.35">
      <c r="H354" s="2">
        <v>5</v>
      </c>
      <c r="I354" s="2">
        <v>52.8</v>
      </c>
      <c r="L354" s="2">
        <f t="shared" si="5"/>
        <v>0</v>
      </c>
    </row>
    <row r="355" spans="1:12" ht="26.45" customHeight="1" x14ac:dyDescent="0.35">
      <c r="H355" s="2">
        <v>6</v>
      </c>
      <c r="I355" s="2">
        <v>52.7</v>
      </c>
      <c r="L355" s="2">
        <f t="shared" si="5"/>
        <v>0</v>
      </c>
    </row>
    <row r="356" spans="1:12" ht="26.45" customHeight="1" x14ac:dyDescent="0.35">
      <c r="H356" s="2">
        <v>7</v>
      </c>
      <c r="I356" s="2">
        <v>52.5</v>
      </c>
      <c r="L356" s="2">
        <f t="shared" si="5"/>
        <v>0</v>
      </c>
    </row>
    <row r="357" spans="1:12" ht="26.45" customHeight="1" x14ac:dyDescent="0.35">
      <c r="D357" s="28"/>
      <c r="H357" s="2">
        <v>8</v>
      </c>
      <c r="I357" s="2">
        <v>50.1</v>
      </c>
      <c r="J357"/>
      <c r="K357" s="28"/>
      <c r="L357" s="2">
        <f t="shared" si="5"/>
        <v>0</v>
      </c>
    </row>
    <row r="358" spans="1:12" ht="26.45" customHeight="1" x14ac:dyDescent="0.35">
      <c r="A358" s="2">
        <v>45</v>
      </c>
      <c r="B358" s="24">
        <v>42625</v>
      </c>
      <c r="C358" s="2" t="s">
        <v>177</v>
      </c>
      <c r="D358" s="25" t="s">
        <v>122</v>
      </c>
      <c r="E358" s="2" t="s">
        <v>176</v>
      </c>
      <c r="F358" s="2">
        <v>59</v>
      </c>
      <c r="G358" s="24">
        <v>42600</v>
      </c>
      <c r="H358" s="2">
        <v>1</v>
      </c>
      <c r="I358" s="2">
        <v>47</v>
      </c>
      <c r="J358" s="2">
        <f>SUM(I358:I365)/H365</f>
        <v>46.800000000000004</v>
      </c>
      <c r="K358" s="25">
        <f>J358*0.8</f>
        <v>37.440000000000005</v>
      </c>
      <c r="L358" s="2">
        <f t="shared" si="5"/>
        <v>25</v>
      </c>
    </row>
    <row r="359" spans="1:12" ht="26.45" customHeight="1" x14ac:dyDescent="0.35">
      <c r="H359" s="2">
        <v>2</v>
      </c>
      <c r="I359" s="2">
        <v>47.8</v>
      </c>
      <c r="L359" s="2">
        <f t="shared" si="5"/>
        <v>0</v>
      </c>
    </row>
    <row r="360" spans="1:12" ht="26.45" customHeight="1" x14ac:dyDescent="0.35">
      <c r="H360" s="2">
        <v>3</v>
      </c>
      <c r="I360" s="2">
        <v>46.1</v>
      </c>
      <c r="L360" s="2">
        <f t="shared" si="5"/>
        <v>0</v>
      </c>
    </row>
    <row r="361" spans="1:12" ht="26.45" customHeight="1" x14ac:dyDescent="0.35">
      <c r="H361" s="2">
        <v>4</v>
      </c>
      <c r="I361" s="2">
        <v>43</v>
      </c>
      <c r="L361" s="2">
        <f t="shared" si="5"/>
        <v>0</v>
      </c>
    </row>
    <row r="362" spans="1:12" ht="26.45" customHeight="1" x14ac:dyDescent="0.35">
      <c r="H362" s="2">
        <v>5</v>
      </c>
      <c r="I362" s="2">
        <v>43.5</v>
      </c>
      <c r="L362" s="2">
        <f t="shared" si="5"/>
        <v>0</v>
      </c>
    </row>
    <row r="363" spans="1:12" ht="26.45" customHeight="1" x14ac:dyDescent="0.35">
      <c r="H363" s="2">
        <v>6</v>
      </c>
      <c r="I363" s="2">
        <v>53.9</v>
      </c>
      <c r="L363" s="2">
        <f t="shared" si="5"/>
        <v>0</v>
      </c>
    </row>
    <row r="364" spans="1:12" ht="26.45" customHeight="1" x14ac:dyDescent="0.35">
      <c r="H364" s="2">
        <v>7</v>
      </c>
      <c r="I364" s="2">
        <v>49.3</v>
      </c>
      <c r="L364" s="2">
        <f t="shared" si="5"/>
        <v>0</v>
      </c>
    </row>
    <row r="365" spans="1:12" ht="26.45" customHeight="1" x14ac:dyDescent="0.35">
      <c r="D365" s="28"/>
      <c r="H365" s="2">
        <v>8</v>
      </c>
      <c r="I365" s="2">
        <v>43.8</v>
      </c>
      <c r="J365"/>
      <c r="K365" s="28"/>
      <c r="L365" s="2" t="s">
        <v>182</v>
      </c>
    </row>
    <row r="366" spans="1:12" ht="26.45" customHeight="1" x14ac:dyDescent="0.35">
      <c r="A366" s="2">
        <v>46</v>
      </c>
      <c r="B366" s="24">
        <v>42625</v>
      </c>
      <c r="C366" s="2" t="s">
        <v>177</v>
      </c>
      <c r="D366" s="25" t="s">
        <v>17</v>
      </c>
      <c r="E366" s="2" t="s">
        <v>176</v>
      </c>
      <c r="F366" s="2">
        <v>59</v>
      </c>
      <c r="G366" s="24">
        <v>42606</v>
      </c>
      <c r="H366" s="2">
        <v>1</v>
      </c>
      <c r="I366" s="2">
        <v>52.1</v>
      </c>
      <c r="J366" s="2">
        <f>SUM(I366:I373)/H373</f>
        <v>48.75</v>
      </c>
      <c r="K366" s="25">
        <f>J366*0.8</f>
        <v>39</v>
      </c>
      <c r="L366" s="2">
        <f t="shared" ref="L366:L381" si="6">B366-G366</f>
        <v>19</v>
      </c>
    </row>
    <row r="367" spans="1:12" ht="26.45" customHeight="1" x14ac:dyDescent="0.35">
      <c r="H367" s="2">
        <v>2</v>
      </c>
      <c r="I367" s="2">
        <v>49.3</v>
      </c>
      <c r="L367" s="2">
        <f t="shared" si="6"/>
        <v>0</v>
      </c>
    </row>
    <row r="368" spans="1:12" ht="26.45" customHeight="1" x14ac:dyDescent="0.35">
      <c r="H368" s="2">
        <v>3</v>
      </c>
      <c r="I368" s="2">
        <v>51.6</v>
      </c>
      <c r="L368" s="2">
        <f t="shared" si="6"/>
        <v>0</v>
      </c>
    </row>
    <row r="369" spans="1:12" ht="26.45" customHeight="1" x14ac:dyDescent="0.35">
      <c r="H369" s="2">
        <v>4</v>
      </c>
      <c r="I369" s="2">
        <v>49.3</v>
      </c>
      <c r="L369" s="2">
        <f t="shared" si="6"/>
        <v>0</v>
      </c>
    </row>
    <row r="370" spans="1:12" ht="26.45" customHeight="1" x14ac:dyDescent="0.35">
      <c r="H370" s="2">
        <v>5</v>
      </c>
      <c r="I370" s="2">
        <v>42.4</v>
      </c>
      <c r="L370" s="2">
        <f t="shared" si="6"/>
        <v>0</v>
      </c>
    </row>
    <row r="371" spans="1:12" ht="26.45" customHeight="1" x14ac:dyDescent="0.35">
      <c r="H371" s="2">
        <v>6</v>
      </c>
      <c r="I371" s="2">
        <v>47.9</v>
      </c>
      <c r="L371" s="2">
        <f t="shared" si="6"/>
        <v>0</v>
      </c>
    </row>
    <row r="372" spans="1:12" ht="26.45" customHeight="1" x14ac:dyDescent="0.35">
      <c r="H372" s="2">
        <v>7</v>
      </c>
      <c r="I372" s="2">
        <v>45.5</v>
      </c>
      <c r="L372" s="2">
        <f t="shared" si="6"/>
        <v>0</v>
      </c>
    </row>
    <row r="373" spans="1:12" ht="26.45" customHeight="1" x14ac:dyDescent="0.35">
      <c r="D373" s="28"/>
      <c r="H373" s="2">
        <v>8</v>
      </c>
      <c r="I373" s="2">
        <v>51.9</v>
      </c>
      <c r="J373"/>
      <c r="K373" s="28"/>
      <c r="L373" s="2">
        <f t="shared" si="6"/>
        <v>0</v>
      </c>
    </row>
    <row r="374" spans="1:12" ht="26.45" customHeight="1" x14ac:dyDescent="0.35">
      <c r="A374" s="2">
        <v>47</v>
      </c>
      <c r="B374" s="24">
        <v>42625</v>
      </c>
      <c r="C374" s="2" t="s">
        <v>177</v>
      </c>
      <c r="D374" s="25" t="s">
        <v>183</v>
      </c>
      <c r="E374" s="2" t="s">
        <v>176</v>
      </c>
      <c r="F374" s="2">
        <v>59</v>
      </c>
      <c r="G374" s="24">
        <v>42612</v>
      </c>
      <c r="H374" s="2">
        <v>1</v>
      </c>
      <c r="I374" s="2">
        <v>37</v>
      </c>
      <c r="J374" s="2">
        <f>SUM(I374:I381)/H381</f>
        <v>43.112499999999997</v>
      </c>
      <c r="K374" s="25">
        <f>J374*0.8</f>
        <v>34.49</v>
      </c>
      <c r="L374" s="2">
        <f t="shared" si="6"/>
        <v>13</v>
      </c>
    </row>
    <row r="375" spans="1:12" ht="26.45" customHeight="1" x14ac:dyDescent="0.35">
      <c r="H375" s="2">
        <v>2</v>
      </c>
      <c r="I375" s="2">
        <v>38.799999999999997</v>
      </c>
      <c r="L375" s="2">
        <f t="shared" si="6"/>
        <v>0</v>
      </c>
    </row>
    <row r="376" spans="1:12" ht="26.45" customHeight="1" x14ac:dyDescent="0.35">
      <c r="H376" s="2">
        <v>3</v>
      </c>
      <c r="I376" s="2">
        <v>44</v>
      </c>
      <c r="L376" s="2">
        <f t="shared" si="6"/>
        <v>0</v>
      </c>
    </row>
    <row r="377" spans="1:12" ht="26.45" customHeight="1" x14ac:dyDescent="0.35">
      <c r="H377" s="2">
        <v>4</v>
      </c>
      <c r="I377" s="2">
        <v>42.8</v>
      </c>
      <c r="L377" s="2">
        <f t="shared" si="6"/>
        <v>0</v>
      </c>
    </row>
    <row r="378" spans="1:12" ht="26.45" customHeight="1" x14ac:dyDescent="0.35">
      <c r="H378" s="2">
        <v>5</v>
      </c>
      <c r="I378" s="2">
        <v>49.9</v>
      </c>
      <c r="L378" s="2">
        <f t="shared" si="6"/>
        <v>0</v>
      </c>
    </row>
    <row r="379" spans="1:12" ht="26.45" customHeight="1" x14ac:dyDescent="0.35">
      <c r="H379" s="2">
        <v>6</v>
      </c>
      <c r="I379" s="2">
        <v>45.7</v>
      </c>
      <c r="L379" s="2">
        <f t="shared" si="6"/>
        <v>0</v>
      </c>
    </row>
    <row r="380" spans="1:12" ht="26.45" customHeight="1" x14ac:dyDescent="0.35">
      <c r="H380" s="2">
        <v>7</v>
      </c>
      <c r="I380" s="2">
        <v>37.5</v>
      </c>
      <c r="L380" s="2">
        <f t="shared" si="6"/>
        <v>0</v>
      </c>
    </row>
    <row r="381" spans="1:12" ht="26.45" customHeight="1" x14ac:dyDescent="0.35">
      <c r="D381" s="28"/>
      <c r="H381" s="2">
        <v>8</v>
      </c>
      <c r="I381" s="2">
        <v>49.2</v>
      </c>
      <c r="J381"/>
      <c r="K381" s="28"/>
      <c r="L381" s="2">
        <f t="shared" si="6"/>
        <v>0</v>
      </c>
    </row>
    <row r="382" spans="1:12" s="32" customFormat="1" ht="26.45" customHeight="1" x14ac:dyDescent="0.35">
      <c r="B382" s="33"/>
      <c r="D382" s="34"/>
      <c r="H382" s="32">
        <v>20</v>
      </c>
      <c r="K382" s="34"/>
    </row>
    <row r="383" spans="1:12" ht="26.45" customHeight="1" x14ac:dyDescent="0.35">
      <c r="A383" s="2">
        <v>48</v>
      </c>
      <c r="B383" s="24">
        <v>42639</v>
      </c>
      <c r="C383" s="2" t="s">
        <v>177</v>
      </c>
      <c r="D383" s="25" t="s">
        <v>14</v>
      </c>
      <c r="E383" s="2" t="s">
        <v>176</v>
      </c>
      <c r="F383" s="2">
        <v>59</v>
      </c>
      <c r="G383" s="24">
        <v>42573</v>
      </c>
      <c r="H383" s="2">
        <v>1</v>
      </c>
      <c r="I383" s="2">
        <v>55.7</v>
      </c>
      <c r="J383" s="2">
        <f>SUM(I383:I390)/H390</f>
        <v>56.612499999999997</v>
      </c>
      <c r="K383" s="25">
        <f>J383*0.8</f>
        <v>45.29</v>
      </c>
      <c r="L383" s="2">
        <f t="shared" ref="L383:L413" si="7">B383-G383</f>
        <v>66</v>
      </c>
    </row>
    <row r="384" spans="1:12" ht="26.45" customHeight="1" x14ac:dyDescent="0.35">
      <c r="H384" s="2">
        <v>2</v>
      </c>
      <c r="I384" s="2">
        <v>58.8</v>
      </c>
      <c r="L384" s="2">
        <f t="shared" si="7"/>
        <v>0</v>
      </c>
    </row>
    <row r="385" spans="1:12" ht="26.45" customHeight="1" x14ac:dyDescent="0.35">
      <c r="H385" s="2">
        <v>3</v>
      </c>
      <c r="I385" s="2">
        <v>55.3</v>
      </c>
      <c r="L385" s="2">
        <f t="shared" si="7"/>
        <v>0</v>
      </c>
    </row>
    <row r="386" spans="1:12" ht="26.45" customHeight="1" x14ac:dyDescent="0.35">
      <c r="H386" s="2">
        <v>4</v>
      </c>
      <c r="I386" s="2">
        <v>57.6</v>
      </c>
      <c r="L386" s="2">
        <f t="shared" si="7"/>
        <v>0</v>
      </c>
    </row>
    <row r="387" spans="1:12" ht="26.45" customHeight="1" x14ac:dyDescent="0.35">
      <c r="H387" s="2">
        <v>5</v>
      </c>
      <c r="I387" s="2">
        <v>54.3</v>
      </c>
      <c r="L387" s="2">
        <f t="shared" si="7"/>
        <v>0</v>
      </c>
    </row>
    <row r="388" spans="1:12" ht="26.45" customHeight="1" x14ac:dyDescent="0.35">
      <c r="H388" s="2">
        <v>6</v>
      </c>
      <c r="I388" s="2">
        <v>58.7</v>
      </c>
      <c r="L388" s="2">
        <f t="shared" si="7"/>
        <v>0</v>
      </c>
    </row>
    <row r="389" spans="1:12" ht="26.45" customHeight="1" x14ac:dyDescent="0.35">
      <c r="H389" s="2">
        <v>7</v>
      </c>
      <c r="I389" s="2">
        <v>57.3</v>
      </c>
      <c r="L389" s="2">
        <f t="shared" si="7"/>
        <v>0</v>
      </c>
    </row>
    <row r="390" spans="1:12" ht="26.45" customHeight="1" x14ac:dyDescent="0.35">
      <c r="D390" s="28"/>
      <c r="H390" s="2">
        <v>8</v>
      </c>
      <c r="I390" s="2">
        <v>55.2</v>
      </c>
      <c r="J390"/>
      <c r="K390" s="28"/>
      <c r="L390" s="2">
        <f t="shared" si="7"/>
        <v>0</v>
      </c>
    </row>
    <row r="391" spans="1:12" ht="26.45" customHeight="1" x14ac:dyDescent="0.35">
      <c r="A391" s="2">
        <v>49</v>
      </c>
      <c r="B391" s="24">
        <v>42639</v>
      </c>
      <c r="C391" s="2" t="s">
        <v>177</v>
      </c>
      <c r="D391" s="25" t="s">
        <v>15</v>
      </c>
      <c r="E391" s="2" t="s">
        <v>181</v>
      </c>
      <c r="F391" s="2">
        <v>59</v>
      </c>
      <c r="G391" s="24">
        <v>42582</v>
      </c>
      <c r="H391" s="2">
        <v>1</v>
      </c>
      <c r="I391" s="2">
        <v>57.1</v>
      </c>
      <c r="J391" s="2">
        <f>SUM(I391:I398)/H398</f>
        <v>59.662500000000009</v>
      </c>
      <c r="K391" s="25">
        <f>J391*0.8</f>
        <v>47.730000000000011</v>
      </c>
      <c r="L391" s="2">
        <f t="shared" si="7"/>
        <v>57</v>
      </c>
    </row>
    <row r="392" spans="1:12" ht="26.45" customHeight="1" x14ac:dyDescent="0.35">
      <c r="H392" s="2">
        <v>2</v>
      </c>
      <c r="I392" s="2">
        <v>60.7</v>
      </c>
      <c r="L392" s="2">
        <f t="shared" si="7"/>
        <v>0</v>
      </c>
    </row>
    <row r="393" spans="1:12" ht="26.45" customHeight="1" x14ac:dyDescent="0.35">
      <c r="H393" s="2">
        <v>3</v>
      </c>
      <c r="I393" s="2">
        <v>64.8</v>
      </c>
      <c r="L393" s="2">
        <f t="shared" si="7"/>
        <v>0</v>
      </c>
    </row>
    <row r="394" spans="1:12" ht="26.45" customHeight="1" x14ac:dyDescent="0.35">
      <c r="H394" s="2">
        <v>4</v>
      </c>
      <c r="I394" s="2">
        <v>59.9</v>
      </c>
      <c r="L394" s="2">
        <f t="shared" si="7"/>
        <v>0</v>
      </c>
    </row>
    <row r="395" spans="1:12" ht="26.45" customHeight="1" x14ac:dyDescent="0.35">
      <c r="H395" s="2">
        <v>5</v>
      </c>
      <c r="I395" s="2">
        <v>56.9</v>
      </c>
      <c r="L395" s="2">
        <f t="shared" si="7"/>
        <v>0</v>
      </c>
    </row>
    <row r="396" spans="1:12" ht="26.45" customHeight="1" x14ac:dyDescent="0.35">
      <c r="H396" s="2">
        <v>6</v>
      </c>
      <c r="I396" s="2">
        <v>57.3</v>
      </c>
      <c r="L396" s="2">
        <f t="shared" si="7"/>
        <v>0</v>
      </c>
    </row>
    <row r="397" spans="1:12" ht="26.45" customHeight="1" x14ac:dyDescent="0.35">
      <c r="H397" s="2">
        <v>7</v>
      </c>
      <c r="I397" s="2">
        <v>59.1</v>
      </c>
      <c r="L397" s="2">
        <f t="shared" si="7"/>
        <v>0</v>
      </c>
    </row>
    <row r="398" spans="1:12" ht="26.45" customHeight="1" x14ac:dyDescent="0.35">
      <c r="D398" s="28"/>
      <c r="H398" s="2">
        <v>8</v>
      </c>
      <c r="I398" s="2">
        <v>61.5</v>
      </c>
      <c r="J398"/>
      <c r="K398" s="28"/>
      <c r="L398" s="2">
        <f t="shared" si="7"/>
        <v>0</v>
      </c>
    </row>
    <row r="399" spans="1:12" ht="26.45" customHeight="1" x14ac:dyDescent="0.35">
      <c r="A399" s="2">
        <v>50</v>
      </c>
      <c r="B399" s="24">
        <v>42639</v>
      </c>
      <c r="C399" s="2" t="s">
        <v>177</v>
      </c>
      <c r="D399" s="25" t="s">
        <v>16</v>
      </c>
      <c r="E399" s="2" t="s">
        <v>176</v>
      </c>
      <c r="F399" s="2">
        <v>59</v>
      </c>
      <c r="G399" s="24">
        <v>42591</v>
      </c>
      <c r="H399" s="2">
        <v>1</v>
      </c>
      <c r="I399" s="2">
        <v>56.6</v>
      </c>
      <c r="J399" s="2">
        <f>SUM(I399:I406)/H406</f>
        <v>54.67499999999999</v>
      </c>
      <c r="K399" s="25">
        <f>J399*0.8</f>
        <v>43.739999999999995</v>
      </c>
      <c r="L399" s="2">
        <f t="shared" si="7"/>
        <v>48</v>
      </c>
    </row>
    <row r="400" spans="1:12" ht="26.45" customHeight="1" x14ac:dyDescent="0.35">
      <c r="H400" s="2">
        <v>2</v>
      </c>
      <c r="I400" s="2">
        <v>54.7</v>
      </c>
      <c r="L400" s="2">
        <f t="shared" si="7"/>
        <v>0</v>
      </c>
    </row>
    <row r="401" spans="1:12" ht="26.45" customHeight="1" x14ac:dyDescent="0.35">
      <c r="H401" s="2">
        <v>3</v>
      </c>
      <c r="I401" s="2">
        <v>53.5</v>
      </c>
      <c r="L401" s="2">
        <f t="shared" si="7"/>
        <v>0</v>
      </c>
    </row>
    <row r="402" spans="1:12" ht="26.45" customHeight="1" x14ac:dyDescent="0.35">
      <c r="H402" s="2">
        <v>4</v>
      </c>
      <c r="I402" s="2">
        <v>54.6</v>
      </c>
      <c r="L402" s="2">
        <f t="shared" si="7"/>
        <v>0</v>
      </c>
    </row>
    <row r="403" spans="1:12" ht="26.45" customHeight="1" x14ac:dyDescent="0.35">
      <c r="H403" s="2">
        <v>5</v>
      </c>
      <c r="I403" s="2">
        <v>52</v>
      </c>
      <c r="L403" s="2">
        <f t="shared" si="7"/>
        <v>0</v>
      </c>
    </row>
    <row r="404" spans="1:12" ht="26.45" customHeight="1" x14ac:dyDescent="0.35">
      <c r="H404" s="2">
        <v>6</v>
      </c>
      <c r="I404" s="2">
        <v>52.9</v>
      </c>
      <c r="L404" s="2">
        <f t="shared" si="7"/>
        <v>0</v>
      </c>
    </row>
    <row r="405" spans="1:12" ht="26.45" customHeight="1" x14ac:dyDescent="0.35">
      <c r="H405" s="2">
        <v>7</v>
      </c>
      <c r="I405" s="2">
        <v>57.9</v>
      </c>
      <c r="L405" s="2">
        <f t="shared" si="7"/>
        <v>0</v>
      </c>
    </row>
    <row r="406" spans="1:12" ht="26.45" customHeight="1" x14ac:dyDescent="0.35">
      <c r="D406" s="28"/>
      <c r="H406" s="2">
        <v>8</v>
      </c>
      <c r="I406" s="2">
        <v>55.2</v>
      </c>
      <c r="J406"/>
      <c r="K406" s="28"/>
      <c r="L406" s="2">
        <f t="shared" si="7"/>
        <v>0</v>
      </c>
    </row>
    <row r="407" spans="1:12" ht="26.45" customHeight="1" x14ac:dyDescent="0.35">
      <c r="A407" s="2">
        <v>51</v>
      </c>
      <c r="B407" s="24">
        <v>42639</v>
      </c>
      <c r="C407" s="2" t="s">
        <v>177</v>
      </c>
      <c r="D407" s="25" t="s">
        <v>122</v>
      </c>
      <c r="E407" s="2" t="s">
        <v>176</v>
      </c>
      <c r="F407" s="2">
        <v>59</v>
      </c>
      <c r="G407" s="24">
        <v>42600</v>
      </c>
      <c r="H407" s="2">
        <v>1</v>
      </c>
      <c r="I407" s="2">
        <v>48.6</v>
      </c>
      <c r="J407" s="2">
        <f>SUM(I407:I414)/H414</f>
        <v>50.475000000000001</v>
      </c>
      <c r="K407" s="25">
        <f>J407*0.8</f>
        <v>40.380000000000003</v>
      </c>
      <c r="L407" s="2">
        <f t="shared" si="7"/>
        <v>39</v>
      </c>
    </row>
    <row r="408" spans="1:12" ht="26.45" customHeight="1" x14ac:dyDescent="0.35">
      <c r="H408" s="2">
        <v>2</v>
      </c>
      <c r="I408" s="2">
        <v>50.5</v>
      </c>
      <c r="L408" s="2">
        <f t="shared" si="7"/>
        <v>0</v>
      </c>
    </row>
    <row r="409" spans="1:12" ht="26.45" customHeight="1" x14ac:dyDescent="0.35">
      <c r="H409" s="2">
        <v>3</v>
      </c>
      <c r="I409" s="2">
        <v>53.2</v>
      </c>
      <c r="L409" s="2">
        <f t="shared" si="7"/>
        <v>0</v>
      </c>
    </row>
    <row r="410" spans="1:12" ht="26.45" customHeight="1" x14ac:dyDescent="0.35">
      <c r="H410" s="2">
        <v>4</v>
      </c>
      <c r="I410" s="2">
        <v>48.8</v>
      </c>
      <c r="L410" s="2">
        <f t="shared" si="7"/>
        <v>0</v>
      </c>
    </row>
    <row r="411" spans="1:12" ht="26.45" customHeight="1" x14ac:dyDescent="0.35">
      <c r="H411" s="2">
        <v>5</v>
      </c>
      <c r="I411" s="2">
        <v>46.6</v>
      </c>
      <c r="L411" s="2">
        <f t="shared" si="7"/>
        <v>0</v>
      </c>
    </row>
    <row r="412" spans="1:12" ht="26.45" customHeight="1" x14ac:dyDescent="0.35">
      <c r="H412" s="2">
        <v>6</v>
      </c>
      <c r="I412" s="2">
        <v>51.6</v>
      </c>
      <c r="L412" s="2">
        <f t="shared" si="7"/>
        <v>0</v>
      </c>
    </row>
    <row r="413" spans="1:12" ht="26.45" customHeight="1" x14ac:dyDescent="0.35">
      <c r="H413" s="2">
        <v>7</v>
      </c>
      <c r="I413" s="2">
        <v>50.9</v>
      </c>
      <c r="L413" s="2">
        <f t="shared" si="7"/>
        <v>0</v>
      </c>
    </row>
    <row r="414" spans="1:12" ht="26.45" customHeight="1" x14ac:dyDescent="0.35">
      <c r="D414" s="28"/>
      <c r="H414" s="2">
        <v>8</v>
      </c>
      <c r="I414" s="2">
        <v>53.6</v>
      </c>
      <c r="J414"/>
      <c r="K414" s="28"/>
      <c r="L414" s="2" t="s">
        <v>182</v>
      </c>
    </row>
    <row r="415" spans="1:12" ht="26.45" customHeight="1" x14ac:dyDescent="0.35">
      <c r="A415" s="2">
        <v>52</v>
      </c>
      <c r="B415" s="24">
        <v>42639</v>
      </c>
      <c r="C415" s="2" t="s">
        <v>177</v>
      </c>
      <c r="D415" s="25" t="s">
        <v>17</v>
      </c>
      <c r="E415" s="2" t="s">
        <v>176</v>
      </c>
      <c r="F415" s="2">
        <v>59</v>
      </c>
      <c r="G415" s="24">
        <v>42606</v>
      </c>
      <c r="H415" s="2">
        <v>1</v>
      </c>
      <c r="I415" s="2">
        <v>51.8</v>
      </c>
      <c r="J415" s="2">
        <f>SUM(I415:I422)/H422</f>
        <v>53.837499999999999</v>
      </c>
      <c r="K415" s="25">
        <f>J415*0.8</f>
        <v>43.07</v>
      </c>
      <c r="L415" s="2">
        <f t="shared" ref="L415:L430" si="8">B415-G415</f>
        <v>33</v>
      </c>
    </row>
    <row r="416" spans="1:12" ht="26.45" customHeight="1" x14ac:dyDescent="0.35">
      <c r="H416" s="2">
        <v>2</v>
      </c>
      <c r="I416" s="2">
        <v>55.7</v>
      </c>
      <c r="L416" s="2">
        <f t="shared" si="8"/>
        <v>0</v>
      </c>
    </row>
    <row r="417" spans="1:12" ht="26.45" customHeight="1" x14ac:dyDescent="0.35">
      <c r="H417" s="2">
        <v>3</v>
      </c>
      <c r="I417" s="2">
        <v>59.6</v>
      </c>
      <c r="L417" s="2">
        <f t="shared" si="8"/>
        <v>0</v>
      </c>
    </row>
    <row r="418" spans="1:12" ht="26.45" customHeight="1" x14ac:dyDescent="0.35">
      <c r="H418" s="2">
        <v>4</v>
      </c>
      <c r="I418" s="2">
        <v>53.3</v>
      </c>
      <c r="L418" s="2">
        <f t="shared" si="8"/>
        <v>0</v>
      </c>
    </row>
    <row r="419" spans="1:12" ht="26.45" customHeight="1" x14ac:dyDescent="0.35">
      <c r="H419" s="2">
        <v>5</v>
      </c>
      <c r="I419" s="2">
        <v>53.1</v>
      </c>
      <c r="L419" s="2">
        <f t="shared" si="8"/>
        <v>0</v>
      </c>
    </row>
    <row r="420" spans="1:12" ht="26.45" customHeight="1" x14ac:dyDescent="0.35">
      <c r="H420" s="2">
        <v>6</v>
      </c>
      <c r="I420" s="2">
        <v>51.7</v>
      </c>
      <c r="L420" s="2">
        <f t="shared" si="8"/>
        <v>0</v>
      </c>
    </row>
    <row r="421" spans="1:12" ht="26.45" customHeight="1" x14ac:dyDescent="0.35">
      <c r="H421" s="2">
        <v>7</v>
      </c>
      <c r="I421" s="2">
        <v>51.7</v>
      </c>
      <c r="L421" s="2">
        <f t="shared" si="8"/>
        <v>0</v>
      </c>
    </row>
    <row r="422" spans="1:12" ht="26.45" customHeight="1" x14ac:dyDescent="0.35">
      <c r="D422" s="28"/>
      <c r="H422" s="2">
        <v>8</v>
      </c>
      <c r="I422" s="2">
        <v>53.8</v>
      </c>
      <c r="J422"/>
      <c r="K422" s="28"/>
      <c r="L422" s="2">
        <f t="shared" si="8"/>
        <v>0</v>
      </c>
    </row>
    <row r="423" spans="1:12" ht="26.45" customHeight="1" x14ac:dyDescent="0.35">
      <c r="A423" s="2">
        <v>53</v>
      </c>
      <c r="B423" s="24">
        <v>42639</v>
      </c>
      <c r="C423" s="2" t="s">
        <v>177</v>
      </c>
      <c r="D423" s="25" t="s">
        <v>183</v>
      </c>
      <c r="E423" s="2" t="s">
        <v>176</v>
      </c>
      <c r="F423" s="2">
        <v>59</v>
      </c>
      <c r="G423" s="24">
        <v>42612</v>
      </c>
      <c r="H423" s="2">
        <v>1</v>
      </c>
      <c r="I423" s="2">
        <v>45.1</v>
      </c>
      <c r="J423" s="2">
        <f>SUM(I423:I430)/H430</f>
        <v>46.024999999999999</v>
      </c>
      <c r="K423" s="25">
        <f>J423*0.8</f>
        <v>36.82</v>
      </c>
      <c r="L423" s="2">
        <f t="shared" si="8"/>
        <v>27</v>
      </c>
    </row>
    <row r="424" spans="1:12" ht="26.45" customHeight="1" x14ac:dyDescent="0.35">
      <c r="H424" s="2">
        <v>2</v>
      </c>
      <c r="I424" s="2">
        <v>49.7</v>
      </c>
      <c r="L424" s="2">
        <f t="shared" si="8"/>
        <v>0</v>
      </c>
    </row>
    <row r="425" spans="1:12" ht="26.45" customHeight="1" x14ac:dyDescent="0.35">
      <c r="H425" s="2">
        <v>3</v>
      </c>
      <c r="I425" s="2">
        <v>49.6</v>
      </c>
      <c r="L425" s="2">
        <f t="shared" si="8"/>
        <v>0</v>
      </c>
    </row>
    <row r="426" spans="1:12" ht="26.45" customHeight="1" x14ac:dyDescent="0.35">
      <c r="H426" s="2">
        <v>4</v>
      </c>
      <c r="I426" s="2">
        <v>46.9</v>
      </c>
      <c r="L426" s="2">
        <f t="shared" si="8"/>
        <v>0</v>
      </c>
    </row>
    <row r="427" spans="1:12" ht="26.45" customHeight="1" x14ac:dyDescent="0.35">
      <c r="H427" s="2">
        <v>5</v>
      </c>
      <c r="I427" s="2">
        <v>43.8</v>
      </c>
      <c r="L427" s="2">
        <f t="shared" si="8"/>
        <v>0</v>
      </c>
    </row>
    <row r="428" spans="1:12" ht="26.45" customHeight="1" x14ac:dyDescent="0.35">
      <c r="H428" s="2">
        <v>6</v>
      </c>
      <c r="I428" s="2">
        <v>45</v>
      </c>
      <c r="L428" s="2">
        <f t="shared" si="8"/>
        <v>0</v>
      </c>
    </row>
    <row r="429" spans="1:12" ht="26.45" customHeight="1" x14ac:dyDescent="0.35">
      <c r="H429" s="2">
        <v>7</v>
      </c>
      <c r="I429" s="2">
        <v>43.4</v>
      </c>
      <c r="L429" s="2">
        <f t="shared" si="8"/>
        <v>0</v>
      </c>
    </row>
    <row r="430" spans="1:12" s="32" customFormat="1" ht="26.45" customHeight="1" x14ac:dyDescent="0.35">
      <c r="B430" s="33"/>
      <c r="D430" s="35"/>
      <c r="H430" s="32">
        <v>8</v>
      </c>
      <c r="I430" s="32">
        <v>44.7</v>
      </c>
      <c r="J430" s="36"/>
      <c r="K430" s="35"/>
      <c r="L430" s="32">
        <f t="shared" si="8"/>
        <v>0</v>
      </c>
    </row>
    <row r="431" spans="1:12" ht="26.45" customHeight="1" x14ac:dyDescent="0.35">
      <c r="A431" s="2">
        <v>54</v>
      </c>
      <c r="B431" s="24">
        <v>42641</v>
      </c>
      <c r="C431" s="2" t="s">
        <v>177</v>
      </c>
      <c r="D431" s="25" t="s">
        <v>14</v>
      </c>
      <c r="E431" s="2" t="s">
        <v>176</v>
      </c>
      <c r="F431" s="2">
        <v>59</v>
      </c>
      <c r="G431" s="24">
        <v>42573</v>
      </c>
      <c r="H431" s="2">
        <v>1</v>
      </c>
      <c r="I431" s="2">
        <v>62.1</v>
      </c>
      <c r="J431" s="2">
        <f>SUM(I431:I438)/H438</f>
        <v>50.612500000000004</v>
      </c>
      <c r="K431" s="25">
        <f>J431*0.8</f>
        <v>40.490000000000009</v>
      </c>
      <c r="L431" s="2">
        <v>52</v>
      </c>
    </row>
    <row r="432" spans="1:12" ht="26.45" customHeight="1" x14ac:dyDescent="0.35">
      <c r="H432" s="2">
        <v>2</v>
      </c>
      <c r="I432" s="2">
        <v>53.7</v>
      </c>
      <c r="L432" s="2">
        <v>0</v>
      </c>
    </row>
    <row r="433" spans="1:12" ht="26.45" customHeight="1" x14ac:dyDescent="0.35">
      <c r="H433" s="2">
        <v>3</v>
      </c>
      <c r="I433" s="2">
        <v>51.6</v>
      </c>
      <c r="L433" s="2">
        <v>0</v>
      </c>
    </row>
    <row r="434" spans="1:12" ht="26.45" customHeight="1" x14ac:dyDescent="0.35">
      <c r="H434" s="2">
        <v>4</v>
      </c>
      <c r="I434" s="2">
        <v>40</v>
      </c>
      <c r="L434" s="2">
        <v>0</v>
      </c>
    </row>
    <row r="435" spans="1:12" ht="26.45" customHeight="1" x14ac:dyDescent="0.35">
      <c r="H435" s="2">
        <v>5</v>
      </c>
      <c r="I435" s="2">
        <v>46.7</v>
      </c>
      <c r="L435" s="2">
        <v>0</v>
      </c>
    </row>
    <row r="436" spans="1:12" ht="26.45" customHeight="1" x14ac:dyDescent="0.35">
      <c r="H436" s="2">
        <v>6</v>
      </c>
      <c r="I436" s="2">
        <v>49.7</v>
      </c>
      <c r="L436" s="2">
        <v>0</v>
      </c>
    </row>
    <row r="437" spans="1:12" ht="26.45" customHeight="1" x14ac:dyDescent="0.35">
      <c r="H437" s="2">
        <v>7</v>
      </c>
      <c r="I437" s="2">
        <v>52.5</v>
      </c>
      <c r="L437" s="2">
        <v>0</v>
      </c>
    </row>
    <row r="438" spans="1:12" ht="26.45" customHeight="1" x14ac:dyDescent="0.35">
      <c r="D438" s="28"/>
      <c r="H438" s="2">
        <v>8</v>
      </c>
      <c r="I438" s="2">
        <v>48.6</v>
      </c>
      <c r="J438"/>
      <c r="K438" s="28"/>
      <c r="L438" s="2">
        <v>0</v>
      </c>
    </row>
    <row r="439" spans="1:12" ht="26.45" customHeight="1" x14ac:dyDescent="0.35">
      <c r="A439" s="2">
        <v>55</v>
      </c>
      <c r="B439" s="24">
        <v>42641</v>
      </c>
      <c r="C439" s="2" t="s">
        <v>177</v>
      </c>
      <c r="D439" s="25" t="s">
        <v>16</v>
      </c>
      <c r="E439" s="2" t="s">
        <v>176</v>
      </c>
      <c r="F439" s="2">
        <v>59</v>
      </c>
      <c r="G439" s="24">
        <v>42591</v>
      </c>
      <c r="H439" s="2">
        <v>1</v>
      </c>
      <c r="I439" s="2">
        <v>49.4</v>
      </c>
      <c r="J439" s="2">
        <f>SUM(I439:I446)/H446</f>
        <v>54.537500000000001</v>
      </c>
      <c r="K439" s="25">
        <f>J439*0.8</f>
        <v>43.63</v>
      </c>
      <c r="L439" s="2">
        <v>34</v>
      </c>
    </row>
    <row r="440" spans="1:12" ht="26.45" customHeight="1" x14ac:dyDescent="0.35">
      <c r="H440" s="2">
        <v>2</v>
      </c>
      <c r="I440" s="2">
        <v>54.2</v>
      </c>
      <c r="L440" s="2">
        <v>0</v>
      </c>
    </row>
    <row r="441" spans="1:12" ht="26.45" customHeight="1" x14ac:dyDescent="0.35">
      <c r="H441" s="2">
        <v>3</v>
      </c>
      <c r="I441" s="2">
        <v>56.3</v>
      </c>
      <c r="L441" s="2">
        <v>0</v>
      </c>
    </row>
    <row r="442" spans="1:12" ht="26.45" customHeight="1" x14ac:dyDescent="0.35">
      <c r="H442" s="2">
        <v>4</v>
      </c>
      <c r="I442" s="2">
        <v>58.9</v>
      </c>
      <c r="L442" s="2">
        <v>0</v>
      </c>
    </row>
    <row r="443" spans="1:12" ht="26.45" customHeight="1" x14ac:dyDescent="0.35">
      <c r="H443" s="2">
        <v>5</v>
      </c>
      <c r="I443" s="2">
        <v>53.9</v>
      </c>
      <c r="L443" s="2">
        <v>0</v>
      </c>
    </row>
    <row r="444" spans="1:12" ht="26.45" customHeight="1" x14ac:dyDescent="0.35">
      <c r="H444" s="2">
        <v>6</v>
      </c>
      <c r="I444" s="2">
        <v>55.5</v>
      </c>
      <c r="L444" s="2">
        <v>0</v>
      </c>
    </row>
    <row r="445" spans="1:12" ht="26.45" customHeight="1" x14ac:dyDescent="0.35">
      <c r="H445" s="2">
        <v>7</v>
      </c>
      <c r="I445" s="2">
        <v>53.5</v>
      </c>
      <c r="L445" s="2">
        <v>0</v>
      </c>
    </row>
    <row r="446" spans="1:12" ht="26.45" customHeight="1" x14ac:dyDescent="0.35">
      <c r="D446" s="28"/>
      <c r="H446" s="2">
        <v>8</v>
      </c>
      <c r="I446" s="2">
        <v>54.6</v>
      </c>
      <c r="J446"/>
      <c r="K446" s="28"/>
      <c r="L446" s="2">
        <v>0</v>
      </c>
    </row>
    <row r="447" spans="1:12" ht="26.45" customHeight="1" x14ac:dyDescent="0.35">
      <c r="A447" s="2">
        <v>56</v>
      </c>
      <c r="B447" s="24">
        <v>42641</v>
      </c>
      <c r="C447" s="2" t="s">
        <v>177</v>
      </c>
      <c r="D447" s="25" t="s">
        <v>122</v>
      </c>
      <c r="E447" s="2" t="s">
        <v>176</v>
      </c>
      <c r="F447" s="2">
        <v>59</v>
      </c>
      <c r="G447" s="24">
        <v>42600</v>
      </c>
      <c r="H447" s="2">
        <v>1</v>
      </c>
      <c r="I447" s="2">
        <v>54.8</v>
      </c>
      <c r="J447" s="2">
        <f>SUM(I447:I454)/H454</f>
        <v>50.475000000000009</v>
      </c>
      <c r="K447" s="25">
        <f>J447*0.8</f>
        <v>40.38000000000001</v>
      </c>
      <c r="L447" s="2">
        <v>25</v>
      </c>
    </row>
    <row r="448" spans="1:12" ht="26.45" customHeight="1" x14ac:dyDescent="0.35">
      <c r="H448" s="2">
        <v>2</v>
      </c>
      <c r="I448" s="2">
        <v>51.7</v>
      </c>
      <c r="L448" s="2">
        <v>0</v>
      </c>
    </row>
    <row r="449" spans="1:12" ht="26.45" customHeight="1" x14ac:dyDescent="0.35">
      <c r="H449" s="2">
        <v>3</v>
      </c>
      <c r="I449" s="2">
        <v>52.8</v>
      </c>
      <c r="L449" s="2">
        <v>0</v>
      </c>
    </row>
    <row r="450" spans="1:12" ht="26.45" customHeight="1" x14ac:dyDescent="0.35">
      <c r="H450" s="2">
        <v>4</v>
      </c>
      <c r="I450" s="2">
        <v>51.3</v>
      </c>
      <c r="L450" s="2">
        <v>0</v>
      </c>
    </row>
    <row r="451" spans="1:12" ht="26.45" customHeight="1" x14ac:dyDescent="0.35">
      <c r="H451" s="2">
        <v>5</v>
      </c>
      <c r="I451" s="2">
        <v>48.8</v>
      </c>
      <c r="L451" s="2">
        <v>0</v>
      </c>
    </row>
    <row r="452" spans="1:12" ht="26.45" customHeight="1" x14ac:dyDescent="0.35">
      <c r="H452" s="2">
        <v>6</v>
      </c>
      <c r="I452" s="2">
        <v>49.6</v>
      </c>
      <c r="L452" s="2">
        <v>0</v>
      </c>
    </row>
    <row r="453" spans="1:12" ht="26.45" customHeight="1" x14ac:dyDescent="0.35">
      <c r="H453" s="2">
        <v>7</v>
      </c>
      <c r="I453" s="2">
        <v>48.5</v>
      </c>
      <c r="L453" s="2">
        <v>0</v>
      </c>
    </row>
    <row r="454" spans="1:12" ht="26.45" customHeight="1" x14ac:dyDescent="0.35">
      <c r="D454" s="28"/>
      <c r="H454" s="2">
        <v>8</v>
      </c>
      <c r="I454" s="2">
        <v>46.3</v>
      </c>
      <c r="J454"/>
      <c r="K454" s="28"/>
      <c r="L454" s="2" t="s">
        <v>182</v>
      </c>
    </row>
    <row r="455" spans="1:12" ht="26.45" customHeight="1" x14ac:dyDescent="0.35">
      <c r="A455" s="2">
        <v>57</v>
      </c>
      <c r="B455" s="24">
        <v>42641</v>
      </c>
      <c r="C455" s="2" t="s">
        <v>177</v>
      </c>
      <c r="D455" s="25" t="s">
        <v>183</v>
      </c>
      <c r="E455" s="2" t="s">
        <v>176</v>
      </c>
      <c r="F455" s="2">
        <v>59</v>
      </c>
      <c r="G455" s="24">
        <v>42612</v>
      </c>
      <c r="H455" s="2">
        <v>1</v>
      </c>
      <c r="I455" s="2">
        <v>41.7</v>
      </c>
      <c r="J455" s="2">
        <f>SUM(I455:I462)/H462</f>
        <v>44.449999999999996</v>
      </c>
      <c r="K455" s="25">
        <f>J455*0.8</f>
        <v>35.559999999999995</v>
      </c>
      <c r="L455" s="2">
        <f>B455-G455</f>
        <v>29</v>
      </c>
    </row>
    <row r="456" spans="1:12" ht="26.45" customHeight="1" x14ac:dyDescent="0.35">
      <c r="H456" s="2">
        <v>2</v>
      </c>
      <c r="I456" s="2">
        <v>40.799999999999997</v>
      </c>
      <c r="L456" s="2">
        <v>0</v>
      </c>
    </row>
    <row r="457" spans="1:12" ht="26.45" customHeight="1" x14ac:dyDescent="0.35">
      <c r="H457" s="2">
        <v>3</v>
      </c>
      <c r="I457" s="2">
        <v>42.3</v>
      </c>
      <c r="L457" s="2">
        <v>0</v>
      </c>
    </row>
    <row r="458" spans="1:12" ht="26.45" customHeight="1" x14ac:dyDescent="0.35">
      <c r="H458" s="2">
        <v>4</v>
      </c>
      <c r="I458" s="2">
        <v>52.3</v>
      </c>
      <c r="L458" s="2">
        <v>0</v>
      </c>
    </row>
    <row r="459" spans="1:12" ht="26.45" customHeight="1" x14ac:dyDescent="0.35">
      <c r="H459" s="2">
        <v>5</v>
      </c>
      <c r="I459" s="2">
        <v>46.5</v>
      </c>
      <c r="L459" s="2">
        <v>0</v>
      </c>
    </row>
    <row r="460" spans="1:12" ht="26.45" customHeight="1" x14ac:dyDescent="0.35">
      <c r="H460" s="2">
        <v>6</v>
      </c>
      <c r="I460" s="2">
        <v>45.1</v>
      </c>
      <c r="L460" s="2">
        <v>0</v>
      </c>
    </row>
    <row r="461" spans="1:12" ht="26.45" customHeight="1" x14ac:dyDescent="0.35">
      <c r="H461" s="2">
        <v>7</v>
      </c>
      <c r="I461" s="2">
        <v>40.5</v>
      </c>
      <c r="L461" s="2">
        <v>0</v>
      </c>
    </row>
    <row r="462" spans="1:12" ht="26.45" customHeight="1" x14ac:dyDescent="0.35">
      <c r="D462" s="28"/>
      <c r="H462" s="2">
        <v>8</v>
      </c>
      <c r="I462" s="2">
        <v>46.4</v>
      </c>
      <c r="J462"/>
      <c r="K462" s="28"/>
      <c r="L462" s="2">
        <v>0</v>
      </c>
    </row>
    <row r="463" spans="1:12" ht="26.45" customHeight="1" x14ac:dyDescent="0.35">
      <c r="A463" s="2">
        <v>58</v>
      </c>
      <c r="B463" s="24">
        <v>42641</v>
      </c>
      <c r="C463" s="2" t="s">
        <v>177</v>
      </c>
      <c r="D463" s="25" t="s">
        <v>183</v>
      </c>
      <c r="E463" s="2" t="s">
        <v>176</v>
      </c>
      <c r="F463" s="2">
        <v>59</v>
      </c>
      <c r="G463" s="24">
        <v>42612</v>
      </c>
      <c r="H463" s="2">
        <v>1</v>
      </c>
      <c r="I463" s="2">
        <v>47.8</v>
      </c>
      <c r="J463" s="2">
        <f>SUM(I463:I470)/H470</f>
        <v>44.287499999999994</v>
      </c>
      <c r="K463" s="25">
        <f>J463*0.8</f>
        <v>35.43</v>
      </c>
      <c r="L463" s="2">
        <f>B463-G463</f>
        <v>29</v>
      </c>
    </row>
    <row r="464" spans="1:12" ht="26.45" customHeight="1" x14ac:dyDescent="0.35">
      <c r="H464" s="2">
        <v>2</v>
      </c>
      <c r="I464" s="2">
        <v>44.7</v>
      </c>
      <c r="L464" s="2">
        <v>0</v>
      </c>
    </row>
    <row r="465" spans="1:14" ht="26.45" customHeight="1" x14ac:dyDescent="0.35">
      <c r="H465" s="2">
        <v>3</v>
      </c>
      <c r="I465" s="2">
        <v>41.6</v>
      </c>
      <c r="L465" s="2">
        <v>0</v>
      </c>
    </row>
    <row r="466" spans="1:14" ht="26.45" customHeight="1" x14ac:dyDescent="0.35">
      <c r="H466" s="2">
        <v>4</v>
      </c>
      <c r="I466" s="2">
        <v>45.9</v>
      </c>
      <c r="L466" s="2">
        <v>0</v>
      </c>
    </row>
    <row r="467" spans="1:14" ht="26.45" customHeight="1" x14ac:dyDescent="0.35">
      <c r="H467" s="2">
        <v>5</v>
      </c>
      <c r="I467" s="2">
        <v>42.1</v>
      </c>
      <c r="L467" s="2">
        <v>0</v>
      </c>
    </row>
    <row r="468" spans="1:14" ht="26.45" customHeight="1" x14ac:dyDescent="0.35">
      <c r="H468" s="2">
        <v>6</v>
      </c>
      <c r="I468" s="2">
        <v>46.6</v>
      </c>
      <c r="L468" s="2">
        <v>0</v>
      </c>
    </row>
    <row r="469" spans="1:14" ht="26.45" customHeight="1" x14ac:dyDescent="0.35">
      <c r="H469" s="2">
        <v>7</v>
      </c>
      <c r="I469" s="2">
        <v>42.4</v>
      </c>
      <c r="L469" s="2">
        <v>0</v>
      </c>
    </row>
    <row r="470" spans="1:14" ht="26.45" customHeight="1" x14ac:dyDescent="0.35">
      <c r="D470" s="28"/>
      <c r="H470" s="2">
        <v>8</v>
      </c>
      <c r="I470" s="2">
        <v>43.2</v>
      </c>
      <c r="J470"/>
      <c r="K470" s="28"/>
      <c r="L470" s="2">
        <v>0</v>
      </c>
    </row>
    <row r="471" spans="1:14" s="37" customFormat="1" ht="59.65" customHeight="1" x14ac:dyDescent="0.35">
      <c r="A471" s="37">
        <v>59</v>
      </c>
      <c r="B471" s="38">
        <v>42648</v>
      </c>
      <c r="C471" s="37" t="s">
        <v>184</v>
      </c>
      <c r="D471" s="39" t="s">
        <v>185</v>
      </c>
      <c r="E471" s="37" t="s">
        <v>176</v>
      </c>
      <c r="F471" s="37">
        <v>59</v>
      </c>
      <c r="G471" s="38">
        <v>42640</v>
      </c>
      <c r="H471" s="37">
        <v>1</v>
      </c>
      <c r="I471" s="37">
        <v>34.5</v>
      </c>
      <c r="J471" s="37">
        <f>SUM(I471:I484)/H484</f>
        <v>25.285714285714288</v>
      </c>
      <c r="K471" s="40">
        <f>J471*0.8</f>
        <v>20.228571428571431</v>
      </c>
      <c r="L471" s="37">
        <f>B471-G471</f>
        <v>8</v>
      </c>
      <c r="M471" s="37">
        <v>40</v>
      </c>
      <c r="N471" s="41">
        <f>K471/(M471/100)</f>
        <v>50.571428571428577</v>
      </c>
    </row>
    <row r="472" spans="1:14" s="37" customFormat="1" ht="26.45" customHeight="1" x14ac:dyDescent="0.35">
      <c r="B472" s="38"/>
      <c r="D472" s="42"/>
      <c r="H472" s="37">
        <v>2</v>
      </c>
      <c r="I472" s="37">
        <v>31.3</v>
      </c>
      <c r="K472" s="42"/>
      <c r="L472" s="37">
        <v>0</v>
      </c>
    </row>
    <row r="473" spans="1:14" s="37" customFormat="1" ht="26.45" customHeight="1" x14ac:dyDescent="0.35">
      <c r="B473" s="38"/>
      <c r="D473" s="42"/>
      <c r="H473" s="37">
        <v>3</v>
      </c>
      <c r="I473" s="37">
        <v>20.5</v>
      </c>
      <c r="K473" s="42"/>
      <c r="L473" s="37">
        <v>0</v>
      </c>
    </row>
    <row r="474" spans="1:14" s="37" customFormat="1" ht="26.45" customHeight="1" x14ac:dyDescent="0.35">
      <c r="B474" s="38"/>
      <c r="D474" s="42"/>
      <c r="H474" s="37">
        <v>4</v>
      </c>
      <c r="I474" s="37">
        <v>27.2</v>
      </c>
      <c r="K474" s="42"/>
      <c r="L474" s="37">
        <v>0</v>
      </c>
    </row>
    <row r="475" spans="1:14" s="37" customFormat="1" ht="26.45" customHeight="1" x14ac:dyDescent="0.35">
      <c r="B475" s="38"/>
      <c r="D475" s="42"/>
      <c r="H475" s="37">
        <v>5</v>
      </c>
      <c r="I475" s="37">
        <v>23</v>
      </c>
      <c r="K475" s="42"/>
      <c r="L475" s="37">
        <v>0</v>
      </c>
    </row>
    <row r="476" spans="1:14" s="37" customFormat="1" ht="26.45" customHeight="1" x14ac:dyDescent="0.35">
      <c r="B476" s="38"/>
      <c r="D476" s="42"/>
      <c r="H476" s="37">
        <v>6</v>
      </c>
      <c r="I476" s="37">
        <v>22.3</v>
      </c>
      <c r="K476" s="42"/>
      <c r="L476" s="37">
        <v>0</v>
      </c>
    </row>
    <row r="477" spans="1:14" s="37" customFormat="1" ht="26.45" customHeight="1" x14ac:dyDescent="0.35">
      <c r="B477" s="38"/>
      <c r="D477" s="42"/>
      <c r="H477" s="37">
        <v>7</v>
      </c>
      <c r="I477" s="37">
        <v>23.8</v>
      </c>
      <c r="K477" s="42"/>
      <c r="L477" s="37">
        <v>0</v>
      </c>
    </row>
    <row r="478" spans="1:14" s="37" customFormat="1" ht="26.45" customHeight="1" x14ac:dyDescent="0.35">
      <c r="B478" s="38"/>
      <c r="D478" s="43"/>
      <c r="H478" s="37">
        <v>8</v>
      </c>
      <c r="I478" s="37">
        <v>23.5</v>
      </c>
      <c r="J478" s="44"/>
      <c r="K478" s="43"/>
      <c r="L478" s="37">
        <v>0</v>
      </c>
    </row>
    <row r="479" spans="1:14" s="37" customFormat="1" ht="12.75" customHeight="1" x14ac:dyDescent="0.35">
      <c r="B479" s="38"/>
      <c r="D479" s="42"/>
      <c r="H479" s="37">
        <v>9</v>
      </c>
      <c r="I479" s="37">
        <v>22.4</v>
      </c>
      <c r="K479" s="42"/>
    </row>
    <row r="480" spans="1:14" s="37" customFormat="1" ht="12.75" customHeight="1" x14ac:dyDescent="0.35">
      <c r="B480" s="38"/>
      <c r="D480" s="42"/>
      <c r="H480" s="37">
        <v>10</v>
      </c>
      <c r="I480" s="37">
        <v>22.8</v>
      </c>
      <c r="K480" s="42"/>
    </row>
    <row r="481" spans="1:14" s="37" customFormat="1" ht="12.75" customHeight="1" x14ac:dyDescent="0.35">
      <c r="B481" s="38"/>
      <c r="D481" s="42"/>
      <c r="H481" s="37">
        <v>11</v>
      </c>
      <c r="I481" s="37">
        <v>23.8</v>
      </c>
      <c r="K481" s="42"/>
    </row>
    <row r="482" spans="1:14" s="37" customFormat="1" ht="12.75" customHeight="1" x14ac:dyDescent="0.35">
      <c r="B482" s="38"/>
      <c r="D482" s="42"/>
      <c r="H482" s="37">
        <v>12</v>
      </c>
      <c r="I482" s="37">
        <v>26.8</v>
      </c>
      <c r="K482" s="42"/>
    </row>
    <row r="483" spans="1:14" s="37" customFormat="1" ht="12.75" customHeight="1" x14ac:dyDescent="0.35">
      <c r="B483" s="38"/>
      <c r="D483" s="42"/>
      <c r="H483" s="37">
        <v>13</v>
      </c>
      <c r="I483" s="37">
        <v>28.8</v>
      </c>
      <c r="K483" s="42"/>
    </row>
    <row r="484" spans="1:14" s="37" customFormat="1" ht="12.75" customHeight="1" x14ac:dyDescent="0.35">
      <c r="B484" s="38"/>
      <c r="D484" s="42"/>
      <c r="H484" s="37">
        <v>14</v>
      </c>
      <c r="I484" s="37">
        <v>23.3</v>
      </c>
      <c r="K484" s="42"/>
    </row>
    <row r="485" spans="1:14" s="37" customFormat="1" ht="59.65" customHeight="1" x14ac:dyDescent="0.35">
      <c r="A485" s="37">
        <v>60</v>
      </c>
      <c r="B485" s="38">
        <v>42653</v>
      </c>
      <c r="C485" s="37" t="s">
        <v>184</v>
      </c>
      <c r="D485" s="39" t="s">
        <v>185</v>
      </c>
      <c r="E485" s="37" t="s">
        <v>176</v>
      </c>
      <c r="F485" s="37">
        <v>59</v>
      </c>
      <c r="G485" s="38">
        <v>42640</v>
      </c>
      <c r="H485" s="37">
        <v>1</v>
      </c>
      <c r="I485" s="37">
        <v>39.299999999999997</v>
      </c>
      <c r="J485" s="37">
        <f>SUM(I485:I498)/H498</f>
        <v>35.421428571428571</v>
      </c>
      <c r="K485" s="40">
        <f>J485*0.8</f>
        <v>28.337142857142858</v>
      </c>
      <c r="L485" s="37">
        <f>B485-G485</f>
        <v>13</v>
      </c>
      <c r="M485" s="37">
        <v>40</v>
      </c>
      <c r="N485" s="41">
        <f>K485/(M485/100)</f>
        <v>70.842857142857142</v>
      </c>
    </row>
    <row r="486" spans="1:14" s="37" customFormat="1" ht="26.45" customHeight="1" x14ac:dyDescent="0.35">
      <c r="B486" s="38"/>
      <c r="D486" s="42"/>
      <c r="H486" s="37">
        <v>2</v>
      </c>
      <c r="I486" s="37">
        <v>38.5</v>
      </c>
      <c r="K486" s="42"/>
      <c r="L486" s="37">
        <v>0</v>
      </c>
    </row>
    <row r="487" spans="1:14" s="37" customFormat="1" ht="26.45" customHeight="1" x14ac:dyDescent="0.35">
      <c r="B487" s="38"/>
      <c r="D487" s="42"/>
      <c r="H487" s="37">
        <v>3</v>
      </c>
      <c r="I487" s="37">
        <v>38.799999999999997</v>
      </c>
      <c r="K487" s="42"/>
      <c r="L487" s="37">
        <v>0</v>
      </c>
    </row>
    <row r="488" spans="1:14" s="37" customFormat="1" ht="26.45" customHeight="1" x14ac:dyDescent="0.35">
      <c r="B488" s="38"/>
      <c r="D488" s="42"/>
      <c r="H488" s="37">
        <v>4</v>
      </c>
      <c r="I488" s="37">
        <v>31.7</v>
      </c>
      <c r="K488" s="42"/>
      <c r="L488" s="37">
        <v>0</v>
      </c>
    </row>
    <row r="489" spans="1:14" s="37" customFormat="1" ht="26.45" customHeight="1" x14ac:dyDescent="0.35">
      <c r="B489" s="38"/>
      <c r="D489" s="42"/>
      <c r="H489" s="37">
        <v>5</v>
      </c>
      <c r="I489" s="37">
        <v>35.200000000000003</v>
      </c>
      <c r="K489" s="42"/>
      <c r="L489" s="37">
        <v>0</v>
      </c>
    </row>
    <row r="490" spans="1:14" s="37" customFormat="1" ht="26.45" customHeight="1" x14ac:dyDescent="0.35">
      <c r="B490" s="38"/>
      <c r="D490" s="42"/>
      <c r="H490" s="37">
        <v>6</v>
      </c>
      <c r="I490" s="37">
        <v>32.200000000000003</v>
      </c>
      <c r="K490" s="42"/>
      <c r="L490" s="37">
        <v>0</v>
      </c>
    </row>
    <row r="491" spans="1:14" s="37" customFormat="1" ht="26.45" customHeight="1" x14ac:dyDescent="0.35">
      <c r="B491" s="38"/>
      <c r="D491" s="42"/>
      <c r="H491" s="37">
        <v>7</v>
      </c>
      <c r="I491" s="37">
        <v>33.6</v>
      </c>
      <c r="K491" s="42"/>
      <c r="L491" s="37">
        <v>0</v>
      </c>
    </row>
    <row r="492" spans="1:14" s="37" customFormat="1" ht="26.45" customHeight="1" x14ac:dyDescent="0.35">
      <c r="B492" s="38"/>
      <c r="D492" s="43"/>
      <c r="H492" s="37">
        <v>8</v>
      </c>
      <c r="I492" s="37">
        <v>35.200000000000003</v>
      </c>
      <c r="J492" s="44"/>
      <c r="K492" s="43"/>
      <c r="L492" s="37">
        <v>0</v>
      </c>
    </row>
    <row r="493" spans="1:14" s="37" customFormat="1" ht="12.75" customHeight="1" x14ac:dyDescent="0.35">
      <c r="B493" s="38"/>
      <c r="D493" s="42"/>
      <c r="H493" s="37">
        <v>9</v>
      </c>
      <c r="I493" s="37">
        <v>37.5</v>
      </c>
      <c r="K493" s="42"/>
    </row>
    <row r="494" spans="1:14" s="37" customFormat="1" ht="12.75" customHeight="1" x14ac:dyDescent="0.35">
      <c r="B494" s="38"/>
      <c r="D494" s="42"/>
      <c r="H494" s="37">
        <v>10</v>
      </c>
      <c r="I494" s="37">
        <v>33.5</v>
      </c>
      <c r="K494" s="42"/>
    </row>
    <row r="495" spans="1:14" s="37" customFormat="1" ht="12.75" customHeight="1" x14ac:dyDescent="0.35">
      <c r="B495" s="38"/>
      <c r="D495" s="42"/>
      <c r="H495" s="37">
        <v>11</v>
      </c>
      <c r="I495" s="37">
        <v>36.200000000000003</v>
      </c>
      <c r="K495" s="42"/>
    </row>
    <row r="496" spans="1:14" s="37" customFormat="1" ht="12.75" customHeight="1" x14ac:dyDescent="0.35">
      <c r="B496" s="38"/>
      <c r="D496" s="42"/>
      <c r="H496" s="37">
        <v>12</v>
      </c>
      <c r="I496" s="37">
        <v>34.200000000000003</v>
      </c>
      <c r="K496" s="42"/>
    </row>
    <row r="497" spans="1:12" s="37" customFormat="1" ht="12.75" customHeight="1" x14ac:dyDescent="0.35">
      <c r="B497" s="38"/>
      <c r="D497" s="42"/>
      <c r="H497" s="37">
        <v>13</v>
      </c>
      <c r="I497" s="37">
        <v>34.9</v>
      </c>
      <c r="K497" s="42"/>
    </row>
    <row r="498" spans="1:12" s="37" customFormat="1" ht="12.75" customHeight="1" x14ac:dyDescent="0.35">
      <c r="B498" s="38"/>
      <c r="D498" s="42"/>
      <c r="H498" s="37">
        <v>14</v>
      </c>
      <c r="I498" s="37">
        <v>35.1</v>
      </c>
      <c r="K498" s="42"/>
    </row>
    <row r="499" spans="1:12" ht="36.6" customHeight="1" x14ac:dyDescent="0.35">
      <c r="A499" s="2">
        <v>61</v>
      </c>
      <c r="B499" s="30">
        <v>42653</v>
      </c>
      <c r="C499" s="2" t="s">
        <v>177</v>
      </c>
      <c r="D499" s="25" t="s">
        <v>183</v>
      </c>
      <c r="E499" s="2" t="s">
        <v>176</v>
      </c>
      <c r="F499" s="2">
        <v>59</v>
      </c>
      <c r="G499" s="24">
        <v>42612</v>
      </c>
      <c r="H499" s="2">
        <v>1</v>
      </c>
      <c r="I499" s="2">
        <v>36.1</v>
      </c>
      <c r="J499" s="2">
        <f>SUM(I499:I506)/H506</f>
        <v>38.637499999999996</v>
      </c>
      <c r="K499" s="25">
        <f>J499*0.8</f>
        <v>30.909999999999997</v>
      </c>
      <c r="L499" s="2">
        <f>B499-G499</f>
        <v>41</v>
      </c>
    </row>
    <row r="500" spans="1:12" ht="12.75" customHeight="1" x14ac:dyDescent="0.35">
      <c r="B500" s="30"/>
      <c r="H500" s="2">
        <v>2</v>
      </c>
      <c r="I500" s="2">
        <v>40.5</v>
      </c>
      <c r="L500" s="2">
        <v>0</v>
      </c>
    </row>
    <row r="501" spans="1:12" ht="12.75" customHeight="1" x14ac:dyDescent="0.35">
      <c r="B501" s="30"/>
      <c r="H501" s="2">
        <v>3</v>
      </c>
      <c r="I501" s="2">
        <v>38.299999999999997</v>
      </c>
      <c r="L501" s="2">
        <v>0</v>
      </c>
    </row>
    <row r="502" spans="1:12" ht="12.75" customHeight="1" x14ac:dyDescent="0.35">
      <c r="B502" s="30"/>
      <c r="H502" s="2">
        <v>4</v>
      </c>
      <c r="I502" s="2">
        <v>39.4</v>
      </c>
      <c r="L502" s="2">
        <v>0</v>
      </c>
    </row>
    <row r="503" spans="1:12" ht="12.75" customHeight="1" x14ac:dyDescent="0.35">
      <c r="B503" s="30"/>
      <c r="H503" s="2">
        <v>5</v>
      </c>
      <c r="I503" s="2">
        <v>39.5</v>
      </c>
      <c r="L503" s="2">
        <v>0</v>
      </c>
    </row>
    <row r="504" spans="1:12" ht="12.75" customHeight="1" x14ac:dyDescent="0.35">
      <c r="B504" s="30"/>
      <c r="H504" s="2">
        <v>6</v>
      </c>
      <c r="I504" s="2">
        <v>39.5</v>
      </c>
      <c r="L504" s="2">
        <v>0</v>
      </c>
    </row>
    <row r="505" spans="1:12" ht="12.75" customHeight="1" x14ac:dyDescent="0.35">
      <c r="B505" s="30"/>
      <c r="H505" s="2">
        <v>7</v>
      </c>
      <c r="I505" s="2">
        <v>35.5</v>
      </c>
      <c r="L505" s="2">
        <v>0</v>
      </c>
    </row>
    <row r="506" spans="1:12" ht="12.75" customHeight="1" x14ac:dyDescent="0.35">
      <c r="B506" s="30"/>
      <c r="D506" s="28"/>
      <c r="H506" s="2">
        <v>8</v>
      </c>
      <c r="I506" s="2">
        <v>40.299999999999997</v>
      </c>
      <c r="J506"/>
      <c r="K506" s="28"/>
      <c r="L506" s="2">
        <v>0</v>
      </c>
    </row>
    <row r="507" spans="1:12" ht="36.6" customHeight="1" x14ac:dyDescent="0.35">
      <c r="A507" s="2">
        <v>62</v>
      </c>
      <c r="B507" s="30">
        <v>42653</v>
      </c>
      <c r="C507" s="2" t="s">
        <v>177</v>
      </c>
      <c r="D507" s="25" t="s">
        <v>122</v>
      </c>
      <c r="E507" s="2" t="s">
        <v>176</v>
      </c>
      <c r="F507" s="2">
        <v>59</v>
      </c>
      <c r="G507" s="24">
        <v>42600</v>
      </c>
      <c r="H507" s="2">
        <v>1</v>
      </c>
      <c r="I507" s="2">
        <v>46.2</v>
      </c>
      <c r="J507" s="2">
        <f>SUM(I507:I514)/H514</f>
        <v>43.362499999999997</v>
      </c>
      <c r="K507" s="25">
        <f>J507*0.8</f>
        <v>34.69</v>
      </c>
      <c r="L507" s="2">
        <f>B507-G507</f>
        <v>53</v>
      </c>
    </row>
    <row r="508" spans="1:12" ht="12.75" customHeight="1" x14ac:dyDescent="0.35">
      <c r="B508" s="30"/>
      <c r="H508" s="2">
        <v>2</v>
      </c>
      <c r="I508" s="2">
        <v>45.4</v>
      </c>
      <c r="L508" s="2">
        <v>0</v>
      </c>
    </row>
    <row r="509" spans="1:12" ht="12.75" customHeight="1" x14ac:dyDescent="0.35">
      <c r="B509" s="30"/>
      <c r="H509" s="2">
        <v>3</v>
      </c>
      <c r="I509" s="2">
        <v>42.3</v>
      </c>
      <c r="L509" s="2">
        <v>0</v>
      </c>
    </row>
    <row r="510" spans="1:12" ht="12.75" customHeight="1" x14ac:dyDescent="0.35">
      <c r="B510" s="30"/>
      <c r="H510" s="2">
        <v>4</v>
      </c>
      <c r="I510" s="2">
        <v>41.9</v>
      </c>
      <c r="L510" s="2">
        <v>0</v>
      </c>
    </row>
    <row r="511" spans="1:12" ht="12.75" customHeight="1" x14ac:dyDescent="0.35">
      <c r="B511" s="30"/>
      <c r="H511" s="2">
        <v>5</v>
      </c>
      <c r="I511" s="2">
        <v>42.8</v>
      </c>
      <c r="L511" s="2">
        <v>0</v>
      </c>
    </row>
    <row r="512" spans="1:12" ht="12.75" customHeight="1" x14ac:dyDescent="0.35">
      <c r="B512" s="30"/>
      <c r="H512" s="2">
        <v>6</v>
      </c>
      <c r="I512" s="2">
        <v>40.9</v>
      </c>
      <c r="L512" s="2">
        <v>0</v>
      </c>
    </row>
    <row r="513" spans="1:12" ht="12.75" customHeight="1" x14ac:dyDescent="0.35">
      <c r="B513" s="30"/>
      <c r="H513" s="2">
        <v>7</v>
      </c>
      <c r="I513" s="2">
        <v>44.6</v>
      </c>
      <c r="L513" s="2">
        <v>0</v>
      </c>
    </row>
    <row r="514" spans="1:12" ht="12.75" customHeight="1" x14ac:dyDescent="0.35">
      <c r="B514" s="30"/>
      <c r="D514" s="28"/>
      <c r="H514" s="2">
        <v>8</v>
      </c>
      <c r="I514" s="2">
        <v>42.8</v>
      </c>
      <c r="J514"/>
      <c r="K514" s="28"/>
      <c r="L514" s="2">
        <v>0</v>
      </c>
    </row>
    <row r="515" spans="1:12" ht="26.45" customHeight="1" x14ac:dyDescent="0.35">
      <c r="A515" s="2">
        <v>63</v>
      </c>
      <c r="B515" s="30">
        <v>42653</v>
      </c>
      <c r="C515" s="2" t="s">
        <v>177</v>
      </c>
      <c r="D515" s="25" t="s">
        <v>14</v>
      </c>
      <c r="E515" s="2" t="s">
        <v>176</v>
      </c>
      <c r="F515" s="2">
        <v>59</v>
      </c>
      <c r="G515" s="24">
        <v>42573</v>
      </c>
      <c r="H515" s="2">
        <v>1</v>
      </c>
      <c r="I515" s="2">
        <v>48.3</v>
      </c>
      <c r="J515" s="2">
        <f>SUM(I515:I522)/H522</f>
        <v>48.099999999999994</v>
      </c>
      <c r="K515" s="25">
        <f>J515*0.8</f>
        <v>38.479999999999997</v>
      </c>
      <c r="L515" s="2">
        <v>52</v>
      </c>
    </row>
    <row r="516" spans="1:12" ht="26.45" customHeight="1" x14ac:dyDescent="0.35">
      <c r="B516" s="30"/>
      <c r="H516" s="2">
        <v>2</v>
      </c>
      <c r="I516" s="2">
        <v>44.5</v>
      </c>
      <c r="L516" s="2">
        <v>0</v>
      </c>
    </row>
    <row r="517" spans="1:12" ht="26.45" customHeight="1" x14ac:dyDescent="0.35">
      <c r="B517" s="30"/>
      <c r="H517" s="2">
        <v>3</v>
      </c>
      <c r="I517" s="2">
        <v>47.5</v>
      </c>
      <c r="L517" s="2">
        <v>0</v>
      </c>
    </row>
    <row r="518" spans="1:12" ht="26.45" customHeight="1" x14ac:dyDescent="0.35">
      <c r="B518" s="30"/>
      <c r="H518" s="2">
        <v>4</v>
      </c>
      <c r="I518" s="2">
        <v>48.9</v>
      </c>
      <c r="L518" s="2">
        <v>0</v>
      </c>
    </row>
    <row r="519" spans="1:12" ht="26.45" customHeight="1" x14ac:dyDescent="0.35">
      <c r="B519" s="30"/>
      <c r="H519" s="2">
        <v>5</v>
      </c>
      <c r="I519" s="2">
        <v>48.9</v>
      </c>
      <c r="L519" s="2">
        <v>0</v>
      </c>
    </row>
    <row r="520" spans="1:12" ht="26.45" customHeight="1" x14ac:dyDescent="0.35">
      <c r="B520" s="30"/>
      <c r="H520" s="2">
        <v>6</v>
      </c>
      <c r="I520" s="2">
        <v>48.9</v>
      </c>
      <c r="L520" s="2">
        <v>0</v>
      </c>
    </row>
    <row r="521" spans="1:12" ht="26.45" customHeight="1" x14ac:dyDescent="0.35">
      <c r="B521" s="30"/>
      <c r="H521" s="2">
        <v>7</v>
      </c>
      <c r="I521" s="2">
        <v>48.9</v>
      </c>
      <c r="L521" s="2">
        <v>0</v>
      </c>
    </row>
    <row r="522" spans="1:12" ht="26.45" customHeight="1" x14ac:dyDescent="0.35">
      <c r="B522" s="30"/>
      <c r="D522" s="28"/>
      <c r="H522" s="2">
        <v>8</v>
      </c>
      <c r="I522" s="2">
        <v>48.9</v>
      </c>
      <c r="J522"/>
      <c r="K522" s="28"/>
      <c r="L522" s="2">
        <v>0</v>
      </c>
    </row>
    <row r="523" spans="1:12" ht="40.700000000000003" customHeight="1" x14ac:dyDescent="0.35">
      <c r="A523" s="2">
        <v>64</v>
      </c>
      <c r="B523" s="30">
        <v>42653</v>
      </c>
      <c r="C523" s="2" t="s">
        <v>177</v>
      </c>
      <c r="D523" s="25" t="s">
        <v>17</v>
      </c>
      <c r="E523" s="2" t="s">
        <v>176</v>
      </c>
      <c r="F523" s="2">
        <v>59</v>
      </c>
      <c r="G523" s="24">
        <v>42606</v>
      </c>
      <c r="H523" s="2">
        <v>1</v>
      </c>
      <c r="I523" s="2">
        <v>42.8</v>
      </c>
      <c r="J523" s="2">
        <f>SUM(I523:I530)/H530</f>
        <v>48.1</v>
      </c>
      <c r="K523" s="25">
        <f>J523*0.8</f>
        <v>38.480000000000004</v>
      </c>
      <c r="L523" s="2">
        <f t="shared" ref="L523:L531" si="9">B523-G523</f>
        <v>47</v>
      </c>
    </row>
    <row r="524" spans="1:12" ht="12.75" customHeight="1" x14ac:dyDescent="0.35">
      <c r="H524" s="2">
        <v>2</v>
      </c>
      <c r="I524" s="2">
        <v>48.5</v>
      </c>
      <c r="L524" s="2">
        <f t="shared" si="9"/>
        <v>0</v>
      </c>
    </row>
    <row r="525" spans="1:12" ht="12.75" customHeight="1" x14ac:dyDescent="0.35">
      <c r="H525" s="2">
        <v>3</v>
      </c>
      <c r="I525" s="2">
        <v>44.8</v>
      </c>
      <c r="L525" s="2">
        <f t="shared" si="9"/>
        <v>0</v>
      </c>
    </row>
    <row r="526" spans="1:12" ht="12.75" customHeight="1" x14ac:dyDescent="0.35">
      <c r="H526" s="2">
        <v>4</v>
      </c>
      <c r="I526" s="2">
        <v>48.4</v>
      </c>
      <c r="L526" s="2">
        <f t="shared" si="9"/>
        <v>0</v>
      </c>
    </row>
    <row r="527" spans="1:12" ht="12.75" customHeight="1" x14ac:dyDescent="0.35">
      <c r="H527" s="2">
        <v>5</v>
      </c>
      <c r="I527" s="2">
        <v>48.8</v>
      </c>
      <c r="L527" s="2">
        <f t="shared" si="9"/>
        <v>0</v>
      </c>
    </row>
    <row r="528" spans="1:12" ht="12.75" customHeight="1" x14ac:dyDescent="0.35">
      <c r="H528" s="2">
        <v>6</v>
      </c>
      <c r="I528" s="2">
        <v>49.6</v>
      </c>
      <c r="L528" s="2">
        <f t="shared" si="9"/>
        <v>0</v>
      </c>
    </row>
    <row r="529" spans="1:14" ht="12.75" customHeight="1" x14ac:dyDescent="0.35">
      <c r="H529" s="2">
        <v>7</v>
      </c>
      <c r="I529" s="2">
        <v>48.4</v>
      </c>
      <c r="L529" s="2">
        <f t="shared" si="9"/>
        <v>0</v>
      </c>
    </row>
    <row r="530" spans="1:14" ht="12.75" customHeight="1" x14ac:dyDescent="0.35">
      <c r="D530" s="28"/>
      <c r="H530" s="2">
        <v>8</v>
      </c>
      <c r="I530" s="2">
        <v>53.5</v>
      </c>
      <c r="J530"/>
      <c r="K530" s="28"/>
      <c r="L530" s="2">
        <f t="shared" si="9"/>
        <v>0</v>
      </c>
    </row>
    <row r="531" spans="1:14" ht="35.85" customHeight="1" x14ac:dyDescent="0.35">
      <c r="A531" s="37">
        <v>65</v>
      </c>
      <c r="B531" s="38">
        <v>42663</v>
      </c>
      <c r="C531" s="37" t="s">
        <v>186</v>
      </c>
      <c r="D531" s="39" t="s">
        <v>187</v>
      </c>
      <c r="E531" s="37" t="s">
        <v>176</v>
      </c>
      <c r="F531" s="37">
        <v>59</v>
      </c>
      <c r="G531" s="38">
        <v>42648</v>
      </c>
      <c r="H531" s="37">
        <v>1</v>
      </c>
      <c r="I531" s="37">
        <v>42.2</v>
      </c>
      <c r="J531" s="37">
        <f>SUM(I531:I544)/H544</f>
        <v>39.328571428571429</v>
      </c>
      <c r="K531" s="40">
        <f>J531*0.8</f>
        <v>31.462857142857146</v>
      </c>
      <c r="L531" s="37">
        <f t="shared" si="9"/>
        <v>15</v>
      </c>
      <c r="M531" s="37">
        <v>40</v>
      </c>
      <c r="N531" s="41">
        <f>K531/(M531/100)</f>
        <v>78.657142857142858</v>
      </c>
    </row>
    <row r="532" spans="1:14" ht="12.75" customHeight="1" x14ac:dyDescent="0.35">
      <c r="A532" s="37"/>
      <c r="B532" s="38"/>
      <c r="C532" s="37"/>
      <c r="D532" s="42"/>
      <c r="E532" s="37"/>
      <c r="F532" s="37"/>
      <c r="G532" s="37"/>
      <c r="H532" s="37">
        <v>2</v>
      </c>
      <c r="I532" s="37">
        <v>37.4</v>
      </c>
      <c r="J532" s="37"/>
      <c r="K532" s="42"/>
      <c r="L532" s="37">
        <v>0</v>
      </c>
      <c r="M532" s="37"/>
      <c r="N532" s="37"/>
    </row>
    <row r="533" spans="1:14" ht="12.75" customHeight="1" x14ac:dyDescent="0.35">
      <c r="A533" s="37"/>
      <c r="B533" s="38"/>
      <c r="C533" s="37"/>
      <c r="D533" s="42"/>
      <c r="E533" s="37"/>
      <c r="F533" s="37"/>
      <c r="G533" s="37"/>
      <c r="H533" s="37">
        <v>3</v>
      </c>
      <c r="I533" s="37">
        <v>48.7</v>
      </c>
      <c r="J533" s="37"/>
      <c r="K533" s="42"/>
      <c r="L533" s="37">
        <v>0</v>
      </c>
      <c r="M533" s="37"/>
      <c r="N533" s="37"/>
    </row>
    <row r="534" spans="1:14" ht="12.75" customHeight="1" x14ac:dyDescent="0.35">
      <c r="A534" s="37"/>
      <c r="B534" s="38"/>
      <c r="C534" s="37"/>
      <c r="D534" s="42"/>
      <c r="E534" s="37"/>
      <c r="F534" s="37"/>
      <c r="G534" s="37"/>
      <c r="H534" s="37">
        <v>4</v>
      </c>
      <c r="I534" s="37">
        <v>44.3</v>
      </c>
      <c r="J534" s="37"/>
      <c r="K534" s="42"/>
      <c r="L534" s="37">
        <v>0</v>
      </c>
      <c r="M534" s="37"/>
      <c r="N534" s="37"/>
    </row>
    <row r="535" spans="1:14" ht="12.75" customHeight="1" x14ac:dyDescent="0.35">
      <c r="A535" s="37"/>
      <c r="B535" s="38"/>
      <c r="C535" s="37"/>
      <c r="D535" s="42"/>
      <c r="E535" s="37"/>
      <c r="F535" s="37"/>
      <c r="G535" s="37"/>
      <c r="H535" s="37">
        <v>5</v>
      </c>
      <c r="I535" s="37">
        <v>38.200000000000003</v>
      </c>
      <c r="J535" s="37"/>
      <c r="K535" s="42"/>
      <c r="L535" s="37">
        <v>0</v>
      </c>
      <c r="M535" s="37"/>
      <c r="N535" s="37"/>
    </row>
    <row r="536" spans="1:14" ht="12.75" customHeight="1" x14ac:dyDescent="0.35">
      <c r="A536" s="37"/>
      <c r="B536" s="38"/>
      <c r="C536" s="37"/>
      <c r="D536" s="42"/>
      <c r="E536" s="37"/>
      <c r="F536" s="37"/>
      <c r="G536" s="37"/>
      <c r="H536" s="37">
        <v>6</v>
      </c>
      <c r="I536" s="37">
        <v>39.4</v>
      </c>
      <c r="J536" s="37"/>
      <c r="K536" s="42"/>
      <c r="L536" s="37">
        <v>0</v>
      </c>
      <c r="M536" s="37"/>
      <c r="N536" s="37"/>
    </row>
    <row r="537" spans="1:14" ht="12.75" customHeight="1" x14ac:dyDescent="0.35">
      <c r="A537" s="37"/>
      <c r="B537" s="38"/>
      <c r="C537" s="37"/>
      <c r="D537" s="42"/>
      <c r="E537" s="37"/>
      <c r="F537" s="37"/>
      <c r="G537" s="37"/>
      <c r="H537" s="37">
        <v>7</v>
      </c>
      <c r="I537" s="37">
        <v>38.799999999999997</v>
      </c>
      <c r="J537" s="37"/>
      <c r="K537" s="42"/>
      <c r="L537" s="37">
        <v>0</v>
      </c>
      <c r="M537" s="37"/>
      <c r="N537" s="37"/>
    </row>
    <row r="538" spans="1:14" ht="12.75" customHeight="1" x14ac:dyDescent="0.35">
      <c r="A538" s="37"/>
      <c r="B538" s="38"/>
      <c r="C538" s="37"/>
      <c r="D538" s="43"/>
      <c r="E538" s="37"/>
      <c r="F538" s="37"/>
      <c r="G538" s="37"/>
      <c r="H538" s="37">
        <v>8</v>
      </c>
      <c r="I538" s="37">
        <v>39.9</v>
      </c>
      <c r="J538" s="44"/>
      <c r="K538" s="43"/>
      <c r="L538" s="37">
        <v>0</v>
      </c>
      <c r="M538" s="37"/>
      <c r="N538" s="37"/>
    </row>
    <row r="539" spans="1:14" ht="12.75" customHeight="1" x14ac:dyDescent="0.35">
      <c r="A539" s="37"/>
      <c r="B539" s="38"/>
      <c r="C539" s="37"/>
      <c r="D539" s="42"/>
      <c r="E539" s="37"/>
      <c r="F539" s="37"/>
      <c r="G539" s="37"/>
      <c r="H539" s="37">
        <v>9</v>
      </c>
      <c r="I539" s="37">
        <v>39.4</v>
      </c>
      <c r="J539" s="37"/>
      <c r="K539" s="42"/>
      <c r="L539" s="37"/>
      <c r="M539" s="37"/>
      <c r="N539" s="37"/>
    </row>
    <row r="540" spans="1:14" ht="12.75" customHeight="1" x14ac:dyDescent="0.35">
      <c r="A540" s="37"/>
      <c r="B540" s="38"/>
      <c r="C540" s="37"/>
      <c r="D540" s="42"/>
      <c r="E540" s="37"/>
      <c r="F540" s="37"/>
      <c r="G540" s="37"/>
      <c r="H540" s="37">
        <v>10</v>
      </c>
      <c r="I540" s="37">
        <v>39.700000000000003</v>
      </c>
      <c r="J540" s="37"/>
      <c r="K540" s="42"/>
      <c r="L540" s="37"/>
      <c r="M540" s="37"/>
      <c r="N540" s="37"/>
    </row>
    <row r="541" spans="1:14" ht="12.75" customHeight="1" x14ac:dyDescent="0.35">
      <c r="A541" s="37"/>
      <c r="B541" s="38"/>
      <c r="C541" s="37"/>
      <c r="D541" s="42"/>
      <c r="E541" s="37"/>
      <c r="F541" s="37"/>
      <c r="G541" s="37"/>
      <c r="H541" s="37">
        <v>11</v>
      </c>
      <c r="I541" s="37">
        <v>38.799999999999997</v>
      </c>
      <c r="J541" s="37"/>
      <c r="K541" s="42"/>
      <c r="L541" s="37"/>
      <c r="M541" s="37"/>
      <c r="N541" s="37"/>
    </row>
    <row r="542" spans="1:14" ht="12.75" customHeight="1" x14ac:dyDescent="0.35">
      <c r="A542" s="37"/>
      <c r="B542" s="38"/>
      <c r="C542" s="37"/>
      <c r="D542" s="42"/>
      <c r="E542" s="37"/>
      <c r="F542" s="37"/>
      <c r="G542" s="37"/>
      <c r="H542" s="37">
        <v>12</v>
      </c>
      <c r="I542" s="37">
        <v>42.5</v>
      </c>
      <c r="J542" s="37"/>
      <c r="K542" s="42"/>
      <c r="L542" s="37"/>
      <c r="M542" s="37"/>
      <c r="N542" s="37"/>
    </row>
    <row r="543" spans="1:14" ht="12.75" customHeight="1" x14ac:dyDescent="0.35">
      <c r="A543" s="37"/>
      <c r="B543" s="38"/>
      <c r="C543" s="37"/>
      <c r="D543" s="42"/>
      <c r="E543" s="37"/>
      <c r="F543" s="37"/>
      <c r="G543" s="37"/>
      <c r="H543" s="37">
        <v>13</v>
      </c>
      <c r="I543" s="37">
        <v>27.2</v>
      </c>
      <c r="J543" s="37"/>
      <c r="K543" s="42"/>
      <c r="L543" s="37"/>
      <c r="M543" s="37"/>
      <c r="N543" s="37"/>
    </row>
    <row r="544" spans="1:14" ht="12.75" customHeight="1" x14ac:dyDescent="0.35">
      <c r="A544" s="37"/>
      <c r="B544" s="38"/>
      <c r="C544" s="37"/>
      <c r="D544" s="42"/>
      <c r="E544" s="37"/>
      <c r="F544" s="37"/>
      <c r="G544" s="37"/>
      <c r="H544" s="37">
        <v>14</v>
      </c>
      <c r="I544" s="37">
        <v>34.1</v>
      </c>
      <c r="J544" s="37"/>
      <c r="K544" s="42"/>
      <c r="L544" s="37"/>
      <c r="M544" s="37"/>
      <c r="N544" s="37"/>
    </row>
    <row r="545" spans="1:14" ht="40.700000000000003" customHeight="1" x14ac:dyDescent="0.35">
      <c r="A545" s="45">
        <v>66</v>
      </c>
      <c r="B545" s="46">
        <v>42663</v>
      </c>
      <c r="C545" s="37" t="s">
        <v>188</v>
      </c>
      <c r="D545" s="39" t="s">
        <v>189</v>
      </c>
      <c r="E545" s="45" t="s">
        <v>176</v>
      </c>
      <c r="F545" s="45"/>
      <c r="G545" s="46">
        <v>42606</v>
      </c>
      <c r="H545" s="45">
        <v>1</v>
      </c>
      <c r="I545" s="45">
        <v>31.5</v>
      </c>
      <c r="J545" s="45">
        <f>SUM(I545:I551)/H551</f>
        <v>32.385714285714286</v>
      </c>
      <c r="K545" s="47">
        <f>J545*0.8</f>
        <v>25.908571428571431</v>
      </c>
      <c r="L545" s="45">
        <f>B545-G545</f>
        <v>57</v>
      </c>
      <c r="M545" s="45"/>
      <c r="N545" s="45"/>
    </row>
    <row r="546" spans="1:14" ht="12.75" customHeight="1" x14ac:dyDescent="0.35">
      <c r="H546" s="2">
        <v>2</v>
      </c>
      <c r="I546" s="2">
        <v>31</v>
      </c>
      <c r="L546" s="2">
        <f>B546-G546</f>
        <v>0</v>
      </c>
    </row>
    <row r="547" spans="1:14" ht="12.75" customHeight="1" x14ac:dyDescent="0.35">
      <c r="H547" s="2">
        <v>3</v>
      </c>
      <c r="I547" s="2">
        <v>34</v>
      </c>
      <c r="L547" s="2">
        <f>B547-G547</f>
        <v>0</v>
      </c>
    </row>
    <row r="548" spans="1:14" ht="12.75" customHeight="1" x14ac:dyDescent="0.35">
      <c r="H548" s="2">
        <v>4</v>
      </c>
      <c r="I548" s="2">
        <v>32.5</v>
      </c>
      <c r="L548" s="2">
        <f>B548-G548</f>
        <v>0</v>
      </c>
    </row>
    <row r="549" spans="1:14" ht="12.75" customHeight="1" x14ac:dyDescent="0.35">
      <c r="H549" s="2">
        <v>5</v>
      </c>
      <c r="I549" s="2">
        <v>33</v>
      </c>
      <c r="L549" s="2">
        <f>B549-G549</f>
        <v>0</v>
      </c>
    </row>
    <row r="550" spans="1:14" ht="12.75" customHeight="1" x14ac:dyDescent="0.35">
      <c r="H550" s="2">
        <v>6</v>
      </c>
      <c r="I550" s="2">
        <v>30.5</v>
      </c>
    </row>
    <row r="551" spans="1:14" ht="12.75" customHeight="1" x14ac:dyDescent="0.35">
      <c r="H551" s="2">
        <v>7</v>
      </c>
      <c r="I551" s="2">
        <v>34.200000000000003</v>
      </c>
    </row>
  </sheetData>
  <sheetProtection selectLockedCells="1" selectUnlockedCells="1"/>
  <autoFilter ref="A1:L551"/>
  <pageMargins left="0.78749999999999998" right="0.78749999999999998" top="1.0527777777777778" bottom="1.0527777777777778" header="0.78749999999999998" footer="0.78749999999999998"/>
  <pageSetup paperSize="9" scale="37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</vt:lpstr>
      <vt:lpstr>Журнал регистрации выдаваемых п</vt:lpstr>
      <vt:lpstr>Контроль прочности ЖБИ17</vt:lpstr>
      <vt:lpstr>Журнал НК бетона</vt:lpstr>
      <vt:lpstr>'Журнал НК бетона'!Excel_BuiltIn__FilterDatabase</vt:lpstr>
      <vt:lpstr>'Журнал регистрации выдаваемых п'!Excel_BuiltIn__FilterDatabase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Спирин Андрей</dc:creator>
  <cp:lastModifiedBy>Lab</cp:lastModifiedBy>
  <cp:lastPrinted>2019-10-02T08:13:14Z</cp:lastPrinted>
  <dcterms:created xsi:type="dcterms:W3CDTF">2016-11-14T15:02:10Z</dcterms:created>
  <dcterms:modified xsi:type="dcterms:W3CDTF">2019-10-02T10:09:02Z</dcterms:modified>
</cp:coreProperties>
</file>