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Лист1!$A$1:$Q$130</definedName>
    <definedName name="_xlnm.Print_Area" localSheetId="1">Лист2!$A$1:$I$50</definedName>
    <definedName name="одежда">Лист1!$N$4:$P$46</definedName>
    <definedName name="одежда2">Таблица3[перечень спец. одежды]</definedName>
  </definedNames>
  <calcPr calcId="144525"/>
</workbook>
</file>

<file path=xl/calcChain.xml><?xml version="1.0" encoding="utf-8"?>
<calcChain xmlns="http://schemas.openxmlformats.org/spreadsheetml/2006/main">
  <c r="J12" i="2" l="1"/>
  <c r="I2" i="1"/>
  <c r="G15" i="2" l="1"/>
  <c r="G17" i="2"/>
  <c r="E15" i="2"/>
  <c r="E17" i="2"/>
  <c r="C15" i="2"/>
  <c r="C17" i="2"/>
  <c r="B15" i="2"/>
  <c r="B17" i="2"/>
  <c r="A14" i="2"/>
  <c r="A16" i="2"/>
  <c r="G16" i="2"/>
  <c r="E16" i="2"/>
  <c r="E14" i="2"/>
  <c r="C16" i="2"/>
  <c r="C14" i="2"/>
  <c r="B16" i="2"/>
  <c r="B14" i="2"/>
  <c r="A15" i="2"/>
  <c r="A17" i="2"/>
  <c r="G14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G19" i="2" l="1"/>
  <c r="G21" i="2"/>
  <c r="G23" i="2"/>
  <c r="G25" i="2"/>
  <c r="G27" i="2"/>
  <c r="G29" i="2"/>
  <c r="G31" i="2"/>
  <c r="G33" i="2"/>
  <c r="G35" i="2"/>
  <c r="G37" i="2"/>
  <c r="G39" i="2"/>
  <c r="E19" i="2"/>
  <c r="E21" i="2"/>
  <c r="E23" i="2"/>
  <c r="E25" i="2"/>
  <c r="E27" i="2"/>
  <c r="E29" i="2"/>
  <c r="E31" i="2"/>
  <c r="E33" i="2"/>
  <c r="E35" i="2"/>
  <c r="E37" i="2"/>
  <c r="E39" i="2"/>
  <c r="C19" i="2"/>
  <c r="C21" i="2"/>
  <c r="C23" i="2"/>
  <c r="C25" i="2"/>
  <c r="C27" i="2"/>
  <c r="C29" i="2"/>
  <c r="C31" i="2"/>
  <c r="C33" i="2"/>
  <c r="C35" i="2"/>
  <c r="C37" i="2"/>
  <c r="C39" i="2"/>
  <c r="B19" i="2"/>
  <c r="B21" i="2"/>
  <c r="B23" i="2"/>
  <c r="B25" i="2"/>
  <c r="B27" i="2"/>
  <c r="B29" i="2"/>
  <c r="B31" i="2"/>
  <c r="B33" i="2"/>
  <c r="B35" i="2"/>
  <c r="B37" i="2"/>
  <c r="B39" i="2"/>
  <c r="A18" i="2"/>
  <c r="A22" i="2"/>
  <c r="A26" i="2"/>
  <c r="A30" i="2"/>
  <c r="A34" i="2"/>
  <c r="A38" i="2"/>
  <c r="G18" i="2"/>
  <c r="G20" i="2"/>
  <c r="G22" i="2"/>
  <c r="G24" i="2"/>
  <c r="G26" i="2"/>
  <c r="G28" i="2"/>
  <c r="G30" i="2"/>
  <c r="G32" i="2"/>
  <c r="G34" i="2"/>
  <c r="G36" i="2"/>
  <c r="G38" i="2"/>
  <c r="E18" i="2"/>
  <c r="E20" i="2"/>
  <c r="E22" i="2"/>
  <c r="E24" i="2"/>
  <c r="E26" i="2"/>
  <c r="E28" i="2"/>
  <c r="E30" i="2"/>
  <c r="E32" i="2"/>
  <c r="E34" i="2"/>
  <c r="E36" i="2"/>
  <c r="E38" i="2"/>
  <c r="C18" i="2"/>
  <c r="C20" i="2"/>
  <c r="C22" i="2"/>
  <c r="C24" i="2"/>
  <c r="C26" i="2"/>
  <c r="C28" i="2"/>
  <c r="C30" i="2"/>
  <c r="C32" i="2"/>
  <c r="C34" i="2"/>
  <c r="C36" i="2"/>
  <c r="C38" i="2"/>
  <c r="B18" i="2"/>
  <c r="B20" i="2"/>
  <c r="B22" i="2"/>
  <c r="B24" i="2"/>
  <c r="B26" i="2"/>
  <c r="B28" i="2"/>
  <c r="B30" i="2"/>
  <c r="B32" i="2"/>
  <c r="B34" i="2"/>
  <c r="B36" i="2"/>
  <c r="B38" i="2"/>
  <c r="A19" i="2"/>
  <c r="A21" i="2"/>
  <c r="A23" i="2"/>
  <c r="A25" i="2"/>
  <c r="A27" i="2"/>
  <c r="A29" i="2"/>
  <c r="A31" i="2"/>
  <c r="A33" i="2"/>
  <c r="A35" i="2"/>
  <c r="A37" i="2"/>
  <c r="A39" i="2"/>
  <c r="A20" i="2"/>
  <c r="A24" i="2"/>
  <c r="A28" i="2"/>
  <c r="A32" i="2"/>
  <c r="A36" i="2"/>
  <c r="E12" i="2"/>
</calcChain>
</file>

<file path=xl/sharedStrings.xml><?xml version="1.0" encoding="utf-8"?>
<sst xmlns="http://schemas.openxmlformats.org/spreadsheetml/2006/main" count="204" uniqueCount="166">
  <si>
    <t>Ф.И.О.</t>
  </si>
  <si>
    <t>РОСТ</t>
  </si>
  <si>
    <t>Размер обуви</t>
  </si>
  <si>
    <t>Размер одежды</t>
  </si>
  <si>
    <t>смена №1</t>
  </si>
  <si>
    <t>смена №2</t>
  </si>
  <si>
    <t>смена №3</t>
  </si>
  <si>
    <t>смена №4</t>
  </si>
  <si>
    <t>слесарное отделение</t>
  </si>
  <si>
    <t>печатное отделение</t>
  </si>
  <si>
    <t>пакетное отделение</t>
  </si>
  <si>
    <t>грузчики</t>
  </si>
  <si>
    <t>ИТР</t>
  </si>
  <si>
    <t>Размер головного убора</t>
  </si>
  <si>
    <t>упаковщицы пакетного отделения</t>
  </si>
  <si>
    <t>ОТК</t>
  </si>
  <si>
    <t>охрана</t>
  </si>
  <si>
    <t>Громыко М.М.</t>
  </si>
  <si>
    <t>52-54</t>
  </si>
  <si>
    <t>Беденко С.В.</t>
  </si>
  <si>
    <t>48-50</t>
  </si>
  <si>
    <t>Ющенко А.Д.</t>
  </si>
  <si>
    <t>54-56</t>
  </si>
  <si>
    <t>Михайленко А.С.</t>
  </si>
  <si>
    <t>Воробьев А.А.</t>
  </si>
  <si>
    <t>58-60</t>
  </si>
  <si>
    <t>Медведев Ю.С.</t>
  </si>
  <si>
    <t>куртка для ИТР</t>
  </si>
  <si>
    <t>костюм для печатников</t>
  </si>
  <si>
    <t>костюм для охраны</t>
  </si>
  <si>
    <t>костюм для мастеров смен</t>
  </si>
  <si>
    <t>обувь для ИТР</t>
  </si>
  <si>
    <t>поставщик спец. одежды</t>
  </si>
  <si>
    <t>выбранные модели</t>
  </si>
  <si>
    <t>перечень спец. одежды</t>
  </si>
  <si>
    <t>Игнатов С.А.</t>
  </si>
  <si>
    <t>Копытов В.Н.</t>
  </si>
  <si>
    <t>Калашников С.С.</t>
  </si>
  <si>
    <t>Сакордин И.И.</t>
  </si>
  <si>
    <t>Стрижаков А.А.</t>
  </si>
  <si>
    <t>56-58</t>
  </si>
  <si>
    <t>Антонов В.В.</t>
  </si>
  <si>
    <t>Побединский И.В.</t>
  </si>
  <si>
    <t>Гудков С.А.</t>
  </si>
  <si>
    <t>Висицкий В.В.</t>
  </si>
  <si>
    <t>Сафронов А.А.</t>
  </si>
  <si>
    <t>Берестнев Е.О.</t>
  </si>
  <si>
    <t>Филиппенко А.В.</t>
  </si>
  <si>
    <t>50-52</t>
  </si>
  <si>
    <t>Шапаренко С.В.</t>
  </si>
  <si>
    <t>Галушко А.Н.</t>
  </si>
  <si>
    <t>Пушкарный А.</t>
  </si>
  <si>
    <t>Холодов В.А.</t>
  </si>
  <si>
    <t>Новосельцев С.В.</t>
  </si>
  <si>
    <t>Висицкий С.Н.</t>
  </si>
  <si>
    <t>Новосельцев Н.В.</t>
  </si>
  <si>
    <t>Новосельцев А.С.</t>
  </si>
  <si>
    <t>Стрижаков С.С.</t>
  </si>
  <si>
    <t>Шуликов М.</t>
  </si>
  <si>
    <t>Кунахов А.Н.</t>
  </si>
  <si>
    <t>Удодов В.Д.</t>
  </si>
  <si>
    <t>60-62</t>
  </si>
  <si>
    <t>Редько Н.А.</t>
  </si>
  <si>
    <t>Шинкоренко В.П.</t>
  </si>
  <si>
    <t>Шинкоренко Г.А.</t>
  </si>
  <si>
    <t>Тебякина А.В.</t>
  </si>
  <si>
    <t>XXS</t>
  </si>
  <si>
    <t>S</t>
  </si>
  <si>
    <t>Родионова Т.</t>
  </si>
  <si>
    <t>Постолова Т.</t>
  </si>
  <si>
    <t>Родионов М.В.</t>
  </si>
  <si>
    <t xml:space="preserve">Солодовников В. </t>
  </si>
  <si>
    <t>Калашников А.</t>
  </si>
  <si>
    <t>Козлова Т.А.</t>
  </si>
  <si>
    <t>Шматко Н.М.</t>
  </si>
  <si>
    <t>Кантемиров С.Н.</t>
  </si>
  <si>
    <t>Шувалов М.А.</t>
  </si>
  <si>
    <t>Четвертков А.С.</t>
  </si>
  <si>
    <t>Тищенко М.В.</t>
  </si>
  <si>
    <t>Постолов В.И.</t>
  </si>
  <si>
    <t>Сидоренко А.И.</t>
  </si>
  <si>
    <t>Герасичкин А.И.</t>
  </si>
  <si>
    <t>Козловский Д.</t>
  </si>
  <si>
    <t>костюм для грузчиков</t>
  </si>
  <si>
    <t>головной убор для упаковщиц пакетного отделения</t>
  </si>
  <si>
    <t>костюм для настройщиков пакетного отделения</t>
  </si>
  <si>
    <t>Гуголька С.</t>
  </si>
  <si>
    <t>Могильная С.</t>
  </si>
  <si>
    <t>Литовченко С.</t>
  </si>
  <si>
    <t>44-46</t>
  </si>
  <si>
    <t>Боряк И.</t>
  </si>
  <si>
    <t>42-44</t>
  </si>
  <si>
    <t>Бурмакова Н.</t>
  </si>
  <si>
    <t>Корецкая Е.</t>
  </si>
  <si>
    <t>Дрога М.</t>
  </si>
  <si>
    <t>Дубровская С.</t>
  </si>
  <si>
    <t>Брылева Ж.</t>
  </si>
  <si>
    <t>Бренева Н.</t>
  </si>
  <si>
    <t>Петрова Т.</t>
  </si>
  <si>
    <t>Лягущенко Е.</t>
  </si>
  <si>
    <t>Разгоняева А.</t>
  </si>
  <si>
    <t>Деревянченко Ю.</t>
  </si>
  <si>
    <t>Алиев В.</t>
  </si>
  <si>
    <t>Савельев С.</t>
  </si>
  <si>
    <t>Украинский А.</t>
  </si>
  <si>
    <t>Брыль Д.</t>
  </si>
  <si>
    <t>Синдецкий В.</t>
  </si>
  <si>
    <t>Мягкой С.</t>
  </si>
  <si>
    <t>46-48</t>
  </si>
  <si>
    <t>резиновые сапоги (утепленные) для грузчиков</t>
  </si>
  <si>
    <t>водители</t>
  </si>
  <si>
    <t>Медведев Р.С.</t>
  </si>
  <si>
    <t>Медведко В. И.</t>
  </si>
  <si>
    <t>Рубан А.А.</t>
  </si>
  <si>
    <t>Крамарерко А.Н.</t>
  </si>
  <si>
    <t>Давыденко А.Ю.</t>
  </si>
  <si>
    <t>костюм для слесарей</t>
  </si>
  <si>
    <t>Смаженко А.</t>
  </si>
  <si>
    <t>Брылев Р.</t>
  </si>
  <si>
    <t>Усов В.</t>
  </si>
  <si>
    <t>куртка утепленная</t>
  </si>
  <si>
    <t>Туфли для начальника ОТК</t>
  </si>
  <si>
    <t>Куртка утепленная для начальника ОТК</t>
  </si>
  <si>
    <t>Куртка утепленная для контролера ОТК</t>
  </si>
  <si>
    <t>туфли для контролера ОТК</t>
  </si>
  <si>
    <t>костюм для мастера отгрузки</t>
  </si>
  <si>
    <t>ботинки для мастера отгрузки</t>
  </si>
  <si>
    <t>куртка утепленная для мастера отгрузки</t>
  </si>
  <si>
    <t>костюм для водителя</t>
  </si>
  <si>
    <t>ботинки для водителя</t>
  </si>
  <si>
    <t>коминезон на утепленной прокладке для водителя</t>
  </si>
  <si>
    <t>шапка утепленная для водителя</t>
  </si>
  <si>
    <t>ботинки кожанные для слесарей</t>
  </si>
  <si>
    <t>костюм для машинистов экструдера</t>
  </si>
  <si>
    <t>сандали  для машинистов экструдера</t>
  </si>
  <si>
    <t>куртка утепленная  для машинистов экструдера</t>
  </si>
  <si>
    <t>ботинки для грузчиков</t>
  </si>
  <si>
    <t>костюм утепленный для грузчиков</t>
  </si>
  <si>
    <t>ботинки для охраны</t>
  </si>
  <si>
    <t>куртка утепленная для охраны</t>
  </si>
  <si>
    <t>сандали для печатников</t>
  </si>
  <si>
    <t>куртка утепленная для печатников</t>
  </si>
  <si>
    <t>куртка утепленная для мастера смены</t>
  </si>
  <si>
    <t>сандали для мастеров смены</t>
  </si>
  <si>
    <t>сандали для настройщиков пакетного отделения</t>
  </si>
  <si>
    <t>куртка утепленная для настройщиков пакетного отделения</t>
  </si>
  <si>
    <t>халат для упаковщиц пакетного отделения</t>
  </si>
  <si>
    <t>туфли для упаковщиц пакетного отделения</t>
  </si>
  <si>
    <t>Генеральному директору</t>
  </si>
  <si>
    <t>ООО "РТК-Пласт"</t>
  </si>
  <si>
    <t>Назарову Н.В.</t>
  </si>
  <si>
    <t>от зам. Нач. цеха по технологии</t>
  </si>
  <si>
    <t>Служебная записка</t>
  </si>
  <si>
    <t>Прошу дать разрешение на приобретение спецодежды:</t>
  </si>
  <si>
    <t>Фамилия Имя Отчество</t>
  </si>
  <si>
    <t>Наименование</t>
  </si>
  <si>
    <t>Артикул</t>
  </si>
  <si>
    <t>Рост</t>
  </si>
  <si>
    <t>отделение</t>
  </si>
  <si>
    <t>Выдан</t>
  </si>
  <si>
    <t>Халат для начальника ОТК</t>
  </si>
  <si>
    <t>Халат для контролера ОТК</t>
  </si>
  <si>
    <t>комбинезон утепленный для мастера отгрузки</t>
  </si>
  <si>
    <t>сандали кожаные для мастера отгрузки</t>
  </si>
  <si>
    <t>срок эксплуатации</t>
  </si>
  <si>
    <t>выдано/дата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</si>
</sst>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мес.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6" fillId="14" borderId="9" xfId="0" applyFont="1" applyFill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5"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medium">
          <color indexed="64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P3:P46" totalsRowShown="0" headerRowDxfId="4" dataDxfId="0" headerRowBorderDxfId="2" tableBorderDxfId="3">
  <autoFilter ref="P3:P46"/>
  <tableColumns count="1">
    <tableColumn id="1" name="перечень спец. одежды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view="pageBreakPreview" zoomScale="70" zoomScaleNormal="100" zoomScaleSheetLayoutView="70" workbookViewId="0">
      <pane ySplit="1" topLeftCell="A2" activePane="bottomLeft" state="frozen"/>
      <selection pane="bottomLeft" activeCell="O17" sqref="O17"/>
    </sheetView>
  </sheetViews>
  <sheetFormatPr defaultRowHeight="15" x14ac:dyDescent="0.25"/>
  <cols>
    <col min="1" max="1" width="12" style="1" customWidth="1"/>
    <col min="2" max="2" width="23.140625" style="1" customWidth="1"/>
    <col min="3" max="5" width="19.42578125" style="1" customWidth="1"/>
    <col min="6" max="7" width="16.5703125" style="1" customWidth="1"/>
    <col min="8" max="8" width="4" style="1" customWidth="1"/>
    <col min="9" max="9" width="12.5703125" style="1" customWidth="1"/>
    <col min="10" max="12" width="4" style="1" customWidth="1"/>
    <col min="13" max="13" width="51.5703125" style="1" customWidth="1"/>
    <col min="14" max="14" width="4" style="1" customWidth="1"/>
    <col min="15" max="15" width="3.7109375" style="1" customWidth="1"/>
    <col min="16" max="16" width="51.140625" style="1" customWidth="1"/>
    <col min="17" max="16384" width="9.140625" style="1"/>
  </cols>
  <sheetData>
    <row r="1" spans="1:16" ht="36" customHeight="1" thickBot="1" x14ac:dyDescent="0.3">
      <c r="A1" s="1" t="s">
        <v>158</v>
      </c>
      <c r="B1" s="28" t="s">
        <v>0</v>
      </c>
      <c r="C1" s="29" t="s">
        <v>1</v>
      </c>
      <c r="D1" s="29" t="s">
        <v>2</v>
      </c>
      <c r="E1" s="29" t="s">
        <v>3</v>
      </c>
      <c r="F1" s="30" t="s">
        <v>13</v>
      </c>
      <c r="G1" s="46" t="s">
        <v>165</v>
      </c>
    </row>
    <row r="2" spans="1:16" x14ac:dyDescent="0.25">
      <c r="A2" s="49" t="s">
        <v>4</v>
      </c>
      <c r="B2" s="31" t="s">
        <v>17</v>
      </c>
      <c r="C2" s="2">
        <v>178</v>
      </c>
      <c r="D2" s="2">
        <v>43</v>
      </c>
      <c r="E2" s="2" t="s">
        <v>18</v>
      </c>
      <c r="F2" s="3"/>
      <c r="G2" s="24">
        <v>1</v>
      </c>
      <c r="H2" s="1">
        <v>5</v>
      </c>
      <c r="I2" s="1">
        <f>COUNTIF(H$1:H2,H2)/1000+H2</f>
        <v>5.0010000000000003</v>
      </c>
      <c r="M2" s="18"/>
      <c r="N2" s="19"/>
      <c r="O2" s="19"/>
      <c r="P2" s="18" t="s">
        <v>32</v>
      </c>
    </row>
    <row r="3" spans="1:16" ht="15.75" thickBot="1" x14ac:dyDescent="0.3">
      <c r="A3" s="50"/>
      <c r="B3" s="11" t="s">
        <v>19</v>
      </c>
      <c r="C3" s="19">
        <v>171</v>
      </c>
      <c r="D3" s="19">
        <v>42</v>
      </c>
      <c r="E3" s="19" t="s">
        <v>20</v>
      </c>
      <c r="F3" s="5"/>
      <c r="G3" s="24"/>
      <c r="H3" s="1">
        <v>3</v>
      </c>
      <c r="I3" s="1">
        <f>COUNTIF(H$1:H3,H3)/1000+H3</f>
        <v>3.0009999999999999</v>
      </c>
      <c r="M3" s="25" t="s">
        <v>33</v>
      </c>
      <c r="N3" s="24"/>
      <c r="O3" s="24"/>
      <c r="P3" s="20" t="s">
        <v>34</v>
      </c>
    </row>
    <row r="4" spans="1:16" x14ac:dyDescent="0.25">
      <c r="A4" s="50"/>
      <c r="B4" s="11" t="s">
        <v>21</v>
      </c>
      <c r="C4" s="19">
        <v>185</v>
      </c>
      <c r="D4" s="19">
        <v>46</v>
      </c>
      <c r="E4" s="19" t="s">
        <v>22</v>
      </c>
      <c r="F4" s="5"/>
      <c r="G4" s="24"/>
      <c r="H4" s="1">
        <v>3</v>
      </c>
      <c r="I4" s="1">
        <f>COUNTIF(H$1:H4,H4)/1000+H4</f>
        <v>3.0019999999999998</v>
      </c>
      <c r="M4" s="26"/>
      <c r="N4" s="70">
        <v>12</v>
      </c>
      <c r="O4" s="70">
        <v>1</v>
      </c>
      <c r="P4" s="73" t="s">
        <v>85</v>
      </c>
    </row>
    <row r="5" spans="1:16" x14ac:dyDescent="0.25">
      <c r="A5" s="50"/>
      <c r="B5" s="11" t="s">
        <v>23</v>
      </c>
      <c r="C5" s="19">
        <v>176</v>
      </c>
      <c r="D5" s="19">
        <v>44</v>
      </c>
      <c r="E5" s="19" t="s">
        <v>18</v>
      </c>
      <c r="F5" s="5"/>
      <c r="G5" s="24"/>
      <c r="H5" s="1">
        <v>3</v>
      </c>
      <c r="I5" s="1">
        <f>COUNTIF(H$1:H5,H5)/1000+H5</f>
        <v>3.0030000000000001</v>
      </c>
      <c r="M5" s="26"/>
      <c r="N5" s="70">
        <v>36</v>
      </c>
      <c r="O5" s="70">
        <v>1</v>
      </c>
      <c r="P5" s="74" t="s">
        <v>145</v>
      </c>
    </row>
    <row r="6" spans="1:16" ht="15.75" thickBot="1" x14ac:dyDescent="0.3">
      <c r="A6" s="50"/>
      <c r="B6" s="11" t="s">
        <v>24</v>
      </c>
      <c r="C6" s="19">
        <v>190</v>
      </c>
      <c r="D6" s="19">
        <v>45</v>
      </c>
      <c r="E6" s="19" t="s">
        <v>25</v>
      </c>
      <c r="F6" s="5"/>
      <c r="G6" s="24"/>
      <c r="H6" s="1">
        <v>3</v>
      </c>
      <c r="I6" s="1">
        <f>COUNTIF(H$1:H6,H6)/1000+H6</f>
        <v>3.004</v>
      </c>
      <c r="M6" s="26"/>
      <c r="N6" s="70">
        <v>12</v>
      </c>
      <c r="O6" s="70">
        <v>1</v>
      </c>
      <c r="P6" s="75" t="s">
        <v>144</v>
      </c>
    </row>
    <row r="7" spans="1:16" x14ac:dyDescent="0.25">
      <c r="A7" s="50"/>
      <c r="B7" s="11" t="s">
        <v>26</v>
      </c>
      <c r="C7" s="19">
        <v>178</v>
      </c>
      <c r="D7" s="19">
        <v>44</v>
      </c>
      <c r="E7" s="19" t="s">
        <v>18</v>
      </c>
      <c r="F7" s="5"/>
      <c r="G7" s="24"/>
      <c r="H7" s="1">
        <v>3</v>
      </c>
      <c r="I7" s="1">
        <f>COUNTIF(H$1:H7,H7)/1000+H7</f>
        <v>3.0049999999999999</v>
      </c>
      <c r="M7" s="26"/>
      <c r="N7" s="70">
        <v>24</v>
      </c>
      <c r="O7" s="70">
        <v>2</v>
      </c>
      <c r="P7" s="76" t="s">
        <v>109</v>
      </c>
    </row>
    <row r="8" spans="1:16" x14ac:dyDescent="0.25">
      <c r="A8" s="50"/>
      <c r="B8" s="19"/>
      <c r="C8" s="19"/>
      <c r="D8" s="19"/>
      <c r="E8" s="19"/>
      <c r="F8" s="5"/>
      <c r="G8" s="24"/>
      <c r="I8" s="1">
        <f>COUNTIF(H$1:H8,H8)/1000+H8</f>
        <v>0</v>
      </c>
      <c r="M8" s="26"/>
      <c r="N8" s="70">
        <v>12</v>
      </c>
      <c r="O8" s="70">
        <v>2</v>
      </c>
      <c r="P8" s="77" t="s">
        <v>83</v>
      </c>
    </row>
    <row r="9" spans="1:16" x14ac:dyDescent="0.25">
      <c r="A9" s="50"/>
      <c r="B9" s="19"/>
      <c r="C9" s="19"/>
      <c r="D9" s="19"/>
      <c r="E9" s="19"/>
      <c r="F9" s="5"/>
      <c r="G9" s="24"/>
      <c r="I9" s="1">
        <f>COUNTIF(H$1:H9,H9)/1000+H9</f>
        <v>0</v>
      </c>
      <c r="M9" s="26"/>
      <c r="N9" s="70">
        <v>36</v>
      </c>
      <c r="O9" s="70">
        <v>2</v>
      </c>
      <c r="P9" s="77" t="s">
        <v>137</v>
      </c>
    </row>
    <row r="10" spans="1:16" ht="15.75" thickBot="1" x14ac:dyDescent="0.3">
      <c r="A10" s="50"/>
      <c r="B10" s="19"/>
      <c r="C10" s="19"/>
      <c r="D10" s="19"/>
      <c r="E10" s="19"/>
      <c r="F10" s="5"/>
      <c r="G10" s="24"/>
      <c r="I10" s="1">
        <f>COUNTIF(H$1:H10,H10)/1000+H10</f>
        <v>0</v>
      </c>
      <c r="M10" s="26"/>
      <c r="N10" s="70">
        <v>24</v>
      </c>
      <c r="O10" s="70">
        <v>2</v>
      </c>
      <c r="P10" s="78" t="s">
        <v>136</v>
      </c>
    </row>
    <row r="11" spans="1:16" ht="15.75" thickBot="1" x14ac:dyDescent="0.3">
      <c r="A11" s="51"/>
      <c r="B11" s="21"/>
      <c r="C11" s="21"/>
      <c r="D11" s="21"/>
      <c r="E11" s="21"/>
      <c r="F11" s="4"/>
      <c r="G11" s="24"/>
      <c r="I11" s="1">
        <f>COUNTIF(H$1:H11,H11)/1000+H11</f>
        <v>0</v>
      </c>
      <c r="M11" s="27"/>
      <c r="N11" s="71">
        <v>12</v>
      </c>
      <c r="O11" s="70">
        <v>3</v>
      </c>
      <c r="P11" s="79" t="s">
        <v>134</v>
      </c>
    </row>
    <row r="12" spans="1:16" x14ac:dyDescent="0.25">
      <c r="A12" s="49" t="s">
        <v>5</v>
      </c>
      <c r="B12" s="31" t="s">
        <v>35</v>
      </c>
      <c r="C12" s="2">
        <v>180</v>
      </c>
      <c r="D12" s="2">
        <v>43</v>
      </c>
      <c r="E12" s="2" t="s">
        <v>25</v>
      </c>
      <c r="F12" s="3"/>
      <c r="G12" s="24"/>
      <c r="H12" s="1">
        <v>5</v>
      </c>
      <c r="I12" s="1">
        <f>COUNTIF(H$1:H12,H12)/1000+H12</f>
        <v>5.0019999999999998</v>
      </c>
      <c r="M12" s="26"/>
      <c r="N12" s="70">
        <v>12</v>
      </c>
      <c r="O12" s="70">
        <v>3</v>
      </c>
      <c r="P12" s="80" t="s">
        <v>133</v>
      </c>
    </row>
    <row r="13" spans="1:16" ht="15.75" thickBot="1" x14ac:dyDescent="0.3">
      <c r="A13" s="50"/>
      <c r="B13" s="11" t="s">
        <v>36</v>
      </c>
      <c r="C13" s="19">
        <v>176</v>
      </c>
      <c r="D13" s="19">
        <v>41</v>
      </c>
      <c r="E13" s="19" t="s">
        <v>20</v>
      </c>
      <c r="F13" s="5"/>
      <c r="G13" s="24"/>
      <c r="H13" s="1">
        <v>3</v>
      </c>
      <c r="I13" s="1">
        <f>COUNTIF(H$1:H13,H13)/1000+H13</f>
        <v>3.0059999999999998</v>
      </c>
      <c r="M13" s="26"/>
      <c r="N13" s="70">
        <v>36</v>
      </c>
      <c r="O13" s="70">
        <v>3</v>
      </c>
      <c r="P13" s="81" t="s">
        <v>135</v>
      </c>
    </row>
    <row r="14" spans="1:16" x14ac:dyDescent="0.25">
      <c r="A14" s="50"/>
      <c r="B14" s="11" t="s">
        <v>37</v>
      </c>
      <c r="C14" s="19">
        <v>176</v>
      </c>
      <c r="D14" s="19">
        <v>42</v>
      </c>
      <c r="E14" s="19" t="s">
        <v>18</v>
      </c>
      <c r="F14" s="5"/>
      <c r="G14" s="24"/>
      <c r="H14" s="1">
        <v>3</v>
      </c>
      <c r="I14" s="1">
        <f>COUNTIF(H$1:H14,H14)/1000+H14</f>
        <v>3.0070000000000001</v>
      </c>
      <c r="M14" s="26"/>
      <c r="N14" s="70">
        <v>12</v>
      </c>
      <c r="O14" s="70">
        <v>4</v>
      </c>
      <c r="P14" s="82" t="s">
        <v>27</v>
      </c>
    </row>
    <row r="15" spans="1:16" x14ac:dyDescent="0.25">
      <c r="A15" s="50"/>
      <c r="B15" s="11" t="s">
        <v>38</v>
      </c>
      <c r="C15" s="19">
        <v>175</v>
      </c>
      <c r="D15" s="19">
        <v>44</v>
      </c>
      <c r="E15" s="19">
        <v>56</v>
      </c>
      <c r="F15" s="5"/>
      <c r="G15" s="24"/>
      <c r="H15" s="1">
        <v>3</v>
      </c>
      <c r="I15" s="1">
        <f>COUNTIF(H$1:H15,H15)/1000+H15</f>
        <v>3.008</v>
      </c>
      <c r="M15" s="19"/>
      <c r="N15" s="71">
        <v>36</v>
      </c>
      <c r="O15" s="70">
        <v>4</v>
      </c>
      <c r="P15" s="83" t="s">
        <v>120</v>
      </c>
    </row>
    <row r="16" spans="1:16" ht="15.75" thickBot="1" x14ac:dyDescent="0.3">
      <c r="A16" s="50"/>
      <c r="B16" s="11" t="s">
        <v>39</v>
      </c>
      <c r="C16" s="19">
        <v>195</v>
      </c>
      <c r="D16" s="19">
        <v>47</v>
      </c>
      <c r="E16" s="19" t="s">
        <v>40</v>
      </c>
      <c r="F16" s="5"/>
      <c r="G16" s="24"/>
      <c r="H16" s="1">
        <v>3</v>
      </c>
      <c r="I16" s="1">
        <f>COUNTIF(H$1:H16,H16)/1000+H16</f>
        <v>3.0089999999999999</v>
      </c>
      <c r="M16" s="26"/>
      <c r="N16" s="70">
        <v>12</v>
      </c>
      <c r="O16" s="70">
        <v>4</v>
      </c>
      <c r="P16" s="84" t="s">
        <v>31</v>
      </c>
    </row>
    <row r="17" spans="1:16" x14ac:dyDescent="0.25">
      <c r="A17" s="50"/>
      <c r="B17" s="11" t="s">
        <v>41</v>
      </c>
      <c r="C17" s="19">
        <v>172</v>
      </c>
      <c r="D17" s="19">
        <v>41</v>
      </c>
      <c r="E17" s="19" t="s">
        <v>22</v>
      </c>
      <c r="F17" s="5"/>
      <c r="G17" s="24"/>
      <c r="H17" s="1">
        <v>3</v>
      </c>
      <c r="I17" s="1">
        <f>COUNTIF(H$1:H17,H17)/1000+H17</f>
        <v>3.01</v>
      </c>
      <c r="M17" s="26"/>
      <c r="N17" s="70">
        <v>12</v>
      </c>
      <c r="O17" s="72">
        <v>5</v>
      </c>
      <c r="P17" s="85" t="s">
        <v>30</v>
      </c>
    </row>
    <row r="18" spans="1:16" x14ac:dyDescent="0.25">
      <c r="A18" s="50"/>
      <c r="B18" s="11" t="s">
        <v>42</v>
      </c>
      <c r="C18" s="19">
        <v>170</v>
      </c>
      <c r="D18" s="19">
        <v>41</v>
      </c>
      <c r="E18" s="19">
        <v>52</v>
      </c>
      <c r="F18" s="5"/>
      <c r="G18" s="24"/>
      <c r="H18" s="1">
        <v>3</v>
      </c>
      <c r="I18" s="1">
        <f>COUNTIF(H$1:H18,H18)/1000+H18</f>
        <v>3.0110000000000001</v>
      </c>
      <c r="M18" s="19"/>
      <c r="N18" s="71">
        <v>36</v>
      </c>
      <c r="O18" s="72">
        <v>5</v>
      </c>
      <c r="P18" s="86" t="s">
        <v>142</v>
      </c>
    </row>
    <row r="19" spans="1:16" ht="15.75" thickBot="1" x14ac:dyDescent="0.3">
      <c r="A19" s="50"/>
      <c r="B19" s="19"/>
      <c r="C19" s="19"/>
      <c r="D19" s="19"/>
      <c r="E19" s="19"/>
      <c r="F19" s="5"/>
      <c r="G19" s="24"/>
      <c r="I19" s="1">
        <f>COUNTIF(H$1:H19,H19)/1000+H19</f>
        <v>0</v>
      </c>
      <c r="M19" s="26"/>
      <c r="N19" s="70">
        <v>12</v>
      </c>
      <c r="O19" s="72">
        <v>5</v>
      </c>
      <c r="P19" s="87" t="s">
        <v>143</v>
      </c>
    </row>
    <row r="20" spans="1:16" x14ac:dyDescent="0.25">
      <c r="A20" s="50"/>
      <c r="B20" s="19"/>
      <c r="C20" s="19"/>
      <c r="D20" s="19"/>
      <c r="E20" s="19"/>
      <c r="F20" s="5"/>
      <c r="G20" s="24"/>
      <c r="I20" s="1">
        <f>COUNTIF(H$1:H20,H20)/1000+H20</f>
        <v>0</v>
      </c>
      <c r="M20" s="26"/>
      <c r="N20" s="70">
        <v>12</v>
      </c>
      <c r="O20" s="70">
        <v>6</v>
      </c>
      <c r="P20" s="88" t="s">
        <v>29</v>
      </c>
    </row>
    <row r="21" spans="1:16" ht="15.75" thickBot="1" x14ac:dyDescent="0.3">
      <c r="A21" s="51"/>
      <c r="B21" s="21"/>
      <c r="C21" s="21"/>
      <c r="D21" s="21"/>
      <c r="E21" s="21"/>
      <c r="F21" s="4"/>
      <c r="G21" s="24"/>
      <c r="I21" s="1">
        <f>COUNTIF(H$1:H21,H21)/1000+H21</f>
        <v>0</v>
      </c>
      <c r="M21" s="19"/>
      <c r="N21" s="71">
        <v>36</v>
      </c>
      <c r="O21" s="70">
        <v>6</v>
      </c>
      <c r="P21" s="89" t="s">
        <v>139</v>
      </c>
    </row>
    <row r="22" spans="1:16" ht="15.75" thickBot="1" x14ac:dyDescent="0.3">
      <c r="A22" s="49" t="s">
        <v>6</v>
      </c>
      <c r="B22" s="31" t="s">
        <v>44</v>
      </c>
      <c r="C22" s="2">
        <v>176</v>
      </c>
      <c r="D22" s="2">
        <v>42</v>
      </c>
      <c r="E22" s="2">
        <v>58</v>
      </c>
      <c r="F22" s="3"/>
      <c r="G22" s="24"/>
      <c r="H22" s="1">
        <v>5</v>
      </c>
      <c r="I22" s="1">
        <f>COUNTIF(H$1:H22,H22)/1000+H22</f>
        <v>5.0030000000000001</v>
      </c>
      <c r="M22" s="26"/>
      <c r="N22" s="70">
        <v>12</v>
      </c>
      <c r="O22" s="70">
        <v>6</v>
      </c>
      <c r="P22" s="90" t="s">
        <v>138</v>
      </c>
    </row>
    <row r="23" spans="1:16" x14ac:dyDescent="0.25">
      <c r="A23" s="50"/>
      <c r="B23" s="11" t="s">
        <v>45</v>
      </c>
      <c r="C23" s="19">
        <v>186</v>
      </c>
      <c r="D23" s="19">
        <v>44</v>
      </c>
      <c r="E23" s="19" t="s">
        <v>18</v>
      </c>
      <c r="F23" s="5"/>
      <c r="G23" s="24"/>
      <c r="H23" s="1">
        <v>3</v>
      </c>
      <c r="I23" s="1">
        <f>COUNTIF(H$1:H23,H23)/1000+H23</f>
        <v>3.012</v>
      </c>
      <c r="M23" s="19"/>
      <c r="N23" s="71">
        <v>12</v>
      </c>
      <c r="O23" s="70">
        <v>7</v>
      </c>
      <c r="P23" s="91" t="s">
        <v>28</v>
      </c>
    </row>
    <row r="24" spans="1:16" x14ac:dyDescent="0.25">
      <c r="A24" s="50"/>
      <c r="B24" s="11" t="s">
        <v>46</v>
      </c>
      <c r="C24" s="19">
        <v>180</v>
      </c>
      <c r="D24" s="19">
        <v>43</v>
      </c>
      <c r="E24" s="19">
        <v>52</v>
      </c>
      <c r="F24" s="5"/>
      <c r="G24" s="24"/>
      <c r="H24" s="1">
        <v>3</v>
      </c>
      <c r="I24" s="1">
        <f>COUNTIF(H$1:H24,H24)/1000+H24</f>
        <v>3.0129999999999999</v>
      </c>
      <c r="M24" s="26"/>
      <c r="N24" s="70">
        <v>36</v>
      </c>
      <c r="O24" s="70">
        <v>7</v>
      </c>
      <c r="P24" s="92" t="s">
        <v>141</v>
      </c>
    </row>
    <row r="25" spans="1:16" ht="15.75" thickBot="1" x14ac:dyDescent="0.3">
      <c r="A25" s="50"/>
      <c r="B25" s="11" t="s">
        <v>47</v>
      </c>
      <c r="C25" s="19">
        <v>186</v>
      </c>
      <c r="D25" s="19">
        <v>44</v>
      </c>
      <c r="E25" s="19" t="s">
        <v>48</v>
      </c>
      <c r="F25" s="5"/>
      <c r="G25" s="24"/>
      <c r="H25" s="1">
        <v>3</v>
      </c>
      <c r="I25" s="1">
        <f>COUNTIF(H$1:H25,H25)/1000+H25</f>
        <v>3.0139999999999998</v>
      </c>
      <c r="M25" s="19"/>
      <c r="N25" s="71">
        <v>12</v>
      </c>
      <c r="O25" s="70">
        <v>7</v>
      </c>
      <c r="P25" s="93" t="s">
        <v>140</v>
      </c>
    </row>
    <row r="26" spans="1:16" x14ac:dyDescent="0.25">
      <c r="A26" s="50"/>
      <c r="B26" s="11" t="s">
        <v>49</v>
      </c>
      <c r="C26" s="19">
        <v>171</v>
      </c>
      <c r="D26" s="19">
        <v>42</v>
      </c>
      <c r="E26" s="19">
        <v>52</v>
      </c>
      <c r="F26" s="5"/>
      <c r="G26" s="24"/>
      <c r="H26" s="1">
        <v>3</v>
      </c>
      <c r="I26" s="1">
        <f>COUNTIF(H$1:H26,H26)/1000+H26</f>
        <v>3.0150000000000001</v>
      </c>
      <c r="M26" s="26"/>
      <c r="N26" s="70">
        <v>12</v>
      </c>
      <c r="O26" s="70">
        <v>8</v>
      </c>
      <c r="P26" s="94" t="s">
        <v>160</v>
      </c>
    </row>
    <row r="27" spans="1:16" x14ac:dyDescent="0.25">
      <c r="A27" s="50"/>
      <c r="B27" s="11" t="s">
        <v>50</v>
      </c>
      <c r="C27" s="19">
        <v>170</v>
      </c>
      <c r="D27" s="19">
        <v>43</v>
      </c>
      <c r="E27" s="19">
        <v>52</v>
      </c>
      <c r="F27" s="5"/>
      <c r="G27" s="24"/>
      <c r="H27" s="1">
        <v>3</v>
      </c>
      <c r="I27" s="1">
        <f>COUNTIF(H$1:H27,H27)/1000+H27</f>
        <v>3.016</v>
      </c>
      <c r="M27" s="19"/>
      <c r="N27" s="71">
        <v>12</v>
      </c>
      <c r="O27" s="70">
        <v>8</v>
      </c>
      <c r="P27" s="95" t="s">
        <v>121</v>
      </c>
    </row>
    <row r="28" spans="1:16" ht="15.75" thickBot="1" x14ac:dyDescent="0.3">
      <c r="A28" s="50"/>
      <c r="B28" s="11" t="s">
        <v>51</v>
      </c>
      <c r="C28" s="19">
        <v>178</v>
      </c>
      <c r="D28" s="19">
        <v>42</v>
      </c>
      <c r="E28" s="19">
        <v>58</v>
      </c>
      <c r="F28" s="5"/>
      <c r="G28" s="24"/>
      <c r="H28" s="1">
        <v>3</v>
      </c>
      <c r="I28" s="1">
        <f>COUNTIF(H$1:H28,H28)/1000+H28</f>
        <v>3.0169999999999999</v>
      </c>
      <c r="M28" s="26"/>
      <c r="N28" s="70">
        <v>36</v>
      </c>
      <c r="O28" s="70">
        <v>8</v>
      </c>
      <c r="P28" s="96" t="s">
        <v>122</v>
      </c>
    </row>
    <row r="29" spans="1:16" x14ac:dyDescent="0.25">
      <c r="A29" s="50"/>
      <c r="B29" s="19"/>
      <c r="C29" s="19"/>
      <c r="D29" s="19"/>
      <c r="E29" s="19"/>
      <c r="F29" s="5"/>
      <c r="G29" s="24"/>
      <c r="I29" s="1">
        <f>COUNTIF(H$1:H29,H29)/1000+H29</f>
        <v>0</v>
      </c>
      <c r="M29" s="19"/>
      <c r="N29" s="71">
        <v>36</v>
      </c>
      <c r="O29" s="70">
        <v>9</v>
      </c>
      <c r="P29" s="97" t="s">
        <v>123</v>
      </c>
    </row>
    <row r="30" spans="1:16" x14ac:dyDescent="0.25">
      <c r="A30" s="50"/>
      <c r="B30" s="19"/>
      <c r="C30" s="19"/>
      <c r="D30" s="19"/>
      <c r="E30" s="19"/>
      <c r="F30" s="5"/>
      <c r="G30" s="24"/>
      <c r="I30" s="1">
        <f>COUNTIF(H$1:H30,H30)/1000+H30</f>
        <v>0</v>
      </c>
      <c r="M30" s="26"/>
      <c r="N30" s="70">
        <v>12</v>
      </c>
      <c r="O30" s="70">
        <v>9</v>
      </c>
      <c r="P30" s="98" t="s">
        <v>124</v>
      </c>
    </row>
    <row r="31" spans="1:16" ht="15.75" thickBot="1" x14ac:dyDescent="0.3">
      <c r="A31" s="51"/>
      <c r="B31" s="21"/>
      <c r="C31" s="21"/>
      <c r="D31" s="21"/>
      <c r="E31" s="21"/>
      <c r="F31" s="4"/>
      <c r="G31" s="24"/>
      <c r="I31" s="1">
        <f>COUNTIF(H$1:H31,H31)/1000+H31</f>
        <v>0</v>
      </c>
      <c r="M31" s="19"/>
      <c r="N31" s="71">
        <v>12</v>
      </c>
      <c r="O31" s="70">
        <v>9</v>
      </c>
      <c r="P31" s="99" t="s">
        <v>161</v>
      </c>
    </row>
    <row r="32" spans="1:16" x14ac:dyDescent="0.25">
      <c r="A32" s="49" t="s">
        <v>7</v>
      </c>
      <c r="B32" s="31" t="s">
        <v>53</v>
      </c>
      <c r="C32" s="2">
        <v>178</v>
      </c>
      <c r="D32" s="2">
        <v>42</v>
      </c>
      <c r="E32" s="2">
        <v>52</v>
      </c>
      <c r="F32" s="3"/>
      <c r="G32" s="24"/>
      <c r="H32" s="1">
        <v>5</v>
      </c>
      <c r="I32" s="1">
        <f>COUNTIF(H$1:H32,H32)/1000+H32</f>
        <v>5.0039999999999996</v>
      </c>
      <c r="M32" s="26"/>
      <c r="N32" s="70">
        <v>12</v>
      </c>
      <c r="O32" s="70">
        <v>10</v>
      </c>
      <c r="P32" s="100" t="s">
        <v>84</v>
      </c>
    </row>
    <row r="33" spans="1:16" x14ac:dyDescent="0.25">
      <c r="A33" s="50"/>
      <c r="B33" s="11" t="s">
        <v>54</v>
      </c>
      <c r="C33" s="19">
        <v>183</v>
      </c>
      <c r="D33" s="19">
        <v>45</v>
      </c>
      <c r="E33" s="19">
        <v>52</v>
      </c>
      <c r="F33" s="5"/>
      <c r="G33" s="24"/>
      <c r="H33" s="1">
        <v>3</v>
      </c>
      <c r="I33" s="1">
        <f>COUNTIF(H$1:H33,H33)/1000+H33</f>
        <v>3.0179999999999998</v>
      </c>
      <c r="M33" s="19"/>
      <c r="N33" s="71">
        <v>12</v>
      </c>
      <c r="O33" s="70">
        <v>10</v>
      </c>
      <c r="P33" s="101" t="s">
        <v>147</v>
      </c>
    </row>
    <row r="34" spans="1:16" ht="15.75" thickBot="1" x14ac:dyDescent="0.3">
      <c r="A34" s="50"/>
      <c r="B34" s="11" t="s">
        <v>55</v>
      </c>
      <c r="C34" s="19">
        <v>176</v>
      </c>
      <c r="D34" s="19">
        <v>42</v>
      </c>
      <c r="E34" s="19">
        <v>52</v>
      </c>
      <c r="F34" s="5"/>
      <c r="G34" s="24"/>
      <c r="H34" s="1">
        <v>3</v>
      </c>
      <c r="I34" s="1">
        <f>COUNTIF(H$1:H34,H34)/1000+H34</f>
        <v>3.0190000000000001</v>
      </c>
      <c r="M34" s="26"/>
      <c r="N34" s="70">
        <v>12</v>
      </c>
      <c r="O34" s="70">
        <v>10</v>
      </c>
      <c r="P34" s="102" t="s">
        <v>146</v>
      </c>
    </row>
    <row r="35" spans="1:16" x14ac:dyDescent="0.25">
      <c r="A35" s="50"/>
      <c r="B35" s="11" t="s">
        <v>56</v>
      </c>
      <c r="C35" s="19">
        <v>178</v>
      </c>
      <c r="D35" s="19">
        <v>42</v>
      </c>
      <c r="E35" s="19">
        <v>52</v>
      </c>
      <c r="F35" s="5"/>
      <c r="G35" s="24"/>
      <c r="H35" s="1">
        <v>3</v>
      </c>
      <c r="I35" s="1">
        <f>COUNTIF(H$1:H35,H35)/1000+H35</f>
        <v>3.02</v>
      </c>
      <c r="M35" s="19"/>
      <c r="N35" s="71">
        <v>12</v>
      </c>
      <c r="O35" s="70">
        <v>11</v>
      </c>
      <c r="P35" s="103" t="s">
        <v>116</v>
      </c>
    </row>
    <row r="36" spans="1:16" x14ac:dyDescent="0.25">
      <c r="A36" s="50"/>
      <c r="B36" s="11" t="s">
        <v>57</v>
      </c>
      <c r="C36" s="19">
        <v>182</v>
      </c>
      <c r="D36" s="19">
        <v>43</v>
      </c>
      <c r="E36" s="19">
        <v>52</v>
      </c>
      <c r="F36" s="5"/>
      <c r="G36" s="24"/>
      <c r="H36" s="1">
        <v>3</v>
      </c>
      <c r="I36" s="1">
        <f>COUNTIF(H$1:H36,H36)/1000+H36</f>
        <v>3.0209999999999999</v>
      </c>
      <c r="M36" s="26"/>
      <c r="N36" s="70">
        <v>36</v>
      </c>
      <c r="O36" s="70">
        <v>11</v>
      </c>
      <c r="P36" s="104" t="s">
        <v>120</v>
      </c>
    </row>
    <row r="37" spans="1:16" ht="15.75" thickBot="1" x14ac:dyDescent="0.3">
      <c r="A37" s="50"/>
      <c r="B37" s="11" t="s">
        <v>58</v>
      </c>
      <c r="C37" s="19">
        <v>182</v>
      </c>
      <c r="D37" s="19">
        <v>45</v>
      </c>
      <c r="E37" s="19">
        <v>52</v>
      </c>
      <c r="F37" s="5"/>
      <c r="G37" s="24"/>
      <c r="H37" s="1">
        <v>3</v>
      </c>
      <c r="I37" s="1">
        <f>COUNTIF(H$1:H37,H37)/1000+H37</f>
        <v>3.0219999999999998</v>
      </c>
      <c r="M37" s="19"/>
      <c r="N37" s="71">
        <v>12</v>
      </c>
      <c r="O37" s="70">
        <v>11</v>
      </c>
      <c r="P37" s="105" t="s">
        <v>132</v>
      </c>
    </row>
    <row r="38" spans="1:16" x14ac:dyDescent="0.25">
      <c r="A38" s="50"/>
      <c r="B38" s="11" t="s">
        <v>59</v>
      </c>
      <c r="C38" s="19">
        <v>176</v>
      </c>
      <c r="D38" s="19">
        <v>43</v>
      </c>
      <c r="E38" s="19">
        <v>52</v>
      </c>
      <c r="F38" s="5"/>
      <c r="G38" s="24"/>
      <c r="H38" s="1">
        <v>3</v>
      </c>
      <c r="I38" s="1">
        <f>COUNTIF(H$1:H38,H38)/1000+H38</f>
        <v>3.0230000000000001</v>
      </c>
      <c r="M38" s="26"/>
      <c r="N38" s="70">
        <v>12</v>
      </c>
      <c r="O38" s="70">
        <v>12</v>
      </c>
      <c r="P38" s="106" t="s">
        <v>125</v>
      </c>
    </row>
    <row r="39" spans="1:16" x14ac:dyDescent="0.25">
      <c r="A39" s="50"/>
      <c r="B39" s="19"/>
      <c r="C39" s="19"/>
      <c r="D39" s="19"/>
      <c r="E39" s="19"/>
      <c r="F39" s="5"/>
      <c r="G39" s="24"/>
      <c r="I39" s="1">
        <f>COUNTIF(H$1:H39,H39)/1000+H39</f>
        <v>0</v>
      </c>
      <c r="M39" s="19"/>
      <c r="N39" s="71">
        <v>24</v>
      </c>
      <c r="O39" s="70">
        <v>12</v>
      </c>
      <c r="P39" s="107" t="s">
        <v>126</v>
      </c>
    </row>
    <row r="40" spans="1:16" x14ac:dyDescent="0.25">
      <c r="A40" s="50"/>
      <c r="B40" s="19"/>
      <c r="C40" s="19"/>
      <c r="D40" s="19"/>
      <c r="E40" s="19"/>
      <c r="F40" s="5"/>
      <c r="G40" s="24"/>
      <c r="I40" s="1">
        <f>COUNTIF(H$1:H40,H40)/1000+H40</f>
        <v>0</v>
      </c>
      <c r="M40" s="26"/>
      <c r="N40" s="70">
        <v>24</v>
      </c>
      <c r="O40" s="70">
        <v>12</v>
      </c>
      <c r="P40" s="107" t="s">
        <v>162</v>
      </c>
    </row>
    <row r="41" spans="1:16" ht="15.75" thickBot="1" x14ac:dyDescent="0.3">
      <c r="A41" s="51"/>
      <c r="B41" s="21"/>
      <c r="C41" s="21"/>
      <c r="D41" s="21"/>
      <c r="E41" s="21"/>
      <c r="F41" s="4"/>
      <c r="G41" s="24"/>
      <c r="I41" s="1">
        <f>COUNTIF(H$1:H41,H41)/1000+H41</f>
        <v>0</v>
      </c>
      <c r="M41" s="19"/>
      <c r="N41" s="71">
        <v>36</v>
      </c>
      <c r="O41" s="70">
        <v>12</v>
      </c>
      <c r="P41" s="107" t="s">
        <v>127</v>
      </c>
    </row>
    <row r="42" spans="1:16" ht="15.75" thickBot="1" x14ac:dyDescent="0.3">
      <c r="A42" s="52" t="s">
        <v>8</v>
      </c>
      <c r="B42" s="32" t="s">
        <v>111</v>
      </c>
      <c r="C42" s="2">
        <v>180</v>
      </c>
      <c r="D42" s="2">
        <v>45</v>
      </c>
      <c r="E42" s="2">
        <v>54</v>
      </c>
      <c r="F42" s="3"/>
      <c r="G42" s="24"/>
      <c r="H42" s="1">
        <v>3</v>
      </c>
      <c r="I42" s="1">
        <f>COUNTIF(H$1:H42,H42)/1000+H42</f>
        <v>3.024</v>
      </c>
      <c r="M42" s="26"/>
      <c r="N42" s="70">
        <v>24</v>
      </c>
      <c r="O42" s="70">
        <v>12</v>
      </c>
      <c r="P42" s="108" t="s">
        <v>163</v>
      </c>
    </row>
    <row r="43" spans="1:16" x14ac:dyDescent="0.25">
      <c r="A43" s="53"/>
      <c r="B43" s="10" t="s">
        <v>112</v>
      </c>
      <c r="C43" s="19">
        <v>177</v>
      </c>
      <c r="D43" s="19">
        <v>42</v>
      </c>
      <c r="E43" s="19">
        <v>48</v>
      </c>
      <c r="F43" s="5"/>
      <c r="G43" s="24"/>
      <c r="H43" s="1">
        <v>11</v>
      </c>
      <c r="I43" s="1">
        <f>COUNTIF(H$1:H43,H43)/1000+H43</f>
        <v>11.000999999999999</v>
      </c>
      <c r="M43" s="19"/>
      <c r="N43" s="71">
        <v>12</v>
      </c>
      <c r="O43" s="70">
        <v>13</v>
      </c>
      <c r="P43" s="109" t="s">
        <v>128</v>
      </c>
    </row>
    <row r="44" spans="1:16" x14ac:dyDescent="0.25">
      <c r="A44" s="53"/>
      <c r="B44" s="10" t="s">
        <v>113</v>
      </c>
      <c r="C44" s="19">
        <v>176</v>
      </c>
      <c r="D44" s="19">
        <v>43</v>
      </c>
      <c r="E44" s="19">
        <v>48</v>
      </c>
      <c r="F44" s="5"/>
      <c r="G44" s="24"/>
      <c r="H44" s="1">
        <v>11</v>
      </c>
      <c r="I44" s="1">
        <f>COUNTIF(H$1:H44,H44)/1000+H44</f>
        <v>11.002000000000001</v>
      </c>
      <c r="M44" s="26"/>
      <c r="N44" s="70">
        <v>12</v>
      </c>
      <c r="O44" s="70">
        <v>13</v>
      </c>
      <c r="P44" s="110" t="s">
        <v>129</v>
      </c>
    </row>
    <row r="45" spans="1:16" x14ac:dyDescent="0.25">
      <c r="A45" s="53"/>
      <c r="B45" s="10" t="s">
        <v>114</v>
      </c>
      <c r="C45" s="19">
        <v>178</v>
      </c>
      <c r="D45" s="19">
        <v>42</v>
      </c>
      <c r="E45" s="19" t="s">
        <v>108</v>
      </c>
      <c r="F45" s="5"/>
      <c r="G45" s="24"/>
      <c r="H45" s="1">
        <v>11</v>
      </c>
      <c r="I45" s="1">
        <f>COUNTIF(H$1:H45,H45)/1000+H45</f>
        <v>11.003</v>
      </c>
      <c r="M45" s="19"/>
      <c r="N45" s="71">
        <v>36</v>
      </c>
      <c r="O45" s="70">
        <v>13</v>
      </c>
      <c r="P45" s="110" t="s">
        <v>130</v>
      </c>
    </row>
    <row r="46" spans="1:16" x14ac:dyDescent="0.25">
      <c r="A46" s="53"/>
      <c r="B46" s="10" t="s">
        <v>115</v>
      </c>
      <c r="C46" s="19">
        <v>176</v>
      </c>
      <c r="D46" s="19">
        <v>42</v>
      </c>
      <c r="E46" s="19">
        <v>50</v>
      </c>
      <c r="F46" s="5"/>
      <c r="G46" s="24"/>
      <c r="H46" s="1">
        <v>11</v>
      </c>
      <c r="I46" s="1">
        <f>COUNTIF(H$1:H46,H46)/1000+H46</f>
        <v>11.004</v>
      </c>
      <c r="M46" s="26"/>
      <c r="N46" s="70">
        <v>12</v>
      </c>
      <c r="O46" s="70">
        <v>13</v>
      </c>
      <c r="P46" s="111" t="s">
        <v>131</v>
      </c>
    </row>
    <row r="47" spans="1:16" x14ac:dyDescent="0.25">
      <c r="A47" s="53"/>
      <c r="B47" s="19"/>
      <c r="C47" s="19"/>
      <c r="D47" s="19"/>
      <c r="E47" s="19"/>
      <c r="F47" s="5"/>
      <c r="G47" s="24"/>
      <c r="I47" s="1">
        <f>COUNTIF(H$1:H47,H47)/1000+H47</f>
        <v>0</v>
      </c>
    </row>
    <row r="48" spans="1:16" x14ac:dyDescent="0.25">
      <c r="A48" s="53"/>
      <c r="B48" s="19"/>
      <c r="C48" s="19"/>
      <c r="D48" s="19"/>
      <c r="E48" s="19"/>
      <c r="F48" s="5"/>
      <c r="G48" s="24"/>
      <c r="I48" s="1">
        <f>COUNTIF(H$1:H48,H48)/1000+H48</f>
        <v>0</v>
      </c>
    </row>
    <row r="49" spans="1:9" x14ac:dyDescent="0.25">
      <c r="A49" s="53"/>
      <c r="B49" s="19"/>
      <c r="C49" s="19"/>
      <c r="D49" s="19"/>
      <c r="E49" s="19"/>
      <c r="F49" s="5"/>
      <c r="G49" s="24"/>
      <c r="I49" s="1">
        <f>COUNTIF(H$1:H49,H49)/1000+H49</f>
        <v>0</v>
      </c>
    </row>
    <row r="50" spans="1:9" x14ac:dyDescent="0.25">
      <c r="A50" s="53"/>
      <c r="B50" s="19"/>
      <c r="C50" s="19"/>
      <c r="D50" s="19"/>
      <c r="E50" s="19"/>
      <c r="F50" s="5"/>
      <c r="G50" s="24"/>
      <c r="I50" s="1">
        <f>COUNTIF(H$1:H50,H50)/1000+H50</f>
        <v>0</v>
      </c>
    </row>
    <row r="51" spans="1:9" ht="15.75" thickBot="1" x14ac:dyDescent="0.3">
      <c r="A51" s="54"/>
      <c r="B51" s="21"/>
      <c r="C51" s="21"/>
      <c r="D51" s="21"/>
      <c r="E51" s="21"/>
      <c r="F51" s="4"/>
      <c r="G51" s="24"/>
      <c r="I51" s="1">
        <f>COUNTIF(H$1:H51,H51)/1000+H51</f>
        <v>0</v>
      </c>
    </row>
    <row r="52" spans="1:9" x14ac:dyDescent="0.25">
      <c r="A52" s="52" t="s">
        <v>9</v>
      </c>
      <c r="B52" s="33" t="s">
        <v>70</v>
      </c>
      <c r="C52" s="2">
        <v>192</v>
      </c>
      <c r="D52" s="2">
        <v>45</v>
      </c>
      <c r="E52" s="2">
        <v>56</v>
      </c>
      <c r="F52" s="3"/>
      <c r="G52" s="24"/>
      <c r="H52" s="1">
        <v>7</v>
      </c>
      <c r="I52" s="1">
        <f>COUNTIF(H$1:H52,H52)/1000+H52</f>
        <v>7.0010000000000003</v>
      </c>
    </row>
    <row r="53" spans="1:9" x14ac:dyDescent="0.25">
      <c r="A53" s="53"/>
      <c r="B53" s="15" t="s">
        <v>71</v>
      </c>
      <c r="C53" s="19">
        <v>177</v>
      </c>
      <c r="D53" s="19">
        <v>42</v>
      </c>
      <c r="E53" s="19">
        <v>48</v>
      </c>
      <c r="F53" s="5"/>
      <c r="G53" s="24"/>
      <c r="H53" s="1">
        <v>7</v>
      </c>
      <c r="I53" s="1">
        <f>COUNTIF(H$1:H53,H53)/1000+H53</f>
        <v>7.0019999999999998</v>
      </c>
    </row>
    <row r="54" spans="1:9" x14ac:dyDescent="0.25">
      <c r="A54" s="53"/>
      <c r="B54" s="15" t="s">
        <v>72</v>
      </c>
      <c r="C54" s="19">
        <v>176</v>
      </c>
      <c r="D54" s="19">
        <v>42</v>
      </c>
      <c r="E54" s="19">
        <v>48</v>
      </c>
      <c r="F54" s="5"/>
      <c r="G54" s="24"/>
      <c r="H54" s="1">
        <v>7</v>
      </c>
      <c r="I54" s="1">
        <f>COUNTIF(H$1:H54,H54)/1000+H54</f>
        <v>7.0030000000000001</v>
      </c>
    </row>
    <row r="55" spans="1:9" x14ac:dyDescent="0.25">
      <c r="A55" s="53"/>
      <c r="B55" s="19"/>
      <c r="C55" s="19"/>
      <c r="D55" s="19"/>
      <c r="E55" s="19"/>
      <c r="F55" s="5"/>
      <c r="G55" s="24"/>
      <c r="I55" s="1">
        <f>COUNTIF(H$1:H55,H55)/1000+H55</f>
        <v>0</v>
      </c>
    </row>
    <row r="56" spans="1:9" x14ac:dyDescent="0.25">
      <c r="A56" s="53"/>
      <c r="B56" s="19"/>
      <c r="C56" s="19"/>
      <c r="D56" s="19"/>
      <c r="E56" s="19"/>
      <c r="F56" s="5"/>
      <c r="G56" s="24"/>
      <c r="I56" s="1">
        <f>COUNTIF(H$1:H56,H56)/1000+H56</f>
        <v>0</v>
      </c>
    </row>
    <row r="57" spans="1:9" x14ac:dyDescent="0.25">
      <c r="A57" s="53"/>
      <c r="B57" s="19"/>
      <c r="C57" s="19"/>
      <c r="D57" s="19"/>
      <c r="E57" s="19"/>
      <c r="F57" s="5"/>
      <c r="G57" s="24"/>
      <c r="I57" s="1">
        <f>COUNTIF(H$1:H57,H57)/1000+H57</f>
        <v>0</v>
      </c>
    </row>
    <row r="58" spans="1:9" x14ac:dyDescent="0.25">
      <c r="A58" s="53"/>
      <c r="B58" s="19"/>
      <c r="C58" s="19"/>
      <c r="D58" s="19"/>
      <c r="E58" s="19"/>
      <c r="F58" s="5"/>
      <c r="G58" s="24"/>
      <c r="I58" s="1">
        <f>COUNTIF(H$1:H58,H58)/1000+H58</f>
        <v>0</v>
      </c>
    </row>
    <row r="59" spans="1:9" x14ac:dyDescent="0.25">
      <c r="A59" s="53"/>
      <c r="B59" s="19"/>
      <c r="C59" s="19"/>
      <c r="D59" s="19"/>
      <c r="E59" s="19"/>
      <c r="F59" s="5"/>
      <c r="G59" s="24"/>
      <c r="I59" s="1">
        <f>COUNTIF(H$1:H59,H59)/1000+H59</f>
        <v>0</v>
      </c>
    </row>
    <row r="60" spans="1:9" x14ac:dyDescent="0.25">
      <c r="A60" s="53"/>
      <c r="B60" s="19"/>
      <c r="C60" s="19"/>
      <c r="D60" s="19"/>
      <c r="E60" s="19"/>
      <c r="F60" s="5"/>
      <c r="G60" s="24"/>
      <c r="I60" s="1">
        <f>COUNTIF(H$1:H60,H60)/1000+H60</f>
        <v>0</v>
      </c>
    </row>
    <row r="61" spans="1:9" ht="15.75" thickBot="1" x14ac:dyDescent="0.3">
      <c r="A61" s="54"/>
      <c r="B61" s="21"/>
      <c r="C61" s="21"/>
      <c r="D61" s="21"/>
      <c r="E61" s="21"/>
      <c r="F61" s="4"/>
      <c r="G61" s="24"/>
      <c r="I61" s="1">
        <f>COUNTIF(H$1:H61,H61)/1000+H61</f>
        <v>0</v>
      </c>
    </row>
    <row r="62" spans="1:9" x14ac:dyDescent="0.25">
      <c r="A62" s="49" t="s">
        <v>10</v>
      </c>
      <c r="B62" s="34" t="s">
        <v>43</v>
      </c>
      <c r="C62" s="2">
        <v>182</v>
      </c>
      <c r="D62" s="2">
        <v>44</v>
      </c>
      <c r="E62" s="2">
        <v>54</v>
      </c>
      <c r="F62" s="3"/>
      <c r="G62" s="24"/>
      <c r="H62" s="1">
        <v>1</v>
      </c>
      <c r="I62" s="1">
        <f>COUNTIF(H$1:H62,H62)/1000+H62</f>
        <v>1.0009999999999999</v>
      </c>
    </row>
    <row r="63" spans="1:9" x14ac:dyDescent="0.25">
      <c r="A63" s="50"/>
      <c r="B63" s="16" t="s">
        <v>52</v>
      </c>
      <c r="C63" s="19">
        <v>178</v>
      </c>
      <c r="D63" s="19">
        <v>42</v>
      </c>
      <c r="E63" s="19" t="s">
        <v>18</v>
      </c>
      <c r="F63" s="5"/>
      <c r="G63" s="24"/>
      <c r="H63" s="1">
        <v>1</v>
      </c>
      <c r="I63" s="1">
        <f>COUNTIF(H$1:H63,H63)/1000+H63</f>
        <v>1.002</v>
      </c>
    </row>
    <row r="64" spans="1:9" x14ac:dyDescent="0.25">
      <c r="A64" s="50"/>
      <c r="B64" s="16" t="s">
        <v>81</v>
      </c>
      <c r="C64" s="19">
        <v>176</v>
      </c>
      <c r="D64" s="19">
        <v>41</v>
      </c>
      <c r="E64" s="19" t="s">
        <v>48</v>
      </c>
      <c r="F64" s="5"/>
      <c r="G64" s="24"/>
      <c r="H64" s="1">
        <v>1</v>
      </c>
      <c r="I64" s="1">
        <f>COUNTIF(H$1:H64,H64)/1000+H64</f>
        <v>1.0029999999999999</v>
      </c>
    </row>
    <row r="65" spans="1:9" x14ac:dyDescent="0.25">
      <c r="A65" s="50"/>
      <c r="B65" s="16" t="s">
        <v>82</v>
      </c>
      <c r="C65" s="19">
        <v>173</v>
      </c>
      <c r="D65" s="19">
        <v>40</v>
      </c>
      <c r="E65" s="19">
        <v>50</v>
      </c>
      <c r="F65" s="5"/>
      <c r="G65" s="24"/>
      <c r="H65" s="1">
        <v>1</v>
      </c>
      <c r="I65" s="1">
        <f>COUNTIF(H$1:H65,H65)/1000+H65</f>
        <v>1.004</v>
      </c>
    </row>
    <row r="66" spans="1:9" x14ac:dyDescent="0.25">
      <c r="A66" s="50"/>
      <c r="B66" s="19"/>
      <c r="C66" s="19"/>
      <c r="D66" s="19"/>
      <c r="E66" s="19"/>
      <c r="F66" s="5"/>
      <c r="G66" s="24"/>
      <c r="I66" s="1">
        <f>COUNTIF(H$1:H66,H66)/1000+H66</f>
        <v>0</v>
      </c>
    </row>
    <row r="67" spans="1:9" x14ac:dyDescent="0.25">
      <c r="A67" s="50"/>
      <c r="B67" s="19"/>
      <c r="C67" s="19"/>
      <c r="D67" s="19"/>
      <c r="E67" s="19"/>
      <c r="F67" s="5"/>
      <c r="G67" s="24"/>
      <c r="I67" s="1">
        <f>COUNTIF(H$1:H67,H67)/1000+H67</f>
        <v>0</v>
      </c>
    </row>
    <row r="68" spans="1:9" x14ac:dyDescent="0.25">
      <c r="A68" s="50"/>
      <c r="B68" s="19"/>
      <c r="C68" s="19"/>
      <c r="D68" s="19"/>
      <c r="E68" s="19"/>
      <c r="F68" s="5"/>
      <c r="G68" s="24"/>
      <c r="I68" s="1">
        <f>COUNTIF(H$1:H68,H68)/1000+H68</f>
        <v>0</v>
      </c>
    </row>
    <row r="69" spans="1:9" x14ac:dyDescent="0.25">
      <c r="A69" s="50"/>
      <c r="B69" s="19"/>
      <c r="C69" s="19"/>
      <c r="D69" s="19"/>
      <c r="E69" s="19"/>
      <c r="F69" s="5"/>
      <c r="G69" s="24"/>
      <c r="I69" s="1">
        <f>COUNTIF(H$1:H69,H69)/1000+H69</f>
        <v>0</v>
      </c>
    </row>
    <row r="70" spans="1:9" x14ac:dyDescent="0.25">
      <c r="A70" s="50"/>
      <c r="B70" s="19"/>
      <c r="C70" s="19"/>
      <c r="D70" s="19"/>
      <c r="E70" s="19"/>
      <c r="F70" s="5"/>
      <c r="G70" s="24"/>
      <c r="I70" s="1">
        <f>COUNTIF(H$1:H70,H70)/1000+H70</f>
        <v>0</v>
      </c>
    </row>
    <row r="71" spans="1:9" ht="15.75" thickBot="1" x14ac:dyDescent="0.3">
      <c r="A71" s="51"/>
      <c r="B71" s="21"/>
      <c r="C71" s="21"/>
      <c r="D71" s="21"/>
      <c r="E71" s="21"/>
      <c r="F71" s="4"/>
      <c r="G71" s="24"/>
      <c r="I71" s="1">
        <f>COUNTIF(H$1:H71,H71)/1000+H71</f>
        <v>0</v>
      </c>
    </row>
    <row r="72" spans="1:9" x14ac:dyDescent="0.25">
      <c r="A72" s="49" t="s">
        <v>11</v>
      </c>
      <c r="B72" s="35" t="s">
        <v>102</v>
      </c>
      <c r="C72" s="2">
        <v>185</v>
      </c>
      <c r="D72" s="2">
        <v>45</v>
      </c>
      <c r="E72" s="2" t="s">
        <v>18</v>
      </c>
      <c r="F72" s="3"/>
      <c r="G72" s="24"/>
      <c r="H72" s="1">
        <v>2</v>
      </c>
      <c r="I72" s="1">
        <f>COUNTIF(H$1:H72,H72)/1000+H72</f>
        <v>2.0009999999999999</v>
      </c>
    </row>
    <row r="73" spans="1:9" x14ac:dyDescent="0.25">
      <c r="A73" s="50"/>
      <c r="B73" s="12" t="s">
        <v>103</v>
      </c>
      <c r="C73" s="19">
        <v>175</v>
      </c>
      <c r="D73" s="19">
        <v>43</v>
      </c>
      <c r="E73" s="19" t="s">
        <v>18</v>
      </c>
      <c r="F73" s="5"/>
      <c r="G73" s="24"/>
      <c r="H73" s="1">
        <v>2</v>
      </c>
      <c r="I73" s="1">
        <f>COUNTIF(H$1:H73,H73)/1000+H73</f>
        <v>2.0019999999999998</v>
      </c>
    </row>
    <row r="74" spans="1:9" x14ac:dyDescent="0.25">
      <c r="A74" s="50"/>
      <c r="B74" s="12" t="s">
        <v>104</v>
      </c>
      <c r="C74" s="19">
        <v>180</v>
      </c>
      <c r="D74" s="19">
        <v>43</v>
      </c>
      <c r="E74" s="19" t="s">
        <v>18</v>
      </c>
      <c r="F74" s="5"/>
      <c r="G74" s="24"/>
      <c r="H74" s="1">
        <v>2</v>
      </c>
      <c r="I74" s="1">
        <f>COUNTIF(H$1:H74,H74)/1000+H74</f>
        <v>2.0030000000000001</v>
      </c>
    </row>
    <row r="75" spans="1:9" x14ac:dyDescent="0.25">
      <c r="A75" s="50"/>
      <c r="B75" s="12" t="s">
        <v>105</v>
      </c>
      <c r="C75" s="19">
        <v>175</v>
      </c>
      <c r="D75" s="19">
        <v>42</v>
      </c>
      <c r="E75" s="19">
        <v>52</v>
      </c>
      <c r="F75" s="5"/>
      <c r="G75" s="24"/>
      <c r="H75" s="1">
        <v>2</v>
      </c>
      <c r="I75" s="1">
        <f>COUNTIF(H$1:H75,H75)/1000+H75</f>
        <v>2.004</v>
      </c>
    </row>
    <row r="76" spans="1:9" x14ac:dyDescent="0.25">
      <c r="A76" s="50"/>
      <c r="B76" s="12" t="s">
        <v>106</v>
      </c>
      <c r="C76" s="19">
        <v>185</v>
      </c>
      <c r="D76" s="19">
        <v>43</v>
      </c>
      <c r="E76" s="19" t="s">
        <v>18</v>
      </c>
      <c r="F76" s="5"/>
      <c r="G76" s="24"/>
      <c r="H76" s="1">
        <v>2</v>
      </c>
      <c r="I76" s="1">
        <f>COUNTIF(H$1:H76,H76)/1000+H76</f>
        <v>2.0049999999999999</v>
      </c>
    </row>
    <row r="77" spans="1:9" x14ac:dyDescent="0.25">
      <c r="A77" s="50"/>
      <c r="B77" s="12" t="s">
        <v>107</v>
      </c>
      <c r="C77" s="19">
        <v>160</v>
      </c>
      <c r="D77" s="19">
        <v>41</v>
      </c>
      <c r="E77" s="19" t="s">
        <v>108</v>
      </c>
      <c r="F77" s="5"/>
      <c r="G77" s="24"/>
      <c r="H77" s="1">
        <v>2</v>
      </c>
      <c r="I77" s="1">
        <f>COUNTIF(H$1:H77,H77)/1000+H77</f>
        <v>2.0059999999999998</v>
      </c>
    </row>
    <row r="78" spans="1:9" x14ac:dyDescent="0.25">
      <c r="A78" s="50"/>
      <c r="B78" s="19"/>
      <c r="C78" s="19"/>
      <c r="D78" s="19"/>
      <c r="E78" s="19"/>
      <c r="F78" s="5"/>
      <c r="G78" s="24"/>
      <c r="I78" s="1">
        <f>COUNTIF(H$1:H78,H78)/1000+H78</f>
        <v>0</v>
      </c>
    </row>
    <row r="79" spans="1:9" x14ac:dyDescent="0.25">
      <c r="A79" s="50"/>
      <c r="B79" s="19"/>
      <c r="C79" s="19"/>
      <c r="D79" s="19"/>
      <c r="E79" s="19"/>
      <c r="F79" s="5"/>
      <c r="G79" s="24"/>
      <c r="I79" s="1">
        <f>COUNTIF(H$1:H79,H79)/1000+H79</f>
        <v>0</v>
      </c>
    </row>
    <row r="80" spans="1:9" x14ac:dyDescent="0.25">
      <c r="A80" s="50"/>
      <c r="B80" s="19"/>
      <c r="C80" s="19"/>
      <c r="D80" s="19"/>
      <c r="E80" s="19"/>
      <c r="F80" s="5"/>
      <c r="G80" s="24"/>
      <c r="I80" s="1">
        <f>COUNTIF(H$1:H80,H80)/1000+H80</f>
        <v>0</v>
      </c>
    </row>
    <row r="81" spans="1:9" ht="15.75" thickBot="1" x14ac:dyDescent="0.3">
      <c r="A81" s="51"/>
      <c r="B81" s="21"/>
      <c r="C81" s="21"/>
      <c r="D81" s="21"/>
      <c r="E81" s="21"/>
      <c r="F81" s="4"/>
      <c r="G81" s="24"/>
      <c r="I81" s="1">
        <f>COUNTIF(H$1:H81,H81)/1000+H81</f>
        <v>0</v>
      </c>
    </row>
    <row r="82" spans="1:9" x14ac:dyDescent="0.25">
      <c r="A82" s="52" t="s">
        <v>14</v>
      </c>
      <c r="B82" s="36" t="s">
        <v>86</v>
      </c>
      <c r="C82" s="2">
        <v>170</v>
      </c>
      <c r="D82" s="2">
        <v>38</v>
      </c>
      <c r="E82" s="2" t="s">
        <v>22</v>
      </c>
      <c r="F82" s="3"/>
      <c r="G82" s="24"/>
      <c r="H82" s="1">
        <v>10</v>
      </c>
      <c r="I82" s="1">
        <f>COUNTIF(H$1:H82,H82)/1000+H82</f>
        <v>10.000999999999999</v>
      </c>
    </row>
    <row r="83" spans="1:9" x14ac:dyDescent="0.25">
      <c r="A83" s="53"/>
      <c r="B83" s="17" t="s">
        <v>87</v>
      </c>
      <c r="C83" s="19">
        <v>160</v>
      </c>
      <c r="D83" s="19">
        <v>38</v>
      </c>
      <c r="E83" s="19" t="s">
        <v>20</v>
      </c>
      <c r="F83" s="5"/>
      <c r="G83" s="24"/>
      <c r="H83" s="1">
        <v>10</v>
      </c>
      <c r="I83" s="1">
        <f>COUNTIF(H$1:H83,H83)/1000+H83</f>
        <v>10.002000000000001</v>
      </c>
    </row>
    <row r="84" spans="1:9" x14ac:dyDescent="0.25">
      <c r="A84" s="53"/>
      <c r="B84" s="17" t="s">
        <v>88</v>
      </c>
      <c r="C84" s="19">
        <v>160</v>
      </c>
      <c r="D84" s="19">
        <v>38</v>
      </c>
      <c r="E84" s="19" t="s">
        <v>89</v>
      </c>
      <c r="F84" s="5"/>
      <c r="G84" s="24"/>
      <c r="H84" s="1">
        <v>10</v>
      </c>
      <c r="I84" s="1">
        <f>COUNTIF(H$1:H84,H84)/1000+H84</f>
        <v>10.003</v>
      </c>
    </row>
    <row r="85" spans="1:9" x14ac:dyDescent="0.25">
      <c r="A85" s="53"/>
      <c r="B85" s="17" t="s">
        <v>90</v>
      </c>
      <c r="C85" s="19">
        <v>160</v>
      </c>
      <c r="D85" s="19">
        <v>38</v>
      </c>
      <c r="E85" s="19" t="s">
        <v>91</v>
      </c>
      <c r="F85" s="5"/>
      <c r="G85" s="24"/>
      <c r="H85" s="1">
        <v>10</v>
      </c>
      <c r="I85" s="1">
        <f>COUNTIF(H$1:H85,H85)/1000+H85</f>
        <v>10.004</v>
      </c>
    </row>
    <row r="86" spans="1:9" x14ac:dyDescent="0.25">
      <c r="A86" s="53"/>
      <c r="B86" s="17" t="s">
        <v>92</v>
      </c>
      <c r="C86" s="19">
        <v>175</v>
      </c>
      <c r="D86" s="19">
        <v>43</v>
      </c>
      <c r="E86" s="19">
        <v>54</v>
      </c>
      <c r="F86" s="5"/>
      <c r="G86" s="24"/>
      <c r="H86" s="1">
        <v>10</v>
      </c>
      <c r="I86" s="1">
        <f>COUNTIF(H$1:H86,H86)/1000+H86</f>
        <v>10.005000000000001</v>
      </c>
    </row>
    <row r="87" spans="1:9" x14ac:dyDescent="0.25">
      <c r="A87" s="53"/>
      <c r="B87" s="17" t="s">
        <v>93</v>
      </c>
      <c r="C87" s="19">
        <v>172</v>
      </c>
      <c r="D87" s="19">
        <v>41</v>
      </c>
      <c r="E87" s="19">
        <v>50</v>
      </c>
      <c r="F87" s="5"/>
      <c r="G87" s="24"/>
      <c r="H87" s="1">
        <v>10</v>
      </c>
      <c r="I87" s="1">
        <f>COUNTIF(H$1:H87,H87)/1000+H87</f>
        <v>10.006</v>
      </c>
    </row>
    <row r="88" spans="1:9" x14ac:dyDescent="0.25">
      <c r="A88" s="53"/>
      <c r="B88" s="17" t="s">
        <v>94</v>
      </c>
      <c r="C88" s="19">
        <v>170</v>
      </c>
      <c r="D88" s="19">
        <v>40</v>
      </c>
      <c r="E88" s="19" t="s">
        <v>89</v>
      </c>
      <c r="F88" s="5"/>
      <c r="G88" s="24"/>
      <c r="H88" s="1">
        <v>10</v>
      </c>
      <c r="I88" s="1">
        <f>COUNTIF(H$1:H88,H88)/1000+H88</f>
        <v>10.007</v>
      </c>
    </row>
    <row r="89" spans="1:9" x14ac:dyDescent="0.25">
      <c r="A89" s="53"/>
      <c r="B89" s="17" t="s">
        <v>95</v>
      </c>
      <c r="C89" s="19">
        <v>168</v>
      </c>
      <c r="D89" s="19">
        <v>38</v>
      </c>
      <c r="E89" s="19" t="s">
        <v>91</v>
      </c>
      <c r="F89" s="5"/>
      <c r="G89" s="24"/>
      <c r="H89" s="1">
        <v>10</v>
      </c>
      <c r="I89" s="1">
        <f>COUNTIF(H$1:H89,H89)/1000+H89</f>
        <v>10.007999999999999</v>
      </c>
    </row>
    <row r="90" spans="1:9" x14ac:dyDescent="0.25">
      <c r="A90" s="53"/>
      <c r="B90" s="17" t="s">
        <v>96</v>
      </c>
      <c r="C90" s="19">
        <v>150</v>
      </c>
      <c r="D90" s="19">
        <v>36</v>
      </c>
      <c r="E90" s="19">
        <v>42</v>
      </c>
      <c r="F90" s="5"/>
      <c r="G90" s="24"/>
      <c r="H90" s="1">
        <v>10</v>
      </c>
      <c r="I90" s="1">
        <f>COUNTIF(H$1:H90,H90)/1000+H90</f>
        <v>10.009</v>
      </c>
    </row>
    <row r="91" spans="1:9" x14ac:dyDescent="0.25">
      <c r="A91" s="53"/>
      <c r="B91" s="17" t="s">
        <v>97</v>
      </c>
      <c r="C91" s="19">
        <v>170</v>
      </c>
      <c r="D91" s="19">
        <v>40</v>
      </c>
      <c r="E91" s="19">
        <v>46</v>
      </c>
      <c r="F91" s="5"/>
      <c r="G91" s="24"/>
      <c r="H91" s="1">
        <v>10</v>
      </c>
      <c r="I91" s="1">
        <f>COUNTIF(H$1:H91,H91)/1000+H91</f>
        <v>10.01</v>
      </c>
    </row>
    <row r="92" spans="1:9" x14ac:dyDescent="0.25">
      <c r="A92" s="53"/>
      <c r="B92" s="17" t="s">
        <v>98</v>
      </c>
      <c r="C92" s="19">
        <v>164</v>
      </c>
      <c r="D92" s="19">
        <v>41</v>
      </c>
      <c r="E92" s="19" t="s">
        <v>40</v>
      </c>
      <c r="F92" s="5"/>
      <c r="G92" s="24"/>
      <c r="H92" s="1">
        <v>10</v>
      </c>
      <c r="I92" s="1">
        <f>COUNTIF(H$1:H92,H92)/1000+H92</f>
        <v>10.010999999999999</v>
      </c>
    </row>
    <row r="93" spans="1:9" x14ac:dyDescent="0.25">
      <c r="A93" s="53"/>
      <c r="B93" s="17" t="s">
        <v>99</v>
      </c>
      <c r="C93" s="19">
        <v>172</v>
      </c>
      <c r="D93" s="19">
        <v>39</v>
      </c>
      <c r="E93" s="19" t="s">
        <v>20</v>
      </c>
      <c r="F93" s="5"/>
      <c r="G93" s="24"/>
      <c r="H93" s="1">
        <v>10</v>
      </c>
      <c r="I93" s="1">
        <f>COUNTIF(H$1:H93,H93)/1000+H93</f>
        <v>10.012</v>
      </c>
    </row>
    <row r="94" spans="1:9" x14ac:dyDescent="0.25">
      <c r="A94" s="53"/>
      <c r="B94" s="17" t="s">
        <v>100</v>
      </c>
      <c r="C94" s="19">
        <v>163</v>
      </c>
      <c r="D94" s="19">
        <v>39</v>
      </c>
      <c r="E94" s="19" t="s">
        <v>89</v>
      </c>
      <c r="F94" s="5"/>
      <c r="G94" s="24"/>
      <c r="H94" s="1">
        <v>10</v>
      </c>
      <c r="I94" s="1">
        <f>COUNTIF(H$1:H94,H94)/1000+H94</f>
        <v>10.013</v>
      </c>
    </row>
    <row r="95" spans="1:9" x14ac:dyDescent="0.25">
      <c r="A95" s="53"/>
      <c r="B95" s="19" t="s">
        <v>101</v>
      </c>
      <c r="C95" s="19"/>
      <c r="D95" s="19"/>
      <c r="E95" s="19"/>
      <c r="F95" s="5"/>
      <c r="G95" s="24"/>
      <c r="I95" s="1">
        <f>COUNTIF(H$1:H95,H95)/1000+H95</f>
        <v>0</v>
      </c>
    </row>
    <row r="96" spans="1:9" ht="15.75" thickBot="1" x14ac:dyDescent="0.3">
      <c r="A96" s="54"/>
      <c r="B96" s="21"/>
      <c r="C96" s="21"/>
      <c r="D96" s="21"/>
      <c r="E96" s="21"/>
      <c r="F96" s="4"/>
      <c r="G96" s="24"/>
      <c r="I96" s="1">
        <f>COUNTIF(H$1:H96,H96)/1000+H96</f>
        <v>0</v>
      </c>
    </row>
    <row r="97" spans="1:9" ht="33" customHeight="1" x14ac:dyDescent="0.25">
      <c r="A97" s="49" t="s">
        <v>12</v>
      </c>
      <c r="B97" s="37" t="s">
        <v>73</v>
      </c>
      <c r="C97" s="2">
        <v>165</v>
      </c>
      <c r="D97" s="2">
        <v>38</v>
      </c>
      <c r="E97" s="2" t="s">
        <v>48</v>
      </c>
      <c r="F97" s="3"/>
      <c r="G97" s="24"/>
      <c r="H97" s="1">
        <v>12</v>
      </c>
      <c r="I97" s="1">
        <f>COUNTIF(H$1:H97,H97)/1000+H97</f>
        <v>12.000999999999999</v>
      </c>
    </row>
    <row r="98" spans="1:9" x14ac:dyDescent="0.25">
      <c r="A98" s="50"/>
      <c r="B98" s="8" t="s">
        <v>74</v>
      </c>
      <c r="C98" s="19">
        <v>160</v>
      </c>
      <c r="D98" s="19">
        <v>37</v>
      </c>
      <c r="E98" s="19" t="s">
        <v>20</v>
      </c>
      <c r="F98" s="5"/>
      <c r="G98" s="24"/>
      <c r="H98" s="1">
        <v>12</v>
      </c>
      <c r="I98" s="1">
        <f>COUNTIF(H$1:H98,H98)/1000+H98</f>
        <v>12.002000000000001</v>
      </c>
    </row>
    <row r="99" spans="1:9" x14ac:dyDescent="0.25">
      <c r="A99" s="50"/>
      <c r="B99" s="6" t="s">
        <v>75</v>
      </c>
      <c r="C99" s="19">
        <v>180</v>
      </c>
      <c r="D99" s="19">
        <v>42</v>
      </c>
      <c r="E99" s="19" t="s">
        <v>61</v>
      </c>
      <c r="F99" s="5"/>
      <c r="G99" s="24"/>
      <c r="H99" s="1">
        <v>4</v>
      </c>
      <c r="I99" s="1">
        <f>COUNTIF(H$1:H99,H99)/1000+H99</f>
        <v>4.0010000000000003</v>
      </c>
    </row>
    <row r="100" spans="1:9" x14ac:dyDescent="0.25">
      <c r="A100" s="50"/>
      <c r="B100" s="6" t="s">
        <v>76</v>
      </c>
      <c r="C100" s="19">
        <v>172</v>
      </c>
      <c r="D100" s="19">
        <v>42</v>
      </c>
      <c r="E100" s="19" t="s">
        <v>18</v>
      </c>
      <c r="F100" s="5"/>
      <c r="G100" s="24"/>
      <c r="H100" s="1">
        <v>4</v>
      </c>
      <c r="I100" s="1">
        <f>COUNTIF(H$1:H100,H100)/1000+H100</f>
        <v>4.0019999999999998</v>
      </c>
    </row>
    <row r="101" spans="1:9" x14ac:dyDescent="0.25">
      <c r="A101" s="50"/>
      <c r="B101" s="6" t="s">
        <v>77</v>
      </c>
      <c r="C101" s="19">
        <v>174</v>
      </c>
      <c r="D101" s="19">
        <v>44</v>
      </c>
      <c r="E101" s="19" t="s">
        <v>20</v>
      </c>
      <c r="F101" s="5"/>
      <c r="G101" s="24"/>
      <c r="H101" s="1">
        <v>4</v>
      </c>
      <c r="I101" s="1">
        <f>COUNTIF(H$1:H101,H101)/1000+H101</f>
        <v>4.0030000000000001</v>
      </c>
    </row>
    <row r="102" spans="1:9" x14ac:dyDescent="0.25">
      <c r="A102" s="50"/>
      <c r="B102" s="6" t="s">
        <v>78</v>
      </c>
      <c r="C102" s="19">
        <v>180</v>
      </c>
      <c r="D102" s="19">
        <v>41</v>
      </c>
      <c r="E102" s="19" t="s">
        <v>20</v>
      </c>
      <c r="F102" s="5"/>
      <c r="G102" s="24"/>
      <c r="H102" s="1">
        <v>4</v>
      </c>
      <c r="I102" s="1">
        <f>COUNTIF(H$1:H102,H102)/1000+H102</f>
        <v>4.0039999999999996</v>
      </c>
    </row>
    <row r="103" spans="1:9" x14ac:dyDescent="0.25">
      <c r="A103" s="50"/>
      <c r="B103" s="6" t="s">
        <v>79</v>
      </c>
      <c r="C103" s="19">
        <v>170</v>
      </c>
      <c r="D103" s="19">
        <v>42</v>
      </c>
      <c r="E103" s="19" t="s">
        <v>40</v>
      </c>
      <c r="F103" s="5"/>
      <c r="G103" s="24"/>
      <c r="H103" s="1">
        <v>4</v>
      </c>
      <c r="I103" s="1">
        <f>COUNTIF(H$1:H103,H103)/1000+H103</f>
        <v>4.0049999999999999</v>
      </c>
    </row>
    <row r="104" spans="1:9" x14ac:dyDescent="0.25">
      <c r="A104" s="50"/>
      <c r="B104" s="6" t="s">
        <v>80</v>
      </c>
      <c r="C104" s="19">
        <v>178</v>
      </c>
      <c r="D104" s="19">
        <v>42</v>
      </c>
      <c r="E104" s="19" t="s">
        <v>48</v>
      </c>
      <c r="F104" s="5"/>
      <c r="G104" s="24"/>
      <c r="H104" s="1">
        <v>4</v>
      </c>
      <c r="I104" s="1">
        <f>COUNTIF(H$1:H104,H104)/1000+H104</f>
        <v>4.0060000000000002</v>
      </c>
    </row>
    <row r="105" spans="1:9" x14ac:dyDescent="0.25">
      <c r="A105" s="50"/>
      <c r="B105" s="19"/>
      <c r="C105" s="19"/>
      <c r="D105" s="19"/>
      <c r="E105" s="19"/>
      <c r="F105" s="5"/>
      <c r="G105" s="24"/>
      <c r="I105" s="1">
        <f>COUNTIF(H$1:H105,H105)/1000+H105</f>
        <v>0</v>
      </c>
    </row>
    <row r="106" spans="1:9" x14ac:dyDescent="0.25">
      <c r="A106" s="50"/>
      <c r="B106" s="19"/>
      <c r="C106" s="19"/>
      <c r="D106" s="19"/>
      <c r="E106" s="19"/>
      <c r="F106" s="5"/>
      <c r="G106" s="24"/>
      <c r="I106" s="1">
        <f>COUNTIF(H$1:H106,H106)/1000+H106</f>
        <v>0</v>
      </c>
    </row>
    <row r="107" spans="1:9" x14ac:dyDescent="0.25">
      <c r="A107" s="50"/>
      <c r="B107" s="19"/>
      <c r="C107" s="19"/>
      <c r="D107" s="19"/>
      <c r="E107" s="19"/>
      <c r="F107" s="5"/>
      <c r="G107" s="24"/>
      <c r="I107" s="1">
        <f>COUNTIF(H$1:H107,H107)/1000+H107</f>
        <v>0</v>
      </c>
    </row>
    <row r="108" spans="1:9" x14ac:dyDescent="0.25">
      <c r="A108" s="50"/>
      <c r="B108" s="19"/>
      <c r="C108" s="19"/>
      <c r="D108" s="19"/>
      <c r="E108" s="19"/>
      <c r="F108" s="5"/>
      <c r="G108" s="24"/>
      <c r="I108" s="1">
        <f>COUNTIF(H$1:H108,H108)/1000+H108</f>
        <v>0</v>
      </c>
    </row>
    <row r="109" spans="1:9" x14ac:dyDescent="0.25">
      <c r="A109" s="50"/>
      <c r="B109" s="19"/>
      <c r="C109" s="19"/>
      <c r="D109" s="19"/>
      <c r="E109" s="19"/>
      <c r="F109" s="5"/>
      <c r="G109" s="24"/>
      <c r="I109" s="1">
        <f>COUNTIF(H$1:H109,H109)/1000+H109</f>
        <v>0</v>
      </c>
    </row>
    <row r="110" spans="1:9" x14ac:dyDescent="0.25">
      <c r="A110" s="50"/>
      <c r="B110" s="19"/>
      <c r="C110" s="19"/>
      <c r="D110" s="19"/>
      <c r="E110" s="19"/>
      <c r="F110" s="5"/>
      <c r="G110" s="24"/>
      <c r="I110" s="1">
        <f>COUNTIF(H$1:H110,H110)/1000+H110</f>
        <v>0</v>
      </c>
    </row>
    <row r="111" spans="1:9" ht="15.75" thickBot="1" x14ac:dyDescent="0.3">
      <c r="A111" s="51"/>
      <c r="B111" s="21"/>
      <c r="C111" s="21"/>
      <c r="D111" s="21"/>
      <c r="E111" s="21"/>
      <c r="F111" s="4"/>
      <c r="G111" s="24"/>
      <c r="I111" s="1">
        <f>COUNTIF(H$1:H111,H111)/1000+H111</f>
        <v>0</v>
      </c>
    </row>
    <row r="112" spans="1:9" x14ac:dyDescent="0.25">
      <c r="A112" s="49" t="s">
        <v>15</v>
      </c>
      <c r="B112" s="38" t="s">
        <v>65</v>
      </c>
      <c r="C112" s="2">
        <v>160</v>
      </c>
      <c r="D112" s="2">
        <v>37</v>
      </c>
      <c r="E112" s="2">
        <v>50</v>
      </c>
      <c r="F112" s="3" t="s">
        <v>67</v>
      </c>
      <c r="G112" s="24"/>
      <c r="H112" s="1">
        <v>8</v>
      </c>
      <c r="I112" s="1">
        <f>COUNTIF(H$1:H112,H112)/1000+H112</f>
        <v>8.0009999999999994</v>
      </c>
    </row>
    <row r="113" spans="1:9" x14ac:dyDescent="0.25">
      <c r="A113" s="50"/>
      <c r="B113" s="7" t="s">
        <v>68</v>
      </c>
      <c r="C113" s="19">
        <v>164</v>
      </c>
      <c r="D113" s="19">
        <v>38</v>
      </c>
      <c r="E113" s="19">
        <v>48</v>
      </c>
      <c r="F113" s="5" t="s">
        <v>66</v>
      </c>
      <c r="G113" s="24"/>
      <c r="H113" s="1">
        <v>9</v>
      </c>
      <c r="I113" s="1">
        <f>COUNTIF(H$1:H113,H113)/1000+H113</f>
        <v>9.0009999999999994</v>
      </c>
    </row>
    <row r="114" spans="1:9" x14ac:dyDescent="0.25">
      <c r="A114" s="50"/>
      <c r="B114" s="7" t="s">
        <v>69</v>
      </c>
      <c r="C114" s="19">
        <v>165</v>
      </c>
      <c r="D114" s="19">
        <v>40</v>
      </c>
      <c r="E114" s="19">
        <v>54</v>
      </c>
      <c r="F114" s="5">
        <v>56</v>
      </c>
      <c r="G114" s="24"/>
      <c r="H114" s="1">
        <v>9</v>
      </c>
      <c r="I114" s="1">
        <f>COUNTIF(H$1:H114,H114)/1000+H114</f>
        <v>9.0020000000000007</v>
      </c>
    </row>
    <row r="115" spans="1:9" x14ac:dyDescent="0.25">
      <c r="A115" s="50"/>
      <c r="B115" s="19"/>
      <c r="C115" s="19"/>
      <c r="D115" s="19"/>
      <c r="E115" s="19"/>
      <c r="F115" s="5"/>
      <c r="G115" s="24"/>
      <c r="I115" s="1">
        <f>COUNTIF(H$1:H115,H115)/1000+H115</f>
        <v>0</v>
      </c>
    </row>
    <row r="116" spans="1:9" ht="15.75" thickBot="1" x14ac:dyDescent="0.3">
      <c r="A116" s="51"/>
      <c r="B116" s="21"/>
      <c r="C116" s="21"/>
      <c r="D116" s="21"/>
      <c r="E116" s="21"/>
      <c r="F116" s="4"/>
      <c r="G116" s="24"/>
      <c r="I116" s="1">
        <f>COUNTIF(H$1:H116,H116)/1000+H116</f>
        <v>0</v>
      </c>
    </row>
    <row r="117" spans="1:9" ht="22.5" customHeight="1" x14ac:dyDescent="0.25">
      <c r="A117" s="55" t="s">
        <v>16</v>
      </c>
      <c r="B117" s="13" t="s">
        <v>60</v>
      </c>
      <c r="C117" s="2">
        <v>176</v>
      </c>
      <c r="D117" s="2">
        <v>43</v>
      </c>
      <c r="E117" s="2" t="s">
        <v>61</v>
      </c>
      <c r="F117" s="3">
        <v>61</v>
      </c>
      <c r="G117" s="24"/>
      <c r="H117" s="1">
        <v>6</v>
      </c>
      <c r="I117" s="1">
        <f>COUNTIF(H$1:H117,H117)/1000+H117</f>
        <v>6.0010000000000003</v>
      </c>
    </row>
    <row r="118" spans="1:9" ht="22.5" customHeight="1" x14ac:dyDescent="0.25">
      <c r="A118" s="56"/>
      <c r="B118" s="14" t="s">
        <v>62</v>
      </c>
      <c r="C118" s="19">
        <v>176</v>
      </c>
      <c r="D118" s="19">
        <v>43</v>
      </c>
      <c r="E118" s="19" t="s">
        <v>22</v>
      </c>
      <c r="F118" s="5">
        <v>57</v>
      </c>
      <c r="G118" s="24"/>
      <c r="H118" s="1">
        <v>6</v>
      </c>
      <c r="I118" s="1">
        <f>COUNTIF(H$1:H118,H118)/1000+H118</f>
        <v>6.0019999999999998</v>
      </c>
    </row>
    <row r="119" spans="1:9" ht="22.5" customHeight="1" x14ac:dyDescent="0.25">
      <c r="A119" s="56"/>
      <c r="B119" s="14" t="s">
        <v>63</v>
      </c>
      <c r="C119" s="19">
        <v>164</v>
      </c>
      <c r="D119" s="19">
        <v>42</v>
      </c>
      <c r="E119" s="19" t="s">
        <v>18</v>
      </c>
      <c r="F119" s="5">
        <v>56</v>
      </c>
      <c r="G119" s="24"/>
      <c r="H119" s="1">
        <v>6</v>
      </c>
      <c r="I119" s="1">
        <f>COUNTIF(H$1:H119,H119)/1000+H119</f>
        <v>6.0030000000000001</v>
      </c>
    </row>
    <row r="120" spans="1:9" ht="22.5" customHeight="1" x14ac:dyDescent="0.25">
      <c r="A120" s="56"/>
      <c r="B120" s="14" t="s">
        <v>64</v>
      </c>
      <c r="C120" s="19">
        <v>164</v>
      </c>
      <c r="D120" s="19">
        <v>40</v>
      </c>
      <c r="E120" s="19" t="s">
        <v>22</v>
      </c>
      <c r="F120" s="5">
        <v>56</v>
      </c>
      <c r="G120" s="24"/>
      <c r="H120" s="1">
        <v>6</v>
      </c>
      <c r="I120" s="1">
        <f>COUNTIF(H$1:H120,H120)/1000+H120</f>
        <v>6.0039999999999996</v>
      </c>
    </row>
    <row r="121" spans="1:9" ht="22.5" customHeight="1" thickBot="1" x14ac:dyDescent="0.3">
      <c r="A121" s="57"/>
      <c r="B121" s="21"/>
      <c r="C121" s="21"/>
      <c r="D121" s="21"/>
      <c r="E121" s="21"/>
      <c r="F121" s="4"/>
      <c r="G121" s="24"/>
      <c r="I121" s="1">
        <f>COUNTIF(H$1:H121,H121)/1000+H121</f>
        <v>0</v>
      </c>
    </row>
    <row r="122" spans="1:9" x14ac:dyDescent="0.25">
      <c r="A122" s="49" t="s">
        <v>110</v>
      </c>
      <c r="B122" s="39" t="s">
        <v>117</v>
      </c>
      <c r="C122" s="2">
        <v>180</v>
      </c>
      <c r="D122" s="2">
        <v>42</v>
      </c>
      <c r="E122" s="2">
        <v>52</v>
      </c>
      <c r="F122" s="3"/>
      <c r="G122" s="24"/>
      <c r="H122" s="1">
        <v>13</v>
      </c>
      <c r="I122" s="1">
        <f>COUNTIF(H$1:H122,H122)/1000+H122</f>
        <v>13.000999999999999</v>
      </c>
    </row>
    <row r="123" spans="1:9" x14ac:dyDescent="0.25">
      <c r="A123" s="50"/>
      <c r="B123" s="9" t="s">
        <v>118</v>
      </c>
      <c r="C123" s="19">
        <v>180</v>
      </c>
      <c r="D123" s="19">
        <v>43</v>
      </c>
      <c r="E123" s="19">
        <v>50</v>
      </c>
      <c r="F123" s="5"/>
      <c r="G123" s="24"/>
      <c r="H123" s="1">
        <v>13</v>
      </c>
      <c r="I123" s="1">
        <f>COUNTIF(H$1:H123,H123)/1000+H123</f>
        <v>13.002000000000001</v>
      </c>
    </row>
    <row r="124" spans="1:9" x14ac:dyDescent="0.25">
      <c r="A124" s="50"/>
      <c r="B124" s="9" t="s">
        <v>119</v>
      </c>
      <c r="C124" s="19">
        <v>180</v>
      </c>
      <c r="D124" s="19">
        <v>43</v>
      </c>
      <c r="E124" s="19">
        <v>52</v>
      </c>
      <c r="F124" s="5"/>
      <c r="G124" s="24"/>
      <c r="H124" s="1">
        <v>13</v>
      </c>
      <c r="I124" s="1">
        <f>COUNTIF(H$1:H124,H124)/1000+H124</f>
        <v>13.003</v>
      </c>
    </row>
    <row r="125" spans="1:9" x14ac:dyDescent="0.25">
      <c r="A125" s="50"/>
      <c r="B125" s="19"/>
      <c r="C125" s="19"/>
      <c r="D125" s="19"/>
      <c r="E125" s="19"/>
      <c r="F125" s="5"/>
      <c r="G125" s="24"/>
      <c r="I125" s="1">
        <f>COUNTIF(H$1:H125,H125)/1000+H125</f>
        <v>0</v>
      </c>
    </row>
    <row r="126" spans="1:9" ht="15.75" thickBot="1" x14ac:dyDescent="0.3">
      <c r="A126" s="51"/>
      <c r="B126" s="21"/>
      <c r="C126" s="21"/>
      <c r="D126" s="21"/>
      <c r="E126" s="21"/>
      <c r="F126" s="4"/>
      <c r="G126" s="24"/>
      <c r="I126" s="1">
        <f>COUNTIF(H$1:H126,H126)/1000+H126</f>
        <v>0</v>
      </c>
    </row>
  </sheetData>
  <mergeCells count="13">
    <mergeCell ref="A112:A116"/>
    <mergeCell ref="A117:A121"/>
    <mergeCell ref="A122:A126"/>
    <mergeCell ref="A52:A61"/>
    <mergeCell ref="A62:A71"/>
    <mergeCell ref="A72:A81"/>
    <mergeCell ref="A82:A96"/>
    <mergeCell ref="A97:A111"/>
    <mergeCell ref="A2:A11"/>
    <mergeCell ref="A12:A21"/>
    <mergeCell ref="A22:A31"/>
    <mergeCell ref="A32:A41"/>
    <mergeCell ref="A42:A51"/>
  </mergeCells>
  <pageMargins left="0.7" right="0.7" top="0.75" bottom="0.75" header="0.3" footer="0.3"/>
  <pageSetup paperSize="9" scale="60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zoomScaleNormal="100" zoomScaleSheetLayoutView="100" workbookViewId="0">
      <selection activeCell="H7" sqref="H7"/>
    </sheetView>
  </sheetViews>
  <sheetFormatPr defaultRowHeight="15" x14ac:dyDescent="0.25"/>
  <cols>
    <col min="1" max="1" width="30" customWidth="1"/>
    <col min="2" max="2" width="6.28515625" customWidth="1"/>
    <col min="3" max="3" width="7.85546875" customWidth="1"/>
    <col min="4" max="4" width="10.7109375" customWidth="1"/>
    <col min="5" max="5" width="12" customWidth="1"/>
    <col min="6" max="6" width="7.85546875" customWidth="1"/>
    <col min="8" max="8" width="7.85546875" customWidth="1"/>
  </cols>
  <sheetData>
    <row r="1" spans="1:10" x14ac:dyDescent="0.25">
      <c r="F1" s="112"/>
      <c r="G1" s="113" t="s">
        <v>148</v>
      </c>
      <c r="H1" s="113"/>
      <c r="I1" s="113"/>
    </row>
    <row r="2" spans="1:10" x14ac:dyDescent="0.25">
      <c r="F2" s="112"/>
      <c r="G2" s="113" t="s">
        <v>149</v>
      </c>
      <c r="H2" s="113"/>
      <c r="I2" s="113"/>
    </row>
    <row r="3" spans="1:10" x14ac:dyDescent="0.25">
      <c r="F3" s="112"/>
      <c r="G3" s="113" t="s">
        <v>150</v>
      </c>
      <c r="H3" s="113"/>
      <c r="I3" s="113"/>
    </row>
    <row r="4" spans="1:10" x14ac:dyDescent="0.25">
      <c r="F4" s="113" t="s">
        <v>151</v>
      </c>
      <c r="G4" s="113"/>
      <c r="H4" s="113"/>
      <c r="I4" s="113"/>
    </row>
    <row r="5" spans="1:10" x14ac:dyDescent="0.25">
      <c r="F5" s="112"/>
      <c r="G5" s="113" t="s">
        <v>78</v>
      </c>
      <c r="H5" s="113"/>
      <c r="I5" s="113"/>
    </row>
    <row r="7" spans="1:10" x14ac:dyDescent="0.25">
      <c r="B7" s="59" t="s">
        <v>152</v>
      </c>
      <c r="C7" s="59"/>
      <c r="D7" s="59"/>
      <c r="E7" s="59"/>
      <c r="F7" s="59"/>
      <c r="G7" s="59"/>
    </row>
    <row r="9" spans="1:10" x14ac:dyDescent="0.25">
      <c r="A9" s="59" t="s">
        <v>153</v>
      </c>
      <c r="B9" s="59"/>
      <c r="C9" s="59"/>
      <c r="D9" s="59"/>
      <c r="E9" s="59"/>
      <c r="F9" s="59"/>
      <c r="G9" s="59"/>
    </row>
    <row r="10" spans="1:10" ht="15.75" thickBot="1" x14ac:dyDescent="0.3">
      <c r="E10" s="59"/>
      <c r="F10" s="59"/>
      <c r="G10" s="59"/>
      <c r="H10" s="59"/>
    </row>
    <row r="11" spans="1:10" ht="24.75" thickBot="1" x14ac:dyDescent="0.3">
      <c r="A11" s="68" t="s">
        <v>155</v>
      </c>
      <c r="B11" s="69"/>
      <c r="C11" s="69"/>
      <c r="D11" s="69"/>
      <c r="E11" s="47" t="s">
        <v>164</v>
      </c>
      <c r="F11" s="66" t="s">
        <v>156</v>
      </c>
      <c r="G11" s="66"/>
      <c r="H11" s="66"/>
      <c r="I11" s="67"/>
    </row>
    <row r="12" spans="1:10" ht="33" customHeight="1" thickBot="1" x14ac:dyDescent="0.3">
      <c r="A12" s="60" t="s">
        <v>145</v>
      </c>
      <c r="B12" s="61"/>
      <c r="C12" s="61"/>
      <c r="D12" s="61"/>
      <c r="E12" s="48">
        <f>INDEX(одежда,MATCH($A$12,одежда2,0),1)</f>
        <v>36</v>
      </c>
      <c r="F12" s="64"/>
      <c r="G12" s="64"/>
      <c r="H12" s="64"/>
      <c r="I12" s="65"/>
      <c r="J12" s="40">
        <f>INDEX(одежда,MATCH($A$12,одежда2,0),2)</f>
        <v>1</v>
      </c>
    </row>
    <row r="13" spans="1:10" ht="29.25" customHeight="1" thickBot="1" x14ac:dyDescent="0.3">
      <c r="A13" s="43" t="s">
        <v>154</v>
      </c>
      <c r="B13" s="44" t="s">
        <v>157</v>
      </c>
      <c r="C13" s="62" t="s">
        <v>2</v>
      </c>
      <c r="D13" s="62"/>
      <c r="E13" s="62" t="s">
        <v>3</v>
      </c>
      <c r="F13" s="62"/>
      <c r="G13" s="63" t="s">
        <v>13</v>
      </c>
      <c r="H13" s="63"/>
      <c r="I13" s="45" t="s">
        <v>159</v>
      </c>
    </row>
    <row r="14" spans="1:10" x14ac:dyDescent="0.25">
      <c r="A14" s="41" t="str">
        <f>IFERROR(INDEX(Лист1!B:B,MATCH($J$12+ROW(A1)/1000,Лист1!$I:$I,)),"")</f>
        <v>Гудков С.А.</v>
      </c>
      <c r="B14" s="41">
        <f>IFERROR(INDEX(Лист1!C:C,MATCH($J$12+ROW(B1)/1000,Лист1!$I:$I,)),"")</f>
        <v>182</v>
      </c>
      <c r="C14" s="58">
        <f>IFERROR(INDEX(Лист1!D:D,MATCH($J$12+ROW(C1)/1000,Лист1!$I:$I,)),"")</f>
        <v>44</v>
      </c>
      <c r="D14" s="58"/>
      <c r="E14" s="58">
        <f>IFERROR(INDEX(Лист1!E:E,MATCH($J$12+ROW(D1)/1000,Лист1!$I:$I,)),"")</f>
        <v>54</v>
      </c>
      <c r="F14" s="58"/>
      <c r="G14" s="58">
        <f>IFERROR(INDEX(Лист1!F:F,MATCH($J$12+ROW(E1)/1000,Лист1!$I:$I,)),"")</f>
        <v>0</v>
      </c>
      <c r="H14" s="58"/>
      <c r="I14" s="23"/>
    </row>
    <row r="15" spans="1:10" x14ac:dyDescent="0.25">
      <c r="A15" s="41" t="str">
        <f>IFERROR(INDEX(Лист1!B:B,MATCH($J$12+ROW(A2)/1000,Лист1!$I:$I,)),"")</f>
        <v>Холодов В.А.</v>
      </c>
      <c r="B15" s="41">
        <f>IFERROR(INDEX(Лист1!C:C,MATCH($J$12+ROW(B2)/1000,Лист1!$I:$I,)),"")</f>
        <v>178</v>
      </c>
      <c r="C15" s="58">
        <f>IFERROR(INDEX(Лист1!D:D,MATCH($J$12+ROW(C2)/1000,Лист1!$I:$I,)),"")</f>
        <v>42</v>
      </c>
      <c r="D15" s="58"/>
      <c r="E15" s="58" t="str">
        <f>IFERROR(INDEX(Лист1!E:E,MATCH($J$12+ROW(D2)/1000,Лист1!$I:$I,)),"")</f>
        <v>52-54</v>
      </c>
      <c r="F15" s="58"/>
      <c r="G15" s="58">
        <f>IFERROR(INDEX(Лист1!F:F,MATCH($J$12+ROW(E2)/1000,Лист1!$I:$I,)),"")</f>
        <v>0</v>
      </c>
      <c r="H15" s="58"/>
      <c r="I15" s="42"/>
    </row>
    <row r="16" spans="1:10" x14ac:dyDescent="0.25">
      <c r="A16" s="41" t="str">
        <f>IFERROR(INDEX(Лист1!B:B,MATCH($J$12+ROW(A3)/1000,Лист1!$I:$I,)),"")</f>
        <v>Герасичкин А.И.</v>
      </c>
      <c r="B16" s="41">
        <f>IFERROR(INDEX(Лист1!C:C,MATCH($J$12+ROW(B3)/1000,Лист1!$I:$I,)),"")</f>
        <v>176</v>
      </c>
      <c r="C16" s="58">
        <f>IFERROR(INDEX(Лист1!D:D,MATCH($J$12+ROW(C3)/1000,Лист1!$I:$I,)),"")</f>
        <v>41</v>
      </c>
      <c r="D16" s="58"/>
      <c r="E16" s="58" t="str">
        <f>IFERROR(INDEX(Лист1!E:E,MATCH($J$12+ROW(D3)/1000,Лист1!$I:$I,)),"")</f>
        <v>50-52</v>
      </c>
      <c r="F16" s="58"/>
      <c r="G16" s="58">
        <f>IFERROR(INDEX(Лист1!F:F,MATCH($J$12+ROW(E3)/1000,Лист1!$I:$I,)),"")</f>
        <v>0</v>
      </c>
      <c r="H16" s="58"/>
      <c r="I16" s="42"/>
    </row>
    <row r="17" spans="1:9" x14ac:dyDescent="0.25">
      <c r="A17" s="41" t="str">
        <f>IFERROR(INDEX(Лист1!B:B,MATCH($J$12+ROW(A4)/1000,Лист1!$I:$I,)),"")</f>
        <v>Козловский Д.</v>
      </c>
      <c r="B17" s="41">
        <f>IFERROR(INDEX(Лист1!C:C,MATCH($J$12+ROW(B4)/1000,Лист1!$I:$I,)),"")</f>
        <v>173</v>
      </c>
      <c r="C17" s="58">
        <f>IFERROR(INDEX(Лист1!D:D,MATCH($J$12+ROW(C4)/1000,Лист1!$I:$I,)),"")</f>
        <v>40</v>
      </c>
      <c r="D17" s="58"/>
      <c r="E17" s="58">
        <f>IFERROR(INDEX(Лист1!E:E,MATCH($J$12+ROW(D4)/1000,Лист1!$I:$I,)),"")</f>
        <v>50</v>
      </c>
      <c r="F17" s="58"/>
      <c r="G17" s="58">
        <f>IFERROR(INDEX(Лист1!F:F,MATCH($J$12+ROW(E4)/1000,Лист1!$I:$I,)),"")</f>
        <v>0</v>
      </c>
      <c r="H17" s="58"/>
      <c r="I17" s="42"/>
    </row>
    <row r="18" spans="1:9" x14ac:dyDescent="0.25">
      <c r="A18" s="41" t="str">
        <f>IFERROR(INDEX(Лист1!B:B,MATCH($J$12+ROW(A5)/1000,Лист1!$I:$I,)),"")</f>
        <v/>
      </c>
      <c r="B18" s="41" t="str">
        <f>IFERROR(INDEX(Лист1!C:C,MATCH($J$12+ROW(B5)/1000,Лист1!$I:$I,)),"")</f>
        <v/>
      </c>
      <c r="C18" s="58" t="str">
        <f>IFERROR(INDEX(Лист1!D:D,MATCH($J$12+ROW(C5)/1000,Лист1!$I:$I,)),"")</f>
        <v/>
      </c>
      <c r="D18" s="58"/>
      <c r="E18" s="58" t="str">
        <f>IFERROR(INDEX(Лист1!E:E,MATCH($J$12+ROW(D5)/1000,Лист1!$I:$I,)),"")</f>
        <v/>
      </c>
      <c r="F18" s="58"/>
      <c r="G18" s="58" t="str">
        <f>IFERROR(INDEX(Лист1!F:F,MATCH($J$12+ROW(E5)/1000,Лист1!$I:$I,)),"")</f>
        <v/>
      </c>
      <c r="H18" s="58"/>
      <c r="I18" s="42"/>
    </row>
    <row r="19" spans="1:9" x14ac:dyDescent="0.25">
      <c r="A19" s="41" t="str">
        <f>IFERROR(INDEX(Лист1!B:B,MATCH($J$12+ROW(A6)/1000,Лист1!$I:$I,)),"")</f>
        <v/>
      </c>
      <c r="B19" s="41" t="str">
        <f>IFERROR(INDEX(Лист1!C:C,MATCH($J$12+ROW(B6)/1000,Лист1!$I:$I,)),"")</f>
        <v/>
      </c>
      <c r="C19" s="58" t="str">
        <f>IFERROR(INDEX(Лист1!D:D,MATCH($J$12+ROW(C6)/1000,Лист1!$I:$I,)),"")</f>
        <v/>
      </c>
      <c r="D19" s="58"/>
      <c r="E19" s="58" t="str">
        <f>IFERROR(INDEX(Лист1!E:E,MATCH($J$12+ROW(D6)/1000,Лист1!$I:$I,)),"")</f>
        <v/>
      </c>
      <c r="F19" s="58"/>
      <c r="G19" s="58" t="str">
        <f>IFERROR(INDEX(Лист1!F:F,MATCH($J$12+ROW(E6)/1000,Лист1!$I:$I,)),"")</f>
        <v/>
      </c>
      <c r="H19" s="58"/>
      <c r="I19" s="42"/>
    </row>
    <row r="20" spans="1:9" x14ac:dyDescent="0.25">
      <c r="A20" s="41" t="str">
        <f>IFERROR(INDEX(Лист1!B:B,MATCH($J$12+ROW(A7)/1000,Лист1!$I:$I,)),"")</f>
        <v/>
      </c>
      <c r="B20" s="41" t="str">
        <f>IFERROR(INDEX(Лист1!C:C,MATCH($J$12+ROW(B7)/1000,Лист1!$I:$I,)),"")</f>
        <v/>
      </c>
      <c r="C20" s="58" t="str">
        <f>IFERROR(INDEX(Лист1!D:D,MATCH($J$12+ROW(C7)/1000,Лист1!$I:$I,)),"")</f>
        <v/>
      </c>
      <c r="D20" s="58"/>
      <c r="E20" s="58" t="str">
        <f>IFERROR(INDEX(Лист1!E:E,MATCH($J$12+ROW(D7)/1000,Лист1!$I:$I,)),"")</f>
        <v/>
      </c>
      <c r="F20" s="58"/>
      <c r="G20" s="58" t="str">
        <f>IFERROR(INDEX(Лист1!F:F,MATCH($J$12+ROW(E7)/1000,Лист1!$I:$I,)),"")</f>
        <v/>
      </c>
      <c r="H20" s="58"/>
      <c r="I20" s="42"/>
    </row>
    <row r="21" spans="1:9" x14ac:dyDescent="0.25">
      <c r="A21" s="41" t="str">
        <f>IFERROR(INDEX(Лист1!B:B,MATCH($J$12+ROW(A8)/1000,Лист1!$I:$I,)),"")</f>
        <v/>
      </c>
      <c r="B21" s="41" t="str">
        <f>IFERROR(INDEX(Лист1!C:C,MATCH($J$12+ROW(B8)/1000,Лист1!$I:$I,)),"")</f>
        <v/>
      </c>
      <c r="C21" s="58" t="str">
        <f>IFERROR(INDEX(Лист1!D:D,MATCH($J$12+ROW(C8)/1000,Лист1!$I:$I,)),"")</f>
        <v/>
      </c>
      <c r="D21" s="58"/>
      <c r="E21" s="58" t="str">
        <f>IFERROR(INDEX(Лист1!E:E,MATCH($J$12+ROW(D8)/1000,Лист1!$I:$I,)),"")</f>
        <v/>
      </c>
      <c r="F21" s="58"/>
      <c r="G21" s="58" t="str">
        <f>IFERROR(INDEX(Лист1!F:F,MATCH($J$12+ROW(E8)/1000,Лист1!$I:$I,)),"")</f>
        <v/>
      </c>
      <c r="H21" s="58"/>
      <c r="I21" s="42"/>
    </row>
    <row r="22" spans="1:9" x14ac:dyDescent="0.25">
      <c r="A22" s="41" t="str">
        <f>IFERROR(INDEX(Лист1!B:B,MATCH($J$12+ROW(A9)/1000,Лист1!$I:$I,)),"")</f>
        <v/>
      </c>
      <c r="B22" s="41" t="str">
        <f>IFERROR(INDEX(Лист1!C:C,MATCH($J$12+ROW(B9)/1000,Лист1!$I:$I,)),"")</f>
        <v/>
      </c>
      <c r="C22" s="58" t="str">
        <f>IFERROR(INDEX(Лист1!D:D,MATCH($J$12+ROW(C9)/1000,Лист1!$I:$I,)),"")</f>
        <v/>
      </c>
      <c r="D22" s="58"/>
      <c r="E22" s="58" t="str">
        <f>IFERROR(INDEX(Лист1!E:E,MATCH($J$12+ROW(D9)/1000,Лист1!$I:$I,)),"")</f>
        <v/>
      </c>
      <c r="F22" s="58"/>
      <c r="G22" s="58" t="str">
        <f>IFERROR(INDEX(Лист1!F:F,MATCH($J$12+ROW(E9)/1000,Лист1!$I:$I,)),"")</f>
        <v/>
      </c>
      <c r="H22" s="58"/>
      <c r="I22" s="42"/>
    </row>
    <row r="23" spans="1:9" x14ac:dyDescent="0.25">
      <c r="A23" s="41" t="str">
        <f>IFERROR(INDEX(Лист1!B:B,MATCH($J$12+ROW(A10)/1000,Лист1!$I:$I,)),"")</f>
        <v/>
      </c>
      <c r="B23" s="41" t="str">
        <f>IFERROR(INDEX(Лист1!C:C,MATCH($J$12+ROW(B10)/1000,Лист1!$I:$I,)),"")</f>
        <v/>
      </c>
      <c r="C23" s="58" t="str">
        <f>IFERROR(INDEX(Лист1!D:D,MATCH($J$12+ROW(C10)/1000,Лист1!$I:$I,)),"")</f>
        <v/>
      </c>
      <c r="D23" s="58"/>
      <c r="E23" s="58" t="str">
        <f>IFERROR(INDEX(Лист1!E:E,MATCH($J$12+ROW(D10)/1000,Лист1!$I:$I,)),"")</f>
        <v/>
      </c>
      <c r="F23" s="58"/>
      <c r="G23" s="58" t="str">
        <f>IFERROR(INDEX(Лист1!F:F,MATCH($J$12+ROW(E10)/1000,Лист1!$I:$I,)),"")</f>
        <v/>
      </c>
      <c r="H23" s="58"/>
      <c r="I23" s="42"/>
    </row>
    <row r="24" spans="1:9" x14ac:dyDescent="0.25">
      <c r="A24" s="41" t="str">
        <f>IFERROR(INDEX(Лист1!B:B,MATCH($J$12+ROW(A11)/1000,Лист1!$I:$I,)),"")</f>
        <v/>
      </c>
      <c r="B24" s="41" t="str">
        <f>IFERROR(INDEX(Лист1!C:C,MATCH($J$12+ROW(B11)/1000,Лист1!$I:$I,)),"")</f>
        <v/>
      </c>
      <c r="C24" s="58" t="str">
        <f>IFERROR(INDEX(Лист1!D:D,MATCH($J$12+ROW(C11)/1000,Лист1!$I:$I,)),"")</f>
        <v/>
      </c>
      <c r="D24" s="58"/>
      <c r="E24" s="58" t="str">
        <f>IFERROR(INDEX(Лист1!E:E,MATCH($J$12+ROW(D11)/1000,Лист1!$I:$I,)),"")</f>
        <v/>
      </c>
      <c r="F24" s="58"/>
      <c r="G24" s="58" t="str">
        <f>IFERROR(INDEX(Лист1!F:F,MATCH($J$12+ROW(E11)/1000,Лист1!$I:$I,)),"")</f>
        <v/>
      </c>
      <c r="H24" s="58"/>
      <c r="I24" s="42"/>
    </row>
    <row r="25" spans="1:9" x14ac:dyDescent="0.25">
      <c r="A25" s="41" t="str">
        <f>IFERROR(INDEX(Лист1!B:B,MATCH($J$12+ROW(A12)/1000,Лист1!$I:$I,)),"")</f>
        <v/>
      </c>
      <c r="B25" s="41" t="str">
        <f>IFERROR(INDEX(Лист1!C:C,MATCH($J$12+ROW(B12)/1000,Лист1!$I:$I,)),"")</f>
        <v/>
      </c>
      <c r="C25" s="58" t="str">
        <f>IFERROR(INDEX(Лист1!D:D,MATCH($J$12+ROW(C12)/1000,Лист1!$I:$I,)),"")</f>
        <v/>
      </c>
      <c r="D25" s="58"/>
      <c r="E25" s="58" t="str">
        <f>IFERROR(INDEX(Лист1!E:E,MATCH($J$12+ROW(D12)/1000,Лист1!$I:$I,)),"")</f>
        <v/>
      </c>
      <c r="F25" s="58"/>
      <c r="G25" s="58" t="str">
        <f>IFERROR(INDEX(Лист1!F:F,MATCH($J$12+ROW(E12)/1000,Лист1!$I:$I,)),"")</f>
        <v/>
      </c>
      <c r="H25" s="58"/>
      <c r="I25" s="42"/>
    </row>
    <row r="26" spans="1:9" x14ac:dyDescent="0.25">
      <c r="A26" s="41" t="str">
        <f>IFERROR(INDEX(Лист1!B:B,MATCH($J$12+ROW(A13)/1000,Лист1!$I:$I,)),"")</f>
        <v/>
      </c>
      <c r="B26" s="41" t="str">
        <f>IFERROR(INDEX(Лист1!C:C,MATCH($J$12+ROW(B13)/1000,Лист1!$I:$I,)),"")</f>
        <v/>
      </c>
      <c r="C26" s="58" t="str">
        <f>IFERROR(INDEX(Лист1!D:D,MATCH($J$12+ROW(C13)/1000,Лист1!$I:$I,)),"")</f>
        <v/>
      </c>
      <c r="D26" s="58"/>
      <c r="E26" s="58" t="str">
        <f>IFERROR(INDEX(Лист1!E:E,MATCH($J$12+ROW(D13)/1000,Лист1!$I:$I,)),"")</f>
        <v/>
      </c>
      <c r="F26" s="58"/>
      <c r="G26" s="58" t="str">
        <f>IFERROR(INDEX(Лист1!F:F,MATCH($J$12+ROW(E13)/1000,Лист1!$I:$I,)),"")</f>
        <v/>
      </c>
      <c r="H26" s="58"/>
      <c r="I26" s="42"/>
    </row>
    <row r="27" spans="1:9" x14ac:dyDescent="0.25">
      <c r="A27" s="41" t="str">
        <f>IFERROR(INDEX(Лист1!B:B,MATCH($J$12+ROW(A14)/1000,Лист1!$I:$I,)),"")</f>
        <v/>
      </c>
      <c r="B27" s="41" t="str">
        <f>IFERROR(INDEX(Лист1!C:C,MATCH($J$12+ROW(B14)/1000,Лист1!$I:$I,)),"")</f>
        <v/>
      </c>
      <c r="C27" s="58" t="str">
        <f>IFERROR(INDEX(Лист1!D:D,MATCH($J$12+ROW(C14)/1000,Лист1!$I:$I,)),"")</f>
        <v/>
      </c>
      <c r="D27" s="58"/>
      <c r="E27" s="58" t="str">
        <f>IFERROR(INDEX(Лист1!E:E,MATCH($J$12+ROW(D14)/1000,Лист1!$I:$I,)),"")</f>
        <v/>
      </c>
      <c r="F27" s="58"/>
      <c r="G27" s="58" t="str">
        <f>IFERROR(INDEX(Лист1!F:F,MATCH($J$12+ROW(E14)/1000,Лист1!$I:$I,)),"")</f>
        <v/>
      </c>
      <c r="H27" s="58"/>
      <c r="I27" s="42"/>
    </row>
    <row r="28" spans="1:9" x14ac:dyDescent="0.25">
      <c r="A28" s="41" t="str">
        <f>IFERROR(INDEX(Лист1!B:B,MATCH($J$12+ROW(A15)/1000,Лист1!$I:$I,)),"")</f>
        <v/>
      </c>
      <c r="B28" s="41" t="str">
        <f>IFERROR(INDEX(Лист1!C:C,MATCH($J$12+ROW(B15)/1000,Лист1!$I:$I,)),"")</f>
        <v/>
      </c>
      <c r="C28" s="58" t="str">
        <f>IFERROR(INDEX(Лист1!D:D,MATCH($J$12+ROW(C15)/1000,Лист1!$I:$I,)),"")</f>
        <v/>
      </c>
      <c r="D28" s="58"/>
      <c r="E28" s="58" t="str">
        <f>IFERROR(INDEX(Лист1!E:E,MATCH($J$12+ROW(D15)/1000,Лист1!$I:$I,)),"")</f>
        <v/>
      </c>
      <c r="F28" s="58"/>
      <c r="G28" s="58" t="str">
        <f>IFERROR(INDEX(Лист1!F:F,MATCH($J$12+ROW(E15)/1000,Лист1!$I:$I,)),"")</f>
        <v/>
      </c>
      <c r="H28" s="58"/>
      <c r="I28" s="42"/>
    </row>
    <row r="29" spans="1:9" x14ac:dyDescent="0.25">
      <c r="A29" s="41" t="str">
        <f>IFERROR(INDEX(Лист1!B:B,MATCH($J$12+ROW(A16)/1000,Лист1!$I:$I,)),"")</f>
        <v/>
      </c>
      <c r="B29" s="41" t="str">
        <f>IFERROR(INDEX(Лист1!C:C,MATCH($J$12+ROW(B16)/1000,Лист1!$I:$I,)),"")</f>
        <v/>
      </c>
      <c r="C29" s="58" t="str">
        <f>IFERROR(INDEX(Лист1!D:D,MATCH($J$12+ROW(C16)/1000,Лист1!$I:$I,)),"")</f>
        <v/>
      </c>
      <c r="D29" s="58"/>
      <c r="E29" s="58" t="str">
        <f>IFERROR(INDEX(Лист1!E:E,MATCH($J$12+ROW(D16)/1000,Лист1!$I:$I,)),"")</f>
        <v/>
      </c>
      <c r="F29" s="58"/>
      <c r="G29" s="58" t="str">
        <f>IFERROR(INDEX(Лист1!F:F,MATCH($J$12+ROW(E16)/1000,Лист1!$I:$I,)),"")</f>
        <v/>
      </c>
      <c r="H29" s="58"/>
      <c r="I29" s="42"/>
    </row>
    <row r="30" spans="1:9" x14ac:dyDescent="0.25">
      <c r="A30" s="41" t="str">
        <f>IFERROR(INDEX(Лист1!B:B,MATCH($J$12+ROW(A17)/1000,Лист1!$I:$I,)),"")</f>
        <v/>
      </c>
      <c r="B30" s="41" t="str">
        <f>IFERROR(INDEX(Лист1!C:C,MATCH($J$12+ROW(B17)/1000,Лист1!$I:$I,)),"")</f>
        <v/>
      </c>
      <c r="C30" s="58" t="str">
        <f>IFERROR(INDEX(Лист1!D:D,MATCH($J$12+ROW(C17)/1000,Лист1!$I:$I,)),"")</f>
        <v/>
      </c>
      <c r="D30" s="58"/>
      <c r="E30" s="58" t="str">
        <f>IFERROR(INDEX(Лист1!E:E,MATCH($J$12+ROW(D17)/1000,Лист1!$I:$I,)),"")</f>
        <v/>
      </c>
      <c r="F30" s="58"/>
      <c r="G30" s="58" t="str">
        <f>IFERROR(INDEX(Лист1!F:F,MATCH($J$12+ROW(E17)/1000,Лист1!$I:$I,)),"")</f>
        <v/>
      </c>
      <c r="H30" s="58"/>
      <c r="I30" s="42"/>
    </row>
    <row r="31" spans="1:9" x14ac:dyDescent="0.25">
      <c r="A31" s="41" t="str">
        <f>IFERROR(INDEX(Лист1!B:B,MATCH($J$12+ROW(A18)/1000,Лист1!$I:$I,)),"")</f>
        <v/>
      </c>
      <c r="B31" s="41" t="str">
        <f>IFERROR(INDEX(Лист1!C:C,MATCH($J$12+ROW(B18)/1000,Лист1!$I:$I,)),"")</f>
        <v/>
      </c>
      <c r="C31" s="58" t="str">
        <f>IFERROR(INDEX(Лист1!D:D,MATCH($J$12+ROW(C18)/1000,Лист1!$I:$I,)),"")</f>
        <v/>
      </c>
      <c r="D31" s="58"/>
      <c r="E31" s="58" t="str">
        <f>IFERROR(INDEX(Лист1!E:E,MATCH($J$12+ROW(D18)/1000,Лист1!$I:$I,)),"")</f>
        <v/>
      </c>
      <c r="F31" s="58"/>
      <c r="G31" s="58" t="str">
        <f>IFERROR(INDEX(Лист1!F:F,MATCH($J$12+ROW(E18)/1000,Лист1!$I:$I,)),"")</f>
        <v/>
      </c>
      <c r="H31" s="58"/>
      <c r="I31" s="42"/>
    </row>
    <row r="32" spans="1:9" x14ac:dyDescent="0.25">
      <c r="A32" s="41" t="str">
        <f>IFERROR(INDEX(Лист1!B:B,MATCH($J$12+ROW(A19)/1000,Лист1!$I:$I,)),"")</f>
        <v/>
      </c>
      <c r="B32" s="41" t="str">
        <f>IFERROR(INDEX(Лист1!C:C,MATCH($J$12+ROW(B19)/1000,Лист1!$I:$I,)),"")</f>
        <v/>
      </c>
      <c r="C32" s="58" t="str">
        <f>IFERROR(INDEX(Лист1!D:D,MATCH($J$12+ROW(C19)/1000,Лист1!$I:$I,)),"")</f>
        <v/>
      </c>
      <c r="D32" s="58"/>
      <c r="E32" s="58" t="str">
        <f>IFERROR(INDEX(Лист1!E:E,MATCH($J$12+ROW(D19)/1000,Лист1!$I:$I,)),"")</f>
        <v/>
      </c>
      <c r="F32" s="58"/>
      <c r="G32" s="58" t="str">
        <f>IFERROR(INDEX(Лист1!F:F,MATCH($J$12+ROW(E19)/1000,Лист1!$I:$I,)),"")</f>
        <v/>
      </c>
      <c r="H32" s="58"/>
      <c r="I32" s="42"/>
    </row>
    <row r="33" spans="1:9" x14ac:dyDescent="0.25">
      <c r="A33" s="41" t="str">
        <f>IFERROR(INDEX(Лист1!B:B,MATCH($J$12+ROW(A20)/1000,Лист1!$I:$I,)),"")</f>
        <v/>
      </c>
      <c r="B33" s="41" t="str">
        <f>IFERROR(INDEX(Лист1!C:C,MATCH($J$12+ROW(B20)/1000,Лист1!$I:$I,)),"")</f>
        <v/>
      </c>
      <c r="C33" s="58" t="str">
        <f>IFERROR(INDEX(Лист1!D:D,MATCH($J$12+ROW(C20)/1000,Лист1!$I:$I,)),"")</f>
        <v/>
      </c>
      <c r="D33" s="58"/>
      <c r="E33" s="58" t="str">
        <f>IFERROR(INDEX(Лист1!E:E,MATCH($J$12+ROW(D20)/1000,Лист1!$I:$I,)),"")</f>
        <v/>
      </c>
      <c r="F33" s="58"/>
      <c r="G33" s="58" t="str">
        <f>IFERROR(INDEX(Лист1!F:F,MATCH($J$12+ROW(E20)/1000,Лист1!$I:$I,)),"")</f>
        <v/>
      </c>
      <c r="H33" s="58"/>
      <c r="I33" s="42"/>
    </row>
    <row r="34" spans="1:9" x14ac:dyDescent="0.25">
      <c r="A34" s="41" t="str">
        <f>IFERROR(INDEX(Лист1!B:B,MATCH($J$12+ROW(A21)/1000,Лист1!$I:$I,)),"")</f>
        <v/>
      </c>
      <c r="B34" s="41" t="str">
        <f>IFERROR(INDEX(Лист1!C:C,MATCH($J$12+ROW(B21)/1000,Лист1!$I:$I,)),"")</f>
        <v/>
      </c>
      <c r="C34" s="58" t="str">
        <f>IFERROR(INDEX(Лист1!D:D,MATCH($J$12+ROW(C21)/1000,Лист1!$I:$I,)),"")</f>
        <v/>
      </c>
      <c r="D34" s="58"/>
      <c r="E34" s="58" t="str">
        <f>IFERROR(INDEX(Лист1!E:E,MATCH($J$12+ROW(D21)/1000,Лист1!$I:$I,)),"")</f>
        <v/>
      </c>
      <c r="F34" s="58"/>
      <c r="G34" s="58" t="str">
        <f>IFERROR(INDEX(Лист1!F:F,MATCH($J$12+ROW(E21)/1000,Лист1!$I:$I,)),"")</f>
        <v/>
      </c>
      <c r="H34" s="58"/>
      <c r="I34" s="42"/>
    </row>
    <row r="35" spans="1:9" x14ac:dyDescent="0.25">
      <c r="A35" s="41" t="str">
        <f>IFERROR(INDEX(Лист1!B:B,MATCH($J$12+ROW(A22)/1000,Лист1!$I:$I,)),"")</f>
        <v/>
      </c>
      <c r="B35" s="41" t="str">
        <f>IFERROR(INDEX(Лист1!C:C,MATCH($J$12+ROW(B22)/1000,Лист1!$I:$I,)),"")</f>
        <v/>
      </c>
      <c r="C35" s="58" t="str">
        <f>IFERROR(INDEX(Лист1!D:D,MATCH($J$12+ROW(C22)/1000,Лист1!$I:$I,)),"")</f>
        <v/>
      </c>
      <c r="D35" s="58"/>
      <c r="E35" s="58" t="str">
        <f>IFERROR(INDEX(Лист1!E:E,MATCH($J$12+ROW(D22)/1000,Лист1!$I:$I,)),"")</f>
        <v/>
      </c>
      <c r="F35" s="58"/>
      <c r="G35" s="58" t="str">
        <f>IFERROR(INDEX(Лист1!F:F,MATCH($J$12+ROW(E22)/1000,Лист1!$I:$I,)),"")</f>
        <v/>
      </c>
      <c r="H35" s="58"/>
      <c r="I35" s="42"/>
    </row>
    <row r="36" spans="1:9" x14ac:dyDescent="0.25">
      <c r="A36" s="41" t="str">
        <f>IFERROR(INDEX(Лист1!B:B,MATCH($J$12+ROW(A23)/1000,Лист1!$I:$I,)),"")</f>
        <v/>
      </c>
      <c r="B36" s="41" t="str">
        <f>IFERROR(INDEX(Лист1!C:C,MATCH($J$12+ROW(B23)/1000,Лист1!$I:$I,)),"")</f>
        <v/>
      </c>
      <c r="C36" s="58" t="str">
        <f>IFERROR(INDEX(Лист1!D:D,MATCH($J$12+ROW(C23)/1000,Лист1!$I:$I,)),"")</f>
        <v/>
      </c>
      <c r="D36" s="58"/>
      <c r="E36" s="58" t="str">
        <f>IFERROR(INDEX(Лист1!E:E,MATCH($J$12+ROW(D23)/1000,Лист1!$I:$I,)),"")</f>
        <v/>
      </c>
      <c r="F36" s="58"/>
      <c r="G36" s="58" t="str">
        <f>IFERROR(INDEX(Лист1!F:F,MATCH($J$12+ROW(E23)/1000,Лист1!$I:$I,)),"")</f>
        <v/>
      </c>
      <c r="H36" s="58"/>
      <c r="I36" s="42"/>
    </row>
    <row r="37" spans="1:9" x14ac:dyDescent="0.25">
      <c r="A37" s="41" t="str">
        <f>IFERROR(INDEX(Лист1!B:B,MATCH($J$12+ROW(A24)/1000,Лист1!$I:$I,)),"")</f>
        <v/>
      </c>
      <c r="B37" s="41" t="str">
        <f>IFERROR(INDEX(Лист1!C:C,MATCH($J$12+ROW(B24)/1000,Лист1!$I:$I,)),"")</f>
        <v/>
      </c>
      <c r="C37" s="58" t="str">
        <f>IFERROR(INDEX(Лист1!D:D,MATCH($J$12+ROW(C24)/1000,Лист1!$I:$I,)),"")</f>
        <v/>
      </c>
      <c r="D37" s="58"/>
      <c r="E37" s="58" t="str">
        <f>IFERROR(INDEX(Лист1!E:E,MATCH($J$12+ROW(D24)/1000,Лист1!$I:$I,)),"")</f>
        <v/>
      </c>
      <c r="F37" s="58"/>
      <c r="G37" s="58" t="str">
        <f>IFERROR(INDEX(Лист1!F:F,MATCH($J$12+ROW(E24)/1000,Лист1!$I:$I,)),"")</f>
        <v/>
      </c>
      <c r="H37" s="58"/>
      <c r="I37" s="42"/>
    </row>
    <row r="38" spans="1:9" x14ac:dyDescent="0.25">
      <c r="A38" s="41" t="str">
        <f>IFERROR(INDEX(Лист1!B:B,MATCH($J$12+ROW(A25)/1000,Лист1!$I:$I,)),"")</f>
        <v/>
      </c>
      <c r="B38" s="41" t="str">
        <f>IFERROR(INDEX(Лист1!C:C,MATCH($J$12+ROW(B25)/1000,Лист1!$I:$I,)),"")</f>
        <v/>
      </c>
      <c r="C38" s="58" t="str">
        <f>IFERROR(INDEX(Лист1!D:D,MATCH($J$12+ROW(C25)/1000,Лист1!$I:$I,)),"")</f>
        <v/>
      </c>
      <c r="D38" s="58"/>
      <c r="E38" s="58" t="str">
        <f>IFERROR(INDEX(Лист1!E:E,MATCH($J$12+ROW(D25)/1000,Лист1!$I:$I,)),"")</f>
        <v/>
      </c>
      <c r="F38" s="58"/>
      <c r="G38" s="58" t="str">
        <f>IFERROR(INDEX(Лист1!F:F,MATCH($J$12+ROW(E25)/1000,Лист1!$I:$I,)),"")</f>
        <v/>
      </c>
      <c r="H38" s="58"/>
      <c r="I38" s="42"/>
    </row>
    <row r="39" spans="1:9" x14ac:dyDescent="0.25">
      <c r="A39" s="41" t="str">
        <f>IFERROR(INDEX(Лист1!B:B,MATCH($J$12+ROW(A26)/1000,Лист1!$I:$I,)),"")</f>
        <v/>
      </c>
      <c r="B39" s="41" t="str">
        <f>IFERROR(INDEX(Лист1!C:C,MATCH($J$12+ROW(B26)/1000,Лист1!$I:$I,)),"")</f>
        <v/>
      </c>
      <c r="C39" s="58" t="str">
        <f>IFERROR(INDEX(Лист1!D:D,MATCH($J$12+ROW(C26)/1000,Лист1!$I:$I,)),"")</f>
        <v/>
      </c>
      <c r="D39" s="58"/>
      <c r="E39" s="58" t="str">
        <f>IFERROR(INDEX(Лист1!E:E,MATCH($J$12+ROW(D26)/1000,Лист1!$I:$I,)),"")</f>
        <v/>
      </c>
      <c r="F39" s="58"/>
      <c r="G39" s="58" t="str">
        <f>IFERROR(INDEX(Лист1!F:F,MATCH($J$12+ROW(E26)/1000,Лист1!$I:$I,)),"")</f>
        <v/>
      </c>
      <c r="H39" s="58"/>
      <c r="I39" s="42"/>
    </row>
    <row r="40" spans="1:9" x14ac:dyDescent="0.25">
      <c r="A40" s="22"/>
      <c r="C40" s="59"/>
      <c r="D40" s="59"/>
      <c r="E40" s="59"/>
      <c r="F40" s="59"/>
      <c r="G40" s="59"/>
      <c r="H40" s="59"/>
    </row>
    <row r="41" spans="1:9" x14ac:dyDescent="0.25">
      <c r="A41" s="22"/>
      <c r="C41" s="59"/>
      <c r="D41" s="59"/>
      <c r="E41" s="59"/>
      <c r="F41" s="59"/>
      <c r="G41" s="59"/>
      <c r="H41" s="59"/>
    </row>
    <row r="42" spans="1:9" x14ac:dyDescent="0.25">
      <c r="A42" s="22"/>
      <c r="C42" s="59"/>
      <c r="D42" s="59"/>
      <c r="E42" s="59"/>
      <c r="F42" s="59"/>
      <c r="G42" s="59"/>
      <c r="H42" s="59"/>
    </row>
    <row r="43" spans="1:9" x14ac:dyDescent="0.25">
      <c r="A43" s="22"/>
      <c r="C43" s="59"/>
      <c r="D43" s="59"/>
      <c r="E43" s="59"/>
      <c r="F43" s="59"/>
      <c r="G43" s="59"/>
      <c r="H43" s="59"/>
    </row>
    <row r="44" spans="1:9" x14ac:dyDescent="0.25">
      <c r="A44" s="22"/>
      <c r="C44" s="59"/>
      <c r="D44" s="59"/>
      <c r="E44" s="59"/>
      <c r="F44" s="59"/>
      <c r="G44" s="59"/>
      <c r="H44" s="59"/>
    </row>
    <row r="45" spans="1:9" x14ac:dyDescent="0.25">
      <c r="A45" s="22"/>
      <c r="C45" s="59"/>
      <c r="D45" s="59"/>
      <c r="E45" s="59"/>
      <c r="F45" s="59"/>
      <c r="G45" s="59"/>
      <c r="H45" s="59"/>
    </row>
    <row r="46" spans="1:9" x14ac:dyDescent="0.25">
      <c r="A46" s="22"/>
      <c r="C46" s="59"/>
      <c r="D46" s="59"/>
      <c r="E46" s="59"/>
      <c r="F46" s="59"/>
      <c r="G46" s="59"/>
      <c r="H46" s="59"/>
    </row>
    <row r="47" spans="1:9" x14ac:dyDescent="0.25">
      <c r="A47" s="22"/>
      <c r="C47" s="59"/>
      <c r="D47" s="59"/>
      <c r="E47" s="59"/>
      <c r="F47" s="59"/>
      <c r="G47" s="59"/>
      <c r="H47" s="59"/>
    </row>
    <row r="48" spans="1:9" x14ac:dyDescent="0.25">
      <c r="A48" s="22"/>
      <c r="C48" s="59"/>
      <c r="D48" s="59"/>
      <c r="E48" s="59"/>
      <c r="F48" s="59"/>
      <c r="G48" s="59"/>
      <c r="H48" s="59"/>
    </row>
    <row r="49" spans="1:8" x14ac:dyDescent="0.25">
      <c r="A49" s="22"/>
      <c r="C49" s="59"/>
      <c r="D49" s="59"/>
      <c r="E49" s="59"/>
      <c r="F49" s="59"/>
      <c r="G49" s="59"/>
      <c r="H49" s="59"/>
    </row>
  </sheetData>
  <mergeCells count="124">
    <mergeCell ref="C49:D49"/>
    <mergeCell ref="E49:F49"/>
    <mergeCell ref="G49:H49"/>
    <mergeCell ref="C47:D47"/>
    <mergeCell ref="E47:F47"/>
    <mergeCell ref="G47:H47"/>
    <mergeCell ref="C48:D48"/>
    <mergeCell ref="E48:F48"/>
    <mergeCell ref="G48:H48"/>
    <mergeCell ref="C45:D45"/>
    <mergeCell ref="E45:F45"/>
    <mergeCell ref="G45:H45"/>
    <mergeCell ref="C46:D46"/>
    <mergeCell ref="E46:F46"/>
    <mergeCell ref="G46:H46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A12:D12"/>
    <mergeCell ref="B7:G7"/>
    <mergeCell ref="C13:D13"/>
    <mergeCell ref="E13:F13"/>
    <mergeCell ref="G13:H13"/>
    <mergeCell ref="F12:I12"/>
    <mergeCell ref="F11:I11"/>
    <mergeCell ref="A11:D11"/>
    <mergeCell ref="A9:D9"/>
    <mergeCell ref="E9:G9"/>
    <mergeCell ref="G1:I1"/>
    <mergeCell ref="G2:I2"/>
    <mergeCell ref="G3:I3"/>
    <mergeCell ref="G5:I5"/>
    <mergeCell ref="C14:D14"/>
    <mergeCell ref="E14:F14"/>
    <mergeCell ref="G14:H14"/>
    <mergeCell ref="E10:H10"/>
    <mergeCell ref="F4:I4"/>
  </mergeCells>
  <dataValidations count="1">
    <dataValidation type="list" allowBlank="1" showInputMessage="1" showErrorMessage="1" sqref="A12">
      <formula1>INDIRECT("Таблица3")</formula1>
    </dataValidation>
  </dataValidations>
  <pageMargins left="0.7" right="0.7" top="0.75" bottom="0.75" header="0.3" footer="0.3"/>
  <pageSetup paperSize="9" scale="7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Лист1!Область_печати</vt:lpstr>
      <vt:lpstr>Лист2!Область_печати</vt:lpstr>
      <vt:lpstr>одежда</vt:lpstr>
      <vt:lpstr>одежда2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2019-10-09T11:18:57Z</dcterms:modified>
</cp:coreProperties>
</file>